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8.16\share$\PLN\Private\METAL\A.ashour\معدني\"/>
    </mc:Choice>
  </mc:AlternateContent>
  <xr:revisionPtr revIDLastSave="0" documentId="13_ncr:1_{BC519958-AD52-4134-9EA9-58087BDB47C9}" xr6:coauthVersionLast="45" xr6:coauthVersionMax="45" xr10:uidLastSave="{00000000-0000-0000-0000-000000000000}"/>
  <bookViews>
    <workbookView xWindow="-120" yWindow="-120" windowWidth="29040" windowHeight="15720" tabRatio="734" firstSheet="1" activeTab="7" xr2:uid="{00000000-000D-0000-FFFF-FFFF00000000}"/>
  </bookViews>
  <sheets>
    <sheet name="تشطيب استالنس" sheetId="28" r:id="rId1"/>
    <sheet name="لحام ارجون استالنس" sheetId="27" r:id="rId2"/>
    <sheet name="التجميع" sheetId="26" r:id="rId3"/>
    <sheet name="لحام نحاس" sheetId="21" r:id="rId4"/>
    <sheet name="لحام بنطة " sheetId="17" r:id="rId5"/>
    <sheet name="الدهان" sheetId="25" r:id="rId6"/>
    <sheet name="تجليخ" sheetId="24" r:id="rId7"/>
    <sheet name="لحام CO2" sheetId="22" r:id="rId8"/>
    <sheet name="التنايات " sheetId="14" r:id="rId9"/>
    <sheet name="التخليع" sheetId="13" r:id="rId10"/>
    <sheet name="المثقاب" sheetId="20" r:id="rId11"/>
    <sheet name="مكابس و تكويع" sheetId="15" r:id="rId12"/>
    <sheet name="الديسك و المنشار" sheetId="18" r:id="rId13"/>
    <sheet name=" المقص" sheetId="12" r:id="rId14"/>
    <sheet name="الكويل" sheetId="10" r:id="rId15"/>
    <sheet name="البانش " sheetId="11" r:id="rId16"/>
    <sheet name="الليزر" sheetId="6" r:id="rId17"/>
    <sheet name="Sheet1" sheetId="4" state="hidden" r:id="rId18"/>
  </sheets>
  <externalReferences>
    <externalReference r:id="rId19"/>
  </externalReferences>
  <definedNames>
    <definedName name="_xlnm._FilterDatabase" localSheetId="13" hidden="1">' المقص'!$A$2:$T$172</definedName>
    <definedName name="_xlnm._FilterDatabase" localSheetId="15" hidden="1">'البانش '!$A$2:$DG$2</definedName>
    <definedName name="_xlnm._FilterDatabase" localSheetId="2" hidden="1">التجميع!$A$2:$T$168</definedName>
    <definedName name="_xlnm._FilterDatabase" localSheetId="9" hidden="1">التخليع!$A$2:$T$168</definedName>
    <definedName name="_xlnm._FilterDatabase" localSheetId="8" hidden="1">'التنايات '!$A$2:$S$207</definedName>
    <definedName name="_xlnm._FilterDatabase" localSheetId="5" hidden="1">الدهان!$A$2:$S$177</definedName>
    <definedName name="_xlnm._FilterDatabase" localSheetId="12" hidden="1">'الديسك و المنشار'!$A$2:$T$168</definedName>
    <definedName name="_xlnm._FilterDatabase" localSheetId="14" hidden="1">الكويل!$A$2:$T$168</definedName>
    <definedName name="_xlnm._FilterDatabase" localSheetId="16" hidden="1">الليزر!$B$2:$F$233</definedName>
    <definedName name="_xlnm._FilterDatabase" localSheetId="10" hidden="1">المثقاب!$C$2:$F$147</definedName>
    <definedName name="_xlnm._FilterDatabase" localSheetId="6" hidden="1">تجليخ!$A$2:$T$193</definedName>
    <definedName name="_xlnm._FilterDatabase" localSheetId="0" hidden="1">'تشطيب استالنس'!$A$2:$T$184</definedName>
    <definedName name="_xlnm._FilterDatabase" localSheetId="7" hidden="1">'لحام CO2'!$A$2:$S$182</definedName>
    <definedName name="_xlnm._FilterDatabase" localSheetId="1" hidden="1">'لحام ارجون استالنس'!$A$2:$S$241</definedName>
    <definedName name="_xlnm._FilterDatabase" localSheetId="4" hidden="1">'لحام بنطة '!$A$2:$T$174</definedName>
    <definedName name="_xlnm._FilterDatabase" localSheetId="3" hidden="1">'لحام نحاس'!$A$2:$T$179</definedName>
    <definedName name="_xlnm._FilterDatabase" localSheetId="11" hidden="1">'مكابس و تكويع'!$A$2:$T$170</definedName>
    <definedName name="_xlnm.Print_Area" localSheetId="13">' المقص'!$A$1:$BC$179</definedName>
    <definedName name="_xlnm.Print_Area" localSheetId="15">'البانش '!$A$1:$BC$192</definedName>
    <definedName name="_xlnm.Print_Area" localSheetId="2">التجميع!$A$1:$BC$175</definedName>
    <definedName name="_xlnm.Print_Area" localSheetId="9">التخليع!$A$1:$BC$210</definedName>
    <definedName name="_xlnm.Print_Area" localSheetId="8">'التنايات '!$A$1:$BB$214</definedName>
    <definedName name="_xlnm.Print_Area" localSheetId="5">الدهان!$A$1:$BB$184</definedName>
    <definedName name="_xlnm.Print_Area" localSheetId="12">'الديسك و المنشار'!$A$1:$BC$175</definedName>
    <definedName name="_xlnm.Print_Area" localSheetId="14">الكويل!$A$1:$BC$175</definedName>
    <definedName name="_xlnm.Print_Area" localSheetId="16">الليزر!$A$1:$BC$198</definedName>
    <definedName name="_xlnm.Print_Area" localSheetId="10">المثقاب!$A$1:$BC$180</definedName>
    <definedName name="_xlnm.Print_Area" localSheetId="6">تجليخ!$B$1:$BC$235</definedName>
    <definedName name="_xlnm.Print_Area" localSheetId="0">'تشطيب استالنس'!$A$1:$BC$191</definedName>
    <definedName name="_xlnm.Print_Area" localSheetId="7">'لحام CO2'!$A$1:$BB$189</definedName>
    <definedName name="_xlnm.Print_Area" localSheetId="4">'لحام بنطة '!$A$1:$BC$181</definedName>
    <definedName name="_xlnm.Print_Area" localSheetId="3">'لحام نحاس'!$B$1:$AM$221</definedName>
    <definedName name="_xlnm.Print_Area" localSheetId="11">'مكابس و تكويع'!$A$1:$BC$177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27" i="18" l="1"/>
  <c r="BA65" i="11"/>
  <c r="BA88" i="6"/>
  <c r="N17" i="12" l="1"/>
  <c r="N15" i="12"/>
  <c r="T26" i="6" l="1"/>
  <c r="S81" i="14"/>
  <c r="R7" i="22" l="1"/>
  <c r="S25" i="11" l="1"/>
  <c r="I7" i="22"/>
  <c r="O62" i="14"/>
  <c r="O66" i="14"/>
  <c r="Q3" i="11" l="1"/>
  <c r="Q6" i="11"/>
  <c r="Q7" i="11"/>
  <c r="P19" i="6" l="1"/>
  <c r="M19" i="6"/>
  <c r="M18" i="6"/>
  <c r="M17" i="6"/>
  <c r="L19" i="6"/>
  <c r="L18" i="6"/>
  <c r="L17" i="6"/>
  <c r="A1" i="26" l="1"/>
  <c r="A1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1E0374-8CF2-4E06-BFCB-240ECEC03CA4}" keepAlive="1" name="Query - Table135" description="Connection to the 'Table135' query in the workbook." type="5" refreshedVersion="6" background="1">
    <dbPr connection="Provider=Microsoft.Mashup.OleDb.1;Data Source=$Workbook$;Location=Table135;Extended Properties=&quot;&quot;" command="SELECT * FROM [Table135]"/>
  </connection>
  <connection id="2" xr16:uid="{2F29876E-D404-4DC9-9451-67974AAF094F}" keepAlive="1" name="Query - Table135 (2)" description="Connection to the 'Table135 (2)' query in the workbook." type="5" refreshedVersion="6" background="1">
    <dbPr connection="Provider=Microsoft.Mashup.OleDb.1;Data Source=$Workbook$;Location=&quot;Table135 (2)&quot;;Extended Properties=&quot;&quot;" command="SELECT * FROM [Table135 (2)]"/>
  </connection>
  <connection id="3" xr16:uid="{160A23EA-FBA8-4713-9777-DE874C6F8EC8}" keepAlive="1" name="Query - Table135 (3)" description="Connection to the 'Table135 (3)' query in the workbook." type="5" refreshedVersion="6" background="1" saveData="1">
    <dbPr connection="Provider=Microsoft.Mashup.OleDb.1;Data Source=$Workbook$;Location=&quot;Table135 (3)&quot;;Extended Properties=&quot;&quot;" command="SELECT * FROM [Table135 (3)]"/>
  </connection>
  <connection id="4" xr16:uid="{3FE9FC56-BB0C-407E-A6F1-E5C1D0B86DD2}" keepAlive="1" name="Query - Table135 (4)" description="Connection to the 'Table135 (4)' query in the workbook." type="5" refreshedVersion="6" background="1" saveData="1">
    <dbPr connection="Provider=Microsoft.Mashup.OleDb.1;Data Source=$Workbook$;Location=Table135 (4);Extended Properties=&quot;&quot;" command="SELECT * FROM [Table135 (4)]"/>
  </connection>
</connections>
</file>

<file path=xl/sharedStrings.xml><?xml version="1.0" encoding="utf-8"?>
<sst xmlns="http://schemas.openxmlformats.org/spreadsheetml/2006/main" count="2275" uniqueCount="798">
  <si>
    <t>M.O</t>
  </si>
  <si>
    <t>Qty</t>
  </si>
  <si>
    <t>الليزر</t>
  </si>
  <si>
    <t>P2</t>
  </si>
  <si>
    <t>المنشار</t>
  </si>
  <si>
    <t>لحام بنطة</t>
  </si>
  <si>
    <t>لحام نحاس</t>
  </si>
  <si>
    <t>لم يتم البدء</t>
  </si>
  <si>
    <t>لحام CO2</t>
  </si>
  <si>
    <t>تجليخ</t>
  </si>
  <si>
    <t>دهانات</t>
  </si>
  <si>
    <t>تجميع</t>
  </si>
  <si>
    <t>تغليف</t>
  </si>
  <si>
    <t>قاع</t>
  </si>
  <si>
    <t>جنب</t>
  </si>
  <si>
    <t>رف</t>
  </si>
  <si>
    <t>التسليم</t>
  </si>
  <si>
    <t xml:space="preserve">بنش </t>
  </si>
  <si>
    <t>Sub Assembly</t>
  </si>
  <si>
    <t>Project</t>
  </si>
  <si>
    <t xml:space="preserve">تاريخ البدء </t>
  </si>
  <si>
    <t xml:space="preserve">موقف </t>
  </si>
  <si>
    <t xml:space="preserve">في المخزن </t>
  </si>
  <si>
    <t xml:space="preserve">تحت التصنيع </t>
  </si>
  <si>
    <t xml:space="preserve">تم  الانتهاء </t>
  </si>
  <si>
    <t xml:space="preserve">متوقف </t>
  </si>
  <si>
    <t>المخزن</t>
  </si>
  <si>
    <t>المكابس</t>
  </si>
  <si>
    <t>المثقاب</t>
  </si>
  <si>
    <t>الثنايات</t>
  </si>
  <si>
    <t>المقص</t>
  </si>
  <si>
    <t xml:space="preserve">تم التسليم </t>
  </si>
  <si>
    <t>proudect</t>
  </si>
  <si>
    <t xml:space="preserve">فرش </t>
  </si>
  <si>
    <t>سطح</t>
  </si>
  <si>
    <t>ضهر</t>
  </si>
  <si>
    <t>فاصل</t>
  </si>
  <si>
    <t xml:space="preserve">Qty </t>
  </si>
  <si>
    <t xml:space="preserve">ظهر </t>
  </si>
  <si>
    <t>الكيان العسكري</t>
  </si>
  <si>
    <t>MOM 1102</t>
  </si>
  <si>
    <t>لوكر 9 عين</t>
  </si>
  <si>
    <t>اوميجا كالون</t>
  </si>
  <si>
    <t>اوميجا مفصله</t>
  </si>
  <si>
    <t xml:space="preserve">البنك الاهلي </t>
  </si>
  <si>
    <t>MOM 1139</t>
  </si>
  <si>
    <t>دولاب معدن</t>
  </si>
  <si>
    <t>جنب يمين</t>
  </si>
  <si>
    <t>جنب شمال</t>
  </si>
  <si>
    <t>الحرس الجمهوري</t>
  </si>
  <si>
    <t>MOMS 1130 EX1</t>
  </si>
  <si>
    <t>وحدة ادراج</t>
  </si>
  <si>
    <t>طبه</t>
  </si>
  <si>
    <t>اجزاء الحرس</t>
  </si>
  <si>
    <t>اوميجا سطح</t>
  </si>
  <si>
    <t>ظهر</t>
  </si>
  <si>
    <t>فلاجيو</t>
  </si>
  <si>
    <t>MOMS 1129</t>
  </si>
  <si>
    <t>جريل</t>
  </si>
  <si>
    <t>اجزاء جريل</t>
  </si>
  <si>
    <t>جنب داخلي وسط</t>
  </si>
  <si>
    <t>جنب داخلي</t>
  </si>
  <si>
    <t>ضلفه</t>
  </si>
  <si>
    <t>قاع داخلي</t>
  </si>
  <si>
    <t>جنب وسط</t>
  </si>
  <si>
    <t xml:space="preserve">فلاجيو </t>
  </si>
  <si>
    <t>MOMS 1129 EX2</t>
  </si>
  <si>
    <t>غطاء جريل</t>
  </si>
  <si>
    <t>casa maza</t>
  </si>
  <si>
    <t>MOMS 1135</t>
  </si>
  <si>
    <t>وحدة ارفف</t>
  </si>
  <si>
    <t>عصب رف</t>
  </si>
  <si>
    <t>وحده ارفف</t>
  </si>
  <si>
    <t xml:space="preserve">رف علوي </t>
  </si>
  <si>
    <t>رف سفلي</t>
  </si>
  <si>
    <t>MOMS 1135 EX 2</t>
  </si>
  <si>
    <t>رف علوي</t>
  </si>
  <si>
    <t>دولاب مهمات
 ( ضلفه واحده)</t>
  </si>
  <si>
    <t>دولاب مهمات
(ضلفه واحده)</t>
  </si>
  <si>
    <t>جوانب</t>
  </si>
  <si>
    <t>الابنية التعلميه</t>
  </si>
  <si>
    <t>MOM1098</t>
  </si>
  <si>
    <t>ديسك طالب</t>
  </si>
  <si>
    <t>شنفره ( 910)</t>
  </si>
  <si>
    <t>تني منضددة</t>
  </si>
  <si>
    <t>منضددة</t>
  </si>
  <si>
    <t>تني ظهر مقعد</t>
  </si>
  <si>
    <t>تني جنب مقعد</t>
  </si>
  <si>
    <t>شنفره ( 365)</t>
  </si>
  <si>
    <t>شنفره ( 351)</t>
  </si>
  <si>
    <t>لوكر 9 ضلفة</t>
  </si>
  <si>
    <t>جنب فاصل</t>
  </si>
  <si>
    <t>VBC</t>
  </si>
  <si>
    <t>دولاب معدني</t>
  </si>
  <si>
    <t>دولاب كامل</t>
  </si>
  <si>
    <t>MOM 1133EX4</t>
  </si>
  <si>
    <t xml:space="preserve">لحام ضلف </t>
  </si>
  <si>
    <t>تجميع جوانب</t>
  </si>
  <si>
    <t>دولاب مهمات
(ضلفه واحدة)</t>
  </si>
  <si>
    <t>تجميع دولاب</t>
  </si>
  <si>
    <t>فاصل داخلي</t>
  </si>
  <si>
    <t>MOM 1098</t>
  </si>
  <si>
    <t>رجل ديسك طالب (714)</t>
  </si>
  <si>
    <t>رجل ديسك طالب (1498)</t>
  </si>
  <si>
    <t>رجل ديسك طالب (910)</t>
  </si>
  <si>
    <t>عارضه ديسك ( 365)</t>
  </si>
  <si>
    <t>عارضه ديسك ( 351)</t>
  </si>
  <si>
    <t>ظهر كرسي</t>
  </si>
  <si>
    <t>دوكير</t>
  </si>
  <si>
    <t>MOM 1138</t>
  </si>
  <si>
    <t>سرير فردي</t>
  </si>
  <si>
    <t xml:space="preserve">رأس سرير </t>
  </si>
  <si>
    <t>عارضه شباك</t>
  </si>
  <si>
    <t>قائم شباك</t>
  </si>
  <si>
    <t xml:space="preserve">سرير معدني دورين </t>
  </si>
  <si>
    <t>قائم سرير</t>
  </si>
  <si>
    <t xml:space="preserve">عارضه سرير </t>
  </si>
  <si>
    <t xml:space="preserve">قائم يمين </t>
  </si>
  <si>
    <t>قائم شمال</t>
  </si>
  <si>
    <t>التخريم</t>
  </si>
  <si>
    <t>البانش</t>
  </si>
  <si>
    <t>الكويل</t>
  </si>
  <si>
    <t>التخليع</t>
  </si>
  <si>
    <t>مكابس و تكويع</t>
  </si>
  <si>
    <t>بناطه</t>
  </si>
  <si>
    <t>التقطيع</t>
  </si>
  <si>
    <t>التشطيب</t>
  </si>
  <si>
    <t>التجميع</t>
  </si>
  <si>
    <t>MOM 1117</t>
  </si>
  <si>
    <t>تجميع جنب منضددة</t>
  </si>
  <si>
    <t>تجميع جنب مقعد</t>
  </si>
  <si>
    <t>تقويه جنب مقعد</t>
  </si>
  <si>
    <t>تجميع مقعد</t>
  </si>
  <si>
    <t xml:space="preserve">MOM 1134 </t>
  </si>
  <si>
    <t>ترابيزه</t>
  </si>
  <si>
    <t>تجميع رجل ترابيزه</t>
  </si>
  <si>
    <t>تجميع منضددة</t>
  </si>
  <si>
    <t>تقويه مقعد</t>
  </si>
  <si>
    <t>تقويه منضدده</t>
  </si>
  <si>
    <t xml:space="preserve">دولاب </t>
  </si>
  <si>
    <t>تجميع دورج</t>
  </si>
  <si>
    <t>تقويه دورج</t>
  </si>
  <si>
    <t>سرير معدني</t>
  </si>
  <si>
    <t>تجميع رجلاش فخدة سرير</t>
  </si>
  <si>
    <t>تجميع شباك</t>
  </si>
  <si>
    <t>تجميع شاسيه فرش</t>
  </si>
  <si>
    <t>تقويه شباك</t>
  </si>
  <si>
    <t xml:space="preserve">تجميع رجلاش </t>
  </si>
  <si>
    <t>تجميع صاموله رجلاش</t>
  </si>
  <si>
    <t>سرير</t>
  </si>
  <si>
    <t xml:space="preserve">تجميع شباك سرير </t>
  </si>
  <si>
    <t>تقويه شباك سرير</t>
  </si>
  <si>
    <t>مقعد</t>
  </si>
  <si>
    <t>لوكر 9 ضلفه</t>
  </si>
  <si>
    <t>قاع لوكر</t>
  </si>
  <si>
    <t>البنك الاهلي</t>
  </si>
  <si>
    <t>دولاب</t>
  </si>
  <si>
    <t>مكتب</t>
  </si>
  <si>
    <t>جنب مكتب</t>
  </si>
  <si>
    <t xml:space="preserve">سرير </t>
  </si>
  <si>
    <t>سرير اضافي</t>
  </si>
  <si>
    <t>دولاب مهمات (ضلفه واحدة)</t>
  </si>
  <si>
    <t>شباك سرير</t>
  </si>
  <si>
    <t>سرير معدني بدورين</t>
  </si>
  <si>
    <t>MOM 1140</t>
  </si>
  <si>
    <t>MOM 1133 EX 4</t>
  </si>
  <si>
    <t>جميع الاجزاء</t>
  </si>
  <si>
    <t>البنك الاخلي</t>
  </si>
  <si>
    <t xml:space="preserve">جنب يمين </t>
  </si>
  <si>
    <t>انترية</t>
  </si>
  <si>
    <t>انتريه</t>
  </si>
  <si>
    <t>درج و شداد</t>
  </si>
  <si>
    <t>درج</t>
  </si>
  <si>
    <t>فرش</t>
  </si>
  <si>
    <t>رجل</t>
  </si>
  <si>
    <t>رف صغير</t>
  </si>
  <si>
    <t>دسره ضلفه</t>
  </si>
  <si>
    <t>ضلفه نهائي</t>
  </si>
  <si>
    <t>دولاب بند رقم 14</t>
  </si>
  <si>
    <t xml:space="preserve">جنب داخلي </t>
  </si>
  <si>
    <t xml:space="preserve">MOM 1140 EX1 </t>
  </si>
  <si>
    <t>دولاب معدني code 31
800*1900</t>
  </si>
  <si>
    <t>وحدة ادراج معدني 
code37</t>
  </si>
  <si>
    <t>جسم درج</t>
  </si>
  <si>
    <t>اوميجاجنب</t>
  </si>
  <si>
    <t>رأس درج خلفي</t>
  </si>
  <si>
    <t>عصب رأس درج امامي</t>
  </si>
  <si>
    <t>رأس درج امامي</t>
  </si>
  <si>
    <t>MOMS 1130 EX 1</t>
  </si>
  <si>
    <t>وحدة أدراج 3 درج
الأبعاد:40×70×85 سم</t>
  </si>
  <si>
    <t>جنب خارجي</t>
  </si>
  <si>
    <t>ضهر كبير</t>
  </si>
  <si>
    <t>ضهر صغير</t>
  </si>
  <si>
    <t>كابينة حائطية
الابعاد الخارجية:150×40×60 سم</t>
  </si>
  <si>
    <t>ضلفه يمين</t>
  </si>
  <si>
    <t xml:space="preserve">ضلفه شمال </t>
  </si>
  <si>
    <t xml:space="preserve">سطح </t>
  </si>
  <si>
    <t>مجره علوي</t>
  </si>
  <si>
    <t>مجره سفلي</t>
  </si>
  <si>
    <t xml:space="preserve">تروللى قمامة دائرى 60 لتر 
الأبعاد : 50×50×65 سم </t>
  </si>
  <si>
    <t>اوميجا قاع</t>
  </si>
  <si>
    <t>MOMS 1130</t>
  </si>
  <si>
    <t>مائدة خدمة برف سفلي 150*60*85سم</t>
  </si>
  <si>
    <t>اوميجا رف</t>
  </si>
  <si>
    <t>اوميجا قرصه</t>
  </si>
  <si>
    <t>Villaggio</t>
  </si>
  <si>
    <t>هود حائطى - مفتوح - مكثف (90×90×40 سم)</t>
  </si>
  <si>
    <t>جسم كبير</t>
  </si>
  <si>
    <t>جسم وسط</t>
  </si>
  <si>
    <t>جسم صغير</t>
  </si>
  <si>
    <t xml:space="preserve">قاع </t>
  </si>
  <si>
    <t xml:space="preserve">اوميجا </t>
  </si>
  <si>
    <t>حامل جويده</t>
  </si>
  <si>
    <t>سطح كبير</t>
  </si>
  <si>
    <t>سطح صغير</t>
  </si>
  <si>
    <t>قاع مرحله اولي</t>
  </si>
  <si>
    <t>قاع نهائي</t>
  </si>
  <si>
    <t>حامل رف</t>
  </si>
  <si>
    <t xml:space="preserve">جسم درج </t>
  </si>
  <si>
    <t>رأس درج</t>
  </si>
  <si>
    <t>وش درج</t>
  </si>
  <si>
    <t>داخلي وش درج</t>
  </si>
  <si>
    <t>حرف U</t>
  </si>
  <si>
    <t>رف كبير</t>
  </si>
  <si>
    <t>جنب داخلي يمين</t>
  </si>
  <si>
    <t>حنب داخلي شمال</t>
  </si>
  <si>
    <t>امداد</t>
  </si>
  <si>
    <t>MOM 1142</t>
  </si>
  <si>
    <t>دولاب 2 رف و شماعة</t>
  </si>
  <si>
    <t>اوميجا ضهر</t>
  </si>
  <si>
    <t>جسم تروللي</t>
  </si>
  <si>
    <t>طوق</t>
  </si>
  <si>
    <t>حرف U صغير</t>
  </si>
  <si>
    <t>حرف U كبير</t>
  </si>
  <si>
    <t>وحدة رفوف 
مع أرجل قابلة للتعديل
الأبعاد: 1150x400x1800 مم</t>
  </si>
  <si>
    <t>عصب قاع</t>
  </si>
  <si>
    <t>زاويه جنب</t>
  </si>
  <si>
    <t>هود تجميع الابخرة والزيوت بجوار الحائط 
 (600×130×50 سم)</t>
  </si>
  <si>
    <t>حرفU</t>
  </si>
  <si>
    <t>زاويه L مقاس  59سم</t>
  </si>
  <si>
    <t>زاويه L مقاس  124سم</t>
  </si>
  <si>
    <t>زاويه L مقاس  496سم</t>
  </si>
  <si>
    <t>زاويه L مقاس  358سم</t>
  </si>
  <si>
    <t>مجره درج</t>
  </si>
  <si>
    <t>هود  جزيره مقاس 2300x2600x500  مم</t>
  </si>
  <si>
    <t>هود حائطى 
الأبعاد: 1100x1300x500 مم</t>
  </si>
  <si>
    <t>هود حائطى 
الأبعاد: . 1900x1300x500 مم</t>
  </si>
  <si>
    <t>وحدة رفوف
مع أرجل قابلة للتعديل
الأبعاد: 1400x400x1800 ملم</t>
  </si>
  <si>
    <t>شماعه</t>
  </si>
  <si>
    <t>تقويه دولاب</t>
  </si>
  <si>
    <t>تجميع سلم</t>
  </si>
  <si>
    <t>حامل شماعه</t>
  </si>
  <si>
    <t>حامل كارت</t>
  </si>
  <si>
    <t>هود</t>
  </si>
  <si>
    <t>اجزاء هود</t>
  </si>
  <si>
    <t>مهمات</t>
  </si>
  <si>
    <t>MOM 1144</t>
  </si>
  <si>
    <t>ترابيزه طعام</t>
  </si>
  <si>
    <t>قرصه</t>
  </si>
  <si>
    <t>عصب ظهر</t>
  </si>
  <si>
    <t>زاويه حرف L</t>
  </si>
  <si>
    <t>رجل ديسك (988)</t>
  </si>
  <si>
    <t>ضلفة</t>
  </si>
  <si>
    <t>لحام جوانب</t>
  </si>
  <si>
    <t>لحام قاع</t>
  </si>
  <si>
    <t>MOM 1131</t>
  </si>
  <si>
    <t>شاسيه مقاعد إجتماعات</t>
  </si>
  <si>
    <t>اجزاء مختلفه</t>
  </si>
  <si>
    <t>تقويه ضلفه</t>
  </si>
  <si>
    <t>تقويه جنب منضددة</t>
  </si>
  <si>
    <t>قاع دولاب</t>
  </si>
  <si>
    <t xml:space="preserve">تركيب عصب </t>
  </si>
  <si>
    <t>وسط داخلي</t>
  </si>
  <si>
    <t>دولاب مهمات 
(ضلفه واحده)</t>
  </si>
  <si>
    <t>جنب يمين 
(تركيب حامل رف)</t>
  </si>
  <si>
    <t>رف علوي 
( تركيب عصب)</t>
  </si>
  <si>
    <t>ضهر 
(تركيب سطح + قاع)</t>
  </si>
  <si>
    <t>رف سفلي 
( تركيب حامل رف + حامل درج )</t>
  </si>
  <si>
    <t>تجميع جسم دولاب نهائي</t>
  </si>
  <si>
    <t>رف سفلي 
( تركيب عصب )</t>
  </si>
  <si>
    <t>تركيب حامل كارت</t>
  </si>
  <si>
    <t>تركيب عصب ضلفه</t>
  </si>
  <si>
    <t>جنب شمال ( 
تركيب رف + حامل درج + شماعه )</t>
  </si>
  <si>
    <t>تركيب حامل مرايه</t>
  </si>
  <si>
    <t>جنب شمال 
( تركيب حامل رف )</t>
  </si>
  <si>
    <t>قاع 
( تركيب عصب )</t>
  </si>
  <si>
    <t>قاع 
(تركيب شرائح )</t>
  </si>
  <si>
    <t xml:space="preserve">تركيب شماعه </t>
  </si>
  <si>
    <t>جريل 80-50-13</t>
  </si>
  <si>
    <t>تجميع وش الجريل</t>
  </si>
  <si>
    <t>تقويه وش الجريل</t>
  </si>
  <si>
    <t>MOMS 1129ex1</t>
  </si>
  <si>
    <t>جريل *13*31*56</t>
  </si>
  <si>
    <t>جريل -13-46-76</t>
  </si>
  <si>
    <t xml:space="preserve">ترابيزه </t>
  </si>
  <si>
    <t>تقويه رجل ترابيزه</t>
  </si>
  <si>
    <t>جريل 36-36-13</t>
  </si>
  <si>
    <t>جريل 13-31-106</t>
  </si>
  <si>
    <t>مائدة خدمة برف سفلي
الأبعاد :60×90×85سم</t>
  </si>
  <si>
    <t>تقوية</t>
  </si>
  <si>
    <t>مائدة خدمة برف سفلي
الأبعاد :70-60-85 سم</t>
  </si>
  <si>
    <t>مائدة خدمة برف سفلي
الأبعاد :150×60×85سم</t>
  </si>
  <si>
    <t>تجميع الجسم</t>
  </si>
  <si>
    <t>سلم</t>
  </si>
  <si>
    <t>جنب قياسات مختلفه</t>
  </si>
  <si>
    <t>فخد سرير</t>
  </si>
  <si>
    <t>لسان كالون</t>
  </si>
  <si>
    <t xml:space="preserve">تروللى خدمة 2 رف
الأبعاد : 90×60×90 سم </t>
  </si>
  <si>
    <t>قرصه مرحله اولي</t>
  </si>
  <si>
    <t>عصب ضهر</t>
  </si>
  <si>
    <t xml:space="preserve">ضلفه </t>
  </si>
  <si>
    <t>تقويه سلم</t>
  </si>
  <si>
    <t>رجل منضددة 
( رجل كبيره )</t>
  </si>
  <si>
    <t>حاجز كبير</t>
  </si>
  <si>
    <t>حاجز صغير</t>
  </si>
  <si>
    <t xml:space="preserve">جريل </t>
  </si>
  <si>
    <t>حاجز شباك</t>
  </si>
  <si>
    <t>عصب ضلفه</t>
  </si>
  <si>
    <t>تجميع حاجز سرير كبير</t>
  </si>
  <si>
    <t>تجميع حاجز سرير صغير</t>
  </si>
  <si>
    <t>شداد سرير</t>
  </si>
  <si>
    <t>تركيب و تقويه رجل في قاع الدولاب</t>
  </si>
  <si>
    <t>جنب شمال 
( تركيب عصب )</t>
  </si>
  <si>
    <t>holiday inn</t>
  </si>
  <si>
    <t>MOMS 1141</t>
  </si>
  <si>
    <t>بار متحرك</t>
  </si>
  <si>
    <t>تشطيب نهائي</t>
  </si>
  <si>
    <t>تروللى راكات للزجاج 56×53×85 سم</t>
  </si>
  <si>
    <t>حوض غسيل 1 عين (125×70×90 سم)</t>
  </si>
  <si>
    <t xml:space="preserve">تروللى صواني (390 × 550 × 1800 مم) </t>
  </si>
  <si>
    <t>حوض غسيل 1 عين (70×70×90 سم)</t>
  </si>
  <si>
    <t>MOM 1140 EX3</t>
  </si>
  <si>
    <t>White coffee table</t>
  </si>
  <si>
    <t>Ash grey offices desk
مكتب خدمة عملاء بطول 180سم</t>
  </si>
  <si>
    <t>تشطيب اجزاء من المكتب</t>
  </si>
  <si>
    <t>حوض غسيل 3 عين (220×70×90 سم)</t>
  </si>
  <si>
    <t>مائدة استقبال مخلفات 139*70*85سم</t>
  </si>
  <si>
    <t>تشطيب 
غطاء جريل</t>
  </si>
  <si>
    <t xml:space="preserve"> MOMS 1129 EX 2 </t>
  </si>
  <si>
    <t>FLOOR DRAIN 76-46-25</t>
  </si>
  <si>
    <t>تركيب عصب ضهر</t>
  </si>
  <si>
    <t>تقويه حاجز سرير كبير</t>
  </si>
  <si>
    <t>تني رجل مقعد</t>
  </si>
  <si>
    <t>رف كابينه حائطيه</t>
  </si>
  <si>
    <t>رف تروللي خدمه</t>
  </si>
  <si>
    <t xml:space="preserve">رايش رجل قاع </t>
  </si>
  <si>
    <t>دولاب مهات 
( ضلفه واحدة)</t>
  </si>
  <si>
    <t xml:space="preserve">دولاب مهات 
( ضلفه واحدة) </t>
  </si>
  <si>
    <t xml:space="preserve">شماعه دولاب </t>
  </si>
  <si>
    <t>لحام سطح</t>
  </si>
  <si>
    <t>شداد شمال</t>
  </si>
  <si>
    <t>شداد ساده</t>
  </si>
  <si>
    <t>شداد يمين</t>
  </si>
  <si>
    <t>حامل مولة كبير</t>
  </si>
  <si>
    <t>حامل مولة صغير</t>
  </si>
  <si>
    <t>شباك</t>
  </si>
  <si>
    <t>رجل مقعد
( رجل صغيرة )</t>
  </si>
  <si>
    <t>شماعه دولاب</t>
  </si>
  <si>
    <t>جنب يمين 
( حامل شماعه )</t>
  </si>
  <si>
    <t>رف 
(تركيب عصب)</t>
  </si>
  <si>
    <t>جنب يمين 
( تركيب مفصله )</t>
  </si>
  <si>
    <t>حامل موله صغير</t>
  </si>
  <si>
    <t>حامل موله كبير</t>
  </si>
  <si>
    <t>مصنع الروبيكي</t>
  </si>
  <si>
    <t>MOMS 1146</t>
  </si>
  <si>
    <t xml:space="preserve">جسم جريل </t>
  </si>
  <si>
    <t>جنب جريل</t>
  </si>
  <si>
    <t>مصفاه</t>
  </si>
  <si>
    <t>مقبض ضلفه</t>
  </si>
  <si>
    <t>غطاء</t>
  </si>
  <si>
    <t xml:space="preserve">جنب </t>
  </si>
  <si>
    <t>صفايه</t>
  </si>
  <si>
    <t>ضلفه 
( تركيب عصب )</t>
  </si>
  <si>
    <t>لحام ضلفه</t>
  </si>
  <si>
    <t>رجل دولاب</t>
  </si>
  <si>
    <t>تخليع رجل دولاب</t>
  </si>
  <si>
    <t>حوض 1 عين 
الإبعاد: 1200X700X900 مم"</t>
  </si>
  <si>
    <t>حوض 1 عين 
  الابعاد :  1300X700X900</t>
  </si>
  <si>
    <t>حوض 1 عين 
 مع شبكة تحت الرف
الإبعاد : 1650X700X900 مم"</t>
  </si>
  <si>
    <t>حوض  1 عين يمين
 مع شبكة أسفل الرف
و فتحه غساله يسار بعرض 650 مم 
الأبعاد: 1800x700x900 مم</t>
  </si>
  <si>
    <t xml:space="preserve"> حوض 1 عين يمين
مع شبكة أسفل الرف
و فتحه سله مهملات بعرض 520 مم 
الأبعاد: 1800x700x900 مم</t>
  </si>
  <si>
    <t xml:space="preserve"> حوض 1 عين يسار
 مع شبكة أسفل الرف
الأبعاد: 1800x700x900 مم</t>
  </si>
  <si>
    <t>حوض غسيل 2عين
1500X700X900 مم"</t>
  </si>
  <si>
    <t>حوض غسيل 2 عين  
الأبعاد: 1800x700x900 مم</t>
  </si>
  <si>
    <t>حوض 3 عين 
  الابعاد :  2100X700X900</t>
  </si>
  <si>
    <t xml:space="preserve">حوض 3 عين 
  "الابعاد :  2200X700X900 </t>
  </si>
  <si>
    <t>ترابيزه مائده خدمه
مع رف سفلى
مع حاجز خلفى 100 مم.
الإبعاد : 1880X700X900 مم"</t>
  </si>
  <si>
    <t>ترابيزه مائده خدمه 
مع رف سفلى
مع حاجز يمين و خلفى  100 مم.
الإبعاد : 1800X700X900 مم"</t>
  </si>
  <si>
    <t>ترابيزه مائده خدمه
مع رف سفلي  
مع حافة خلفية ارتفاعها 100 مم.  
الأبعاد: 1000x700x900 مم</t>
  </si>
  <si>
    <t>EASTERN</t>
  </si>
  <si>
    <t>MOMS 1148</t>
  </si>
  <si>
    <t>وحدة ارفف 
2900*600*2400</t>
  </si>
  <si>
    <t>عصب كبير</t>
  </si>
  <si>
    <t xml:space="preserve">عصب وسط </t>
  </si>
  <si>
    <t>عصب صغير</t>
  </si>
  <si>
    <t>عصب</t>
  </si>
  <si>
    <t xml:space="preserve">رف </t>
  </si>
  <si>
    <t>مستقبل مصر</t>
  </si>
  <si>
    <t>MOM 1149</t>
  </si>
  <si>
    <t>ترابيزه قهوة 40*40سم</t>
  </si>
  <si>
    <t>جنب ترابيزه قهوه</t>
  </si>
  <si>
    <t>علبه 40*20*500</t>
  </si>
  <si>
    <t>علبه 20*40*458</t>
  </si>
  <si>
    <t>علبه 20*40*1120</t>
  </si>
  <si>
    <t>علبه 20*40*400</t>
  </si>
  <si>
    <t>علبه 20*40*558</t>
  </si>
  <si>
    <t>علبه 20*40*320</t>
  </si>
  <si>
    <t>ضلفه 
( تركيب مفصله)</t>
  </si>
  <si>
    <t>تقويه رف</t>
  </si>
  <si>
    <t>تجميع و تقويه اركان القرصة</t>
  </si>
  <si>
    <t>MOM 1133EX5</t>
  </si>
  <si>
    <t>دولاب معدني بند رقم 7</t>
  </si>
  <si>
    <t>ترابيزة انتظار 120*50*50سم</t>
  </si>
  <si>
    <t>تروللى إذابة الثلج 
مزودة بأربع عجلات دوّارة قوية التحمل،
اثنتان منها مزودة بمكابح،
الأبعاد: 720×560×1300 مم</t>
  </si>
  <si>
    <t>حوض</t>
  </si>
  <si>
    <t>تروالى صوانى
تقبل 20 صينية GN 1/1 أو 10 صواني GN 2/1
مزودة بأربع عجلات قوية، اثنتان مع فرامل</t>
  </si>
  <si>
    <t>حامل صواني يمين</t>
  </si>
  <si>
    <t>حامل صواني شمال</t>
  </si>
  <si>
    <t>عصب ضلفة</t>
  </si>
  <si>
    <t>وحدة رفوف
مع أرجل قابلة للتعديل
الأبعاد: 1300x400x1800 مم</t>
  </si>
  <si>
    <t>قرصة</t>
  </si>
  <si>
    <t>سطح 
( تركيب شرائح )</t>
  </si>
  <si>
    <t>جنب يمين 
( تركيب حامل رف )</t>
  </si>
  <si>
    <t>ترابيزه مائده خدمه
مع رف سفلى
مع حاجز خلفى 100 مم.
الإبعاد: 1550X700X900 مم</t>
  </si>
  <si>
    <t>ترابيزه مائده خدمه
بدون رف سفلي
مع ظهر مرتفع 100 مم.
الأبعاد: 1100×700×900 مم</t>
  </si>
  <si>
    <t>ترابيزه مائده خدمه
الأبعاد: 1645×620×910 مم</t>
  </si>
  <si>
    <t>ترابيزه مائده خدمه    
مع رف سفلي   
مع حافة خلفية ارتفاعها 100 مم.  
الأبعاد: 1100x700x900 مم</t>
  </si>
  <si>
    <t>ترابيزه مائده خدمه
مع رف صلب تحت الرف
مع حاجز خلفى 100 مم.
الإبعاد : 1400X700X900 مم"</t>
  </si>
  <si>
    <t>ترابيزه مائده خدمه
مع رف سفلى
مع حاجز خلفى 100 مم.
الإبعاد : 2100X700X900 مم</t>
  </si>
  <si>
    <t>حامل لفرن البيتزا 850x920</t>
  </si>
  <si>
    <t>تجميع و تقوية</t>
  </si>
  <si>
    <t>كرسي</t>
  </si>
  <si>
    <t>المهمات</t>
  </si>
  <si>
    <t>MOM1144EX1</t>
  </si>
  <si>
    <t>ترابيزة جنود 4 مقعد</t>
  </si>
  <si>
    <t>قرصة ترابيزة</t>
  </si>
  <si>
    <t>MOM 1148</t>
  </si>
  <si>
    <t>عصب قرصة</t>
  </si>
  <si>
    <t>صفاية</t>
  </si>
  <si>
    <t>MOMS 1135 EX2</t>
  </si>
  <si>
    <t>اجزاء استالنس</t>
  </si>
  <si>
    <t>قائم يمين</t>
  </si>
  <si>
    <t>Eastern</t>
  </si>
  <si>
    <t>اجزاء وحدة ارفف</t>
  </si>
  <si>
    <t xml:space="preserve">تجميع  </t>
  </si>
  <si>
    <t>المنصوره</t>
  </si>
  <si>
    <t>الخشبي</t>
  </si>
  <si>
    <t>بلتة</t>
  </si>
  <si>
    <t>استالنس</t>
  </si>
  <si>
    <t>رف حائطى
الابعاد:: 1400X300X40 مم"</t>
  </si>
  <si>
    <t>رف حائطى
الأبعاد: 1800x300x40 ملم</t>
  </si>
  <si>
    <t xml:space="preserve">                 كابينه ارضيه برف مناوله علوى        
                          الأبعاد: 1880x700x900 مم.</t>
  </si>
  <si>
    <t>تجميع و تقوية رف المناوله</t>
  </si>
  <si>
    <t>تقويه</t>
  </si>
  <si>
    <t>تجميع و تقويه اركان الحوض</t>
  </si>
  <si>
    <t>عينات خشبي 
( شماعات )</t>
  </si>
  <si>
    <t>تشطيب الاستالنس</t>
  </si>
  <si>
    <t xml:space="preserve">MOM 1133 </t>
  </si>
  <si>
    <t>ترابيزة قهوة امام المكتب Manager Room</t>
  </si>
  <si>
    <t>ترابيزة</t>
  </si>
  <si>
    <t>MOMS 1143</t>
  </si>
  <si>
    <t>وحدة أرفف 4 رف مثقب
الأبعاد :120×40×180سم</t>
  </si>
  <si>
    <t>وحدة أرفف 4 رف مثقب
الأبعاد :140×40×180سم</t>
  </si>
  <si>
    <t>وحدة أرفف 4 رف مثقب
الأبعاد :180×40×180سم</t>
  </si>
  <si>
    <t>وحدة أرفف 4 رف مثقب
الأبعاد :90×40×180سم</t>
  </si>
  <si>
    <t>وحدة أرفف 4 رف مصمت
الأبعاد :120×40×180سم</t>
  </si>
  <si>
    <t>وحدة أرفف 4 رف مصمت
الأبعاد :140×40×180سم</t>
  </si>
  <si>
    <t>وحدة أرفف 4 رف مصمت
الأبعاد :180×40×180سم</t>
  </si>
  <si>
    <t>وحدة أرفف 4 رف مصمت
الأبعاد :90×40×180سم</t>
  </si>
  <si>
    <t>MOMS 1145</t>
  </si>
  <si>
    <t xml:space="preserve">باروس سنتر  </t>
  </si>
  <si>
    <t>partiotion paros
(بارتشن)</t>
  </si>
  <si>
    <t xml:space="preserve">صامولة شماعه </t>
  </si>
  <si>
    <t>تركيب عصب رف</t>
  </si>
  <si>
    <t>تنايات</t>
  </si>
  <si>
    <t>احمد ندي</t>
  </si>
  <si>
    <t xml:space="preserve"> MOMS 1147 </t>
  </si>
  <si>
    <t xml:space="preserve">  وحدة ارفف (6 رف )
 140*65*180</t>
  </si>
  <si>
    <t xml:space="preserve">  وحدة ارفف (6 رف)
 90*65*180</t>
  </si>
  <si>
    <t>قايم يمين</t>
  </si>
  <si>
    <t>قايم شمال</t>
  </si>
  <si>
    <t>هوايه</t>
  </si>
  <si>
    <t>حجاب</t>
  </si>
  <si>
    <t>MOM 1155</t>
  </si>
  <si>
    <t>مكتب 140سم بسايد</t>
  </si>
  <si>
    <t>لحام عصب ضلف</t>
  </si>
  <si>
    <t>هود حائطى 
الأبعاد: 3300x1300x500 مم</t>
  </si>
  <si>
    <t>هود حائطى 
الأبعاد: 2300x1300x500 مم</t>
  </si>
  <si>
    <t>هود حائطى 
الأبعاد: 1900x1300x500 مم</t>
  </si>
  <si>
    <t>تجميع و تقوية اركان الرف</t>
  </si>
  <si>
    <t>تجميع البطانة في شاسيه الجنب</t>
  </si>
  <si>
    <t>MOM 1133</t>
  </si>
  <si>
    <t>Nasr Admin</t>
  </si>
  <si>
    <t>حامل شاشه</t>
  </si>
  <si>
    <t>مكتب بسايد</t>
  </si>
  <si>
    <t>اوميجا</t>
  </si>
  <si>
    <t>تجميع و تقويه اركان السطح</t>
  </si>
  <si>
    <t xml:space="preserve">تقويه الشاسيه لاوسط </t>
  </si>
  <si>
    <t>تجميع الجنب اليمين + اليسار</t>
  </si>
  <si>
    <t>تقويه الجنب اليمين + اليسار</t>
  </si>
  <si>
    <t>تجميع و تقوية للرجلاش</t>
  </si>
  <si>
    <t xml:space="preserve">فيوتشر </t>
  </si>
  <si>
    <t>MOMS1156</t>
  </si>
  <si>
    <t xml:space="preserve">ترابيزه تجهيز استانلس  </t>
  </si>
  <si>
    <t>ألماظة بيتش</t>
  </si>
  <si>
    <t>MOMS 1158</t>
  </si>
  <si>
    <t>وحده تبريد</t>
  </si>
  <si>
    <t>اجزاء وحدة تبريد</t>
  </si>
  <si>
    <t>فلاتر</t>
  </si>
  <si>
    <t>كابولي</t>
  </si>
  <si>
    <t>اعصاب</t>
  </si>
  <si>
    <t xml:space="preserve">MOMS 1143  </t>
  </si>
  <si>
    <t>انواع مختلفه</t>
  </si>
  <si>
    <t>Nesr  Admin</t>
  </si>
  <si>
    <t xml:space="preserve"> MOM 1151</t>
  </si>
  <si>
    <t xml:space="preserve">انف دولاب </t>
  </si>
  <si>
    <t>MOM 1133 EX 3</t>
  </si>
  <si>
    <t>ترابيزة وسط انتريه</t>
  </si>
  <si>
    <t>رجل ترابيزة</t>
  </si>
  <si>
    <t>MOM 1133 EX 2</t>
  </si>
  <si>
    <t>حامل رف خشبى Work Stations</t>
  </si>
  <si>
    <t>انف</t>
  </si>
  <si>
    <t>MOM 1155 EX3</t>
  </si>
  <si>
    <t>دولاب عينه 
( 2 ضلفه )</t>
  </si>
  <si>
    <t>علبة استالنس 40*40</t>
  </si>
  <si>
    <t xml:space="preserve">مستقبل مصر </t>
  </si>
  <si>
    <t>MOM 1155 EX 1</t>
  </si>
  <si>
    <t>قاعده كردانزه</t>
  </si>
  <si>
    <t>مكتب بسايد 200 سم</t>
  </si>
  <si>
    <t>قاعدة</t>
  </si>
  <si>
    <t>المطبخ المركزي - باروس</t>
  </si>
  <si>
    <t>MOM 1154</t>
  </si>
  <si>
    <t>مكتب 1-2</t>
  </si>
  <si>
    <t>MOM 1155EX 3</t>
  </si>
  <si>
    <t>دولاب 2 ضلفة</t>
  </si>
  <si>
    <t>سطح + قاع + رف</t>
  </si>
  <si>
    <t>شرائح</t>
  </si>
  <si>
    <t>تشطيب</t>
  </si>
  <si>
    <t>مداد</t>
  </si>
  <si>
    <t xml:space="preserve">تجميع </t>
  </si>
  <si>
    <t xml:space="preserve">هود حائطى بالفرش أير
 الأبعاد : 200×100×50 سم </t>
  </si>
  <si>
    <t>سقف</t>
  </si>
  <si>
    <t>قوائم راك</t>
  </si>
  <si>
    <t>دولاب 
( 2 ضلفه )</t>
  </si>
  <si>
    <t>جنب يمين 
(تركيب اوميجا + شماعه)</t>
  </si>
  <si>
    <t>جنب شمال 
( تركيب اوميجا + شماعه)</t>
  </si>
  <si>
    <t>جنب يمين 
( تركيب مفصله)</t>
  </si>
  <si>
    <t>جسم دولاب 
( تجميع )</t>
  </si>
  <si>
    <t>قاع دولاب 
( علبة 30*30*60سم)</t>
  </si>
  <si>
    <t>تقويه قاع دولاب</t>
  </si>
  <si>
    <t xml:space="preserve">تقوية ضلفه </t>
  </si>
  <si>
    <t>مستقبل مصر ( توكانو)</t>
  </si>
  <si>
    <t xml:space="preserve">MOM 1155 EX2 </t>
  </si>
  <si>
    <t>اجزاء وحدة ادراج</t>
  </si>
  <si>
    <t>MOM 1133EX 6</t>
  </si>
  <si>
    <t>مكتب مدير  it room( G-32) عدد 1 , it room (G-24) عدد 1 , Manger ( F -15 16) عدد 2</t>
  </si>
  <si>
    <t>كونكتر</t>
  </si>
  <si>
    <t>حامل كرت</t>
  </si>
  <si>
    <t>MOM 1155 EX4</t>
  </si>
  <si>
    <t>دولاب حفظ وثائق</t>
  </si>
  <si>
    <t>وش الدرج</t>
  </si>
  <si>
    <t>رأس الدرج</t>
  </si>
  <si>
    <t>ضلفه ( فضي )</t>
  </si>
  <si>
    <t>ضلفه ( احمر )</t>
  </si>
  <si>
    <t xml:space="preserve">رصيد مخزني </t>
  </si>
  <si>
    <t>MOM 1157</t>
  </si>
  <si>
    <t xml:space="preserve">زاويه 4*4 </t>
  </si>
  <si>
    <t>زاويه</t>
  </si>
  <si>
    <t xml:space="preserve">MOMS 1135 EX 2  </t>
  </si>
  <si>
    <t>هود حائطى 
الأبعاد: 900x900x500 مم</t>
  </si>
  <si>
    <t xml:space="preserve">ترابيزه اورمه بسطح ارتيلون </t>
  </si>
  <si>
    <t>تروللى متحرك
للسكر والدقيق
مع غطاء علوي وأربع عجلات
660-460-650 مم</t>
  </si>
  <si>
    <t>تجميع و تقويه رف المناولة</t>
  </si>
  <si>
    <t>رف حائطى
الابعاد: 1300X300X40 مم"</t>
  </si>
  <si>
    <t>رف حائطى
الأبعاد: 900x300x40 مم</t>
  </si>
  <si>
    <t>رف حائطى
الإضاءة الزائدة: 1600X300X40 مم"</t>
  </si>
  <si>
    <t>رف حائطى
الأبعاد: 2100x300x40 مم</t>
  </si>
  <si>
    <t>لحام ضلف</t>
  </si>
  <si>
    <t>ضلفة 
( تركيب عصب)</t>
  </si>
  <si>
    <t>درج 
( تركيب مجرة)</t>
  </si>
  <si>
    <t xml:space="preserve">درج  </t>
  </si>
  <si>
    <t>تجميع + تقويه دولاب</t>
  </si>
  <si>
    <t>جسم دولاب</t>
  </si>
  <si>
    <t>مقبض</t>
  </si>
  <si>
    <t>جويدة</t>
  </si>
  <si>
    <t>ضلفة 
( تركيب مفصله + حامل رف )</t>
  </si>
  <si>
    <t>ضلفة 
( تركيب حامل مقبض )</t>
  </si>
  <si>
    <t>تجميع + تقوية 
( دورج دولاب )</t>
  </si>
  <si>
    <t>Nesr Admin</t>
  </si>
  <si>
    <t>MOM 1151 EX3</t>
  </si>
  <si>
    <t>كاونتر استقبال</t>
  </si>
  <si>
    <t>تجميع + تقوية</t>
  </si>
  <si>
    <t>دورج</t>
  </si>
  <si>
    <t>خليه عمل رباعيه و سداسية</t>
  </si>
  <si>
    <t>وحدة درج</t>
  </si>
  <si>
    <t xml:space="preserve">عينه للاعتماد </t>
  </si>
  <si>
    <t xml:space="preserve">MOMS 1159 </t>
  </si>
  <si>
    <t xml:space="preserve">حوض ركبه </t>
  </si>
  <si>
    <t>حنب شمال</t>
  </si>
  <si>
    <t>كونكتور</t>
  </si>
  <si>
    <t>لحام كامل</t>
  </si>
  <si>
    <t>ادراه المهمات</t>
  </si>
  <si>
    <t>MOM 1160</t>
  </si>
  <si>
    <t>شانون لحفظ الافلام
58*78*160</t>
  </si>
  <si>
    <t>خلية عمل سداسية</t>
  </si>
  <si>
    <t>علبة 20*60 *900سم</t>
  </si>
  <si>
    <t xml:space="preserve">MOM 1155 EX5 </t>
  </si>
  <si>
    <t>ترابيزة قهوة 40*40</t>
  </si>
  <si>
    <t>علب20*40*400</t>
  </si>
  <si>
    <t>علبة 20*40*320</t>
  </si>
  <si>
    <t>MOM 1133 EX6</t>
  </si>
  <si>
    <t>مكتب مدير</t>
  </si>
  <si>
    <t>شداد</t>
  </si>
  <si>
    <t>وحدة رفوف
مع أرجل قابلة للتعديل
الأبعاد: 1000x400x1800 ملم</t>
  </si>
  <si>
    <t>طبليه ارضيه
الأبعاد: 1700x600x300 مم</t>
  </si>
  <si>
    <t>ارجل</t>
  </si>
  <si>
    <t>اداره النوادي</t>
  </si>
  <si>
    <t>MOM 1161</t>
  </si>
  <si>
    <t>ترابيزة طعام 
120*120</t>
  </si>
  <si>
    <t>وورك استيشن فردي حائطي</t>
  </si>
  <si>
    <t>جنب + شداد</t>
  </si>
  <si>
    <t>الجلاله</t>
  </si>
  <si>
    <t>سرير كيت</t>
  </si>
  <si>
    <t xml:space="preserve">جنب كبير </t>
  </si>
  <si>
    <t>جنب صغير</t>
  </si>
  <si>
    <t>تجميع شاسيه امامي كبير</t>
  </si>
  <si>
    <t>تقويه شاسيه امامي كبير</t>
  </si>
  <si>
    <t>تقويه شاسيه خلفي كبير</t>
  </si>
  <si>
    <t>تقويه جانب صغير</t>
  </si>
  <si>
    <t>تجميع جانب صغير</t>
  </si>
  <si>
    <t>كيت</t>
  </si>
  <si>
    <t xml:space="preserve">مكتب 120*60 بدون سايد </t>
  </si>
  <si>
    <t>علبه 60*20*600</t>
  </si>
  <si>
    <t>علبه 60*20*718</t>
  </si>
  <si>
    <t>علبه 60*20*678</t>
  </si>
  <si>
    <t>علبه 60*20*1080</t>
  </si>
  <si>
    <t>عصب 
( 30*30*194)</t>
  </si>
  <si>
    <t>عصب 
( 20*20*940سم)</t>
  </si>
  <si>
    <t>مكتب 120*60</t>
  </si>
  <si>
    <t>شداد 1080سم</t>
  </si>
  <si>
    <t>رأس 600سم</t>
  </si>
  <si>
    <t>شداد 
30*30*1400سم</t>
  </si>
  <si>
    <t>شداد 
30*50*1400سم</t>
  </si>
  <si>
    <t>عصب
(30*30*540سم</t>
  </si>
  <si>
    <t>حامل كابلات</t>
  </si>
  <si>
    <t>مسطره</t>
  </si>
  <si>
    <t>ترابيزة قهوه</t>
  </si>
  <si>
    <t>Mainland</t>
  </si>
  <si>
    <t>MOM 1118</t>
  </si>
  <si>
    <t>خليه عمل 9 افراد</t>
  </si>
  <si>
    <t>جنب ترابيزه</t>
  </si>
  <si>
    <t>كونكتر كبير</t>
  </si>
  <si>
    <t>كونكتر صغير</t>
  </si>
  <si>
    <t>الكيت</t>
  </si>
  <si>
    <t>تصفيه زاويه حرف L</t>
  </si>
  <si>
    <t>تصفيه حرف U</t>
  </si>
  <si>
    <t>زاويه 825*60</t>
  </si>
  <si>
    <t>زاويه 340*60</t>
  </si>
  <si>
    <t>تجميع الشاسية الاوسط</t>
  </si>
  <si>
    <t>علبه 
30*30*1000سم</t>
  </si>
  <si>
    <t>علبه 
( 30*30*1998سم</t>
  </si>
  <si>
    <t>علبه 
30*30*940سم</t>
  </si>
  <si>
    <t>علبه 
30*30*540سم</t>
  </si>
  <si>
    <t>علبه
30*50*1400</t>
  </si>
  <si>
    <t>علبه 
25*25</t>
  </si>
  <si>
    <t>علبه 
30*30*500سم</t>
  </si>
  <si>
    <t>علبه 
20*20*940سم</t>
  </si>
  <si>
    <t>كرستال ألماظة</t>
  </si>
  <si>
    <t>MOMS 1163</t>
  </si>
  <si>
    <t>شاسيه وحدة تبريد</t>
  </si>
  <si>
    <t>اجزاء وحده تبريد</t>
  </si>
  <si>
    <t>حوض  1 عين
الأبعاد : 70×70×85سم</t>
  </si>
  <si>
    <t>شباك كبير</t>
  </si>
  <si>
    <t>جنب يمين 
( تركيب عصب )</t>
  </si>
  <si>
    <t>قاع 
( تركيب شرائح )</t>
  </si>
  <si>
    <t>عارضة 
(30*30*440سم)</t>
  </si>
  <si>
    <t>تخليح رأس درج</t>
  </si>
  <si>
    <t>مكتب 120*60 بسايد</t>
  </si>
  <si>
    <t>تجميع الزاويه في الشاسيه</t>
  </si>
  <si>
    <t>شاسيه حامل ارفف علبه 25*25   850-530-560مم</t>
  </si>
  <si>
    <t>تجميع الحوض في الشاسيه</t>
  </si>
  <si>
    <t>شاسيه داخلي</t>
  </si>
  <si>
    <t>رأس درج امامي و خلفي</t>
  </si>
  <si>
    <t>تركيب حامل مجره</t>
  </si>
  <si>
    <t>جنب يمين 
( تركيب اوميجا )</t>
  </si>
  <si>
    <t>سطح 
( تركيب اوميجا )</t>
  </si>
  <si>
    <t>قاع 
( تركيب اوميجا )</t>
  </si>
  <si>
    <t xml:space="preserve">تركيب اوميجا داخلي </t>
  </si>
  <si>
    <t>علبه 
30*30*440سم</t>
  </si>
  <si>
    <t>علبه 30*30*710سم</t>
  </si>
  <si>
    <t>تخريم زايه L صغيره</t>
  </si>
  <si>
    <t>تخريم زايه L كبيره</t>
  </si>
  <si>
    <t xml:space="preserve">تركيب مجر للدرج </t>
  </si>
  <si>
    <t>عمل ركنه للدرج</t>
  </si>
  <si>
    <t>بالته</t>
  </si>
  <si>
    <t>عينة الاعتماد</t>
  </si>
  <si>
    <t>MOMS 1162</t>
  </si>
  <si>
    <t>قلايه 2 عين</t>
  </si>
  <si>
    <t>اجزاء يمين</t>
  </si>
  <si>
    <t>كفر وحدة تبريد</t>
  </si>
  <si>
    <t>تجميع + تقويه</t>
  </si>
  <si>
    <t xml:space="preserve">هود جزيرة 
الأبعاد : 520×200×50 سم </t>
  </si>
  <si>
    <t>دار الضيافة</t>
  </si>
  <si>
    <t>MOMS 1165</t>
  </si>
  <si>
    <t>فيوتشر</t>
  </si>
  <si>
    <t>MOM 1165</t>
  </si>
  <si>
    <t xml:space="preserve">هود </t>
  </si>
  <si>
    <t>سكاك معدني</t>
  </si>
  <si>
    <t>سرير كامل</t>
  </si>
  <si>
    <t>ترابيزه 
80*80</t>
  </si>
  <si>
    <t>عارضه قاعده 
20*40*256سم</t>
  </si>
  <si>
    <t>عارضه قرصة 
30*30*2066سم</t>
  </si>
  <si>
    <t>ماسوره 90ملي طول 70</t>
  </si>
  <si>
    <t>علبة 
20*40*256</t>
  </si>
  <si>
    <t>علبه
30*30*206سم</t>
  </si>
  <si>
    <t>ترابيزة 
110*110</t>
  </si>
  <si>
    <t>علبة 
30*30*700</t>
  </si>
  <si>
    <t>ترابيزه 
110*110</t>
  </si>
  <si>
    <t>علبة برواز 
30*30*700</t>
  </si>
  <si>
    <t xml:space="preserve">MOM 1155 EX6 </t>
  </si>
  <si>
    <t xml:space="preserve">ترابيزه اجتماعات </t>
  </si>
  <si>
    <t>اجزاء</t>
  </si>
  <si>
    <t>ماسوره 90ملي قياس 694</t>
  </si>
  <si>
    <t>حاجز</t>
  </si>
  <si>
    <t>عارضه قصيره</t>
  </si>
  <si>
    <t>فخد</t>
  </si>
  <si>
    <t>ترابيزه 80*80</t>
  </si>
  <si>
    <t xml:space="preserve">توكانو </t>
  </si>
  <si>
    <t>شاسيه ترابيزه</t>
  </si>
  <si>
    <t>MOM 1155 EX6</t>
  </si>
  <si>
    <t>ترابيزه اجتماعات</t>
  </si>
  <si>
    <t>MOMS 1166</t>
  </si>
  <si>
    <t xml:space="preserve">رف حائطى 
الأبعاد 140×40×4 سم </t>
  </si>
  <si>
    <t xml:space="preserve">رف علوى حائطى    
الأبعاد 140×30×4 سم </t>
  </si>
  <si>
    <t xml:space="preserve">رف حائطى 
الأبعاد 120×40×4 سم </t>
  </si>
  <si>
    <t xml:space="preserve">رف حائطى 
الأبعاد 115×40×4 سم </t>
  </si>
  <si>
    <t>رف حائطى 
الأبعاد 170×40×4 سم</t>
  </si>
  <si>
    <t xml:space="preserve">رف حائطى 
الأبعاد 150×40×4 سم </t>
  </si>
  <si>
    <t xml:space="preserve">هود جزيره 
 3600x2400x500 mm
</t>
  </si>
  <si>
    <t>علبه 
30*30*275</t>
  </si>
  <si>
    <t>عارضه برواز 
30*30*275</t>
  </si>
  <si>
    <t>ترابيزه 110*110</t>
  </si>
  <si>
    <t>تشطيب شاسيه ترابيزه</t>
  </si>
  <si>
    <t>هود 
1800x1100x500</t>
  </si>
  <si>
    <t>هود 
4000x1100x500 mm</t>
  </si>
  <si>
    <t>هود 
1100x1100x500 mm</t>
  </si>
  <si>
    <t xml:space="preserve">
هود تكثيف للغساله 
1800x1300x500</t>
  </si>
  <si>
    <t>فلاتر 
50*50</t>
  </si>
  <si>
    <t>فلاتر
50*30سم</t>
  </si>
  <si>
    <t>هود جزيره 
500*2400*3600</t>
  </si>
  <si>
    <t>هود 
500*1100*1100</t>
  </si>
  <si>
    <t>هود تكثيف غساله
500*1300*1800</t>
  </si>
  <si>
    <t>هود 
500*1100*4000</t>
  </si>
  <si>
    <t>حوض  2 عين
الأبعاد : 120×70×85سم</t>
  </si>
  <si>
    <t>تجميع + تقويه اركان الحوض</t>
  </si>
  <si>
    <t>حوض  3 عين
الأبعاد : 180×70×85سم</t>
  </si>
  <si>
    <t>هود حاىطي الابعاد  500×1300×2900 مم</t>
  </si>
  <si>
    <t>MOMS 1144 EX2</t>
  </si>
  <si>
    <t>ترابيزه جنود 4 مقعد
130*80 قرصه استانلس</t>
  </si>
  <si>
    <t>قرصه ترابيزه</t>
  </si>
  <si>
    <t>Cavo and Makadi</t>
  </si>
  <si>
    <t>MOMS 1150</t>
  </si>
  <si>
    <t>جريل  
مقاس : 360x360x100</t>
  </si>
  <si>
    <t>حوض 1 عين</t>
  </si>
  <si>
    <t>جريلات</t>
  </si>
  <si>
    <t>هود تكثيف
الأبعاد : 100×90×50 سم</t>
  </si>
  <si>
    <t>هود غسالة
الأبعاد : 90×90×50 سم</t>
  </si>
  <si>
    <t>فلتر الاهواد</t>
  </si>
  <si>
    <t xml:space="preserve">حوض 2 عين </t>
  </si>
  <si>
    <t xml:space="preserve">مصر للطيران </t>
  </si>
  <si>
    <t>MOMS 1169</t>
  </si>
  <si>
    <t>فلاتر اهواد</t>
  </si>
  <si>
    <t>TEC VILLA</t>
  </si>
  <si>
    <t>MOMS 1170</t>
  </si>
  <si>
    <t>شانون كامل</t>
  </si>
  <si>
    <t>هود حائطي 
50*94*90</t>
  </si>
  <si>
    <t>هود جزيرة 
50*70*150</t>
  </si>
  <si>
    <t>مائدة خدمة  برف سفلي
الأبعاد :100×70×85سم</t>
  </si>
  <si>
    <t>جريله صرف</t>
  </si>
  <si>
    <t>مائدة خدمة  برف سفلي
الأبعاد :80×70×85سم</t>
  </si>
  <si>
    <t>مائدة خدمة  برف سفلي
الأبعاد :110×70×85سم</t>
  </si>
  <si>
    <t>مائدة خدمة  برف سفلي
الأبعاد :120×70×85سم</t>
  </si>
  <si>
    <t>مائدة خدمة  برف سفلي
الأبعاد :140×70×85سم</t>
  </si>
  <si>
    <t>مائدة خدمة  برف سفلي
الأبعاد :130×70×85سم</t>
  </si>
  <si>
    <t>مائدة خدمة  برف سفلي
الأبعاد :250×70×85سم</t>
  </si>
  <si>
    <t>Rixos alamin</t>
  </si>
  <si>
    <t>MOMS 1171</t>
  </si>
  <si>
    <t>ترابيزه ماىده بدون رف سفلي 
الابعاد : 150*75*100</t>
  </si>
  <si>
    <t>مصر للطيران</t>
  </si>
  <si>
    <t>تروللى بوكس طيارة
لابعاد : 1000 × 430 × 1340 مم</t>
  </si>
  <si>
    <t>تجميع الشاسيه</t>
  </si>
  <si>
    <t>تجميع و تقويه فلانشة العجل</t>
  </si>
  <si>
    <t>تجميع و تقويه السيخ في الشاسيه</t>
  </si>
  <si>
    <t>تجميع و تقويه فلانشه العجل</t>
  </si>
  <si>
    <t xml:space="preserve">تروللى دقيق و سكر   
الأبعاد : 46×66×65 سم </t>
  </si>
  <si>
    <t>تجميع و تقويه عصب العجل</t>
  </si>
  <si>
    <t>مائدة خدمة  بدون رف سفلي
الأبعاد :130×70×85سم</t>
  </si>
  <si>
    <t>مائدة خدمة  برف سفلي
الأبعاد :70×70×85سم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</si>
</sst>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[$-1010409]d/m/yyyy\ h:mm\ AM/P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55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Times New Roman"/>
      <family val="2"/>
      <charset val="178"/>
    </font>
  </fonts>
  <fills count="1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rgb="FF000000"/>
      </top>
      <bottom style="thin">
        <color theme="4" tint="0.3999755851924192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 style="thin">
        <color indexed="64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</cellStyleXfs>
  <cellXfs count="228">
    <xf numFmtId="0" fontId="0" fillId="0" borderId="0" xfId="0"/>
    <xf numFmtId="0" fontId="6" fillId="5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0" fillId="0" borderId="0" xfId="0" applyBorder="1"/>
    <xf numFmtId="0" fontId="8" fillId="0" borderId="0" xfId="0" applyFont="1"/>
    <xf numFmtId="0" fontId="4" fillId="9" borderId="6" xfId="2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0" xfId="0" applyFont="1" applyFill="1"/>
    <xf numFmtId="0" fontId="1" fillId="10" borderId="6" xfId="3" applyBorder="1"/>
    <xf numFmtId="0" fontId="10" fillId="11" borderId="6" xfId="4" applyFont="1" applyBorder="1" applyAlignment="1">
      <alignment horizontal="center" vertical="center"/>
    </xf>
    <xf numFmtId="164" fontId="10" fillId="11" borderId="6" xfId="4" applyNumberFormat="1" applyFont="1" applyBorder="1" applyAlignment="1">
      <alignment horizontal="center" vertical="center"/>
    </xf>
    <xf numFmtId="0" fontId="10" fillId="12" borderId="6" xfId="5" applyFont="1" applyBorder="1" applyAlignment="1">
      <alignment horizontal="center" vertical="center"/>
    </xf>
    <xf numFmtId="0" fontId="1" fillId="10" borderId="11" xfId="3" applyBorder="1"/>
    <xf numFmtId="0" fontId="8" fillId="0" borderId="11" xfId="0" applyFont="1" applyBorder="1"/>
    <xf numFmtId="0" fontId="11" fillId="12" borderId="6" xfId="5" applyFont="1" applyBorder="1" applyAlignment="1">
      <alignment horizontal="center" vertical="center"/>
    </xf>
    <xf numFmtId="0" fontId="11" fillId="9" borderId="6" xfId="2" applyFont="1" applyFill="1" applyBorder="1" applyAlignment="1">
      <alignment horizontal="center" vertical="center"/>
    </xf>
    <xf numFmtId="0" fontId="9" fillId="9" borderId="6" xfId="2" applyFont="1" applyFill="1" applyBorder="1" applyAlignment="1">
      <alignment horizontal="center" vertical="center"/>
    </xf>
    <xf numFmtId="0" fontId="4" fillId="14" borderId="6" xfId="2" applyFont="1" applyFill="1" applyBorder="1" applyAlignment="1">
      <alignment horizontal="center" vertical="center"/>
    </xf>
    <xf numFmtId="0" fontId="4" fillId="14" borderId="12" xfId="2" applyFont="1" applyFill="1" applyBorder="1" applyAlignment="1">
      <alignment horizontal="center" vertical="center"/>
    </xf>
    <xf numFmtId="0" fontId="11" fillId="14" borderId="6" xfId="2" applyFont="1" applyFill="1" applyBorder="1" applyAlignment="1">
      <alignment horizontal="center" vertical="center"/>
    </xf>
    <xf numFmtId="0" fontId="8" fillId="14" borderId="0" xfId="0" applyFont="1" applyFill="1"/>
    <xf numFmtId="0" fontId="4" fillId="14" borderId="11" xfId="2" applyFont="1" applyFill="1" applyBorder="1" applyAlignment="1">
      <alignment horizontal="center" vertical="center"/>
    </xf>
    <xf numFmtId="0" fontId="4" fillId="14" borderId="6" xfId="2" applyFont="1" applyFill="1" applyBorder="1" applyAlignment="1">
      <alignment horizontal="right" vertical="center"/>
    </xf>
    <xf numFmtId="0" fontId="8" fillId="14" borderId="0" xfId="0" applyFont="1" applyFill="1" applyAlignment="1">
      <alignment horizontal="right"/>
    </xf>
    <xf numFmtId="0" fontId="11" fillId="14" borderId="12" xfId="2" applyFont="1" applyFill="1" applyBorder="1" applyAlignment="1">
      <alignment horizontal="center" vertical="center"/>
    </xf>
    <xf numFmtId="0" fontId="4" fillId="14" borderId="10" xfId="2" applyFont="1" applyFill="1" applyBorder="1" applyAlignment="1">
      <alignment horizontal="center" vertical="center"/>
    </xf>
    <xf numFmtId="0" fontId="9" fillId="14" borderId="6" xfId="2" applyFont="1" applyFill="1" applyBorder="1" applyAlignment="1">
      <alignment horizontal="right" vertical="center"/>
    </xf>
    <xf numFmtId="0" fontId="11" fillId="14" borderId="6" xfId="2" applyFont="1" applyFill="1" applyBorder="1" applyAlignment="1">
      <alignment horizontal="right" vertical="center"/>
    </xf>
    <xf numFmtId="0" fontId="9" fillId="14" borderId="6" xfId="2" applyFont="1" applyFill="1" applyBorder="1" applyAlignment="1">
      <alignment horizontal="center" vertical="center"/>
    </xf>
    <xf numFmtId="0" fontId="4" fillId="9" borderId="11" xfId="2" applyFont="1" applyFill="1" applyBorder="1" applyAlignment="1">
      <alignment horizontal="center" vertical="center"/>
    </xf>
    <xf numFmtId="165" fontId="12" fillId="6" borderId="13" xfId="0" applyNumberFormat="1" applyFont="1" applyFill="1" applyBorder="1" applyAlignment="1">
      <alignment horizontal="center" vertical="center" wrapText="1"/>
    </xf>
    <xf numFmtId="0" fontId="4" fillId="9" borderId="7" xfId="2" applyFont="1" applyFill="1" applyBorder="1" applyAlignment="1">
      <alignment horizontal="center" vertical="center"/>
    </xf>
    <xf numFmtId="0" fontId="10" fillId="12" borderId="10" xfId="5" applyFont="1" applyBorder="1" applyAlignment="1">
      <alignment horizontal="center" vertical="center"/>
    </xf>
    <xf numFmtId="0" fontId="12" fillId="14" borderId="0" xfId="2" applyFont="1" applyFill="1" applyBorder="1" applyAlignment="1">
      <alignment horizontal="center" vertical="center"/>
    </xf>
    <xf numFmtId="0" fontId="12" fillId="14" borderId="12" xfId="2" applyFont="1" applyFill="1" applyBorder="1" applyAlignment="1">
      <alignment horizontal="center" vertical="center"/>
    </xf>
    <xf numFmtId="0" fontId="12" fillId="14" borderId="11" xfId="2" applyFont="1" applyFill="1" applyBorder="1" applyAlignment="1">
      <alignment horizontal="center" vertical="center"/>
    </xf>
    <xf numFmtId="0" fontId="12" fillId="9" borderId="6" xfId="2" applyFont="1" applyFill="1" applyBorder="1" applyAlignment="1">
      <alignment horizontal="center" vertical="center"/>
    </xf>
    <xf numFmtId="0" fontId="12" fillId="9" borderId="11" xfId="2" applyFont="1" applyFill="1" applyBorder="1" applyAlignment="1">
      <alignment horizontal="center" vertical="center"/>
    </xf>
    <xf numFmtId="0" fontId="12" fillId="14" borderId="6" xfId="2" applyFont="1" applyFill="1" applyBorder="1" applyAlignment="1">
      <alignment horizontal="center" vertical="center"/>
    </xf>
    <xf numFmtId="0" fontId="12" fillId="9" borderId="12" xfId="2" applyFont="1" applyFill="1" applyBorder="1" applyAlignment="1">
      <alignment horizontal="center" vertical="center"/>
    </xf>
    <xf numFmtId="0" fontId="12" fillId="9" borderId="10" xfId="2" applyFont="1" applyFill="1" applyBorder="1" applyAlignment="1">
      <alignment horizontal="center" vertical="center" wrapText="1"/>
    </xf>
    <xf numFmtId="0" fontId="12" fillId="14" borderId="12" xfId="2" applyFont="1" applyFill="1" applyBorder="1" applyAlignment="1">
      <alignment horizontal="center" vertical="center" wrapText="1"/>
    </xf>
    <xf numFmtId="0" fontId="12" fillId="9" borderId="6" xfId="2" applyFont="1" applyFill="1" applyBorder="1" applyAlignment="1">
      <alignment horizontal="center" vertical="center" wrapText="1"/>
    </xf>
    <xf numFmtId="0" fontId="10" fillId="0" borderId="11" xfId="0" applyFont="1" applyBorder="1"/>
    <xf numFmtId="0" fontId="10" fillId="0" borderId="6" xfId="0" applyFont="1" applyBorder="1"/>
    <xf numFmtId="0" fontId="14" fillId="10" borderId="6" xfId="3" applyFont="1" applyBorder="1"/>
    <xf numFmtId="0" fontId="14" fillId="0" borderId="6" xfId="0" applyFont="1" applyBorder="1"/>
    <xf numFmtId="0" fontId="15" fillId="10" borderId="11" xfId="3" applyFont="1" applyBorder="1"/>
    <xf numFmtId="0" fontId="15" fillId="10" borderId="6" xfId="3" applyFont="1" applyBorder="1"/>
    <xf numFmtId="0" fontId="15" fillId="0" borderId="6" xfId="0" applyFont="1" applyBorder="1"/>
    <xf numFmtId="0" fontId="12" fillId="14" borderId="11" xfId="2" applyFont="1" applyFill="1" applyBorder="1" applyAlignment="1">
      <alignment horizontal="center" vertical="center" wrapText="1"/>
    </xf>
    <xf numFmtId="0" fontId="12" fillId="14" borderId="6" xfId="2" applyFont="1" applyFill="1" applyBorder="1" applyAlignment="1">
      <alignment horizontal="right" vertical="center"/>
    </xf>
    <xf numFmtId="0" fontId="12" fillId="9" borderId="11" xfId="2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10" fillId="10" borderId="11" xfId="3" applyFont="1" applyBorder="1"/>
    <xf numFmtId="0" fontId="10" fillId="10" borderId="6" xfId="3" applyFont="1" applyBorder="1"/>
    <xf numFmtId="0" fontId="14" fillId="0" borderId="0" xfId="0" applyFont="1"/>
    <xf numFmtId="0" fontId="12" fillId="6" borderId="14" xfId="0" applyFont="1" applyFill="1" applyBorder="1" applyAlignment="1">
      <alignment horizontal="center" vertical="center" wrapText="1"/>
    </xf>
    <xf numFmtId="0" fontId="9" fillId="9" borderId="6" xfId="2" applyFont="1" applyFill="1" applyBorder="1" applyAlignment="1">
      <alignment horizontal="center" vertical="center" wrapText="1"/>
    </xf>
    <xf numFmtId="0" fontId="12" fillId="14" borderId="10" xfId="2" applyFont="1" applyFill="1" applyBorder="1" applyAlignment="1">
      <alignment horizontal="center" vertical="center"/>
    </xf>
    <xf numFmtId="0" fontId="4" fillId="6" borderId="6" xfId="2" applyFont="1" applyFill="1" applyBorder="1" applyAlignment="1">
      <alignment horizontal="center" vertical="center"/>
    </xf>
    <xf numFmtId="0" fontId="12" fillId="6" borderId="6" xfId="2" applyFont="1" applyFill="1" applyBorder="1" applyAlignment="1">
      <alignment horizontal="center" vertical="center"/>
    </xf>
    <xf numFmtId="0" fontId="9" fillId="6" borderId="6" xfId="2" applyFont="1" applyFill="1" applyBorder="1" applyAlignment="1">
      <alignment horizontal="center" vertical="center"/>
    </xf>
    <xf numFmtId="0" fontId="11" fillId="6" borderId="6" xfId="2" applyFont="1" applyFill="1" applyBorder="1" applyAlignment="1">
      <alignment horizontal="center" vertical="center"/>
    </xf>
    <xf numFmtId="0" fontId="8" fillId="6" borderId="0" xfId="0" applyFont="1" applyFill="1"/>
    <xf numFmtId="0" fontId="15" fillId="0" borderId="0" xfId="0" applyFont="1"/>
    <xf numFmtId="0" fontId="12" fillId="9" borderId="10" xfId="2" applyFont="1" applyFill="1" applyBorder="1" applyAlignment="1">
      <alignment horizontal="center" vertical="center" wrapText="1"/>
    </xf>
    <xf numFmtId="0" fontId="12" fillId="9" borderId="12" xfId="2" applyFont="1" applyFill="1" applyBorder="1" applyAlignment="1">
      <alignment horizontal="center" vertical="center"/>
    </xf>
    <xf numFmtId="0" fontId="9" fillId="14" borderId="6" xfId="2" applyFont="1" applyFill="1" applyBorder="1" applyAlignment="1">
      <alignment horizontal="center" vertical="center" wrapText="1"/>
    </xf>
    <xf numFmtId="0" fontId="12" fillId="14" borderId="6" xfId="2" applyFont="1" applyFill="1" applyBorder="1" applyAlignment="1">
      <alignment horizontal="center" vertical="center" wrapText="1"/>
    </xf>
    <xf numFmtId="0" fontId="12" fillId="9" borderId="12" xfId="2" applyFont="1" applyFill="1" applyBorder="1" applyAlignment="1">
      <alignment horizontal="center" vertical="center"/>
    </xf>
    <xf numFmtId="0" fontId="11" fillId="9" borderId="11" xfId="2" applyFont="1" applyFill="1" applyBorder="1" applyAlignment="1">
      <alignment horizontal="center" vertical="center"/>
    </xf>
    <xf numFmtId="164" fontId="10" fillId="11" borderId="7" xfId="4" applyNumberFormat="1" applyFont="1" applyBorder="1" applyAlignment="1">
      <alignment horizontal="center" vertical="center"/>
    </xf>
    <xf numFmtId="164" fontId="10" fillId="11" borderId="15" xfId="4" applyNumberFormat="1" applyFont="1" applyBorder="1" applyAlignment="1">
      <alignment horizontal="center" vertical="center"/>
    </xf>
    <xf numFmtId="14" fontId="7" fillId="13" borderId="7" xfId="0" applyNumberFormat="1" applyFont="1" applyFill="1" applyBorder="1" applyAlignment="1">
      <alignment vertical="center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8" fillId="0" borderId="0" xfId="0" applyFont="1"/>
    <xf numFmtId="0" fontId="11" fillId="9" borderId="7" xfId="2" applyFont="1" applyFill="1" applyBorder="1" applyAlignment="1">
      <alignment horizontal="center" vertical="center"/>
    </xf>
    <xf numFmtId="0" fontId="11" fillId="14" borderId="7" xfId="2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7" xfId="0" applyFont="1" applyBorder="1"/>
    <xf numFmtId="164" fontId="10" fillId="11" borderId="10" xfId="4" applyNumberFormat="1" applyFont="1" applyBorder="1" applyAlignment="1">
      <alignment horizontal="center" vertical="center"/>
    </xf>
    <xf numFmtId="0" fontId="8" fillId="0" borderId="15" xfId="0" applyFont="1" applyBorder="1"/>
    <xf numFmtId="0" fontId="8" fillId="14" borderId="15" xfId="0" applyFont="1" applyFill="1" applyBorder="1"/>
    <xf numFmtId="0" fontId="11" fillId="9" borderId="15" xfId="2" applyFont="1" applyFill="1" applyBorder="1" applyAlignment="1">
      <alignment horizontal="center" vertical="center"/>
    </xf>
    <xf numFmtId="0" fontId="11" fillId="14" borderId="15" xfId="2" applyFont="1" applyFill="1" applyBorder="1" applyAlignment="1">
      <alignment horizontal="center" vertical="center"/>
    </xf>
    <xf numFmtId="0" fontId="10" fillId="0" borderId="15" xfId="0" applyFont="1" applyBorder="1"/>
    <xf numFmtId="0" fontId="4" fillId="9" borderId="6" xfId="2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8" fillId="0" borderId="0" xfId="0" applyFont="1"/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8" fillId="0" borderId="0" xfId="0" applyFont="1"/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8" fillId="0" borderId="0" xfId="0" applyFont="1"/>
    <xf numFmtId="0" fontId="12" fillId="6" borderId="1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165" fontId="12" fillId="6" borderId="13" xfId="0" applyNumberFormat="1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8" fillId="0" borderId="0" xfId="0" applyFont="1"/>
    <xf numFmtId="0" fontId="13" fillId="9" borderId="12" xfId="2" applyFont="1" applyFill="1" applyBorder="1" applyAlignment="1">
      <alignment vertical="center"/>
    </xf>
    <xf numFmtId="0" fontId="13" fillId="9" borderId="11" xfId="2" applyFont="1" applyFill="1" applyBorder="1" applyAlignment="1">
      <alignment vertical="center"/>
    </xf>
    <xf numFmtId="0" fontId="12" fillId="9" borderId="11" xfId="2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9" fillId="9" borderId="11" xfId="2" applyFont="1" applyFill="1" applyBorder="1" applyAlignment="1">
      <alignment horizontal="center" vertical="center"/>
    </xf>
    <xf numFmtId="0" fontId="12" fillId="9" borderId="11" xfId="2" applyFont="1" applyFill="1" applyBorder="1" applyAlignment="1">
      <alignment horizontal="center" vertical="center"/>
    </xf>
    <xf numFmtId="165" fontId="12" fillId="6" borderId="14" xfId="0" applyNumberFormat="1" applyFont="1" applyFill="1" applyBorder="1" applyAlignment="1">
      <alignment horizontal="center" vertical="center" wrapText="1"/>
    </xf>
    <xf numFmtId="0" fontId="13" fillId="9" borderId="10" xfId="2" applyFont="1" applyFill="1" applyBorder="1" applyAlignment="1">
      <alignment horizontal="center" vertical="center"/>
    </xf>
    <xf numFmtId="0" fontId="13" fillId="9" borderId="12" xfId="2" applyFont="1" applyFill="1" applyBorder="1" applyAlignment="1">
      <alignment horizontal="center" vertical="center"/>
    </xf>
    <xf numFmtId="0" fontId="11" fillId="9" borderId="11" xfId="2" applyFont="1" applyFill="1" applyBorder="1" applyAlignment="1">
      <alignment horizontal="center" vertical="center"/>
    </xf>
    <xf numFmtId="0" fontId="12" fillId="9" borderId="11" xfId="2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vertical="center"/>
    </xf>
    <xf numFmtId="0" fontId="11" fillId="13" borderId="8" xfId="0" applyFont="1" applyFill="1" applyBorder="1" applyAlignment="1">
      <alignment vertical="center"/>
    </xf>
    <xf numFmtId="0" fontId="9" fillId="13" borderId="20" xfId="0" applyFont="1" applyFill="1" applyBorder="1" applyAlignment="1">
      <alignment vertical="center"/>
    </xf>
    <xf numFmtId="0" fontId="9" fillId="13" borderId="21" xfId="0" applyFont="1" applyFill="1" applyBorder="1" applyAlignment="1">
      <alignment vertical="center"/>
    </xf>
    <xf numFmtId="14" fontId="7" fillId="13" borderId="8" xfId="0" applyNumberFormat="1" applyFont="1" applyFill="1" applyBorder="1" applyAlignment="1">
      <alignment vertical="center"/>
    </xf>
    <xf numFmtId="0" fontId="9" fillId="9" borderId="10" xfId="2" applyFont="1" applyFill="1" applyBorder="1" applyAlignment="1">
      <alignment horizontal="center" vertical="center"/>
    </xf>
    <xf numFmtId="0" fontId="9" fillId="9" borderId="11" xfId="2" applyFont="1" applyFill="1" applyBorder="1" applyAlignment="1">
      <alignment horizontal="center" vertical="center"/>
    </xf>
    <xf numFmtId="14" fontId="9" fillId="13" borderId="20" xfId="0" applyNumberFormat="1" applyFont="1" applyFill="1" applyBorder="1" applyAlignment="1">
      <alignment horizontal="center" vertical="center"/>
    </xf>
    <xf numFmtId="14" fontId="9" fillId="13" borderId="21" xfId="0" applyNumberFormat="1" applyFont="1" applyFill="1" applyBorder="1" applyAlignment="1">
      <alignment horizontal="center" vertical="center"/>
    </xf>
    <xf numFmtId="0" fontId="9" fillId="9" borderId="12" xfId="2" applyFont="1" applyFill="1" applyBorder="1" applyAlignment="1">
      <alignment horizontal="center" vertical="center"/>
    </xf>
    <xf numFmtId="0" fontId="12" fillId="9" borderId="10" xfId="2" applyFont="1" applyFill="1" applyBorder="1" applyAlignment="1">
      <alignment horizontal="center" vertical="center"/>
    </xf>
    <xf numFmtId="0" fontId="12" fillId="9" borderId="12" xfId="2" applyFont="1" applyFill="1" applyBorder="1" applyAlignment="1">
      <alignment horizontal="center" vertical="center"/>
    </xf>
    <xf numFmtId="0" fontId="12" fillId="9" borderId="11" xfId="2" applyFont="1" applyFill="1" applyBorder="1" applyAlignment="1">
      <alignment horizontal="center" vertical="center"/>
    </xf>
    <xf numFmtId="14" fontId="13" fillId="13" borderId="20" xfId="0" applyNumberFormat="1" applyFont="1" applyFill="1" applyBorder="1" applyAlignment="1">
      <alignment horizontal="center" vertical="center"/>
    </xf>
    <xf numFmtId="14" fontId="13" fillId="13" borderId="21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14" fontId="7" fillId="13" borderId="7" xfId="0" applyNumberFormat="1" applyFont="1" applyFill="1" applyBorder="1" applyAlignment="1">
      <alignment horizontal="center" vertical="center"/>
    </xf>
    <xf numFmtId="14" fontId="7" fillId="13" borderId="8" xfId="0" applyNumberFormat="1" applyFont="1" applyFill="1" applyBorder="1" applyAlignment="1">
      <alignment horizontal="center" vertical="center"/>
    </xf>
    <xf numFmtId="14" fontId="7" fillId="13" borderId="9" xfId="0" applyNumberFormat="1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 vertical="center"/>
    </xf>
    <xf numFmtId="0" fontId="9" fillId="13" borderId="20" xfId="0" applyFont="1" applyFill="1" applyBorder="1" applyAlignment="1">
      <alignment horizontal="center" vertical="center"/>
    </xf>
    <xf numFmtId="0" fontId="9" fillId="13" borderId="21" xfId="0" applyFont="1" applyFill="1" applyBorder="1" applyAlignment="1">
      <alignment horizontal="center" vertical="center"/>
    </xf>
    <xf numFmtId="0" fontId="12" fillId="9" borderId="10" xfId="2" applyFont="1" applyFill="1" applyBorder="1" applyAlignment="1">
      <alignment horizontal="center" vertical="center" wrapText="1"/>
    </xf>
    <xf numFmtId="0" fontId="12" fillId="9" borderId="11" xfId="2" applyFont="1" applyFill="1" applyBorder="1" applyAlignment="1">
      <alignment horizontal="center" vertical="center" wrapText="1"/>
    </xf>
    <xf numFmtId="0" fontId="12" fillId="9" borderId="12" xfId="2" applyFont="1" applyFill="1" applyBorder="1" applyAlignment="1">
      <alignment horizontal="center" vertical="center" wrapText="1"/>
    </xf>
    <xf numFmtId="0" fontId="13" fillId="13" borderId="21" xfId="0" applyFont="1" applyFill="1" applyBorder="1" applyAlignment="1">
      <alignment horizontal="center" vertical="center"/>
    </xf>
    <xf numFmtId="0" fontId="9" fillId="13" borderId="19" xfId="0" applyFont="1" applyFill="1" applyBorder="1" applyAlignment="1">
      <alignment horizontal="center" vertical="center"/>
    </xf>
    <xf numFmtId="165" fontId="12" fillId="6" borderId="16" xfId="0" applyNumberFormat="1" applyFont="1" applyFill="1" applyBorder="1" applyAlignment="1">
      <alignment horizontal="center" vertical="center" wrapText="1"/>
    </xf>
    <xf numFmtId="165" fontId="12" fillId="6" borderId="17" xfId="0" applyNumberFormat="1" applyFont="1" applyFill="1" applyBorder="1" applyAlignment="1">
      <alignment horizontal="center" vertical="center" wrapText="1"/>
    </xf>
    <xf numFmtId="165" fontId="12" fillId="6" borderId="18" xfId="0" applyNumberFormat="1" applyFont="1" applyFill="1" applyBorder="1" applyAlignment="1">
      <alignment horizontal="center" vertical="center" wrapText="1"/>
    </xf>
    <xf numFmtId="165" fontId="12" fillId="6" borderId="15" xfId="0" applyNumberFormat="1" applyFont="1" applyFill="1" applyBorder="1" applyAlignment="1">
      <alignment horizontal="center" vertical="center" wrapText="1"/>
    </xf>
    <xf numFmtId="14" fontId="7" fillId="13" borderId="20" xfId="0" applyNumberFormat="1" applyFont="1" applyFill="1" applyBorder="1" applyAlignment="1">
      <alignment horizontal="center" vertical="center"/>
    </xf>
    <xf numFmtId="14" fontId="7" fillId="13" borderId="21" xfId="0" applyNumberFormat="1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 wrapText="1"/>
    </xf>
    <xf numFmtId="0" fontId="12" fillId="9" borderId="16" xfId="2" applyFont="1" applyFill="1" applyBorder="1" applyAlignment="1">
      <alignment horizontal="center" vertical="center"/>
    </xf>
    <xf numFmtId="0" fontId="12" fillId="9" borderId="17" xfId="2" applyFont="1" applyFill="1" applyBorder="1" applyAlignment="1">
      <alignment horizontal="center" vertical="center"/>
    </xf>
    <xf numFmtId="0" fontId="12" fillId="9" borderId="18" xfId="2" applyFont="1" applyFill="1" applyBorder="1" applyAlignment="1">
      <alignment horizontal="center" vertical="center"/>
    </xf>
    <xf numFmtId="0" fontId="12" fillId="9" borderId="15" xfId="2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165" fontId="12" fillId="6" borderId="10" xfId="0" applyNumberFormat="1" applyFont="1" applyFill="1" applyBorder="1" applyAlignment="1">
      <alignment horizontal="center" vertical="center" wrapText="1"/>
    </xf>
    <xf numFmtId="165" fontId="12" fillId="6" borderId="12" xfId="0" applyNumberFormat="1" applyFont="1" applyFill="1" applyBorder="1" applyAlignment="1">
      <alignment horizontal="center" vertical="center" wrapText="1"/>
    </xf>
    <xf numFmtId="165" fontId="12" fillId="6" borderId="11" xfId="0" applyNumberFormat="1" applyFont="1" applyFill="1" applyBorder="1" applyAlignment="1">
      <alignment horizontal="center" vertical="center" wrapText="1"/>
    </xf>
    <xf numFmtId="0" fontId="13" fillId="9" borderId="10" xfId="2" applyFont="1" applyFill="1" applyBorder="1" applyAlignment="1">
      <alignment horizontal="center" vertical="center" wrapText="1"/>
    </xf>
    <xf numFmtId="0" fontId="13" fillId="9" borderId="12" xfId="2" applyFont="1" applyFill="1" applyBorder="1" applyAlignment="1">
      <alignment horizontal="center" vertical="center" wrapText="1"/>
    </xf>
    <xf numFmtId="0" fontId="13" fillId="9" borderId="11" xfId="2" applyFont="1" applyFill="1" applyBorder="1" applyAlignment="1">
      <alignment horizontal="center" vertical="center" wrapText="1"/>
    </xf>
    <xf numFmtId="0" fontId="9" fillId="9" borderId="10" xfId="2" applyFont="1" applyFill="1" applyBorder="1" applyAlignment="1">
      <alignment horizontal="center" vertical="center" wrapText="1"/>
    </xf>
    <xf numFmtId="0" fontId="9" fillId="9" borderId="12" xfId="2" applyFont="1" applyFill="1" applyBorder="1" applyAlignment="1">
      <alignment horizontal="center" vertical="center" wrapText="1"/>
    </xf>
    <xf numFmtId="0" fontId="9" fillId="9" borderId="11" xfId="2" applyFont="1" applyFill="1" applyBorder="1" applyAlignment="1">
      <alignment horizontal="center" vertical="center" wrapText="1"/>
    </xf>
    <xf numFmtId="0" fontId="13" fillId="9" borderId="10" xfId="2" applyFont="1" applyFill="1" applyBorder="1" applyAlignment="1">
      <alignment horizontal="center" vertical="center"/>
    </xf>
    <xf numFmtId="0" fontId="13" fillId="9" borderId="12" xfId="2" applyFont="1" applyFill="1" applyBorder="1" applyAlignment="1">
      <alignment horizontal="center" vertical="center"/>
    </xf>
    <xf numFmtId="0" fontId="13" fillId="9" borderId="11" xfId="2" applyFont="1" applyFill="1" applyBorder="1" applyAlignment="1">
      <alignment horizontal="center" vertical="center"/>
    </xf>
    <xf numFmtId="165" fontId="12" fillId="6" borderId="22" xfId="0" applyNumberFormat="1" applyFont="1" applyFill="1" applyBorder="1" applyAlignment="1">
      <alignment horizontal="center" vertical="center" wrapText="1"/>
    </xf>
    <xf numFmtId="165" fontId="12" fillId="6" borderId="23" xfId="0" applyNumberFormat="1" applyFont="1" applyFill="1" applyBorder="1" applyAlignment="1">
      <alignment horizontal="center" vertical="center" wrapText="1"/>
    </xf>
    <xf numFmtId="165" fontId="12" fillId="6" borderId="24" xfId="0" applyNumberFormat="1" applyFont="1" applyFill="1" applyBorder="1" applyAlignment="1">
      <alignment horizontal="center" vertical="center" wrapText="1"/>
    </xf>
    <xf numFmtId="165" fontId="12" fillId="6" borderId="25" xfId="0" applyNumberFormat="1" applyFont="1" applyFill="1" applyBorder="1" applyAlignment="1">
      <alignment horizontal="center" vertical="center" wrapText="1"/>
    </xf>
    <xf numFmtId="165" fontId="12" fillId="6" borderId="26" xfId="0" applyNumberFormat="1" applyFont="1" applyFill="1" applyBorder="1" applyAlignment="1">
      <alignment horizontal="center" vertical="center" wrapText="1"/>
    </xf>
    <xf numFmtId="165" fontId="12" fillId="6" borderId="27" xfId="0" applyNumberFormat="1" applyFont="1" applyFill="1" applyBorder="1" applyAlignment="1">
      <alignment horizontal="center" vertical="center" wrapText="1"/>
    </xf>
    <xf numFmtId="165" fontId="12" fillId="6" borderId="28" xfId="0" applyNumberFormat="1" applyFont="1" applyFill="1" applyBorder="1" applyAlignment="1">
      <alignment horizontal="center" vertical="center" wrapText="1"/>
    </xf>
    <xf numFmtId="165" fontId="12" fillId="6" borderId="20" xfId="0" applyNumberFormat="1" applyFont="1" applyFill="1" applyBorder="1" applyAlignment="1">
      <alignment horizontal="center" vertical="center" wrapText="1"/>
    </xf>
    <xf numFmtId="165" fontId="12" fillId="6" borderId="19" xfId="0" applyNumberFormat="1" applyFont="1" applyFill="1" applyBorder="1" applyAlignment="1">
      <alignment horizontal="center" vertical="center" wrapText="1"/>
    </xf>
    <xf numFmtId="165" fontId="12" fillId="6" borderId="0" xfId="0" applyNumberFormat="1" applyFont="1" applyFill="1" applyBorder="1" applyAlignment="1">
      <alignment horizontal="center" vertical="center" wrapText="1"/>
    </xf>
    <xf numFmtId="165" fontId="12" fillId="6" borderId="21" xfId="0" applyNumberFormat="1" applyFont="1" applyFill="1" applyBorder="1" applyAlignment="1">
      <alignment horizontal="center" vertical="center" wrapText="1"/>
    </xf>
    <xf numFmtId="0" fontId="12" fillId="6" borderId="19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1" fillId="9" borderId="10" xfId="2" applyFont="1" applyFill="1" applyBorder="1" applyAlignment="1">
      <alignment horizontal="center" vertical="center"/>
    </xf>
    <xf numFmtId="0" fontId="11" fillId="9" borderId="12" xfId="2" applyFont="1" applyFill="1" applyBorder="1" applyAlignment="1">
      <alignment horizontal="center" vertical="center"/>
    </xf>
    <xf numFmtId="0" fontId="11" fillId="9" borderId="11" xfId="2" applyFont="1" applyFill="1" applyBorder="1" applyAlignment="1">
      <alignment horizontal="center" vertical="center"/>
    </xf>
    <xf numFmtId="0" fontId="4" fillId="9" borderId="10" xfId="2" applyFont="1" applyFill="1" applyBorder="1" applyAlignment="1">
      <alignment horizontal="center" vertical="center"/>
    </xf>
    <xf numFmtId="0" fontId="4" fillId="9" borderId="12" xfId="2" applyFont="1" applyFill="1" applyBorder="1" applyAlignment="1">
      <alignment horizontal="center" vertical="center"/>
    </xf>
    <xf numFmtId="0" fontId="4" fillId="9" borderId="11" xfId="2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14" borderId="6" xfId="3" applyFill="1" applyBorder="1"/>
    <xf numFmtId="0" fontId="14" fillId="14" borderId="6" xfId="3" applyFont="1" applyFill="1" applyBorder="1"/>
    <xf numFmtId="0" fontId="15" fillId="14" borderId="6" xfId="3" applyFont="1" applyFill="1" applyBorder="1"/>
    <xf numFmtId="0" fontId="8" fillId="14" borderId="6" xfId="0" applyFont="1" applyFill="1" applyBorder="1"/>
    <xf numFmtId="0" fontId="10" fillId="14" borderId="6" xfId="0" applyFont="1" applyFill="1" applyBorder="1"/>
    <xf numFmtId="0" fontId="12" fillId="10" borderId="6" xfId="3" applyFont="1" applyBorder="1" applyAlignment="1">
      <alignment horizontal="center" vertical="center"/>
    </xf>
    <xf numFmtId="0" fontId="12" fillId="10" borderId="6" xfId="3" applyFont="1" applyBorder="1" applyAlignment="1">
      <alignment horizontal="center" vertical="center" wrapText="1"/>
    </xf>
    <xf numFmtId="0" fontId="9" fillId="10" borderId="6" xfId="3" applyFont="1" applyBorder="1" applyAlignment="1">
      <alignment horizontal="center" vertical="center"/>
    </xf>
  </cellXfs>
  <cellStyles count="16">
    <cellStyle name="20% - Accent3" xfId="3" builtinId="38"/>
    <cellStyle name="20% - Accent6" xfId="2" builtinId="50"/>
    <cellStyle name="40% - Accent5" xfId="5" builtinId="47"/>
    <cellStyle name="60% - Accent3" xfId="4" builtinId="40"/>
    <cellStyle name="Accent2" xfId="1" builtinId="33"/>
    <cellStyle name="Normal" xfId="0" builtinId="0"/>
    <cellStyle name="Normal 2" xfId="7" xr:uid="{8C56B3D4-1BD7-45D8-97DD-6D8149AF6B12}"/>
    <cellStyle name="Normal 2 2" xfId="8" xr:uid="{351D14E7-FF29-4E50-98F0-712EAC33FB3C}"/>
    <cellStyle name="Normal 3" xfId="9" xr:uid="{01352B93-2A59-4561-8442-BDF49E2BEC45}"/>
    <cellStyle name="Normal 3 2" xfId="10" xr:uid="{FFA46D5A-CE66-48B0-9E24-00E47D477E5D}"/>
    <cellStyle name="Normal 3 3" xfId="11" xr:uid="{1A85FF12-1D49-4DF1-BA38-DC747009D06F}"/>
    <cellStyle name="Normal 4" xfId="12" xr:uid="{16899C4B-B127-4207-AF66-8AE3B21C3409}"/>
    <cellStyle name="Normal 4 2" xfId="13" xr:uid="{66C2BB07-635F-4203-9CEB-E1B4FD4A80F1}"/>
    <cellStyle name="Normal 5" xfId="14" xr:uid="{79667FEC-9245-488A-AD60-3B915394D5DF}"/>
    <cellStyle name="Normal 6" xfId="15" xr:uid="{9EB333F1-75CA-48FE-A0AA-AD68382668E9}"/>
    <cellStyle name="Normal 7" xfId="6" xr:uid="{50A58069-BC6D-4B2C-AB66-1361F7B137CF}"/>
  </cellStyles>
  <dxfs count="4972"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F7C80"/>
      <color rgb="FF2AB808"/>
      <color rgb="FFF29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PLN\Private\METAL\&#1605;&#1578;&#1575;&#1576;&#1593;&#1577;\08-11-2023\&#1575;&#1604;&#1578;&#1575;&#1606;&#1610;&#1607;\09-11-2023%2010.00%20PM%20FOLLOW%20UP%20(MET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MO FOLLOWING UP SHEET NEW "/>
      <sheetName val="Sheet2"/>
      <sheetName val="HIGH LEVEL SHEET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F3B9-7FC7-4BB7-B72D-C409A0CC582D}">
  <sheetPr>
    <pageSetUpPr fitToPage="1"/>
  </sheetPr>
  <dimension ref="A1:CV227"/>
  <sheetViews>
    <sheetView topLeftCell="B1" zoomScale="25" zoomScaleNormal="25" zoomScaleSheetLayoutView="25" workbookViewId="0">
      <pane xSplit="38" ySplit="2" topLeftCell="AN116" activePane="bottomRight" state="frozen"/>
      <selection activeCell="B1" sqref="B1"/>
      <selection pane="topRight" activeCell="AN1" sqref="AN1"/>
      <selection pane="bottomLeft" activeCell="B3" sqref="B3"/>
      <selection pane="bottomRight" activeCell="BW131" sqref="BW131"/>
    </sheetView>
  </sheetViews>
  <sheetFormatPr defaultRowHeight="33.75" x14ac:dyDescent="0.5"/>
  <cols>
    <col min="1" max="1" width="29" style="9" hidden="1" customWidth="1"/>
    <col min="2" max="2" width="69.28515625" style="9" bestFit="1" customWidth="1"/>
    <col min="3" max="3" width="83" style="9" bestFit="1" customWidth="1"/>
    <col min="4" max="4" width="228.7109375" style="9" customWidth="1"/>
    <col min="5" max="5" width="31.5703125" style="9" hidden="1" customWidth="1"/>
    <col min="6" max="6" width="88.710937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3.140625" style="9" hidden="1" customWidth="1"/>
    <col min="70" max="100" width="33.140625" style="133" customWidth="1"/>
    <col min="101" max="16384" width="9.140625" style="9"/>
  </cols>
  <sheetData>
    <row r="1" spans="1:100" ht="114.75" customHeight="1" thickBot="1" x14ac:dyDescent="0.55000000000000004">
      <c r="A1" s="153" t="s">
        <v>456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</row>
    <row r="2" spans="1:100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88">
        <v>46113</v>
      </c>
      <c r="AO2" s="88">
        <v>46114</v>
      </c>
      <c r="AP2" s="88">
        <v>46115</v>
      </c>
      <c r="AQ2" s="88">
        <v>46116</v>
      </c>
      <c r="AR2" s="88">
        <v>46117</v>
      </c>
      <c r="AS2" s="88">
        <v>46118</v>
      </c>
      <c r="AT2" s="88">
        <v>46119</v>
      </c>
      <c r="AU2" s="88">
        <v>46120</v>
      </c>
      <c r="AV2" s="88">
        <v>46121</v>
      </c>
      <c r="AW2" s="88">
        <v>46122</v>
      </c>
      <c r="AX2" s="88">
        <v>46123</v>
      </c>
      <c r="AY2" s="88">
        <v>46124</v>
      </c>
      <c r="AZ2" s="88">
        <v>46125</v>
      </c>
      <c r="BA2" s="88">
        <v>46126</v>
      </c>
      <c r="BB2" s="88">
        <v>46127</v>
      </c>
      <c r="BC2" s="88">
        <v>46128</v>
      </c>
      <c r="BD2" s="88">
        <v>46129</v>
      </c>
      <c r="BE2" s="88">
        <v>46130</v>
      </c>
      <c r="BF2" s="88">
        <v>46131</v>
      </c>
      <c r="BG2" s="88">
        <v>46132</v>
      </c>
      <c r="BH2" s="88">
        <v>46133</v>
      </c>
      <c r="BI2" s="88">
        <v>46134</v>
      </c>
      <c r="BJ2" s="88">
        <v>46135</v>
      </c>
      <c r="BK2" s="88">
        <v>46136</v>
      </c>
      <c r="BL2" s="88">
        <v>46137</v>
      </c>
      <c r="BM2" s="88">
        <v>46138</v>
      </c>
      <c r="BN2" s="88">
        <v>46139</v>
      </c>
      <c r="BO2" s="88">
        <v>46140</v>
      </c>
      <c r="BP2" s="88">
        <v>46141</v>
      </c>
      <c r="BQ2" s="88">
        <v>46142</v>
      </c>
      <c r="BR2" s="88">
        <v>46143</v>
      </c>
      <c r="BS2" s="88">
        <v>46144</v>
      </c>
      <c r="BT2" s="88">
        <v>46145</v>
      </c>
      <c r="BU2" s="88">
        <v>46146</v>
      </c>
      <c r="BV2" s="88">
        <v>46147</v>
      </c>
      <c r="BW2" s="88">
        <v>46148</v>
      </c>
      <c r="BX2" s="88">
        <v>46149</v>
      </c>
      <c r="BY2" s="88">
        <v>46150</v>
      </c>
      <c r="BZ2" s="88">
        <v>46151</v>
      </c>
      <c r="CA2" s="88">
        <v>46152</v>
      </c>
      <c r="CB2" s="88">
        <v>46153</v>
      </c>
      <c r="CC2" s="88">
        <v>46154</v>
      </c>
      <c r="CD2" s="88">
        <v>46155</v>
      </c>
      <c r="CE2" s="88">
        <v>46156</v>
      </c>
      <c r="CF2" s="88">
        <v>46157</v>
      </c>
      <c r="CG2" s="88">
        <v>46158</v>
      </c>
      <c r="CH2" s="88">
        <v>46159</v>
      </c>
      <c r="CI2" s="88">
        <v>46160</v>
      </c>
      <c r="CJ2" s="88">
        <v>46161</v>
      </c>
      <c r="CK2" s="88">
        <v>46162</v>
      </c>
      <c r="CL2" s="88">
        <v>46163</v>
      </c>
      <c r="CM2" s="88">
        <v>46164</v>
      </c>
      <c r="CN2" s="88">
        <v>46165</v>
      </c>
      <c r="CO2" s="88">
        <v>46166</v>
      </c>
      <c r="CP2" s="88">
        <v>46167</v>
      </c>
      <c r="CQ2" s="88">
        <v>46168</v>
      </c>
      <c r="CR2" s="88">
        <v>46169</v>
      </c>
      <c r="CS2" s="88">
        <v>46170</v>
      </c>
      <c r="CT2" s="88">
        <v>46171</v>
      </c>
      <c r="CU2" s="88">
        <v>46172</v>
      </c>
      <c r="CV2" s="88">
        <v>46173</v>
      </c>
    </row>
    <row r="3" spans="1:100" ht="75.75" customHeight="1" thickTop="1" thickBot="1" x14ac:dyDescent="0.55000000000000004">
      <c r="A3" s="10"/>
      <c r="B3" s="41" t="s">
        <v>323</v>
      </c>
      <c r="C3" s="41" t="s">
        <v>324</v>
      </c>
      <c r="D3" s="41" t="s">
        <v>325</v>
      </c>
      <c r="E3" s="10"/>
      <c r="F3" s="21" t="s">
        <v>326</v>
      </c>
      <c r="G3" s="10">
        <v>3000</v>
      </c>
      <c r="H3" s="10" t="s">
        <v>24</v>
      </c>
      <c r="I3" s="20">
        <v>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84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  <c r="CD3" s="89"/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89"/>
      <c r="CQ3" s="89"/>
      <c r="CR3" s="89"/>
      <c r="CS3" s="89"/>
      <c r="CT3" s="89"/>
      <c r="CU3" s="89"/>
      <c r="CV3" s="89"/>
    </row>
    <row r="4" spans="1:100" s="25" customFormat="1" ht="75.75" customHeight="1" thickTop="1" thickBot="1" x14ac:dyDescent="0.55000000000000004">
      <c r="A4" s="22"/>
      <c r="B4" s="43"/>
      <c r="C4" s="43"/>
      <c r="D4" s="43"/>
      <c r="E4" s="22"/>
      <c r="F4" s="33"/>
      <c r="G4" s="22"/>
      <c r="H4" s="22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85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</row>
    <row r="5" spans="1:100" ht="75.75" customHeight="1" thickTop="1" thickBot="1" x14ac:dyDescent="0.55000000000000004">
      <c r="A5" s="10"/>
      <c r="B5" s="41" t="s">
        <v>205</v>
      </c>
      <c r="C5" s="41" t="s">
        <v>57</v>
      </c>
      <c r="D5" s="41" t="s">
        <v>327</v>
      </c>
      <c r="E5" s="10"/>
      <c r="F5" s="21" t="s">
        <v>326</v>
      </c>
      <c r="G5" s="10"/>
      <c r="H5" s="10"/>
      <c r="I5" s="20">
        <v>2</v>
      </c>
      <c r="J5" s="20"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84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  <c r="CQ5" s="89"/>
      <c r="CR5" s="89"/>
      <c r="CS5" s="89"/>
      <c r="CT5" s="89"/>
      <c r="CU5" s="89"/>
      <c r="CV5" s="89"/>
    </row>
    <row r="6" spans="1:100" s="25" customFormat="1" ht="75.75" customHeight="1" thickTop="1" thickBot="1" x14ac:dyDescent="0.55000000000000004">
      <c r="A6" s="22"/>
      <c r="B6" s="43"/>
      <c r="C6" s="43"/>
      <c r="D6" s="43"/>
      <c r="E6" s="22"/>
      <c r="F6" s="33"/>
      <c r="G6" s="22"/>
      <c r="H6" s="22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85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90"/>
      <c r="CR6" s="90"/>
      <c r="CS6" s="90"/>
      <c r="CT6" s="90"/>
      <c r="CU6" s="90"/>
      <c r="CV6" s="90"/>
    </row>
    <row r="7" spans="1:100" ht="75.75" customHeight="1" thickTop="1" thickBot="1" x14ac:dyDescent="0.55000000000000004">
      <c r="A7" s="10"/>
      <c r="B7" s="41" t="s">
        <v>205</v>
      </c>
      <c r="C7" s="41" t="s">
        <v>57</v>
      </c>
      <c r="D7" s="41" t="s">
        <v>328</v>
      </c>
      <c r="E7" s="10"/>
      <c r="F7" s="21" t="s">
        <v>326</v>
      </c>
      <c r="G7" s="10"/>
      <c r="H7" s="10"/>
      <c r="I7" s="20"/>
      <c r="J7" s="20">
        <v>1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84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</row>
    <row r="8" spans="1:100" s="25" customFormat="1" ht="75.75" customHeight="1" thickTop="1" thickBot="1" x14ac:dyDescent="0.55000000000000004">
      <c r="A8" s="22"/>
      <c r="B8" s="43"/>
      <c r="C8" s="43"/>
      <c r="D8" s="43"/>
      <c r="E8" s="22"/>
      <c r="F8" s="33"/>
      <c r="G8" s="22"/>
      <c r="H8" s="22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85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  <c r="CT8" s="90"/>
      <c r="CU8" s="90"/>
      <c r="CV8" s="90"/>
    </row>
    <row r="9" spans="1:100" ht="75.75" customHeight="1" thickTop="1" thickBot="1" x14ac:dyDescent="0.55000000000000004">
      <c r="A9" s="10"/>
      <c r="B9" s="41" t="s">
        <v>205</v>
      </c>
      <c r="C9" s="41" t="s">
        <v>57</v>
      </c>
      <c r="D9" s="41" t="s">
        <v>329</v>
      </c>
      <c r="E9" s="10"/>
      <c r="F9" s="21" t="s">
        <v>326</v>
      </c>
      <c r="G9" s="10"/>
      <c r="H9" s="10"/>
      <c r="I9" s="20"/>
      <c r="J9" s="20"/>
      <c r="K9" s="20">
        <v>1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84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</row>
    <row r="10" spans="1:100" s="25" customFormat="1" ht="75.75" customHeight="1" thickTop="1" thickBot="1" x14ac:dyDescent="0.55000000000000004">
      <c r="A10" s="22"/>
      <c r="B10" s="43"/>
      <c r="C10" s="43"/>
      <c r="D10" s="43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85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  <c r="CT10" s="90"/>
      <c r="CU10" s="90"/>
      <c r="CV10" s="90"/>
    </row>
    <row r="11" spans="1:100" ht="75.75" customHeight="1" thickTop="1" thickBot="1" x14ac:dyDescent="0.55000000000000004">
      <c r="A11" s="10"/>
      <c r="B11" s="41" t="s">
        <v>205</v>
      </c>
      <c r="C11" s="41" t="s">
        <v>57</v>
      </c>
      <c r="D11" s="41" t="s">
        <v>330</v>
      </c>
      <c r="E11" s="10"/>
      <c r="F11" s="21" t="s">
        <v>326</v>
      </c>
      <c r="G11" s="10"/>
      <c r="H11" s="10"/>
      <c r="I11" s="20"/>
      <c r="J11" s="20"/>
      <c r="K11" s="20">
        <v>1</v>
      </c>
      <c r="L11" s="20">
        <v>1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84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</row>
    <row r="12" spans="1:100" s="25" customFormat="1" ht="75.75" customHeight="1" thickTop="1" thickBot="1" x14ac:dyDescent="0.55000000000000004">
      <c r="A12" s="22"/>
      <c r="B12" s="43"/>
      <c r="C12" s="43"/>
      <c r="D12" s="43"/>
      <c r="E12" s="22"/>
      <c r="F12" s="33"/>
      <c r="G12" s="22"/>
      <c r="H12" s="22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85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  <c r="CT12" s="90"/>
      <c r="CU12" s="90"/>
      <c r="CV12" s="90"/>
    </row>
    <row r="13" spans="1:100" ht="75.75" customHeight="1" thickTop="1" thickBot="1" x14ac:dyDescent="0.55000000000000004">
      <c r="A13" s="10"/>
      <c r="B13" s="41" t="s">
        <v>155</v>
      </c>
      <c r="C13" s="41" t="s">
        <v>331</v>
      </c>
      <c r="D13" s="41" t="s">
        <v>332</v>
      </c>
      <c r="E13" s="10"/>
      <c r="F13" s="21" t="s">
        <v>326</v>
      </c>
      <c r="G13" s="10"/>
      <c r="H13" s="10"/>
      <c r="I13" s="20"/>
      <c r="J13" s="20"/>
      <c r="K13" s="20">
        <v>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84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</row>
    <row r="14" spans="1:100" s="25" customFormat="1" ht="75.75" customHeight="1" thickTop="1" thickBot="1" x14ac:dyDescent="0.55000000000000004">
      <c r="A14" s="22"/>
      <c r="B14" s="43"/>
      <c r="C14" s="43"/>
      <c r="D14" s="43"/>
      <c r="E14" s="22"/>
      <c r="F14" s="33"/>
      <c r="G14" s="22"/>
      <c r="H14" s="22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85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  <c r="CT14" s="90"/>
      <c r="CU14" s="90"/>
      <c r="CV14" s="90"/>
    </row>
    <row r="15" spans="1:100" ht="75.75" customHeight="1" thickTop="1" thickBot="1" x14ac:dyDescent="0.55000000000000004">
      <c r="A15" s="10"/>
      <c r="B15" s="41" t="s">
        <v>155</v>
      </c>
      <c r="C15" s="41" t="s">
        <v>331</v>
      </c>
      <c r="D15" s="41" t="s">
        <v>333</v>
      </c>
      <c r="E15" s="10"/>
      <c r="F15" s="21" t="s">
        <v>334</v>
      </c>
      <c r="G15" s="10"/>
      <c r="H15" s="10"/>
      <c r="I15" s="20"/>
      <c r="J15" s="20"/>
      <c r="K15" s="20"/>
      <c r="L15" s="20">
        <v>7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84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</row>
    <row r="16" spans="1:100" s="25" customFormat="1" ht="75.75" customHeight="1" thickTop="1" thickBot="1" x14ac:dyDescent="0.55000000000000004">
      <c r="A16" s="22"/>
      <c r="B16" s="43"/>
      <c r="C16" s="43"/>
      <c r="D16" s="43"/>
      <c r="E16" s="22"/>
      <c r="F16" s="33"/>
      <c r="G16" s="22"/>
      <c r="H16" s="22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85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  <c r="CT16" s="90"/>
      <c r="CU16" s="90"/>
      <c r="CV16" s="90"/>
    </row>
    <row r="17" spans="1:100" ht="75.75" customHeight="1" thickTop="1" thickBot="1" x14ac:dyDescent="0.55000000000000004">
      <c r="A17" s="10"/>
      <c r="B17" s="41" t="s">
        <v>205</v>
      </c>
      <c r="C17" s="41" t="s">
        <v>57</v>
      </c>
      <c r="D17" s="41" t="s">
        <v>335</v>
      </c>
      <c r="E17" s="10"/>
      <c r="F17" s="21" t="s">
        <v>326</v>
      </c>
      <c r="G17" s="10"/>
      <c r="H17" s="10"/>
      <c r="I17" s="20"/>
      <c r="J17" s="20"/>
      <c r="K17" s="20"/>
      <c r="L17" s="20"/>
      <c r="M17" s="20">
        <v>1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84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</row>
    <row r="18" spans="1:100" s="25" customFormat="1" ht="75.75" customHeight="1" thickTop="1" thickBot="1" x14ac:dyDescent="0.55000000000000004">
      <c r="A18" s="22"/>
      <c r="B18" s="43"/>
      <c r="C18" s="43"/>
      <c r="D18" s="43"/>
      <c r="E18" s="22"/>
      <c r="F18" s="33"/>
      <c r="G18" s="22"/>
      <c r="H18" s="22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85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  <c r="CT18" s="90"/>
      <c r="CU18" s="90"/>
      <c r="CV18" s="90"/>
    </row>
    <row r="19" spans="1:100" ht="75.75" customHeight="1" thickTop="1" thickBot="1" x14ac:dyDescent="0.55000000000000004">
      <c r="A19" s="10"/>
      <c r="B19" s="41" t="s">
        <v>205</v>
      </c>
      <c r="C19" s="41" t="s">
        <v>57</v>
      </c>
      <c r="D19" s="41" t="s">
        <v>237</v>
      </c>
      <c r="E19" s="10"/>
      <c r="F19" s="21" t="s">
        <v>326</v>
      </c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>
        <v>1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84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</row>
    <row r="20" spans="1:100" s="25" customFormat="1" ht="75.75" customHeight="1" thickTop="1" thickBot="1" x14ac:dyDescent="0.55000000000000004">
      <c r="A20" s="22"/>
      <c r="B20" s="43"/>
      <c r="C20" s="43"/>
      <c r="D20" s="43"/>
      <c r="E20" s="22"/>
      <c r="F20" s="33"/>
      <c r="G20" s="22"/>
      <c r="H20" s="22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85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  <c r="CT20" s="90"/>
      <c r="CU20" s="90"/>
      <c r="CV20" s="90"/>
    </row>
    <row r="21" spans="1:100" ht="75.75" customHeight="1" thickTop="1" thickBot="1" x14ac:dyDescent="0.55000000000000004">
      <c r="A21" s="10"/>
      <c r="B21" s="41" t="s">
        <v>205</v>
      </c>
      <c r="C21" s="41" t="s">
        <v>291</v>
      </c>
      <c r="D21" s="41" t="s">
        <v>297</v>
      </c>
      <c r="E21" s="10"/>
      <c r="F21" s="21" t="s">
        <v>326</v>
      </c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/>
      <c r="R21" s="20">
        <v>1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84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</row>
    <row r="22" spans="1:100" s="25" customFormat="1" ht="75.75" customHeight="1" thickTop="1" thickBot="1" x14ac:dyDescent="0.55000000000000004">
      <c r="A22" s="22"/>
      <c r="B22" s="43"/>
      <c r="C22" s="43"/>
      <c r="D22" s="43"/>
      <c r="E22" s="22"/>
      <c r="F22" s="33"/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85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  <c r="CT22" s="90"/>
      <c r="CU22" s="90"/>
      <c r="CV22" s="90"/>
    </row>
    <row r="23" spans="1:100" ht="75.75" customHeight="1" thickTop="1" thickBot="1" x14ac:dyDescent="0.55000000000000004">
      <c r="A23" s="10"/>
      <c r="B23" s="41" t="s">
        <v>205</v>
      </c>
      <c r="C23" s="41" t="s">
        <v>291</v>
      </c>
      <c r="D23" s="41" t="s">
        <v>293</v>
      </c>
      <c r="E23" s="10"/>
      <c r="F23" s="21" t="s">
        <v>326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>
        <v>2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84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</row>
    <row r="24" spans="1:100" s="25" customFormat="1" ht="75.75" customHeight="1" thickTop="1" thickBot="1" x14ac:dyDescent="0.55000000000000004">
      <c r="A24" s="22"/>
      <c r="B24" s="43"/>
      <c r="C24" s="43"/>
      <c r="D24" s="43"/>
      <c r="E24" s="22"/>
      <c r="F24" s="33"/>
      <c r="G24" s="22"/>
      <c r="H24" s="22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85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  <c r="CT24" s="90"/>
      <c r="CU24" s="90"/>
      <c r="CV24" s="90"/>
    </row>
    <row r="25" spans="1:100" ht="75.75" customHeight="1" thickTop="1" thickBot="1" x14ac:dyDescent="0.55000000000000004">
      <c r="A25" s="10"/>
      <c r="B25" s="41" t="s">
        <v>49</v>
      </c>
      <c r="C25" s="41" t="s">
        <v>201</v>
      </c>
      <c r="D25" s="41" t="s">
        <v>336</v>
      </c>
      <c r="E25" s="10"/>
      <c r="F25" s="21" t="s">
        <v>326</v>
      </c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>
        <v>1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84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</row>
    <row r="26" spans="1:100" s="25" customFormat="1" ht="75.75" customHeight="1" thickTop="1" thickBot="1" x14ac:dyDescent="0.55000000000000004">
      <c r="A26" s="22"/>
      <c r="B26" s="43"/>
      <c r="C26" s="43"/>
      <c r="D26" s="43"/>
      <c r="E26" s="22"/>
      <c r="F26" s="33"/>
      <c r="G26" s="22"/>
      <c r="H26" s="22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85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  <c r="CT26" s="90"/>
      <c r="CU26" s="90"/>
      <c r="CV26" s="90"/>
    </row>
    <row r="27" spans="1:100" ht="124.5" thickTop="1" thickBot="1" x14ac:dyDescent="0.55000000000000004">
      <c r="A27" s="10"/>
      <c r="B27" s="41" t="s">
        <v>68</v>
      </c>
      <c r="C27" s="41" t="s">
        <v>69</v>
      </c>
      <c r="D27" s="41" t="s">
        <v>296</v>
      </c>
      <c r="E27" s="10"/>
      <c r="F27" s="63" t="s">
        <v>337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>
        <v>10</v>
      </c>
      <c r="T27" s="20">
        <v>25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84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</row>
    <row r="28" spans="1:100" s="25" customFormat="1" ht="75.75" customHeight="1" thickTop="1" thickBot="1" x14ac:dyDescent="0.55000000000000004">
      <c r="A28" s="22"/>
      <c r="B28" s="43"/>
      <c r="C28" s="43"/>
      <c r="D28" s="43"/>
      <c r="E28" s="22"/>
      <c r="F28" s="33"/>
      <c r="G28" s="22"/>
      <c r="H28" s="22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85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  <c r="CT28" s="90"/>
      <c r="CU28" s="90"/>
      <c r="CV28" s="90"/>
    </row>
    <row r="29" spans="1:100" ht="75.75" customHeight="1" thickTop="1" thickBot="1" x14ac:dyDescent="0.55000000000000004">
      <c r="A29" s="10"/>
      <c r="B29" s="41" t="s">
        <v>49</v>
      </c>
      <c r="C29" s="41" t="s">
        <v>188</v>
      </c>
      <c r="D29" s="41" t="s">
        <v>298</v>
      </c>
      <c r="E29" s="10"/>
      <c r="F29" s="21" t="s">
        <v>326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>
        <v>1</v>
      </c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84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</row>
    <row r="30" spans="1:100" s="25" customFormat="1" ht="75.75" customHeight="1" thickTop="1" thickBot="1" x14ac:dyDescent="0.55000000000000004">
      <c r="A30" s="22"/>
      <c r="B30" s="43"/>
      <c r="C30" s="43"/>
      <c r="D30" s="43"/>
      <c r="E30" s="22"/>
      <c r="F30" s="33"/>
      <c r="G30" s="22"/>
      <c r="H30" s="22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85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0"/>
      <c r="CD30" s="90"/>
      <c r="CE30" s="90"/>
      <c r="CF30" s="90"/>
      <c r="CG30" s="90"/>
      <c r="CH30" s="90"/>
      <c r="CI30" s="90"/>
      <c r="CJ30" s="90"/>
      <c r="CK30" s="90"/>
      <c r="CL30" s="90"/>
      <c r="CM30" s="90"/>
      <c r="CN30" s="90"/>
      <c r="CO30" s="90"/>
      <c r="CP30" s="90"/>
      <c r="CQ30" s="90"/>
      <c r="CR30" s="90"/>
      <c r="CS30" s="90"/>
      <c r="CT30" s="90"/>
      <c r="CU30" s="90"/>
      <c r="CV30" s="90"/>
    </row>
    <row r="31" spans="1:100" ht="75.75" customHeight="1" thickTop="1" thickBot="1" x14ac:dyDescent="0.55000000000000004">
      <c r="A31" s="10"/>
      <c r="B31" s="41" t="s">
        <v>49</v>
      </c>
      <c r="C31" s="41" t="s">
        <v>201</v>
      </c>
      <c r="D31" s="41" t="s">
        <v>202</v>
      </c>
      <c r="E31" s="10"/>
      <c r="F31" s="21" t="s">
        <v>326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>
        <v>1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84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</row>
    <row r="32" spans="1:100" ht="75.75" customHeight="1" thickTop="1" thickBot="1" x14ac:dyDescent="0.55000000000000004">
      <c r="A32" s="10"/>
      <c r="B32" s="41" t="s">
        <v>49</v>
      </c>
      <c r="C32" s="41" t="s">
        <v>188</v>
      </c>
      <c r="D32" s="41" t="s">
        <v>300</v>
      </c>
      <c r="E32" s="10"/>
      <c r="F32" s="21" t="s">
        <v>326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>
        <v>1</v>
      </c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84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</row>
    <row r="33" spans="1:100" ht="75.75" customHeight="1" thickTop="1" thickBot="1" x14ac:dyDescent="0.55000000000000004">
      <c r="A33" s="10"/>
      <c r="B33" s="41" t="s">
        <v>49</v>
      </c>
      <c r="C33" s="41" t="s">
        <v>188</v>
      </c>
      <c r="D33" s="41" t="s">
        <v>301</v>
      </c>
      <c r="E33" s="10"/>
      <c r="F33" s="21" t="s">
        <v>326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>
        <v>1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84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</row>
    <row r="34" spans="1:100" s="25" customFormat="1" ht="75.75" customHeight="1" thickTop="1" thickBot="1" x14ac:dyDescent="0.55000000000000004">
      <c r="A34" s="22"/>
      <c r="B34" s="43"/>
      <c r="C34" s="43"/>
      <c r="D34" s="43"/>
      <c r="E34" s="22"/>
      <c r="F34" s="33"/>
      <c r="G34" s="22"/>
      <c r="H34" s="22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85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</row>
    <row r="35" spans="1:100" ht="124.5" thickTop="1" thickBot="1" x14ac:dyDescent="0.55000000000000004">
      <c r="A35" s="10"/>
      <c r="B35" s="41" t="s">
        <v>205</v>
      </c>
      <c r="C35" s="41" t="s">
        <v>338</v>
      </c>
      <c r="D35" s="41" t="s">
        <v>339</v>
      </c>
      <c r="E35" s="10"/>
      <c r="F35" s="63" t="s">
        <v>337</v>
      </c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>
        <v>4</v>
      </c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84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</row>
    <row r="36" spans="1:100" s="25" customFormat="1" ht="75.75" customHeight="1" thickTop="1" thickBot="1" x14ac:dyDescent="0.55000000000000004">
      <c r="A36" s="22"/>
      <c r="B36" s="43"/>
      <c r="C36" s="43"/>
      <c r="D36" s="43"/>
      <c r="E36" s="22"/>
      <c r="F36" s="33"/>
      <c r="G36" s="22"/>
      <c r="H36" s="22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85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  <c r="CV36" s="92"/>
    </row>
    <row r="37" spans="1:100" ht="75.75" customHeight="1" thickTop="1" thickBot="1" x14ac:dyDescent="0.55000000000000004">
      <c r="A37" s="10"/>
      <c r="B37" s="41" t="s">
        <v>49</v>
      </c>
      <c r="C37" s="41" t="s">
        <v>188</v>
      </c>
      <c r="D37" s="41" t="s">
        <v>193</v>
      </c>
      <c r="E37" s="10"/>
      <c r="F37" s="21" t="s">
        <v>326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>
        <v>1</v>
      </c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84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</row>
    <row r="38" spans="1:100" s="25" customFormat="1" ht="75.75" customHeight="1" thickTop="1" thickBot="1" x14ac:dyDescent="0.55000000000000004">
      <c r="A38" s="22"/>
      <c r="B38" s="43"/>
      <c r="C38" s="43"/>
      <c r="D38" s="43"/>
      <c r="E38" s="22"/>
      <c r="F38" s="33"/>
      <c r="G38" s="22"/>
      <c r="H38" s="22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85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  <c r="CV38" s="92"/>
    </row>
    <row r="39" spans="1:100" ht="75.75" customHeight="1" thickTop="1" thickBot="1" x14ac:dyDescent="0.55000000000000004">
      <c r="A39" s="10"/>
      <c r="B39" s="41" t="s">
        <v>49</v>
      </c>
      <c r="C39" s="41" t="s">
        <v>188</v>
      </c>
      <c r="D39" s="41" t="s">
        <v>343</v>
      </c>
      <c r="E39" s="10"/>
      <c r="F39" s="21" t="s">
        <v>326</v>
      </c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>
        <v>4</v>
      </c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84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</row>
    <row r="40" spans="1:100" s="25" customFormat="1" ht="75.75" customHeight="1" thickTop="1" thickBot="1" x14ac:dyDescent="0.55000000000000004">
      <c r="A40" s="22"/>
      <c r="B40" s="43"/>
      <c r="C40" s="43"/>
      <c r="D40" s="43"/>
      <c r="E40" s="22"/>
      <c r="F40" s="33"/>
      <c r="G40" s="22"/>
      <c r="H40" s="2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85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  <c r="CV40" s="92"/>
    </row>
    <row r="41" spans="1:100" ht="75.75" customHeight="1" thickTop="1" thickBot="1" x14ac:dyDescent="0.55000000000000004">
      <c r="A41" s="10"/>
      <c r="B41" s="41" t="s">
        <v>49</v>
      </c>
      <c r="C41" s="41" t="s">
        <v>188</v>
      </c>
      <c r="D41" s="41" t="s">
        <v>344</v>
      </c>
      <c r="E41" s="10"/>
      <c r="F41" s="21" t="s">
        <v>326</v>
      </c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>
        <v>4</v>
      </c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84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</row>
    <row r="42" spans="1:100" s="25" customFormat="1" ht="75.75" customHeight="1" thickTop="1" thickBot="1" x14ac:dyDescent="0.55000000000000004">
      <c r="A42" s="22"/>
      <c r="B42" s="43"/>
      <c r="C42" s="43"/>
      <c r="D42" s="43"/>
      <c r="E42" s="22"/>
      <c r="F42" s="33"/>
      <c r="G42" s="22"/>
      <c r="H42" s="2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85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  <c r="CV42" s="92"/>
    </row>
    <row r="43" spans="1:100" ht="75.75" customHeight="1" thickTop="1" thickBot="1" x14ac:dyDescent="0.55000000000000004">
      <c r="A43" s="10"/>
      <c r="B43" s="41" t="s">
        <v>363</v>
      </c>
      <c r="C43" s="41" t="s">
        <v>364</v>
      </c>
      <c r="D43" s="41" t="s">
        <v>58</v>
      </c>
      <c r="E43" s="10"/>
      <c r="F43" s="21" t="s">
        <v>326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>
        <v>3</v>
      </c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84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</row>
    <row r="44" spans="1:100" ht="75.75" customHeight="1" thickTop="1" thickBot="1" x14ac:dyDescent="0.55000000000000004">
      <c r="A44" s="10"/>
      <c r="B44" s="41"/>
      <c r="C44" s="41"/>
      <c r="D44" s="41" t="s">
        <v>67</v>
      </c>
      <c r="E44" s="10"/>
      <c r="F44" s="21" t="s">
        <v>326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>
        <v>3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84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</row>
    <row r="45" spans="1:100" s="25" customFormat="1" ht="75.75" customHeight="1" thickTop="1" thickBot="1" x14ac:dyDescent="0.55000000000000004">
      <c r="A45" s="22"/>
      <c r="B45" s="43"/>
      <c r="C45" s="43"/>
      <c r="D45" s="43"/>
      <c r="E45" s="22"/>
      <c r="F45" s="33"/>
      <c r="G45" s="22"/>
      <c r="H45" s="2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85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</row>
    <row r="46" spans="1:100" ht="75.75" customHeight="1" thickTop="1" thickBot="1" x14ac:dyDescent="0.55000000000000004">
      <c r="A46" s="10"/>
      <c r="B46" s="41" t="s">
        <v>49</v>
      </c>
      <c r="C46" s="41" t="s">
        <v>188</v>
      </c>
      <c r="D46" s="41" t="s">
        <v>193</v>
      </c>
      <c r="E46" s="10"/>
      <c r="F46" s="21" t="s">
        <v>326</v>
      </c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>
        <v>1</v>
      </c>
      <c r="AI46" s="20"/>
      <c r="AJ46" s="20"/>
      <c r="AK46" s="20"/>
      <c r="AL46" s="20"/>
      <c r="AM46" s="84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</row>
    <row r="47" spans="1:100" s="25" customFormat="1" ht="75.75" customHeight="1" thickTop="1" thickBot="1" x14ac:dyDescent="0.55000000000000004">
      <c r="A47" s="22"/>
      <c r="B47" s="43"/>
      <c r="C47" s="43"/>
      <c r="D47" s="43"/>
      <c r="E47" s="22"/>
      <c r="F47" s="33"/>
      <c r="G47" s="22"/>
      <c r="H47" s="2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85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</row>
    <row r="48" spans="1:100" ht="75.75" customHeight="1" thickTop="1" thickBot="1" x14ac:dyDescent="0.55000000000000004">
      <c r="A48" s="10"/>
      <c r="B48" s="41" t="s">
        <v>49</v>
      </c>
      <c r="C48" s="41" t="s">
        <v>188</v>
      </c>
      <c r="D48" s="41" t="s">
        <v>307</v>
      </c>
      <c r="E48" s="10"/>
      <c r="F48" s="21" t="s">
        <v>326</v>
      </c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>
        <v>2</v>
      </c>
      <c r="AI48" s="20"/>
      <c r="AJ48" s="20"/>
      <c r="AK48" s="20"/>
      <c r="AL48" s="20"/>
      <c r="AM48" s="84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</row>
    <row r="49" spans="1:100" s="25" customFormat="1" ht="75.75" customHeight="1" thickTop="1" thickBot="1" x14ac:dyDescent="0.55000000000000004">
      <c r="A49" s="22"/>
      <c r="B49" s="43"/>
      <c r="C49" s="43"/>
      <c r="D49" s="43"/>
      <c r="E49" s="22"/>
      <c r="F49" s="33"/>
      <c r="G49" s="22"/>
      <c r="H49" s="22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85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</row>
    <row r="50" spans="1:100" ht="283.5" thickTop="1" thickBot="1" x14ac:dyDescent="0.55000000000000004">
      <c r="A50" s="10"/>
      <c r="B50" s="41" t="s">
        <v>68</v>
      </c>
      <c r="C50" s="41" t="s">
        <v>75</v>
      </c>
      <c r="D50" s="47" t="s">
        <v>380</v>
      </c>
      <c r="E50" s="10"/>
      <c r="F50" s="21" t="s">
        <v>326</v>
      </c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84"/>
      <c r="AN50" s="91">
        <v>1</v>
      </c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</row>
    <row r="51" spans="1:100" s="25" customFormat="1" ht="75.75" customHeight="1" thickTop="1" thickBot="1" x14ac:dyDescent="0.55000000000000004">
      <c r="A51" s="22"/>
      <c r="B51" s="43"/>
      <c r="C51" s="43"/>
      <c r="D51" s="43"/>
      <c r="E51" s="22"/>
      <c r="F51" s="33"/>
      <c r="G51" s="22"/>
      <c r="H51" s="22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85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</row>
    <row r="52" spans="1:100" ht="213" thickTop="1" thickBot="1" x14ac:dyDescent="0.55000000000000004">
      <c r="A52" s="10"/>
      <c r="B52" s="41" t="s">
        <v>68</v>
      </c>
      <c r="C52" s="41" t="s">
        <v>75</v>
      </c>
      <c r="D52" s="47" t="s">
        <v>378</v>
      </c>
      <c r="E52" s="10"/>
      <c r="F52" s="21" t="s">
        <v>326</v>
      </c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84"/>
      <c r="AN52" s="91">
        <v>1</v>
      </c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</row>
    <row r="53" spans="1:100" s="25" customFormat="1" ht="75.75" customHeight="1" thickTop="1" thickBot="1" x14ac:dyDescent="0.55000000000000004">
      <c r="A53" s="22"/>
      <c r="B53" s="43"/>
      <c r="C53" s="43"/>
      <c r="D53" s="43"/>
      <c r="E53" s="22"/>
      <c r="F53" s="33"/>
      <c r="G53" s="22"/>
      <c r="H53" s="22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85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</row>
    <row r="54" spans="1:100" ht="213" thickTop="1" thickBot="1" x14ac:dyDescent="0.55000000000000004">
      <c r="A54" s="10"/>
      <c r="B54" s="41" t="s">
        <v>68</v>
      </c>
      <c r="C54" s="41" t="s">
        <v>75</v>
      </c>
      <c r="D54" s="47" t="s">
        <v>381</v>
      </c>
      <c r="E54" s="10"/>
      <c r="F54" s="21" t="s">
        <v>326</v>
      </c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84"/>
      <c r="AN54" s="91">
        <v>1</v>
      </c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</row>
    <row r="55" spans="1:100" s="25" customFormat="1" ht="75.75" customHeight="1" thickTop="1" thickBot="1" x14ac:dyDescent="0.55000000000000004">
      <c r="A55" s="22"/>
      <c r="B55" s="43"/>
      <c r="C55" s="43"/>
      <c r="D55" s="43"/>
      <c r="E55" s="22"/>
      <c r="F55" s="33"/>
      <c r="G55" s="22"/>
      <c r="H55" s="22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85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</row>
    <row r="56" spans="1:100" ht="283.5" thickTop="1" thickBot="1" x14ac:dyDescent="0.55000000000000004">
      <c r="A56" s="10"/>
      <c r="B56" s="41" t="s">
        <v>68</v>
      </c>
      <c r="C56" s="41" t="s">
        <v>75</v>
      </c>
      <c r="D56" s="47" t="s">
        <v>387</v>
      </c>
      <c r="E56" s="10"/>
      <c r="F56" s="21" t="s">
        <v>326</v>
      </c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84"/>
      <c r="AN56" s="91">
        <v>1</v>
      </c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</row>
    <row r="57" spans="1:100" s="25" customFormat="1" ht="72" thickTop="1" thickBot="1" x14ac:dyDescent="0.55000000000000004">
      <c r="A57" s="22"/>
      <c r="B57" s="43"/>
      <c r="C57" s="43"/>
      <c r="D57" s="74"/>
      <c r="E57" s="22"/>
      <c r="F57" s="33"/>
      <c r="G57" s="22"/>
      <c r="H57" s="22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85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</row>
    <row r="58" spans="1:100" ht="283.5" thickTop="1" thickBot="1" x14ac:dyDescent="0.55000000000000004">
      <c r="A58" s="10"/>
      <c r="B58" s="41" t="s">
        <v>68</v>
      </c>
      <c r="C58" s="41" t="s">
        <v>75</v>
      </c>
      <c r="D58" s="47" t="s">
        <v>426</v>
      </c>
      <c r="E58" s="10"/>
      <c r="F58" s="21" t="s">
        <v>326</v>
      </c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84"/>
      <c r="AN58" s="91">
        <v>1</v>
      </c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</row>
    <row r="59" spans="1:100" s="25" customFormat="1" ht="72" thickTop="1" thickBot="1" x14ac:dyDescent="0.55000000000000004">
      <c r="A59" s="22"/>
      <c r="B59" s="43"/>
      <c r="C59" s="43"/>
      <c r="D59" s="74"/>
      <c r="E59" s="22"/>
      <c r="F59" s="33"/>
      <c r="G59" s="22"/>
      <c r="H59" s="22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85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</row>
    <row r="60" spans="1:100" ht="283.5" thickTop="1" thickBot="1" x14ac:dyDescent="0.55000000000000004">
      <c r="A60" s="10"/>
      <c r="B60" s="41" t="s">
        <v>68</v>
      </c>
      <c r="C60" s="41" t="s">
        <v>75</v>
      </c>
      <c r="D60" s="47" t="s">
        <v>427</v>
      </c>
      <c r="E60" s="10"/>
      <c r="F60" s="21" t="s">
        <v>326</v>
      </c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84"/>
      <c r="AN60" s="91">
        <v>1</v>
      </c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</row>
    <row r="61" spans="1:100" s="25" customFormat="1" ht="75.75" customHeight="1" thickTop="1" thickBot="1" x14ac:dyDescent="0.55000000000000004">
      <c r="A61" s="22"/>
      <c r="B61" s="43"/>
      <c r="C61" s="43"/>
      <c r="D61" s="74"/>
      <c r="E61" s="22"/>
      <c r="F61" s="33"/>
      <c r="G61" s="22"/>
      <c r="H61" s="2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85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</row>
    <row r="62" spans="1:100" ht="283.5" thickTop="1" thickBot="1" x14ac:dyDescent="0.55000000000000004">
      <c r="A62" s="10"/>
      <c r="B62" s="41" t="s">
        <v>68</v>
      </c>
      <c r="C62" s="41" t="s">
        <v>75</v>
      </c>
      <c r="D62" s="47" t="s">
        <v>424</v>
      </c>
      <c r="E62" s="10"/>
      <c r="F62" s="21" t="s">
        <v>326</v>
      </c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84"/>
      <c r="AN62" s="91"/>
      <c r="AO62" s="91"/>
      <c r="AP62" s="91"/>
      <c r="AQ62" s="91"/>
      <c r="AR62" s="91">
        <v>1</v>
      </c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</row>
    <row r="63" spans="1:100" s="25" customFormat="1" ht="75.75" customHeight="1" thickTop="1" thickBot="1" x14ac:dyDescent="0.55000000000000004">
      <c r="A63" s="22"/>
      <c r="B63" s="43"/>
      <c r="C63" s="43"/>
      <c r="D63" s="43"/>
      <c r="E63" s="22"/>
      <c r="F63" s="33"/>
      <c r="G63" s="22"/>
      <c r="H63" s="22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85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  <c r="CC63" s="92"/>
      <c r="CD63" s="92"/>
      <c r="CE63" s="92"/>
      <c r="CF63" s="92"/>
      <c r="CG63" s="92"/>
      <c r="CH63" s="92"/>
      <c r="CI63" s="92"/>
      <c r="CJ63" s="92"/>
      <c r="CK63" s="92"/>
      <c r="CL63" s="92"/>
      <c r="CM63" s="92"/>
      <c r="CN63" s="92"/>
      <c r="CO63" s="92"/>
      <c r="CP63" s="92"/>
      <c r="CQ63" s="92"/>
      <c r="CR63" s="92"/>
      <c r="CS63" s="92"/>
      <c r="CT63" s="92"/>
      <c r="CU63" s="92"/>
      <c r="CV63" s="92"/>
    </row>
    <row r="64" spans="1:100" ht="283.5" thickTop="1" thickBot="1" x14ac:dyDescent="0.55000000000000004">
      <c r="A64" s="10"/>
      <c r="B64" s="41" t="s">
        <v>68</v>
      </c>
      <c r="C64" s="41" t="s">
        <v>75</v>
      </c>
      <c r="D64" s="47" t="s">
        <v>387</v>
      </c>
      <c r="E64" s="10"/>
      <c r="F64" s="21" t="s">
        <v>326</v>
      </c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84"/>
      <c r="AN64" s="91"/>
      <c r="AO64" s="91"/>
      <c r="AP64" s="91"/>
      <c r="AQ64" s="91"/>
      <c r="AR64" s="91">
        <v>1</v>
      </c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</row>
    <row r="65" spans="1:100" s="25" customFormat="1" ht="75.75" customHeight="1" thickTop="1" thickBot="1" x14ac:dyDescent="0.55000000000000004">
      <c r="A65" s="22"/>
      <c r="B65" s="43"/>
      <c r="C65" s="43"/>
      <c r="D65" s="43"/>
      <c r="E65" s="22"/>
      <c r="F65" s="33"/>
      <c r="G65" s="22"/>
      <c r="H65" s="22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85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  <c r="CC65" s="92"/>
      <c r="CD65" s="92"/>
      <c r="CE65" s="92"/>
      <c r="CF65" s="92"/>
      <c r="CG65" s="92"/>
      <c r="CH65" s="92"/>
      <c r="CI65" s="92"/>
      <c r="CJ65" s="92"/>
      <c r="CK65" s="92"/>
      <c r="CL65" s="92"/>
      <c r="CM65" s="92"/>
      <c r="CN65" s="92"/>
      <c r="CO65" s="92"/>
      <c r="CP65" s="92"/>
      <c r="CQ65" s="92"/>
      <c r="CR65" s="92"/>
      <c r="CS65" s="92"/>
      <c r="CT65" s="92"/>
      <c r="CU65" s="92"/>
      <c r="CV65" s="92"/>
    </row>
    <row r="66" spans="1:100" ht="283.5" thickTop="1" thickBot="1" x14ac:dyDescent="0.55000000000000004">
      <c r="A66" s="10"/>
      <c r="B66" s="41" t="s">
        <v>68</v>
      </c>
      <c r="C66" s="41" t="s">
        <v>75</v>
      </c>
      <c r="D66" s="47" t="s">
        <v>428</v>
      </c>
      <c r="E66" s="10"/>
      <c r="F66" s="21" t="s">
        <v>326</v>
      </c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84"/>
      <c r="AN66" s="91"/>
      <c r="AO66" s="91"/>
      <c r="AP66" s="91"/>
      <c r="AQ66" s="91"/>
      <c r="AR66" s="91">
        <v>1</v>
      </c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</row>
    <row r="67" spans="1:100" s="25" customFormat="1" ht="75.75" customHeight="1" thickTop="1" thickBot="1" x14ac:dyDescent="0.55000000000000004">
      <c r="A67" s="22"/>
      <c r="B67" s="43"/>
      <c r="C67" s="43"/>
      <c r="D67" s="43"/>
      <c r="E67" s="22"/>
      <c r="F67" s="33"/>
      <c r="G67" s="22"/>
      <c r="H67" s="22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85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  <c r="CC67" s="92"/>
      <c r="CD67" s="92"/>
      <c r="CE67" s="92"/>
      <c r="CF67" s="92"/>
      <c r="CG67" s="92"/>
      <c r="CH67" s="92"/>
      <c r="CI67" s="92"/>
      <c r="CJ67" s="92"/>
      <c r="CK67" s="92"/>
      <c r="CL67" s="92"/>
      <c r="CM67" s="92"/>
      <c r="CN67" s="92"/>
      <c r="CO67" s="92"/>
      <c r="CP67" s="92"/>
      <c r="CQ67" s="92"/>
      <c r="CR67" s="92"/>
      <c r="CS67" s="92"/>
      <c r="CT67" s="92"/>
      <c r="CU67" s="92"/>
      <c r="CV67" s="92"/>
    </row>
    <row r="68" spans="1:100" ht="213" thickTop="1" thickBot="1" x14ac:dyDescent="0.55000000000000004">
      <c r="A68" s="10"/>
      <c r="B68" s="41" t="s">
        <v>68</v>
      </c>
      <c r="C68" s="41" t="s">
        <v>75</v>
      </c>
      <c r="D68" s="47" t="s">
        <v>378</v>
      </c>
      <c r="E68" s="10"/>
      <c r="F68" s="21" t="s">
        <v>326</v>
      </c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84"/>
      <c r="AN68" s="91"/>
      <c r="AO68" s="91"/>
      <c r="AP68" s="91"/>
      <c r="AQ68" s="91"/>
      <c r="AR68" s="91">
        <v>1</v>
      </c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</row>
    <row r="69" spans="1:100" s="25" customFormat="1" ht="75.75" customHeight="1" thickTop="1" thickBot="1" x14ac:dyDescent="0.55000000000000004">
      <c r="A69" s="22"/>
      <c r="B69" s="43"/>
      <c r="C69" s="43"/>
      <c r="D69" s="43"/>
      <c r="E69" s="22"/>
      <c r="F69" s="33"/>
      <c r="G69" s="22"/>
      <c r="H69" s="22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85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  <c r="CC69" s="92"/>
      <c r="CD69" s="92"/>
      <c r="CE69" s="92"/>
      <c r="CF69" s="92"/>
      <c r="CG69" s="92"/>
      <c r="CH69" s="92"/>
      <c r="CI69" s="92"/>
      <c r="CJ69" s="92"/>
      <c r="CK69" s="92"/>
      <c r="CL69" s="92"/>
      <c r="CM69" s="92"/>
      <c r="CN69" s="92"/>
      <c r="CO69" s="92"/>
      <c r="CP69" s="92"/>
      <c r="CQ69" s="92"/>
      <c r="CR69" s="92"/>
      <c r="CS69" s="92"/>
      <c r="CT69" s="92"/>
      <c r="CU69" s="92"/>
      <c r="CV69" s="92"/>
    </row>
    <row r="70" spans="1:100" ht="283.5" thickTop="1" thickBot="1" x14ac:dyDescent="0.55000000000000004">
      <c r="A70" s="10"/>
      <c r="B70" s="41" t="s">
        <v>68</v>
      </c>
      <c r="C70" s="41" t="s">
        <v>75</v>
      </c>
      <c r="D70" s="47" t="s">
        <v>380</v>
      </c>
      <c r="E70" s="10"/>
      <c r="F70" s="21" t="s">
        <v>326</v>
      </c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84"/>
      <c r="AN70" s="91"/>
      <c r="AO70" s="91"/>
      <c r="AP70" s="91"/>
      <c r="AQ70" s="91"/>
      <c r="AR70" s="91">
        <v>1</v>
      </c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</row>
    <row r="71" spans="1:100" s="25" customFormat="1" ht="75.75" customHeight="1" thickTop="1" thickBot="1" x14ac:dyDescent="0.55000000000000004">
      <c r="A71" s="22"/>
      <c r="B71" s="43"/>
      <c r="C71" s="43"/>
      <c r="D71" s="43"/>
      <c r="E71" s="22"/>
      <c r="F71" s="33"/>
      <c r="G71" s="22"/>
      <c r="H71" s="22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85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  <c r="CC71" s="92"/>
      <c r="CD71" s="92"/>
      <c r="CE71" s="92"/>
      <c r="CF71" s="92"/>
      <c r="CG71" s="92"/>
      <c r="CH71" s="92"/>
      <c r="CI71" s="92"/>
      <c r="CJ71" s="92"/>
      <c r="CK71" s="92"/>
      <c r="CL71" s="92"/>
      <c r="CM71" s="92"/>
      <c r="CN71" s="92"/>
      <c r="CO71" s="92"/>
      <c r="CP71" s="92"/>
      <c r="CQ71" s="92"/>
      <c r="CR71" s="92"/>
      <c r="CS71" s="92"/>
      <c r="CT71" s="92"/>
      <c r="CU71" s="92"/>
      <c r="CV71" s="92"/>
    </row>
    <row r="72" spans="1:100" ht="75.75" customHeight="1" thickTop="1" thickBot="1" x14ac:dyDescent="0.55000000000000004">
      <c r="A72" s="10"/>
      <c r="B72" s="41" t="s">
        <v>68</v>
      </c>
      <c r="C72" s="41" t="s">
        <v>75</v>
      </c>
      <c r="D72" s="41" t="s">
        <v>486</v>
      </c>
      <c r="E72" s="10"/>
      <c r="F72" s="21" t="s">
        <v>537</v>
      </c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84"/>
      <c r="AN72" s="91"/>
      <c r="AO72" s="91"/>
      <c r="AP72" s="91"/>
      <c r="AQ72" s="91"/>
      <c r="AR72" s="91"/>
      <c r="AS72" s="91"/>
      <c r="AT72" s="91">
        <v>1</v>
      </c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</row>
    <row r="73" spans="1:100" s="25" customFormat="1" ht="75.75" customHeight="1" thickTop="1" thickBot="1" x14ac:dyDescent="0.55000000000000004">
      <c r="A73" s="22"/>
      <c r="B73" s="43"/>
      <c r="C73" s="43"/>
      <c r="D73" s="43"/>
      <c r="E73" s="22"/>
      <c r="F73" s="33"/>
      <c r="G73" s="22"/>
      <c r="H73" s="22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85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  <c r="CC73" s="92"/>
      <c r="CD73" s="92"/>
      <c r="CE73" s="92"/>
      <c r="CF73" s="92"/>
      <c r="CG73" s="92"/>
      <c r="CH73" s="92"/>
      <c r="CI73" s="92"/>
      <c r="CJ73" s="92"/>
      <c r="CK73" s="92"/>
      <c r="CL73" s="92"/>
      <c r="CM73" s="92"/>
      <c r="CN73" s="92"/>
      <c r="CO73" s="92"/>
      <c r="CP73" s="92"/>
      <c r="CQ73" s="92"/>
      <c r="CR73" s="92"/>
      <c r="CS73" s="92"/>
      <c r="CT73" s="92"/>
      <c r="CU73" s="92"/>
      <c r="CV73" s="92"/>
    </row>
    <row r="74" spans="1:100" ht="75.75" customHeight="1" thickTop="1" thickBot="1" x14ac:dyDescent="0.55000000000000004">
      <c r="A74" s="10"/>
      <c r="B74" s="41" t="s">
        <v>68</v>
      </c>
      <c r="C74" s="41" t="s">
        <v>75</v>
      </c>
      <c r="D74" s="41" t="s">
        <v>488</v>
      </c>
      <c r="E74" s="10"/>
      <c r="F74" s="21" t="s">
        <v>537</v>
      </c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84"/>
      <c r="AN74" s="91"/>
      <c r="AO74" s="91"/>
      <c r="AP74" s="91"/>
      <c r="AQ74" s="91"/>
      <c r="AR74" s="91"/>
      <c r="AS74" s="91"/>
      <c r="AT74" s="91">
        <v>1</v>
      </c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</row>
    <row r="75" spans="1:100" s="25" customFormat="1" ht="75.75" customHeight="1" thickTop="1" thickBot="1" x14ac:dyDescent="0.55000000000000004">
      <c r="A75" s="22"/>
      <c r="B75" s="43"/>
      <c r="C75" s="43"/>
      <c r="D75" s="43"/>
      <c r="E75" s="22"/>
      <c r="F75" s="33"/>
      <c r="G75" s="22"/>
      <c r="H75" s="22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85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</row>
    <row r="76" spans="1:100" ht="75.75" customHeight="1" thickTop="1" thickBot="1" x14ac:dyDescent="0.55000000000000004">
      <c r="A76" s="10"/>
      <c r="B76" s="41" t="s">
        <v>68</v>
      </c>
      <c r="C76" s="41" t="s">
        <v>75</v>
      </c>
      <c r="D76" s="41" t="s">
        <v>487</v>
      </c>
      <c r="E76" s="10"/>
      <c r="F76" s="21" t="s">
        <v>537</v>
      </c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84"/>
      <c r="AN76" s="91"/>
      <c r="AO76" s="91"/>
      <c r="AP76" s="91"/>
      <c r="AQ76" s="91"/>
      <c r="AR76" s="91"/>
      <c r="AS76" s="91"/>
      <c r="AT76" s="91">
        <v>1</v>
      </c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</row>
    <row r="77" spans="1:100" s="25" customFormat="1" ht="75.75" customHeight="1" thickTop="1" thickBot="1" x14ac:dyDescent="0.55000000000000004">
      <c r="A77" s="22"/>
      <c r="B77" s="43"/>
      <c r="C77" s="43"/>
      <c r="D77" s="43"/>
      <c r="E77" s="22"/>
      <c r="F77" s="33"/>
      <c r="G77" s="22"/>
      <c r="H77" s="22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85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  <c r="CC77" s="92"/>
      <c r="CD77" s="92"/>
      <c r="CE77" s="92"/>
      <c r="CF77" s="92"/>
      <c r="CG77" s="92"/>
      <c r="CH77" s="92"/>
      <c r="CI77" s="92"/>
      <c r="CJ77" s="92"/>
      <c r="CK77" s="92"/>
      <c r="CL77" s="92"/>
      <c r="CM77" s="92"/>
      <c r="CN77" s="92"/>
      <c r="CO77" s="92"/>
      <c r="CP77" s="92"/>
      <c r="CQ77" s="92"/>
      <c r="CR77" s="92"/>
      <c r="CS77" s="92"/>
      <c r="CT77" s="92"/>
      <c r="CU77" s="92"/>
      <c r="CV77" s="92"/>
    </row>
    <row r="78" spans="1:100" ht="75.75" customHeight="1" thickTop="1" thickBot="1" x14ac:dyDescent="0.55000000000000004">
      <c r="A78" s="10"/>
      <c r="B78" s="41" t="s">
        <v>68</v>
      </c>
      <c r="C78" s="41" t="s">
        <v>75</v>
      </c>
      <c r="D78" s="41" t="s">
        <v>245</v>
      </c>
      <c r="E78" s="10"/>
      <c r="F78" s="21" t="s">
        <v>537</v>
      </c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84"/>
      <c r="AN78" s="91"/>
      <c r="AO78" s="91"/>
      <c r="AP78" s="91"/>
      <c r="AQ78" s="91"/>
      <c r="AR78" s="91"/>
      <c r="AS78" s="91"/>
      <c r="AT78" s="91">
        <v>1</v>
      </c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</row>
    <row r="79" spans="1:100" s="25" customFormat="1" ht="75.75" customHeight="1" thickTop="1" thickBot="1" x14ac:dyDescent="0.55000000000000004">
      <c r="A79" s="22"/>
      <c r="B79" s="43"/>
      <c r="C79" s="43"/>
      <c r="D79" s="43"/>
      <c r="E79" s="22"/>
      <c r="F79" s="33"/>
      <c r="G79" s="22"/>
      <c r="H79" s="22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85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</row>
    <row r="80" spans="1:100" ht="75.75" customHeight="1" thickTop="1" thickBot="1" x14ac:dyDescent="0.55000000000000004">
      <c r="A80" s="10"/>
      <c r="B80" s="156" t="s">
        <v>442</v>
      </c>
      <c r="C80" s="156" t="s">
        <v>390</v>
      </c>
      <c r="D80" s="41" t="s">
        <v>70</v>
      </c>
      <c r="E80" s="10"/>
      <c r="F80" s="151" t="s">
        <v>537</v>
      </c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84"/>
      <c r="AN80" s="91"/>
      <c r="AO80" s="91"/>
      <c r="AP80" s="91"/>
      <c r="AQ80" s="91"/>
      <c r="AR80" s="91"/>
      <c r="AS80" s="91"/>
      <c r="AT80" s="91">
        <v>5</v>
      </c>
      <c r="AU80" s="91"/>
      <c r="AV80" s="91"/>
      <c r="AW80" s="91"/>
      <c r="AX80" s="91"/>
      <c r="AY80" s="91">
        <v>13</v>
      </c>
      <c r="AZ80" s="91">
        <v>15</v>
      </c>
      <c r="BA80" s="91"/>
      <c r="BB80" s="91"/>
      <c r="BC80" s="91">
        <v>10</v>
      </c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</row>
    <row r="81" spans="1:100" s="133" customFormat="1" ht="75.75" customHeight="1" thickTop="1" thickBot="1" x14ac:dyDescent="0.55000000000000004">
      <c r="A81" s="10"/>
      <c r="B81" s="157"/>
      <c r="C81" s="157"/>
      <c r="D81" s="41" t="s">
        <v>15</v>
      </c>
      <c r="E81" s="10"/>
      <c r="F81" s="155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84"/>
      <c r="AN81" s="91"/>
      <c r="AO81" s="91"/>
      <c r="AP81" s="91"/>
      <c r="AQ81" s="91"/>
      <c r="AR81" s="91"/>
      <c r="AS81" s="91"/>
      <c r="AT81" s="91"/>
      <c r="AU81" s="91">
        <v>30</v>
      </c>
      <c r="AV81" s="91"/>
      <c r="AW81" s="91"/>
      <c r="AX81" s="91"/>
      <c r="AY81" s="91"/>
      <c r="AZ81" s="91"/>
      <c r="BA81" s="91"/>
      <c r="BB81" s="91">
        <v>15</v>
      </c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</row>
    <row r="82" spans="1:100" s="133" customFormat="1" ht="75.75" customHeight="1" thickTop="1" thickBot="1" x14ac:dyDescent="0.55000000000000004">
      <c r="A82" s="10"/>
      <c r="B82" s="157"/>
      <c r="C82" s="157"/>
      <c r="D82" s="41" t="s">
        <v>79</v>
      </c>
      <c r="E82" s="10"/>
      <c r="F82" s="155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84"/>
      <c r="AN82" s="91"/>
      <c r="AO82" s="91"/>
      <c r="AP82" s="91"/>
      <c r="AQ82" s="91"/>
      <c r="AR82" s="91"/>
      <c r="AS82" s="91"/>
      <c r="AT82" s="91"/>
      <c r="AU82" s="91">
        <v>20</v>
      </c>
      <c r="AV82" s="91"/>
      <c r="AW82" s="91"/>
      <c r="AX82" s="91"/>
      <c r="AY82" s="91"/>
      <c r="AZ82" s="91">
        <v>10</v>
      </c>
      <c r="BA82" s="91"/>
      <c r="BB82" s="91"/>
      <c r="BC82" s="91">
        <v>10</v>
      </c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</row>
    <row r="83" spans="1:100" s="133" customFormat="1" ht="75.75" customHeight="1" thickTop="1" thickBot="1" x14ac:dyDescent="0.55000000000000004">
      <c r="A83" s="10"/>
      <c r="B83" s="157"/>
      <c r="C83" s="157"/>
      <c r="D83" s="41" t="s">
        <v>541</v>
      </c>
      <c r="E83" s="10"/>
      <c r="F83" s="155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84"/>
      <c r="AN83" s="91"/>
      <c r="AO83" s="91"/>
      <c r="AP83" s="91"/>
      <c r="AQ83" s="91"/>
      <c r="AR83" s="91"/>
      <c r="AS83" s="91"/>
      <c r="AT83" s="91"/>
      <c r="AU83" s="91">
        <v>10</v>
      </c>
      <c r="AV83" s="91"/>
      <c r="AW83" s="91"/>
      <c r="AX83" s="91"/>
      <c r="AY83" s="91"/>
      <c r="AZ83" s="91">
        <v>5</v>
      </c>
      <c r="BA83" s="91">
        <v>5</v>
      </c>
      <c r="BB83" s="91">
        <v>5</v>
      </c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</row>
    <row r="84" spans="1:100" s="133" customFormat="1" ht="75.75" customHeight="1" thickTop="1" thickBot="1" x14ac:dyDescent="0.55000000000000004">
      <c r="A84" s="10"/>
      <c r="B84" s="158"/>
      <c r="C84" s="158"/>
      <c r="D84" s="41" t="s">
        <v>542</v>
      </c>
      <c r="E84" s="10"/>
      <c r="F84" s="152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84"/>
      <c r="AN84" s="91"/>
      <c r="AO84" s="91"/>
      <c r="AP84" s="91"/>
      <c r="AQ84" s="91"/>
      <c r="AR84" s="91"/>
      <c r="AS84" s="91"/>
      <c r="AT84" s="91"/>
      <c r="AU84" s="91">
        <v>20</v>
      </c>
      <c r="AV84" s="91"/>
      <c r="AW84" s="91"/>
      <c r="AX84" s="91"/>
      <c r="AY84" s="91"/>
      <c r="AZ84" s="91"/>
      <c r="BA84" s="91">
        <v>10</v>
      </c>
      <c r="BB84" s="91">
        <v>10</v>
      </c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</row>
    <row r="85" spans="1:100" s="133" customFormat="1" ht="75.75" customHeight="1" thickTop="1" thickBot="1" x14ac:dyDescent="0.55000000000000004">
      <c r="A85" s="10"/>
      <c r="B85" s="140"/>
      <c r="C85" s="140"/>
      <c r="D85" s="41" t="s">
        <v>681</v>
      </c>
      <c r="E85" s="10"/>
      <c r="F85" s="139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84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>
        <v>10</v>
      </c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</row>
    <row r="86" spans="1:100" s="25" customFormat="1" ht="75.75" customHeight="1" thickTop="1" thickBot="1" x14ac:dyDescent="0.55000000000000004">
      <c r="A86" s="22"/>
      <c r="B86" s="43"/>
      <c r="C86" s="43"/>
      <c r="D86" s="43"/>
      <c r="E86" s="22"/>
      <c r="F86" s="33"/>
      <c r="G86" s="22"/>
      <c r="H86" s="22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85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  <c r="CV86" s="92"/>
    </row>
    <row r="87" spans="1:100" ht="75.75" customHeight="1" thickTop="1" thickBot="1" x14ac:dyDescent="0.55000000000000004">
      <c r="A87" s="10"/>
      <c r="B87" s="41" t="s">
        <v>504</v>
      </c>
      <c r="C87" s="41" t="s">
        <v>505</v>
      </c>
      <c r="D87" s="41" t="s">
        <v>506</v>
      </c>
      <c r="E87" s="10"/>
      <c r="F87" s="21" t="s">
        <v>537</v>
      </c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84"/>
      <c r="AN87" s="91"/>
      <c r="AO87" s="91"/>
      <c r="AP87" s="91"/>
      <c r="AQ87" s="91"/>
      <c r="AR87" s="91"/>
      <c r="AS87" s="91"/>
      <c r="AT87" s="91"/>
      <c r="AU87" s="91">
        <v>3</v>
      </c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</row>
    <row r="88" spans="1:100" s="25" customFormat="1" ht="75.75" customHeight="1" thickTop="1" thickBot="1" x14ac:dyDescent="0.55000000000000004">
      <c r="A88" s="22"/>
      <c r="B88" s="43"/>
      <c r="C88" s="43"/>
      <c r="D88" s="43"/>
      <c r="E88" s="22"/>
      <c r="F88" s="33"/>
      <c r="G88" s="22"/>
      <c r="H88" s="22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85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  <c r="CV88" s="92"/>
    </row>
    <row r="89" spans="1:100" ht="142.5" thickTop="1" thickBot="1" x14ac:dyDescent="0.55000000000000004">
      <c r="A89" s="10"/>
      <c r="B89" s="41" t="s">
        <v>68</v>
      </c>
      <c r="C89" s="41" t="s">
        <v>75</v>
      </c>
      <c r="D89" s="47" t="s">
        <v>451</v>
      </c>
      <c r="E89" s="10"/>
      <c r="F89" s="21" t="s">
        <v>537</v>
      </c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84"/>
      <c r="AN89" s="91"/>
      <c r="AO89" s="91"/>
      <c r="AP89" s="91"/>
      <c r="AQ89" s="91"/>
      <c r="AR89" s="91"/>
      <c r="AS89" s="91"/>
      <c r="AT89" s="91"/>
      <c r="AU89" s="91"/>
      <c r="AV89" s="91">
        <v>1</v>
      </c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</row>
    <row r="90" spans="1:100" s="25" customFormat="1" ht="75.75" customHeight="1" thickTop="1" thickBot="1" x14ac:dyDescent="0.55000000000000004">
      <c r="A90" s="22"/>
      <c r="B90" s="43"/>
      <c r="C90" s="43"/>
      <c r="D90" s="43"/>
      <c r="E90" s="22"/>
      <c r="F90" s="33"/>
      <c r="G90" s="22"/>
      <c r="H90" s="22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85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  <c r="CV90" s="92"/>
    </row>
    <row r="91" spans="1:100" ht="75.75" customHeight="1" thickTop="1" thickBot="1" x14ac:dyDescent="0.55000000000000004">
      <c r="A91" s="10"/>
      <c r="B91" s="41" t="s">
        <v>68</v>
      </c>
      <c r="C91" s="41" t="s">
        <v>568</v>
      </c>
      <c r="D91" s="41" t="s">
        <v>570</v>
      </c>
      <c r="E91" s="10"/>
      <c r="F91" s="21" t="s">
        <v>537</v>
      </c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84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>
        <v>3</v>
      </c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</row>
    <row r="92" spans="1:100" s="25" customFormat="1" ht="75.75" customHeight="1" thickTop="1" thickBot="1" x14ac:dyDescent="0.55000000000000004">
      <c r="A92" s="22"/>
      <c r="B92" s="43"/>
      <c r="C92" s="43"/>
      <c r="D92" s="43"/>
      <c r="E92" s="22"/>
      <c r="F92" s="33"/>
      <c r="G92" s="22"/>
      <c r="H92" s="22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85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  <c r="CV92" s="92"/>
    </row>
    <row r="93" spans="1:100" ht="75.75" customHeight="1" thickTop="1" thickBot="1" x14ac:dyDescent="0.55000000000000004">
      <c r="A93" s="10"/>
      <c r="B93" s="41" t="s">
        <v>68</v>
      </c>
      <c r="C93" s="41" t="s">
        <v>568</v>
      </c>
      <c r="D93" s="41" t="s">
        <v>569</v>
      </c>
      <c r="E93" s="10"/>
      <c r="F93" s="21" t="s">
        <v>537</v>
      </c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84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>
        <v>1</v>
      </c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</row>
    <row r="94" spans="1:100" s="25" customFormat="1" ht="75.75" customHeight="1" thickTop="1" thickBot="1" x14ac:dyDescent="0.55000000000000004">
      <c r="A94" s="22"/>
      <c r="B94" s="43"/>
      <c r="C94" s="43"/>
      <c r="D94" s="43"/>
      <c r="E94" s="22"/>
      <c r="F94" s="33"/>
      <c r="G94" s="22"/>
      <c r="H94" s="22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85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  <c r="CV94" s="92"/>
    </row>
    <row r="95" spans="1:100" ht="75.75" customHeight="1" thickTop="1" thickBot="1" x14ac:dyDescent="0.55000000000000004">
      <c r="A95" s="10"/>
      <c r="B95" s="41" t="s">
        <v>68</v>
      </c>
      <c r="C95" s="41" t="s">
        <v>75</v>
      </c>
      <c r="D95" s="41" t="s">
        <v>383</v>
      </c>
      <c r="E95" s="10"/>
      <c r="F95" s="21" t="s">
        <v>537</v>
      </c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84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>
        <v>1</v>
      </c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</row>
    <row r="96" spans="1:100" s="25" customFormat="1" ht="75.75" customHeight="1" thickTop="1" thickBot="1" x14ac:dyDescent="0.55000000000000004">
      <c r="A96" s="22"/>
      <c r="B96" s="43"/>
      <c r="C96" s="43"/>
      <c r="D96" s="43"/>
      <c r="E96" s="22"/>
      <c r="F96" s="33"/>
      <c r="G96" s="22"/>
      <c r="H96" s="22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85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  <c r="CV96" s="92"/>
    </row>
    <row r="97" spans="1:100" ht="75.75" customHeight="1" thickTop="1" thickBot="1" x14ac:dyDescent="0.55000000000000004">
      <c r="A97" s="10"/>
      <c r="B97" s="41" t="s">
        <v>501</v>
      </c>
      <c r="C97" s="41" t="s">
        <v>502</v>
      </c>
      <c r="D97" s="41" t="s">
        <v>503</v>
      </c>
      <c r="E97" s="10"/>
      <c r="F97" s="21" t="s">
        <v>537</v>
      </c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84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>
        <v>5</v>
      </c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</row>
    <row r="98" spans="1:100" s="25" customFormat="1" ht="75.75" customHeight="1" thickTop="1" thickBot="1" x14ac:dyDescent="0.55000000000000004">
      <c r="A98" s="22"/>
      <c r="B98" s="43"/>
      <c r="C98" s="43"/>
      <c r="D98" s="43"/>
      <c r="E98" s="22"/>
      <c r="F98" s="33"/>
      <c r="G98" s="22"/>
      <c r="H98" s="22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85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</row>
    <row r="99" spans="1:100" ht="283.5" thickTop="1" thickBot="1" x14ac:dyDescent="0.55000000000000004">
      <c r="A99" s="10"/>
      <c r="B99" s="41" t="s">
        <v>68</v>
      </c>
      <c r="C99" s="41" t="s">
        <v>75</v>
      </c>
      <c r="D99" s="47" t="s">
        <v>571</v>
      </c>
      <c r="E99" s="10"/>
      <c r="F99" s="21" t="s">
        <v>537</v>
      </c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84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>
        <v>1</v>
      </c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</row>
    <row r="100" spans="1:100" s="25" customFormat="1" ht="75.75" customHeight="1" thickTop="1" thickBot="1" x14ac:dyDescent="0.55000000000000004">
      <c r="A100" s="22"/>
      <c r="B100" s="43"/>
      <c r="C100" s="43"/>
      <c r="D100" s="43"/>
      <c r="E100" s="22"/>
      <c r="F100" s="33"/>
      <c r="G100" s="22"/>
      <c r="H100" s="22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85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  <c r="CV100" s="92"/>
    </row>
    <row r="101" spans="1:100" ht="75.75" customHeight="1" thickTop="1" thickBot="1" x14ac:dyDescent="0.55000000000000004">
      <c r="A101" s="10"/>
      <c r="B101" s="41" t="s">
        <v>68</v>
      </c>
      <c r="C101" s="41" t="s">
        <v>75</v>
      </c>
      <c r="D101" s="41" t="s">
        <v>614</v>
      </c>
      <c r="E101" s="10"/>
      <c r="F101" s="21" t="s">
        <v>537</v>
      </c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84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>
        <v>5</v>
      </c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</row>
    <row r="102" spans="1:100" s="25" customFormat="1" ht="75.75" customHeight="1" thickTop="1" thickBot="1" x14ac:dyDescent="0.55000000000000004">
      <c r="A102" s="22"/>
      <c r="B102" s="43"/>
      <c r="C102" s="43"/>
      <c r="D102" s="43"/>
      <c r="E102" s="22"/>
      <c r="F102" s="33"/>
      <c r="G102" s="22"/>
      <c r="H102" s="22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85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  <c r="CV102" s="92"/>
    </row>
    <row r="103" spans="1:100" ht="75.75" customHeight="1" thickTop="1" thickBot="1" x14ac:dyDescent="0.55000000000000004">
      <c r="A103" s="10"/>
      <c r="B103" s="41" t="s">
        <v>595</v>
      </c>
      <c r="C103" s="41" t="s">
        <v>596</v>
      </c>
      <c r="D103" s="41" t="s">
        <v>597</v>
      </c>
      <c r="E103" s="10"/>
      <c r="F103" s="21" t="s">
        <v>537</v>
      </c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84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>
        <v>1</v>
      </c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</row>
    <row r="104" spans="1:100" s="25" customFormat="1" ht="75.75" customHeight="1" thickTop="1" thickBot="1" x14ac:dyDescent="0.55000000000000004">
      <c r="A104" s="22"/>
      <c r="B104" s="43"/>
      <c r="C104" s="43"/>
      <c r="D104" s="43"/>
      <c r="E104" s="22"/>
      <c r="F104" s="33"/>
      <c r="G104" s="22"/>
      <c r="H104" s="22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85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  <c r="CV104" s="92"/>
    </row>
    <row r="105" spans="1:100" ht="283.5" thickTop="1" thickBot="1" x14ac:dyDescent="0.55000000000000004">
      <c r="A105" s="10"/>
      <c r="B105" s="41" t="s">
        <v>68</v>
      </c>
      <c r="C105" s="41" t="s">
        <v>75</v>
      </c>
      <c r="D105" s="47" t="s">
        <v>413</v>
      </c>
      <c r="E105" s="10"/>
      <c r="F105" s="21" t="s">
        <v>537</v>
      </c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84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>
        <v>2</v>
      </c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</row>
    <row r="106" spans="1:100" s="25" customFormat="1" ht="75.75" customHeight="1" thickTop="1" thickBot="1" x14ac:dyDescent="0.55000000000000004">
      <c r="A106" s="22"/>
      <c r="B106" s="43"/>
      <c r="C106" s="43"/>
      <c r="D106" s="43"/>
      <c r="E106" s="22"/>
      <c r="F106" s="33"/>
      <c r="G106" s="22"/>
      <c r="H106" s="22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85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  <c r="CV106" s="92"/>
    </row>
    <row r="107" spans="1:100" ht="75.75" customHeight="1" thickTop="1" thickBot="1" x14ac:dyDescent="0.55000000000000004">
      <c r="A107" s="10"/>
      <c r="B107" s="41" t="s">
        <v>595</v>
      </c>
      <c r="C107" s="41" t="s">
        <v>596</v>
      </c>
      <c r="D107" s="41" t="s">
        <v>597</v>
      </c>
      <c r="E107" s="10"/>
      <c r="F107" s="21" t="s">
        <v>537</v>
      </c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84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>
        <v>1</v>
      </c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</row>
    <row r="108" spans="1:100" s="25" customFormat="1" ht="75.75" customHeight="1" thickTop="1" thickBot="1" x14ac:dyDescent="0.55000000000000004">
      <c r="A108" s="22"/>
      <c r="B108" s="43"/>
      <c r="C108" s="43"/>
      <c r="D108" s="43"/>
      <c r="E108" s="22"/>
      <c r="F108" s="33"/>
      <c r="G108" s="22"/>
      <c r="H108" s="22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85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  <c r="CV108" s="92"/>
    </row>
    <row r="109" spans="1:100" ht="75.75" customHeight="1" thickTop="1" thickBot="1" x14ac:dyDescent="0.55000000000000004">
      <c r="A109" s="10"/>
      <c r="B109" s="41" t="s">
        <v>667</v>
      </c>
      <c r="C109" s="41" t="s">
        <v>668</v>
      </c>
      <c r="D109" s="132" t="s">
        <v>669</v>
      </c>
      <c r="E109" s="10"/>
      <c r="F109" s="21" t="s">
        <v>537</v>
      </c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84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>
        <v>6</v>
      </c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</row>
    <row r="110" spans="1:100" s="25" customFormat="1" ht="75.75" customHeight="1" thickTop="1" thickBot="1" x14ac:dyDescent="0.55000000000000004">
      <c r="A110" s="22"/>
      <c r="B110" s="43"/>
      <c r="C110" s="43"/>
      <c r="D110" s="43"/>
      <c r="E110" s="22"/>
      <c r="F110" s="33"/>
      <c r="G110" s="22"/>
      <c r="H110" s="22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85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  <c r="CV110" s="92"/>
    </row>
    <row r="111" spans="1:100" ht="213" thickTop="1" thickBot="1" x14ac:dyDescent="0.55000000000000004">
      <c r="A111" s="10"/>
      <c r="B111" s="41" t="s">
        <v>68</v>
      </c>
      <c r="C111" s="41" t="s">
        <v>75</v>
      </c>
      <c r="D111" s="47" t="s">
        <v>415</v>
      </c>
      <c r="E111" s="10"/>
      <c r="F111" s="21" t="s">
        <v>537</v>
      </c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84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>
        <v>3</v>
      </c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</row>
    <row r="112" spans="1:100" s="25" customFormat="1" ht="75.75" customHeight="1" thickTop="1" thickBot="1" x14ac:dyDescent="0.55000000000000004">
      <c r="A112" s="22"/>
      <c r="B112" s="43"/>
      <c r="C112" s="43"/>
      <c r="D112" s="43"/>
      <c r="E112" s="22"/>
      <c r="F112" s="33"/>
      <c r="G112" s="22"/>
      <c r="H112" s="22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85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  <c r="CV112" s="92"/>
    </row>
    <row r="113" spans="1:100" ht="142.5" thickTop="1" thickBot="1" x14ac:dyDescent="0.55000000000000004">
      <c r="A113" s="10"/>
      <c r="B113" s="156" t="s">
        <v>704</v>
      </c>
      <c r="C113" s="156" t="s">
        <v>731</v>
      </c>
      <c r="D113" s="47" t="s">
        <v>751</v>
      </c>
      <c r="E113" s="10"/>
      <c r="F113" s="21" t="s">
        <v>537</v>
      </c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84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>
        <v>6</v>
      </c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</row>
    <row r="114" spans="1:100" ht="142.5" thickTop="1" thickBot="1" x14ac:dyDescent="0.55000000000000004">
      <c r="A114" s="10"/>
      <c r="B114" s="157"/>
      <c r="C114" s="157"/>
      <c r="D114" s="47" t="s">
        <v>750</v>
      </c>
      <c r="E114" s="10"/>
      <c r="F114" s="21" t="s">
        <v>537</v>
      </c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84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>
        <v>3</v>
      </c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</row>
    <row r="115" spans="1:100" ht="142.5" thickTop="1" thickBot="1" x14ac:dyDescent="0.55000000000000004">
      <c r="A115" s="10"/>
      <c r="B115" s="157"/>
      <c r="C115" s="157"/>
      <c r="D115" s="47" t="s">
        <v>752</v>
      </c>
      <c r="E115" s="10"/>
      <c r="F115" s="21" t="s">
        <v>537</v>
      </c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84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>
        <v>2</v>
      </c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</row>
    <row r="116" spans="1:100" ht="142.5" thickTop="1" thickBot="1" x14ac:dyDescent="0.55000000000000004">
      <c r="A116" s="10"/>
      <c r="B116" s="158"/>
      <c r="C116" s="158"/>
      <c r="D116" s="47" t="s">
        <v>749</v>
      </c>
      <c r="E116" s="10"/>
      <c r="F116" s="21" t="s">
        <v>537</v>
      </c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84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>
        <v>2</v>
      </c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</row>
    <row r="117" spans="1:100" s="25" customFormat="1" ht="75.75" customHeight="1" thickTop="1" thickBot="1" x14ac:dyDescent="0.55000000000000004">
      <c r="A117" s="22"/>
      <c r="B117" s="43"/>
      <c r="C117" s="43"/>
      <c r="D117" s="43"/>
      <c r="E117" s="22"/>
      <c r="F117" s="33"/>
      <c r="G117" s="22"/>
      <c r="H117" s="22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85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  <c r="CC117" s="92"/>
      <c r="CD117" s="92"/>
      <c r="CE117" s="92"/>
      <c r="CF117" s="92"/>
      <c r="CG117" s="92"/>
      <c r="CH117" s="92"/>
      <c r="CI117" s="92"/>
      <c r="CJ117" s="92"/>
      <c r="CK117" s="92"/>
      <c r="CL117" s="92"/>
      <c r="CM117" s="92"/>
      <c r="CN117" s="92"/>
      <c r="CO117" s="92"/>
      <c r="CP117" s="92"/>
      <c r="CQ117" s="92"/>
      <c r="CR117" s="92"/>
      <c r="CS117" s="92"/>
      <c r="CT117" s="92"/>
      <c r="CU117" s="92"/>
      <c r="CV117" s="92"/>
    </row>
    <row r="118" spans="1:100" ht="75.75" customHeight="1" thickTop="1" thickBot="1" x14ac:dyDescent="0.55000000000000004">
      <c r="A118" s="10"/>
      <c r="B118" s="156" t="s">
        <v>92</v>
      </c>
      <c r="C118" s="156" t="s">
        <v>460</v>
      </c>
      <c r="D118" s="41" t="s">
        <v>735</v>
      </c>
      <c r="E118" s="10"/>
      <c r="F118" s="21" t="s">
        <v>537</v>
      </c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84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>
        <v>2</v>
      </c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</row>
    <row r="119" spans="1:100" ht="75.75" customHeight="1" thickTop="1" thickBot="1" x14ac:dyDescent="0.55000000000000004">
      <c r="A119" s="10"/>
      <c r="B119" s="157"/>
      <c r="C119" s="157"/>
      <c r="D119" s="41" t="s">
        <v>734</v>
      </c>
      <c r="E119" s="10"/>
      <c r="F119" s="21" t="s">
        <v>537</v>
      </c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84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>
        <v>7</v>
      </c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</row>
    <row r="120" spans="1:100" ht="75.75" customHeight="1" thickTop="1" thickBot="1" x14ac:dyDescent="0.55000000000000004">
      <c r="A120" s="10"/>
      <c r="B120" s="157"/>
      <c r="C120" s="157"/>
      <c r="D120" s="41" t="s">
        <v>732</v>
      </c>
      <c r="E120" s="10"/>
      <c r="F120" s="21" t="s">
        <v>537</v>
      </c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84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>
        <v>4</v>
      </c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</row>
    <row r="121" spans="1:100" ht="75.75" customHeight="1" thickTop="1" thickBot="1" x14ac:dyDescent="0.55000000000000004">
      <c r="A121" s="10"/>
      <c r="B121" s="157"/>
      <c r="C121" s="157"/>
      <c r="D121" s="41" t="s">
        <v>737</v>
      </c>
      <c r="E121" s="10"/>
      <c r="F121" s="21" t="s">
        <v>537</v>
      </c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84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>
        <v>2</v>
      </c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</row>
    <row r="122" spans="1:100" ht="75.75" customHeight="1" thickTop="1" thickBot="1" x14ac:dyDescent="0.55000000000000004">
      <c r="A122" s="10"/>
      <c r="B122" s="157"/>
      <c r="C122" s="157"/>
      <c r="D122" s="41" t="s">
        <v>736</v>
      </c>
      <c r="E122" s="10"/>
      <c r="F122" s="21" t="s">
        <v>537</v>
      </c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84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>
        <v>1</v>
      </c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</row>
    <row r="123" spans="1:100" ht="75.75" customHeight="1" thickTop="1" thickBot="1" x14ac:dyDescent="0.55000000000000004">
      <c r="A123" s="10"/>
      <c r="B123" s="158"/>
      <c r="C123" s="158"/>
      <c r="D123" s="41" t="s">
        <v>733</v>
      </c>
      <c r="E123" s="10"/>
      <c r="F123" s="21" t="s">
        <v>537</v>
      </c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84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>
        <v>4</v>
      </c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</row>
    <row r="124" spans="1:100" ht="75.75" customHeight="1" thickTop="1" thickBot="1" x14ac:dyDescent="0.55000000000000004">
      <c r="A124" s="10"/>
      <c r="B124" s="41"/>
      <c r="C124" s="41"/>
      <c r="D124" s="41" t="s">
        <v>701</v>
      </c>
      <c r="E124" s="10"/>
      <c r="F124" s="21" t="s">
        <v>537</v>
      </c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84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>
        <v>1</v>
      </c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</row>
    <row r="125" spans="1:100" s="133" customFormat="1" ht="75.75" customHeight="1" thickTop="1" thickBot="1" x14ac:dyDescent="0.55000000000000004">
      <c r="A125" s="10"/>
      <c r="B125" s="41"/>
      <c r="C125" s="41"/>
      <c r="D125" s="41" t="s">
        <v>540</v>
      </c>
      <c r="E125" s="10"/>
      <c r="F125" s="21" t="s">
        <v>537</v>
      </c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84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>
        <v>1</v>
      </c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</row>
    <row r="126" spans="1:100" s="133" customFormat="1" ht="75.75" customHeight="1" thickTop="1" thickBot="1" x14ac:dyDescent="0.55000000000000004">
      <c r="A126" s="10"/>
      <c r="B126" s="41"/>
      <c r="C126" s="41"/>
      <c r="D126" s="41" t="s">
        <v>777</v>
      </c>
      <c r="E126" s="10"/>
      <c r="F126" s="21" t="s">
        <v>537</v>
      </c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84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>
        <v>1</v>
      </c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</row>
    <row r="127" spans="1:100" s="133" customFormat="1" ht="75.75" customHeight="1" thickTop="1" thickBot="1" x14ac:dyDescent="0.55000000000000004">
      <c r="A127" s="10"/>
      <c r="B127" s="41"/>
      <c r="C127" s="41"/>
      <c r="D127" s="41" t="s">
        <v>766</v>
      </c>
      <c r="E127" s="10"/>
      <c r="F127" s="21" t="s">
        <v>537</v>
      </c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84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>
        <v>1</v>
      </c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</row>
    <row r="128" spans="1:100" s="133" customFormat="1" ht="75.75" customHeight="1" thickTop="1" thickBot="1" x14ac:dyDescent="0.55000000000000004">
      <c r="A128" s="10"/>
      <c r="B128" s="41"/>
      <c r="C128" s="41"/>
      <c r="D128" s="41" t="s">
        <v>796</v>
      </c>
      <c r="E128" s="10"/>
      <c r="F128" s="21" t="s">
        <v>537</v>
      </c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84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>
        <v>1</v>
      </c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</row>
    <row r="129" spans="1:100" s="133" customFormat="1" ht="75.75" customHeight="1" thickTop="1" thickBot="1" x14ac:dyDescent="0.55000000000000004">
      <c r="A129" s="10"/>
      <c r="B129" s="41"/>
      <c r="C129" s="41"/>
      <c r="D129" s="41" t="s">
        <v>780</v>
      </c>
      <c r="E129" s="10"/>
      <c r="F129" s="21" t="s">
        <v>537</v>
      </c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84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>
        <v>1</v>
      </c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</row>
    <row r="130" spans="1:100" s="133" customFormat="1" ht="75.75" customHeight="1" thickTop="1" thickBot="1" x14ac:dyDescent="0.55000000000000004">
      <c r="A130" s="10"/>
      <c r="B130" s="41"/>
      <c r="C130" s="41"/>
      <c r="D130" s="41" t="s">
        <v>781</v>
      </c>
      <c r="E130" s="10"/>
      <c r="F130" s="21" t="s">
        <v>537</v>
      </c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84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>
        <v>1</v>
      </c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</row>
    <row r="131" spans="1:100" s="133" customFormat="1" ht="75.75" customHeight="1" thickTop="1" thickBot="1" x14ac:dyDescent="0.55000000000000004">
      <c r="A131" s="10"/>
      <c r="B131" s="41"/>
      <c r="C131" s="41"/>
      <c r="D131" s="41" t="s">
        <v>782</v>
      </c>
      <c r="E131" s="10"/>
      <c r="F131" s="21" t="s">
        <v>537</v>
      </c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84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>
        <v>1</v>
      </c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</row>
    <row r="132" spans="1:100" s="133" customFormat="1" ht="75.75" customHeight="1" thickTop="1" thickBot="1" x14ac:dyDescent="0.55000000000000004">
      <c r="A132" s="10"/>
      <c r="B132" s="41"/>
      <c r="C132" s="41"/>
      <c r="D132" s="41" t="s">
        <v>797</v>
      </c>
      <c r="E132" s="10"/>
      <c r="F132" s="21" t="s">
        <v>537</v>
      </c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84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>
        <v>1</v>
      </c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</row>
    <row r="133" spans="1:100" s="25" customFormat="1" ht="75.75" customHeight="1" thickTop="1" thickBot="1" x14ac:dyDescent="0.55000000000000004">
      <c r="A133" s="22"/>
      <c r="B133" s="43"/>
      <c r="C133" s="43"/>
      <c r="D133" s="43"/>
      <c r="E133" s="22"/>
      <c r="F133" s="33"/>
      <c r="G133" s="22"/>
      <c r="H133" s="22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85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  <c r="BM133" s="92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  <c r="BZ133" s="92"/>
      <c r="CA133" s="92"/>
      <c r="CB133" s="92"/>
      <c r="CC133" s="92"/>
      <c r="CD133" s="92"/>
      <c r="CE133" s="92"/>
      <c r="CF133" s="92"/>
      <c r="CG133" s="92"/>
      <c r="CH133" s="92"/>
      <c r="CI133" s="92"/>
      <c r="CJ133" s="92"/>
      <c r="CK133" s="92"/>
      <c r="CL133" s="92"/>
      <c r="CM133" s="92"/>
      <c r="CN133" s="92"/>
      <c r="CO133" s="92"/>
      <c r="CP133" s="92"/>
      <c r="CQ133" s="92"/>
      <c r="CR133" s="92"/>
      <c r="CS133" s="92"/>
      <c r="CT133" s="92"/>
      <c r="CU133" s="92"/>
      <c r="CV133" s="92"/>
    </row>
    <row r="134" spans="1:100" ht="78.75" customHeight="1" thickTop="1" thickBot="1" x14ac:dyDescent="0.55000000000000004">
      <c r="A134" s="10"/>
      <c r="B134" s="41" t="s">
        <v>470</v>
      </c>
      <c r="C134" s="41" t="s">
        <v>469</v>
      </c>
      <c r="D134" s="41" t="s">
        <v>471</v>
      </c>
      <c r="E134" s="10"/>
      <c r="F134" s="21" t="s">
        <v>537</v>
      </c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84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>
        <v>1</v>
      </c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</row>
    <row r="135" spans="1:100" s="25" customFormat="1" ht="75.75" customHeight="1" thickTop="1" thickBot="1" x14ac:dyDescent="0.55000000000000004">
      <c r="A135" s="22"/>
      <c r="B135" s="43"/>
      <c r="C135" s="43"/>
      <c r="D135" s="43"/>
      <c r="E135" s="22"/>
      <c r="F135" s="33"/>
      <c r="G135" s="22"/>
      <c r="H135" s="22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85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  <c r="BM135" s="92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  <c r="BZ135" s="92"/>
      <c r="CA135" s="92"/>
      <c r="CB135" s="92"/>
      <c r="CC135" s="92"/>
      <c r="CD135" s="92"/>
      <c r="CE135" s="92"/>
      <c r="CF135" s="92"/>
      <c r="CG135" s="92"/>
      <c r="CH135" s="92"/>
      <c r="CI135" s="92"/>
      <c r="CJ135" s="92"/>
      <c r="CK135" s="92"/>
      <c r="CL135" s="92"/>
      <c r="CM135" s="92"/>
      <c r="CN135" s="92"/>
      <c r="CO135" s="92"/>
      <c r="CP135" s="92"/>
      <c r="CQ135" s="92"/>
      <c r="CR135" s="92"/>
      <c r="CS135" s="92"/>
      <c r="CT135" s="92"/>
      <c r="CU135" s="92"/>
      <c r="CV135" s="92"/>
    </row>
    <row r="136" spans="1:100" ht="75.75" customHeight="1" thickTop="1" thickBot="1" x14ac:dyDescent="0.55000000000000004">
      <c r="A136" s="10"/>
      <c r="B136" s="41" t="s">
        <v>68</v>
      </c>
      <c r="C136" s="41" t="s">
        <v>75</v>
      </c>
      <c r="D136" s="41" t="s">
        <v>756</v>
      </c>
      <c r="E136" s="10"/>
      <c r="F136" s="21" t="s">
        <v>537</v>
      </c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84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>
        <v>2</v>
      </c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</row>
    <row r="137" spans="1:100" s="25" customFormat="1" ht="75.75" customHeight="1" thickTop="1" thickBot="1" x14ac:dyDescent="0.55000000000000004">
      <c r="A137" s="22"/>
      <c r="B137" s="43"/>
      <c r="C137" s="43"/>
      <c r="D137" s="43"/>
      <c r="E137" s="22"/>
      <c r="F137" s="33"/>
      <c r="G137" s="22"/>
      <c r="H137" s="22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85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  <c r="BZ137" s="92"/>
      <c r="CA137" s="92"/>
      <c r="CB137" s="92"/>
      <c r="CC137" s="92"/>
      <c r="CD137" s="92"/>
      <c r="CE137" s="92"/>
      <c r="CF137" s="92"/>
      <c r="CG137" s="92"/>
      <c r="CH137" s="92"/>
      <c r="CI137" s="92"/>
      <c r="CJ137" s="92"/>
      <c r="CK137" s="92"/>
      <c r="CL137" s="92"/>
      <c r="CM137" s="92"/>
      <c r="CN137" s="92"/>
      <c r="CO137" s="92"/>
      <c r="CP137" s="92"/>
      <c r="CQ137" s="92"/>
      <c r="CR137" s="92"/>
      <c r="CS137" s="92"/>
      <c r="CT137" s="92"/>
      <c r="CU137" s="92"/>
      <c r="CV137" s="92"/>
    </row>
    <row r="138" spans="1:100" ht="75.75" customHeight="1" thickTop="1" thickBot="1" x14ac:dyDescent="0.55000000000000004">
      <c r="A138" s="10"/>
      <c r="B138" s="41" t="s">
        <v>772</v>
      </c>
      <c r="C138" s="41" t="s">
        <v>773</v>
      </c>
      <c r="D138" s="41" t="s">
        <v>775</v>
      </c>
      <c r="E138" s="10"/>
      <c r="F138" s="151" t="s">
        <v>537</v>
      </c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84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>
        <v>1</v>
      </c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</row>
    <row r="139" spans="1:100" ht="75.75" customHeight="1" thickTop="1" thickBot="1" x14ac:dyDescent="0.55000000000000004">
      <c r="A139" s="10"/>
      <c r="B139" s="41"/>
      <c r="C139" s="41"/>
      <c r="D139" s="41" t="s">
        <v>776</v>
      </c>
      <c r="E139" s="10"/>
      <c r="F139" s="152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84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>
        <v>1</v>
      </c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</row>
    <row r="140" spans="1:100" s="25" customFormat="1" ht="75.75" customHeight="1" thickTop="1" thickBot="1" x14ac:dyDescent="0.55000000000000004">
      <c r="A140" s="22"/>
      <c r="B140" s="43"/>
      <c r="C140" s="43"/>
      <c r="D140" s="43"/>
      <c r="E140" s="22"/>
      <c r="F140" s="33"/>
      <c r="G140" s="22"/>
      <c r="H140" s="22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85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  <c r="CA140" s="92"/>
      <c r="CB140" s="92"/>
      <c r="CC140" s="92"/>
      <c r="CD140" s="92"/>
      <c r="CE140" s="92"/>
      <c r="CF140" s="92"/>
      <c r="CG140" s="92"/>
      <c r="CH140" s="92"/>
      <c r="CI140" s="92"/>
      <c r="CJ140" s="92"/>
      <c r="CK140" s="92"/>
      <c r="CL140" s="92"/>
      <c r="CM140" s="92"/>
      <c r="CN140" s="92"/>
      <c r="CO140" s="92"/>
      <c r="CP140" s="92"/>
      <c r="CQ140" s="92"/>
      <c r="CR140" s="92"/>
      <c r="CS140" s="92"/>
      <c r="CT140" s="92"/>
      <c r="CU140" s="92"/>
      <c r="CV140" s="92"/>
    </row>
    <row r="141" spans="1:100" ht="75.75" customHeight="1" thickTop="1" thickBot="1" x14ac:dyDescent="0.55000000000000004">
      <c r="A141" s="10"/>
      <c r="B141" s="41" t="s">
        <v>760</v>
      </c>
      <c r="C141" s="41" t="s">
        <v>761</v>
      </c>
      <c r="D141" s="41" t="s">
        <v>778</v>
      </c>
      <c r="E141" s="10"/>
      <c r="F141" s="151" t="s">
        <v>537</v>
      </c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84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>
        <v>5</v>
      </c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</row>
    <row r="142" spans="1:100" ht="75.75" customHeight="1" thickTop="1" thickBot="1" x14ac:dyDescent="0.55000000000000004">
      <c r="A142" s="10"/>
      <c r="B142" s="41"/>
      <c r="C142" s="41"/>
      <c r="D142" s="41"/>
      <c r="E142" s="10"/>
      <c r="F142" s="152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84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</row>
    <row r="143" spans="1:100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84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</row>
    <row r="144" spans="1:100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84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</row>
    <row r="145" spans="1:100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84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</row>
    <row r="146" spans="1:100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84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</row>
    <row r="147" spans="1:100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84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</row>
    <row r="148" spans="1:100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84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</row>
    <row r="149" spans="1:100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84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</row>
    <row r="150" spans="1:100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84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</row>
    <row r="151" spans="1:100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84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</row>
    <row r="152" spans="1:100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84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</row>
    <row r="153" spans="1:100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84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</row>
    <row r="154" spans="1:100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84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</row>
    <row r="155" spans="1:100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84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</row>
    <row r="156" spans="1:100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84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</row>
    <row r="157" spans="1:100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84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</row>
    <row r="158" spans="1:100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84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</row>
    <row r="159" spans="1:100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84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</row>
    <row r="160" spans="1:100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84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</row>
    <row r="161" spans="1:100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84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</row>
    <row r="162" spans="1:100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84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</row>
    <row r="163" spans="1:100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84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</row>
    <row r="164" spans="1:100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84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</row>
    <row r="165" spans="1:100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84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</row>
    <row r="166" spans="1:100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84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</row>
    <row r="167" spans="1:100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84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</row>
    <row r="168" spans="1:100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84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</row>
    <row r="169" spans="1:100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84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</row>
    <row r="170" spans="1:100" ht="75.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84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</row>
    <row r="171" spans="1:100" ht="75.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84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</row>
    <row r="172" spans="1:100" ht="75.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84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</row>
    <row r="173" spans="1:100" ht="75.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84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</row>
    <row r="174" spans="1:100" ht="75.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84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</row>
    <row r="175" spans="1:100" ht="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84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</row>
    <row r="176" spans="1:100" ht="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84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</row>
    <row r="177" spans="1:100" ht="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84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</row>
    <row r="178" spans="1:100" ht="7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84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</row>
    <row r="179" spans="1:100" s="12" customFormat="1" ht="7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84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</row>
    <row r="180" spans="1:100" s="12" customFormat="1" ht="75" customHeight="1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84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</row>
    <row r="181" spans="1:100" s="12" customFormat="1" ht="75" customHeight="1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84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</row>
    <row r="182" spans="1:100" s="12" customFormat="1" ht="75" customHeight="1" thickTop="1" thickBot="1" x14ac:dyDescent="0.55000000000000004">
      <c r="A182" s="10"/>
      <c r="B182" s="41"/>
      <c r="C182" s="41"/>
      <c r="D182" s="41"/>
      <c r="E182" s="10"/>
      <c r="F182" s="21"/>
      <c r="G182" s="10"/>
      <c r="H182" s="1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84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</row>
    <row r="183" spans="1:100" ht="56.25" customHeight="1" thickTop="1" thickBot="1" x14ac:dyDescent="0.55000000000000004">
      <c r="A183" s="10"/>
      <c r="B183" s="41"/>
      <c r="C183" s="41"/>
      <c r="D183" s="41"/>
      <c r="E183" s="10"/>
      <c r="F183" s="21"/>
      <c r="G183" s="10"/>
      <c r="H183" s="1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84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</row>
    <row r="184" spans="1:100" ht="56.25" customHeight="1" thickTop="1" thickBot="1" x14ac:dyDescent="0.55000000000000004">
      <c r="A184" s="10"/>
      <c r="B184" s="41"/>
      <c r="C184" s="41"/>
      <c r="D184" s="41"/>
      <c r="E184" s="10"/>
      <c r="F184" s="21"/>
      <c r="G184" s="10"/>
      <c r="H184" s="1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84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</row>
    <row r="185" spans="1:100" ht="72" thickTop="1" thickBot="1" x14ac:dyDescent="0.55000000000000004">
      <c r="A185" s="10"/>
      <c r="B185" s="41"/>
      <c r="C185" s="41"/>
      <c r="D185" s="41"/>
      <c r="E185" s="10"/>
      <c r="F185" s="21"/>
      <c r="G185" s="10"/>
      <c r="H185" s="1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84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</row>
    <row r="186" spans="1:100" ht="72" thickTop="1" thickBot="1" x14ac:dyDescent="0.55000000000000004">
      <c r="A186" s="10"/>
      <c r="B186" s="41"/>
      <c r="C186" s="41"/>
      <c r="D186" s="41"/>
      <c r="E186" s="10"/>
      <c r="F186" s="21"/>
      <c r="G186" s="10"/>
      <c r="H186" s="1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84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</row>
    <row r="187" spans="1:100" ht="72" thickTop="1" thickBot="1" x14ac:dyDescent="0.55000000000000004">
      <c r="A187" s="10"/>
      <c r="B187" s="41"/>
      <c r="C187" s="41"/>
      <c r="D187" s="41"/>
      <c r="E187" s="10"/>
      <c r="F187" s="21"/>
      <c r="G187" s="10"/>
      <c r="H187" s="1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84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</row>
    <row r="188" spans="1:100" ht="72" thickTop="1" thickBot="1" x14ac:dyDescent="0.55000000000000004">
      <c r="A188" s="10"/>
      <c r="B188" s="41"/>
      <c r="C188" s="41"/>
      <c r="D188" s="41"/>
      <c r="E188" s="10"/>
      <c r="F188" s="21"/>
      <c r="G188" s="10"/>
      <c r="H188" s="1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84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</row>
    <row r="189" spans="1:100" ht="72" thickTop="1" thickBot="1" x14ac:dyDescent="0.55000000000000004">
      <c r="A189" s="10"/>
      <c r="B189" s="41"/>
      <c r="C189" s="41"/>
      <c r="D189" s="41"/>
      <c r="E189" s="10"/>
      <c r="F189" s="21"/>
      <c r="G189" s="10"/>
      <c r="H189" s="1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84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</row>
    <row r="190" spans="1:100" ht="72" thickTop="1" thickBot="1" x14ac:dyDescent="0.55000000000000004">
      <c r="A190" s="10"/>
      <c r="B190" s="41"/>
      <c r="C190" s="41"/>
      <c r="D190" s="41"/>
      <c r="E190" s="10"/>
      <c r="F190" s="21"/>
      <c r="G190" s="10"/>
      <c r="H190" s="1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84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</row>
    <row r="191" spans="1:100" ht="72" thickTop="1" thickBot="1" x14ac:dyDescent="0.55000000000000004">
      <c r="A191" s="10"/>
      <c r="B191" s="41"/>
      <c r="C191" s="41"/>
      <c r="D191" s="41"/>
      <c r="E191" s="10"/>
      <c r="F191" s="21"/>
      <c r="G191" s="10"/>
      <c r="H191" s="1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84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</row>
    <row r="192" spans="1:100" ht="72" thickTop="1" thickBot="1" x14ac:dyDescent="1.1000000000000001">
      <c r="A192" s="13"/>
      <c r="B192" s="50"/>
      <c r="C192" s="50"/>
      <c r="D192" s="50"/>
      <c r="E192" s="13"/>
      <c r="F192" s="52"/>
      <c r="G192" s="18"/>
      <c r="H192" s="1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86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</row>
    <row r="193" spans="1:100" ht="72" thickTop="1" thickBot="1" x14ac:dyDescent="1.1000000000000001">
      <c r="A193" s="13"/>
      <c r="B193" s="50"/>
      <c r="C193" s="50"/>
      <c r="D193" s="50"/>
      <c r="E193" s="13"/>
      <c r="F193" s="53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87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</row>
    <row r="194" spans="1:100" ht="72" thickTop="1" thickBot="1" x14ac:dyDescent="1.1000000000000001">
      <c r="A194" s="13"/>
      <c r="B194" s="50"/>
      <c r="C194" s="50"/>
      <c r="D194" s="50"/>
      <c r="E194" s="13"/>
      <c r="F194" s="53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87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</row>
    <row r="195" spans="1:100" ht="72" thickTop="1" thickBot="1" x14ac:dyDescent="1.1000000000000001">
      <c r="A195" s="13"/>
      <c r="B195" s="50"/>
      <c r="C195" s="50"/>
      <c r="D195" s="50"/>
      <c r="E195" s="13"/>
      <c r="F195" s="53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87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</row>
    <row r="196" spans="1:100" ht="72" thickTop="1" thickBot="1" x14ac:dyDescent="1.1000000000000001">
      <c r="A196" s="13"/>
      <c r="B196" s="50"/>
      <c r="C196" s="50"/>
      <c r="D196" s="50"/>
      <c r="E196" s="13"/>
      <c r="F196" s="53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87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</row>
    <row r="197" spans="1:100" ht="72" thickTop="1" thickBot="1" x14ac:dyDescent="1.1000000000000001">
      <c r="A197" s="13"/>
      <c r="B197" s="50"/>
      <c r="C197" s="50"/>
      <c r="D197" s="50"/>
      <c r="E197" s="13"/>
      <c r="F197" s="53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87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</row>
    <row r="198" spans="1:100" ht="72" thickTop="1" thickBot="1" x14ac:dyDescent="1.1000000000000001">
      <c r="A198" s="13"/>
      <c r="B198" s="50"/>
      <c r="C198" s="50"/>
      <c r="D198" s="50"/>
      <c r="E198" s="13"/>
      <c r="F198" s="53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87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</row>
    <row r="199" spans="1:100" ht="72" thickTop="1" thickBot="1" x14ac:dyDescent="1.1000000000000001">
      <c r="A199" s="13"/>
      <c r="B199" s="50"/>
      <c r="C199" s="50"/>
      <c r="D199" s="50"/>
      <c r="E199" s="13"/>
      <c r="F199" s="53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87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</row>
    <row r="200" spans="1:100" ht="72" thickTop="1" thickBot="1" x14ac:dyDescent="1.1000000000000001">
      <c r="A200" s="13"/>
      <c r="B200" s="50"/>
      <c r="C200" s="50"/>
      <c r="D200" s="50"/>
      <c r="E200" s="13"/>
      <c r="F200" s="53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87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</row>
    <row r="201" spans="1:100" ht="72" thickTop="1" thickBot="1" x14ac:dyDescent="1.1000000000000001">
      <c r="A201" s="13"/>
      <c r="B201" s="50"/>
      <c r="C201" s="50"/>
      <c r="D201" s="50"/>
      <c r="E201" s="13"/>
      <c r="F201" s="53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87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</row>
    <row r="202" spans="1:100" ht="72" thickTop="1" thickBot="1" x14ac:dyDescent="1.1000000000000001">
      <c r="A202" s="13"/>
      <c r="B202" s="50"/>
      <c r="C202" s="50"/>
      <c r="D202" s="50"/>
      <c r="E202" s="13"/>
      <c r="F202" s="53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87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</row>
    <row r="203" spans="1:100" ht="72" thickTop="1" thickBot="1" x14ac:dyDescent="1.1000000000000001">
      <c r="A203" s="13"/>
      <c r="B203" s="50"/>
      <c r="C203" s="50"/>
      <c r="D203" s="50"/>
      <c r="E203" s="13"/>
      <c r="F203" s="53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87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</row>
    <row r="204" spans="1:100" ht="72" thickTop="1" thickBot="1" x14ac:dyDescent="1.1000000000000001">
      <c r="A204" s="13"/>
      <c r="B204" s="50"/>
      <c r="C204" s="50"/>
      <c r="D204" s="50"/>
      <c r="E204" s="13"/>
      <c r="F204" s="53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87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</row>
    <row r="205" spans="1:100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87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</row>
    <row r="206" spans="1:100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87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</row>
    <row r="207" spans="1:100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87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</row>
    <row r="208" spans="1:100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87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</row>
    <row r="209" spans="1:100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87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</row>
    <row r="210" spans="1:100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87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</row>
    <row r="211" spans="1:100" ht="72" thickTop="1" thickBot="1" x14ac:dyDescent="1.1000000000000001">
      <c r="A211" s="11"/>
      <c r="B211" s="51"/>
      <c r="C211" s="51"/>
      <c r="D211" s="51"/>
      <c r="E211" s="11"/>
      <c r="F211" s="54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87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</row>
    <row r="212" spans="1:100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87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</row>
    <row r="213" spans="1:100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87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</row>
    <row r="214" spans="1:100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87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</row>
    <row r="215" spans="1:100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87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</row>
    <row r="216" spans="1:100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11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87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</row>
    <row r="217" spans="1:100" ht="72" thickTop="1" thickBot="1" x14ac:dyDescent="1.1000000000000001">
      <c r="A217" s="11"/>
      <c r="B217" s="51"/>
      <c r="C217" s="51"/>
      <c r="D217" s="51"/>
      <c r="E217" s="11"/>
      <c r="F217" s="54"/>
      <c r="G217" s="11"/>
      <c r="H217" s="11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87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</row>
    <row r="218" spans="1:100" ht="72" thickTop="1" thickBot="1" x14ac:dyDescent="1.1000000000000001">
      <c r="A218" s="11"/>
      <c r="B218" s="51"/>
      <c r="C218" s="51"/>
      <c r="D218" s="51"/>
      <c r="E218" s="11"/>
      <c r="F218" s="54"/>
      <c r="G218" s="11"/>
      <c r="H218" s="11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87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</row>
    <row r="219" spans="1:100" ht="72" thickTop="1" thickBot="1" x14ac:dyDescent="1.1000000000000001">
      <c r="A219" s="11"/>
      <c r="B219" s="51"/>
      <c r="C219" s="51"/>
      <c r="D219" s="51"/>
      <c r="E219" s="11"/>
      <c r="F219" s="54"/>
      <c r="G219" s="11"/>
      <c r="H219" s="11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87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</row>
    <row r="220" spans="1:100" ht="72" thickTop="1" thickBot="1" x14ac:dyDescent="1.1000000000000001">
      <c r="A220" s="11"/>
      <c r="B220" s="51"/>
      <c r="C220" s="51"/>
      <c r="D220" s="51"/>
      <c r="E220" s="11"/>
      <c r="F220" s="54"/>
      <c r="G220" s="11"/>
      <c r="H220" s="11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87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</row>
    <row r="221" spans="1:100" ht="72" thickTop="1" thickBot="1" x14ac:dyDescent="1.1000000000000001">
      <c r="A221" s="11"/>
      <c r="B221" s="51"/>
      <c r="C221" s="51"/>
      <c r="D221" s="51"/>
      <c r="E221" s="11"/>
      <c r="F221" s="54"/>
      <c r="G221" s="11"/>
      <c r="H221" s="11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87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</row>
    <row r="222" spans="1:100" ht="72" thickTop="1" thickBot="1" x14ac:dyDescent="1.1000000000000001">
      <c r="A222" s="11"/>
      <c r="B222" s="51"/>
      <c r="C222" s="51"/>
      <c r="D222" s="51"/>
      <c r="E222" s="11"/>
      <c r="F222" s="54"/>
      <c r="G222" s="11"/>
      <c r="H222" s="11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87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</row>
    <row r="223" spans="1:100" ht="72" thickTop="1" thickBot="1" x14ac:dyDescent="1.1000000000000001">
      <c r="A223" s="11"/>
      <c r="B223" s="51"/>
      <c r="C223" s="51"/>
      <c r="D223" s="51"/>
      <c r="E223" s="11"/>
      <c r="F223" s="54"/>
      <c r="G223" s="11"/>
      <c r="H223" s="11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87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</row>
    <row r="224" spans="1:100" ht="72" thickTop="1" thickBot="1" x14ac:dyDescent="1.1000000000000001">
      <c r="A224" s="11"/>
      <c r="B224" s="51"/>
      <c r="C224" s="51"/>
      <c r="D224" s="51"/>
      <c r="E224" s="11"/>
      <c r="F224" s="54"/>
      <c r="G224" s="11"/>
      <c r="H224" s="11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87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</row>
    <row r="225" spans="1:100" ht="72" thickTop="1" thickBot="1" x14ac:dyDescent="1.1000000000000001">
      <c r="A225" s="11"/>
      <c r="B225" s="51"/>
      <c r="C225" s="51"/>
      <c r="D225" s="51"/>
      <c r="E225" s="11"/>
      <c r="F225" s="54"/>
      <c r="G225" s="11"/>
      <c r="H225" s="11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87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</row>
    <row r="226" spans="1:100" ht="72" thickTop="1" thickBot="1" x14ac:dyDescent="1.1000000000000001">
      <c r="A226" s="11"/>
      <c r="B226" s="51"/>
      <c r="C226" s="51"/>
      <c r="D226" s="51"/>
      <c r="E226" s="11"/>
      <c r="F226" s="54"/>
      <c r="G226" s="11"/>
      <c r="H226" s="11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87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</row>
    <row r="227" spans="1:100" ht="62.25" thickTop="1" x14ac:dyDescent="0.9">
      <c r="F227" s="70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</row>
  </sheetData>
  <autoFilter ref="A2:T184" xr:uid="{6B1D1DC1-86B6-456C-BB3D-62D2ABA3F786}"/>
  <mergeCells count="10">
    <mergeCell ref="F138:F139"/>
    <mergeCell ref="F141:F142"/>
    <mergeCell ref="A1:BQ1"/>
    <mergeCell ref="F80:F84"/>
    <mergeCell ref="C80:C84"/>
    <mergeCell ref="B80:B84"/>
    <mergeCell ref="B118:B123"/>
    <mergeCell ref="C118:C123"/>
    <mergeCell ref="B113:B116"/>
    <mergeCell ref="C113:C116"/>
  </mergeCells>
  <conditionalFormatting sqref="H29:H31 H33:H35 H2:H4 H6:H27">
    <cfRule type="containsText" dxfId="4971" priority="299" operator="containsText" text="متوقف">
      <formula>NOT(ISERROR(SEARCH("متوقف",H2)))</formula>
    </cfRule>
  </conditionalFormatting>
  <conditionalFormatting sqref="H29:H31 H33:H35 H2:H4 H6:H27">
    <cfRule type="containsText" dxfId="4970" priority="295" operator="containsText" text="تم  الانتهاء ">
      <formula>NOT(ISERROR(SEARCH("تم  الانتهاء ",H2)))</formula>
    </cfRule>
    <cfRule type="containsText" dxfId="4969" priority="296" operator="containsText" text="تم الانتهاء ">
      <formula>NOT(ISERROR(SEARCH("تم الانتهاء ",H2)))</formula>
    </cfRule>
    <cfRule type="containsText" dxfId="4968" priority="297" operator="containsText" text="متوقف ">
      <formula>NOT(ISERROR(SEARCH("متوقف ",H2)))</formula>
    </cfRule>
    <cfRule type="containsText" dxfId="4967" priority="298" operator="containsText" text="تحت التصنيع ">
      <formula>NOT(ISERROR(SEARCH("تحت التصنيع ",H2)))</formula>
    </cfRule>
  </conditionalFormatting>
  <conditionalFormatting sqref="H37:H40">
    <cfRule type="containsText" dxfId="4966" priority="289" operator="containsText" text="متوقف">
      <formula>NOT(ISERROR(SEARCH("متوقف",H37)))</formula>
    </cfRule>
  </conditionalFormatting>
  <conditionalFormatting sqref="H37:H40">
    <cfRule type="containsText" dxfId="4965" priority="285" operator="containsText" text="تم  الانتهاء ">
      <formula>NOT(ISERROR(SEARCH("تم  الانتهاء ",H37)))</formula>
    </cfRule>
    <cfRule type="containsText" dxfId="4964" priority="286" operator="containsText" text="تم الانتهاء ">
      <formula>NOT(ISERROR(SEARCH("تم الانتهاء ",H37)))</formula>
    </cfRule>
    <cfRule type="containsText" dxfId="4963" priority="287" operator="containsText" text="متوقف ">
      <formula>NOT(ISERROR(SEARCH("متوقف ",H37)))</formula>
    </cfRule>
    <cfRule type="containsText" dxfId="4962" priority="288" operator="containsText" text="تحت التصنيع ">
      <formula>NOT(ISERROR(SEARCH("تحت التصنيع ",H37)))</formula>
    </cfRule>
  </conditionalFormatting>
  <conditionalFormatting sqref="H3:H4">
    <cfRule type="cellIs" dxfId="4961" priority="284" operator="equal">
      <formula>"في المخزن"</formula>
    </cfRule>
  </conditionalFormatting>
  <conditionalFormatting sqref="H38:H40">
    <cfRule type="containsText" dxfId="4960" priority="282" operator="containsText" text="متوقف">
      <formula>NOT(ISERROR(SEARCH("متوقف",H38)))</formula>
    </cfRule>
  </conditionalFormatting>
  <conditionalFormatting sqref="H38:H40">
    <cfRule type="containsText" dxfId="4959" priority="278" operator="containsText" text="تم  الانتهاء ">
      <formula>NOT(ISERROR(SEARCH("تم  الانتهاء ",H38)))</formula>
    </cfRule>
    <cfRule type="containsText" dxfId="4958" priority="279" operator="containsText" text="تم الانتهاء ">
      <formula>NOT(ISERROR(SEARCH("تم الانتهاء ",H38)))</formula>
    </cfRule>
    <cfRule type="containsText" dxfId="4957" priority="280" operator="containsText" text="متوقف ">
      <formula>NOT(ISERROR(SEARCH("متوقف ",H38)))</formula>
    </cfRule>
    <cfRule type="containsText" dxfId="4956" priority="281" operator="containsText" text="تحت التصنيع ">
      <formula>NOT(ISERROR(SEARCH("تحت التصنيع ",H38)))</formula>
    </cfRule>
  </conditionalFormatting>
  <conditionalFormatting sqref="H29:H31 H33:H35 H141 H144 H2:H4 H37:H40 H6:H27">
    <cfRule type="cellIs" dxfId="4955" priority="283" operator="equal">
      <formula>$H$185</formula>
    </cfRule>
  </conditionalFormatting>
  <conditionalFormatting sqref="E91:E94 E97:E102 B164:E167">
    <cfRule type="cellIs" dxfId="4954" priority="277" operator="equal">
      <formula>"تم الانتهاء"</formula>
    </cfRule>
  </conditionalFormatting>
  <conditionalFormatting sqref="C71">
    <cfRule type="containsText" dxfId="4953" priority="276" operator="containsText" text="تم التسليم ">
      <formula>NOT(ISERROR(SEARCH("تم التسليم ",C71)))</formula>
    </cfRule>
  </conditionalFormatting>
  <conditionalFormatting sqref="C71">
    <cfRule type="cellIs" dxfId="4952" priority="275" operator="equal">
      <formula>"تم الانتهاء"</formula>
    </cfRule>
  </conditionalFormatting>
  <conditionalFormatting sqref="C75">
    <cfRule type="containsText" dxfId="4951" priority="274" operator="containsText" text="تم التسليم ">
      <formula>NOT(ISERROR(SEARCH("تم التسليم ",C75)))</formula>
    </cfRule>
  </conditionalFormatting>
  <conditionalFormatting sqref="C75">
    <cfRule type="cellIs" dxfId="4950" priority="273" operator="equal">
      <formula>"تم الانتهاء"</formula>
    </cfRule>
  </conditionalFormatting>
  <conditionalFormatting sqref="C78">
    <cfRule type="cellIs" dxfId="4949" priority="272" operator="equal">
      <formula>"تم الانتهاء"</formula>
    </cfRule>
  </conditionalFormatting>
  <conditionalFormatting sqref="C79">
    <cfRule type="cellIs" dxfId="4948" priority="271" operator="equal">
      <formula>"تم الانتهاء"</formula>
    </cfRule>
  </conditionalFormatting>
  <conditionalFormatting sqref="C112">
    <cfRule type="cellIs" dxfId="4947" priority="270" operator="equal">
      <formula>"تم الانتهاء"</formula>
    </cfRule>
  </conditionalFormatting>
  <conditionalFormatting sqref="C156:C157">
    <cfRule type="cellIs" dxfId="4946" priority="268" operator="equal">
      <formula>"تم الانتهاء"</formula>
    </cfRule>
  </conditionalFormatting>
  <conditionalFormatting sqref="C152">
    <cfRule type="cellIs" dxfId="4945" priority="267" operator="equal">
      <formula>"تم الانتهاء"</formula>
    </cfRule>
  </conditionalFormatting>
  <conditionalFormatting sqref="C161">
    <cfRule type="cellIs" dxfId="4944" priority="266" operator="equal">
      <formula>"تم الانتهاء"</formula>
    </cfRule>
  </conditionalFormatting>
  <conditionalFormatting sqref="C162:C163">
    <cfRule type="cellIs" dxfId="4943" priority="265" operator="equal">
      <formula>"تم الانتهاء"</formula>
    </cfRule>
  </conditionalFormatting>
  <conditionalFormatting sqref="C80 C86:C87">
    <cfRule type="cellIs" dxfId="4942" priority="264" operator="equal">
      <formula>"تم الانتهاء"</formula>
    </cfRule>
  </conditionalFormatting>
  <conditionalFormatting sqref="C148">
    <cfRule type="cellIs" dxfId="4941" priority="263" operator="equal">
      <formula>"تم الانتهاء"</formula>
    </cfRule>
  </conditionalFormatting>
  <conditionalFormatting sqref="C118">
    <cfRule type="cellIs" dxfId="4940" priority="262" operator="equal">
      <formula>"تم الانتهاء"</formula>
    </cfRule>
  </conditionalFormatting>
  <conditionalFormatting sqref="D79">
    <cfRule type="cellIs" dxfId="4939" priority="261" operator="equal">
      <formula>"تم الانتهاء"</formula>
    </cfRule>
  </conditionalFormatting>
  <conditionalFormatting sqref="D80:D87">
    <cfRule type="cellIs" dxfId="4938" priority="260" operator="equal">
      <formula>"تم الانتهاء"</formula>
    </cfRule>
  </conditionalFormatting>
  <conditionalFormatting sqref="D112:D113">
    <cfRule type="cellIs" dxfId="4937" priority="259" operator="equal">
      <formula>"تم الانتهاء"</formula>
    </cfRule>
  </conditionalFormatting>
  <conditionalFormatting sqref="D111">
    <cfRule type="cellIs" dxfId="4936" priority="257" operator="equal">
      <formula>"تم الانتهاء"</formula>
    </cfRule>
  </conditionalFormatting>
  <conditionalFormatting sqref="D114:D115">
    <cfRule type="cellIs" dxfId="4935" priority="256" operator="equal">
      <formula>"تم الانتهاء"</formula>
    </cfRule>
  </conditionalFormatting>
  <conditionalFormatting sqref="D150">
    <cfRule type="cellIs" dxfId="4934" priority="255" operator="equal">
      <formula>"تم الانتهاء"</formula>
    </cfRule>
  </conditionalFormatting>
  <conditionalFormatting sqref="D149">
    <cfRule type="cellIs" dxfId="4933" priority="254" operator="equal">
      <formula>"تم الانتهاء"</formula>
    </cfRule>
  </conditionalFormatting>
  <conditionalFormatting sqref="D152">
    <cfRule type="cellIs" dxfId="4932" priority="253" operator="equal">
      <formula>"تم الانتهاء"</formula>
    </cfRule>
  </conditionalFormatting>
  <conditionalFormatting sqref="D152">
    <cfRule type="cellIs" dxfId="4931" priority="251" operator="equal">
      <formula>"تم الانتهاء"</formula>
    </cfRule>
  </conditionalFormatting>
  <conditionalFormatting sqref="D152">
    <cfRule type="containsText" dxfId="4930" priority="252" operator="containsText" text="تم التسليم ">
      <formula>NOT(ISERROR(SEARCH("تم التسليم ",D152)))</formula>
    </cfRule>
  </conditionalFormatting>
  <conditionalFormatting sqref="D151">
    <cfRule type="cellIs" dxfId="4929" priority="250" operator="equal">
      <formula>"تم الانتهاء"</formula>
    </cfRule>
  </conditionalFormatting>
  <conditionalFormatting sqref="D157">
    <cfRule type="cellIs" dxfId="4928" priority="249" operator="equal">
      <formula>"تم الانتهاء"</formula>
    </cfRule>
  </conditionalFormatting>
  <conditionalFormatting sqref="D161">
    <cfRule type="cellIs" dxfId="4927" priority="248" operator="equal">
      <formula>"تم الانتهاء"</formula>
    </cfRule>
  </conditionalFormatting>
  <conditionalFormatting sqref="D162:D163">
    <cfRule type="cellIs" dxfId="4926" priority="247" operator="equal">
      <formula>"تم الانتهاء"</formula>
    </cfRule>
  </conditionalFormatting>
  <conditionalFormatting sqref="D78">
    <cfRule type="cellIs" dxfId="4925" priority="246" operator="equal">
      <formula>"تم الانتهاء"</formula>
    </cfRule>
  </conditionalFormatting>
  <conditionalFormatting sqref="D156">
    <cfRule type="cellIs" dxfId="4924" priority="245" operator="equal">
      <formula>"تم الانتهاء"</formula>
    </cfRule>
  </conditionalFormatting>
  <conditionalFormatting sqref="D118:D119">
    <cfRule type="cellIs" dxfId="4923" priority="244" operator="equal">
      <formula>"تم الانتهاء"</formula>
    </cfRule>
  </conditionalFormatting>
  <conditionalFormatting sqref="E153">
    <cfRule type="cellIs" dxfId="4922" priority="220" operator="equal">
      <formula>"تم الانتهاء"</formula>
    </cfRule>
  </conditionalFormatting>
  <conditionalFormatting sqref="E112:E113 E103">
    <cfRule type="cellIs" dxfId="4921" priority="236" operator="equal">
      <formula>"تم الانتهاء"</formula>
    </cfRule>
  </conditionalFormatting>
  <conditionalFormatting sqref="E109">
    <cfRule type="cellIs" dxfId="4920" priority="235" operator="equal">
      <formula>"تم الانتهاء"</formula>
    </cfRule>
  </conditionalFormatting>
  <conditionalFormatting sqref="E111">
    <cfRule type="cellIs" dxfId="4919" priority="234" operator="equal">
      <formula>"تم الانتهاء"</formula>
    </cfRule>
  </conditionalFormatting>
  <conditionalFormatting sqref="E71">
    <cfRule type="containsText" dxfId="4918" priority="243" operator="containsText" text="تم التسليم ">
      <formula>NOT(ISERROR(SEARCH("تم التسليم ",E71)))</formula>
    </cfRule>
  </conditionalFormatting>
  <conditionalFormatting sqref="E71">
    <cfRule type="cellIs" dxfId="4917" priority="242" operator="equal">
      <formula>"تم الانتهاء"</formula>
    </cfRule>
  </conditionalFormatting>
  <conditionalFormatting sqref="E75">
    <cfRule type="containsText" dxfId="4916" priority="241" operator="containsText" text="تم التسليم ">
      <formula>NOT(ISERROR(SEARCH("تم التسليم ",E75)))</formula>
    </cfRule>
  </conditionalFormatting>
  <conditionalFormatting sqref="E75">
    <cfRule type="cellIs" dxfId="4915" priority="240" operator="equal">
      <formula>"تم الانتهاء"</formula>
    </cfRule>
  </conditionalFormatting>
  <conditionalFormatting sqref="E78">
    <cfRule type="cellIs" dxfId="4914" priority="239" operator="equal">
      <formula>"تم الانتهاء"</formula>
    </cfRule>
  </conditionalFormatting>
  <conditionalFormatting sqref="E79">
    <cfRule type="cellIs" dxfId="4913" priority="238" operator="equal">
      <formula>"تم الانتهاء"</formula>
    </cfRule>
  </conditionalFormatting>
  <conditionalFormatting sqref="E80:E87">
    <cfRule type="cellIs" dxfId="4912" priority="237" operator="equal">
      <formula>"تم الانتهاء"</formula>
    </cfRule>
  </conditionalFormatting>
  <conditionalFormatting sqref="E114:E115">
    <cfRule type="cellIs" dxfId="4911" priority="233" operator="equal">
      <formula>"تم الانتهاء"</formula>
    </cfRule>
  </conditionalFormatting>
  <conditionalFormatting sqref="E144">
    <cfRule type="cellIs" dxfId="4910" priority="232" operator="equal">
      <formula>"تم الانتهاء"</formula>
    </cfRule>
  </conditionalFormatting>
  <conditionalFormatting sqref="E137">
    <cfRule type="cellIs" dxfId="4909" priority="231" operator="equal">
      <formula>"تم الانتهاء"</formula>
    </cfRule>
  </conditionalFormatting>
  <conditionalFormatting sqref="E142:E143">
    <cfRule type="cellIs" dxfId="4908" priority="230" operator="equal">
      <formula>"تم الانتهاء"</formula>
    </cfRule>
  </conditionalFormatting>
  <conditionalFormatting sqref="E145 G145">
    <cfRule type="cellIs" dxfId="4907" priority="229" operator="equal">
      <formula>"تم الانتهاء"</formula>
    </cfRule>
  </conditionalFormatting>
  <conditionalFormatting sqref="E146">
    <cfRule type="cellIs" dxfId="4906" priority="228" operator="equal">
      <formula>"تم الانتهاء"</formula>
    </cfRule>
  </conditionalFormatting>
  <conditionalFormatting sqref="E147">
    <cfRule type="cellIs" dxfId="4905" priority="227" operator="equal">
      <formula>"تم الانتهاء"</formula>
    </cfRule>
  </conditionalFormatting>
  <conditionalFormatting sqref="E155">
    <cfRule type="cellIs" dxfId="4904" priority="226" operator="equal">
      <formula>"تم الانتهاء"</formula>
    </cfRule>
  </conditionalFormatting>
  <conditionalFormatting sqref="E150">
    <cfRule type="cellIs" dxfId="4903" priority="225" operator="equal">
      <formula>"تم الانتهاء"</formula>
    </cfRule>
  </conditionalFormatting>
  <conditionalFormatting sqref="E149">
    <cfRule type="cellIs" dxfId="4902" priority="224" operator="equal">
      <formula>"تم الانتهاء"</formula>
    </cfRule>
  </conditionalFormatting>
  <conditionalFormatting sqref="E152">
    <cfRule type="cellIs" dxfId="4901" priority="223" operator="equal">
      <formula>"تم الانتهاء"</formula>
    </cfRule>
  </conditionalFormatting>
  <conditionalFormatting sqref="E152">
    <cfRule type="cellIs" dxfId="4900" priority="222" operator="equal">
      <formula>"تم الانتهاء"</formula>
    </cfRule>
  </conditionalFormatting>
  <conditionalFormatting sqref="E151">
    <cfRule type="cellIs" dxfId="4899" priority="221" operator="equal">
      <formula>"تم الانتهاء"</formula>
    </cfRule>
  </conditionalFormatting>
  <conditionalFormatting sqref="E156:E157">
    <cfRule type="cellIs" dxfId="4898" priority="219" operator="equal">
      <formula>"تم الانتهاء"</formula>
    </cfRule>
  </conditionalFormatting>
  <conditionalFormatting sqref="E158:E159">
    <cfRule type="cellIs" dxfId="4897" priority="218" operator="equal">
      <formula>"تم الانتهاء"</formula>
    </cfRule>
  </conditionalFormatting>
  <conditionalFormatting sqref="E160">
    <cfRule type="cellIs" dxfId="4896" priority="217" operator="equal">
      <formula>"تم الانتهاء"</formula>
    </cfRule>
  </conditionalFormatting>
  <conditionalFormatting sqref="E161">
    <cfRule type="cellIs" dxfId="4895" priority="216" operator="equal">
      <formula>"تم الانتهاء"</formula>
    </cfRule>
  </conditionalFormatting>
  <conditionalFormatting sqref="E162">
    <cfRule type="cellIs" dxfId="4894" priority="215" operator="equal">
      <formula>"تم الانتهاء"</formula>
    </cfRule>
  </conditionalFormatting>
  <conditionalFormatting sqref="E163">
    <cfRule type="cellIs" dxfId="4893" priority="214" operator="equal">
      <formula>"تم الانتهاء"</formula>
    </cfRule>
  </conditionalFormatting>
  <conditionalFormatting sqref="E148">
    <cfRule type="cellIs" dxfId="4892" priority="213" operator="equal">
      <formula>"تم الانتهاء"</formula>
    </cfRule>
  </conditionalFormatting>
  <conditionalFormatting sqref="E118:E119 E121:E132">
    <cfRule type="cellIs" dxfId="4891" priority="212" operator="equal">
      <formula>"تم الانتهاء"</formula>
    </cfRule>
  </conditionalFormatting>
  <conditionalFormatting sqref="C138:C139">
    <cfRule type="containsText" dxfId="4890" priority="211" operator="containsText" text="تم التسليم ">
      <formula>NOT(ISERROR(SEARCH("تم التسليم ",C138)))</formula>
    </cfRule>
  </conditionalFormatting>
  <conditionalFormatting sqref="C138:C139">
    <cfRule type="cellIs" dxfId="4889" priority="210" operator="equal">
      <formula>"تم الانتهاء"</formula>
    </cfRule>
  </conditionalFormatting>
  <conditionalFormatting sqref="E138:E139">
    <cfRule type="containsText" dxfId="4888" priority="209" operator="containsText" text="تم التسليم ">
      <formula>NOT(ISERROR(SEARCH("تم التسليم ",E138)))</formula>
    </cfRule>
  </conditionalFormatting>
  <conditionalFormatting sqref="E138:E139">
    <cfRule type="cellIs" dxfId="4887" priority="208" operator="equal">
      <formula>"تم الانتهاء"</formula>
    </cfRule>
  </conditionalFormatting>
  <conditionalFormatting sqref="C140">
    <cfRule type="containsText" dxfId="4886" priority="207" operator="containsText" text="تم التسليم ">
      <formula>NOT(ISERROR(SEARCH("تم التسليم ",C140)))</formula>
    </cfRule>
  </conditionalFormatting>
  <conditionalFormatting sqref="C140">
    <cfRule type="cellIs" dxfId="4885" priority="206" operator="equal">
      <formula>"تم الانتهاء"</formula>
    </cfRule>
  </conditionalFormatting>
  <conditionalFormatting sqref="E140">
    <cfRule type="containsText" dxfId="4884" priority="205" operator="containsText" text="تم التسليم ">
      <formula>NOT(ISERROR(SEARCH("تم التسليم ",E140)))</formula>
    </cfRule>
  </conditionalFormatting>
  <conditionalFormatting sqref="E140">
    <cfRule type="cellIs" dxfId="4883" priority="204" operator="equal">
      <formula>"تم الانتهاء"</formula>
    </cfRule>
  </conditionalFormatting>
  <conditionalFormatting sqref="E141">
    <cfRule type="cellIs" dxfId="4882" priority="203" operator="equal">
      <formula>"تم الانتهاء"</formula>
    </cfRule>
  </conditionalFormatting>
  <conditionalFormatting sqref="G138:G140">
    <cfRule type="containsText" dxfId="4881" priority="202" operator="containsText" text="تم التسليم ">
      <formula>NOT(ISERROR(SEARCH("تم التسليم ",G138)))</formula>
    </cfRule>
  </conditionalFormatting>
  <conditionalFormatting sqref="G138:G140">
    <cfRule type="cellIs" dxfId="4880" priority="201" operator="equal">
      <formula>"تم الانتهاء"</formula>
    </cfRule>
  </conditionalFormatting>
  <conditionalFormatting sqref="C124:C132">
    <cfRule type="containsText" dxfId="4879" priority="196" operator="containsText" text="تم التسليم ">
      <formula>NOT(ISERROR(SEARCH("تم التسليم ",C124)))</formula>
    </cfRule>
  </conditionalFormatting>
  <conditionalFormatting sqref="C124:C132">
    <cfRule type="cellIs" dxfId="4878" priority="195" operator="equal">
      <formula>"تم الانتهاء"</formula>
    </cfRule>
  </conditionalFormatting>
  <conditionalFormatting sqref="E133:E136">
    <cfRule type="cellIs" dxfId="4877" priority="194" operator="equal">
      <formula>"تم الانتهاء"</formula>
    </cfRule>
  </conditionalFormatting>
  <conditionalFormatting sqref="E95">
    <cfRule type="cellIs" dxfId="4876" priority="193" operator="equal">
      <formula>"تم الانتهاء"</formula>
    </cfRule>
  </conditionalFormatting>
  <conditionalFormatting sqref="E96">
    <cfRule type="cellIs" dxfId="4875" priority="192" operator="equal">
      <formula>"تم الانتهاء"</formula>
    </cfRule>
  </conditionalFormatting>
  <conditionalFormatting sqref="H41">
    <cfRule type="containsText" dxfId="4874" priority="191" operator="containsText" text="متوقف">
      <formula>NOT(ISERROR(SEARCH("متوقف",H41)))</formula>
    </cfRule>
  </conditionalFormatting>
  <conditionalFormatting sqref="H41">
    <cfRule type="containsText" dxfId="4873" priority="187" operator="containsText" text="تم  الانتهاء ">
      <formula>NOT(ISERROR(SEARCH("تم  الانتهاء ",H41)))</formula>
    </cfRule>
    <cfRule type="containsText" dxfId="4872" priority="188" operator="containsText" text="تم الانتهاء ">
      <formula>NOT(ISERROR(SEARCH("تم الانتهاء ",H41)))</formula>
    </cfRule>
    <cfRule type="containsText" dxfId="4871" priority="189" operator="containsText" text="متوقف ">
      <formula>NOT(ISERROR(SEARCH("متوقف ",H41)))</formula>
    </cfRule>
    <cfRule type="containsText" dxfId="4870" priority="190" operator="containsText" text="تحت التصنيع ">
      <formula>NOT(ISERROR(SEARCH("تحت التصنيع ",H41)))</formula>
    </cfRule>
  </conditionalFormatting>
  <conditionalFormatting sqref="H41">
    <cfRule type="cellIs" dxfId="4869" priority="186" operator="equal">
      <formula>$H$185</formula>
    </cfRule>
  </conditionalFormatting>
  <conditionalFormatting sqref="H47">
    <cfRule type="containsText" dxfId="4868" priority="185" operator="containsText" text="متوقف">
      <formula>NOT(ISERROR(SEARCH("متوقف",H47)))</formula>
    </cfRule>
  </conditionalFormatting>
  <conditionalFormatting sqref="H47">
    <cfRule type="containsText" dxfId="4867" priority="181" operator="containsText" text="تم  الانتهاء ">
      <formula>NOT(ISERROR(SEARCH("تم  الانتهاء ",H47)))</formula>
    </cfRule>
    <cfRule type="containsText" dxfId="4866" priority="182" operator="containsText" text="تم الانتهاء ">
      <formula>NOT(ISERROR(SEARCH("تم الانتهاء ",H47)))</formula>
    </cfRule>
    <cfRule type="containsText" dxfId="4865" priority="183" operator="containsText" text="متوقف ">
      <formula>NOT(ISERROR(SEARCH("متوقف ",H47)))</formula>
    </cfRule>
    <cfRule type="containsText" dxfId="4864" priority="184" operator="containsText" text="تحت التصنيع ">
      <formula>NOT(ISERROR(SEARCH("تحت التصنيع ",H47)))</formula>
    </cfRule>
  </conditionalFormatting>
  <conditionalFormatting sqref="H47">
    <cfRule type="cellIs" dxfId="4863" priority="180" operator="equal">
      <formula>$H$185</formula>
    </cfRule>
  </conditionalFormatting>
  <conditionalFormatting sqref="H50">
    <cfRule type="containsText" dxfId="4862" priority="179" operator="containsText" text="متوقف">
      <formula>NOT(ISERROR(SEARCH("متوقف",H50)))</formula>
    </cfRule>
  </conditionalFormatting>
  <conditionalFormatting sqref="H50">
    <cfRule type="containsText" dxfId="4861" priority="175" operator="containsText" text="تم  الانتهاء ">
      <formula>NOT(ISERROR(SEARCH("تم  الانتهاء ",H50)))</formula>
    </cfRule>
    <cfRule type="containsText" dxfId="4860" priority="176" operator="containsText" text="تم الانتهاء ">
      <formula>NOT(ISERROR(SEARCH("تم الانتهاء ",H50)))</formula>
    </cfRule>
    <cfRule type="containsText" dxfId="4859" priority="177" operator="containsText" text="متوقف ">
      <formula>NOT(ISERROR(SEARCH("متوقف ",H50)))</formula>
    </cfRule>
    <cfRule type="containsText" dxfId="4858" priority="178" operator="containsText" text="تحت التصنيع ">
      <formula>NOT(ISERROR(SEARCH("تحت التصنيع ",H50)))</formula>
    </cfRule>
  </conditionalFormatting>
  <conditionalFormatting sqref="H50">
    <cfRule type="cellIs" dxfId="4857" priority="174" operator="equal">
      <formula>$H$185</formula>
    </cfRule>
  </conditionalFormatting>
  <conditionalFormatting sqref="H138 H141">
    <cfRule type="containsText" dxfId="4856" priority="173" operator="containsText" text="متوقف">
      <formula>NOT(ISERROR(SEARCH("متوقف",H138)))</formula>
    </cfRule>
  </conditionalFormatting>
  <conditionalFormatting sqref="H138 H141">
    <cfRule type="containsText" dxfId="4855" priority="169" operator="containsText" text="تم  الانتهاء ">
      <formula>NOT(ISERROR(SEARCH("تم  الانتهاء ",H138)))</formula>
    </cfRule>
    <cfRule type="containsText" dxfId="4854" priority="170" operator="containsText" text="تم الانتهاء ">
      <formula>NOT(ISERROR(SEARCH("تم الانتهاء ",H138)))</formula>
    </cfRule>
    <cfRule type="containsText" dxfId="4853" priority="171" operator="containsText" text="متوقف ">
      <formula>NOT(ISERROR(SEARCH("متوقف ",H138)))</formula>
    </cfRule>
    <cfRule type="containsText" dxfId="4852" priority="172" operator="containsText" text="تحت التصنيع ">
      <formula>NOT(ISERROR(SEARCH("تحت التصنيع ",H138)))</formula>
    </cfRule>
  </conditionalFormatting>
  <conditionalFormatting sqref="H138">
    <cfRule type="cellIs" dxfId="4851" priority="168" operator="equal">
      <formula>$H$185</formula>
    </cfRule>
  </conditionalFormatting>
  <conditionalFormatting sqref="G118:G119">
    <cfRule type="cellIs" dxfId="4850" priority="166" operator="equal">
      <formula>"تم الانتهاء"</formula>
    </cfRule>
  </conditionalFormatting>
  <conditionalFormatting sqref="F112">
    <cfRule type="cellIs" dxfId="4849" priority="165" operator="equal">
      <formula>"تم الانتهاء"</formula>
    </cfRule>
  </conditionalFormatting>
  <conditionalFormatting sqref="G112:G113">
    <cfRule type="cellIs" dxfId="4848" priority="161" operator="equal">
      <formula>"تم الانتهاء"</formula>
    </cfRule>
  </conditionalFormatting>
  <conditionalFormatting sqref="G109">
    <cfRule type="cellIs" dxfId="4847" priority="160" operator="equal">
      <formula>"تم الانتهاء"</formula>
    </cfRule>
  </conditionalFormatting>
  <conditionalFormatting sqref="G111">
    <cfRule type="cellIs" dxfId="4846" priority="159" operator="equal">
      <formula>"تم الانتهاء"</formula>
    </cfRule>
  </conditionalFormatting>
  <conditionalFormatting sqref="G114:G115">
    <cfRule type="cellIs" dxfId="4845" priority="158" operator="equal">
      <formula>"تم الانتهاء"</formula>
    </cfRule>
  </conditionalFormatting>
  <conditionalFormatting sqref="E120">
    <cfRule type="containsText" dxfId="4844" priority="155" operator="containsText" text="تم التسليم ">
      <formula>NOT(ISERROR(SEARCH("تم التسليم ",E120)))</formula>
    </cfRule>
  </conditionalFormatting>
  <conditionalFormatting sqref="E120">
    <cfRule type="cellIs" dxfId="4843" priority="154" operator="equal">
      <formula>"تم الانتهاء"</formula>
    </cfRule>
  </conditionalFormatting>
  <conditionalFormatting sqref="H71">
    <cfRule type="containsText" dxfId="4842" priority="153" operator="containsText" text="متوقف">
      <formula>NOT(ISERROR(SEARCH("متوقف",H71)))</formula>
    </cfRule>
  </conditionalFormatting>
  <conditionalFormatting sqref="H71">
    <cfRule type="containsText" dxfId="4841" priority="149" operator="containsText" text="تم  الانتهاء ">
      <formula>NOT(ISERROR(SEARCH("تم  الانتهاء ",H71)))</formula>
    </cfRule>
    <cfRule type="containsText" dxfId="4840" priority="150" operator="containsText" text="تم الانتهاء ">
      <formula>NOT(ISERROR(SEARCH("تم الانتهاء ",H71)))</formula>
    </cfRule>
    <cfRule type="containsText" dxfId="4839" priority="151" operator="containsText" text="متوقف ">
      <formula>NOT(ISERROR(SEARCH("متوقف ",H71)))</formula>
    </cfRule>
    <cfRule type="containsText" dxfId="4838" priority="152" operator="containsText" text="تحت التصنيع ">
      <formula>NOT(ISERROR(SEARCH("تحت التصنيع ",H71)))</formula>
    </cfRule>
  </conditionalFormatting>
  <conditionalFormatting sqref="H71">
    <cfRule type="cellIs" dxfId="4837" priority="148" operator="equal">
      <formula>$H$185</formula>
    </cfRule>
  </conditionalFormatting>
  <conditionalFormatting sqref="G71">
    <cfRule type="containsText" dxfId="4836" priority="147" operator="containsText" text="تم التسليم ">
      <formula>NOT(ISERROR(SEARCH("تم التسليم ",G71)))</formula>
    </cfRule>
  </conditionalFormatting>
  <conditionalFormatting sqref="G71">
    <cfRule type="cellIs" dxfId="4835" priority="146" operator="equal">
      <formula>"تم الانتهاء"</formula>
    </cfRule>
  </conditionalFormatting>
  <conditionalFormatting sqref="H73">
    <cfRule type="containsText" dxfId="4834" priority="145" operator="containsText" text="متوقف">
      <formula>NOT(ISERROR(SEARCH("متوقف",H73)))</formula>
    </cfRule>
  </conditionalFormatting>
  <conditionalFormatting sqref="H73">
    <cfRule type="containsText" dxfId="4833" priority="141" operator="containsText" text="تم  الانتهاء ">
      <formula>NOT(ISERROR(SEARCH("تم  الانتهاء ",H73)))</formula>
    </cfRule>
    <cfRule type="containsText" dxfId="4832" priority="142" operator="containsText" text="تم الانتهاء ">
      <formula>NOT(ISERROR(SEARCH("تم الانتهاء ",H73)))</formula>
    </cfRule>
    <cfRule type="containsText" dxfId="4831" priority="143" operator="containsText" text="متوقف ">
      <formula>NOT(ISERROR(SEARCH("متوقف ",H73)))</formula>
    </cfRule>
    <cfRule type="containsText" dxfId="4830" priority="144" operator="containsText" text="تحت التصنيع ">
      <formula>NOT(ISERROR(SEARCH("تحت التصنيع ",H73)))</formula>
    </cfRule>
  </conditionalFormatting>
  <conditionalFormatting sqref="H73">
    <cfRule type="cellIs" dxfId="4829" priority="140" operator="equal">
      <formula>$H$185</formula>
    </cfRule>
  </conditionalFormatting>
  <conditionalFormatting sqref="G75:G76">
    <cfRule type="containsText" dxfId="4828" priority="139" operator="containsText" text="تم التسليم ">
      <formula>NOT(ISERROR(SEARCH("تم التسليم ",G75)))</formula>
    </cfRule>
  </conditionalFormatting>
  <conditionalFormatting sqref="G75:G76">
    <cfRule type="cellIs" dxfId="4827" priority="138" operator="equal">
      <formula>"تم الانتهاء"</formula>
    </cfRule>
  </conditionalFormatting>
  <conditionalFormatting sqref="F79">
    <cfRule type="cellIs" dxfId="4826" priority="137" operator="equal">
      <formula>"تم الانتهاء"</formula>
    </cfRule>
  </conditionalFormatting>
  <conditionalFormatting sqref="F86">
    <cfRule type="cellIs" dxfId="4825" priority="136" operator="equal">
      <formula>"تم الانتهاء"</formula>
    </cfRule>
  </conditionalFormatting>
  <conditionalFormatting sqref="G78">
    <cfRule type="cellIs" dxfId="4824" priority="134" operator="equal">
      <formula>"تم الانتهاء"</formula>
    </cfRule>
  </conditionalFormatting>
  <conditionalFormatting sqref="G79">
    <cfRule type="cellIs" dxfId="4823" priority="133" operator="equal">
      <formula>"تم الانتهاء"</formula>
    </cfRule>
  </conditionalFormatting>
  <conditionalFormatting sqref="G80:G87">
    <cfRule type="cellIs" dxfId="4822" priority="132" operator="equal">
      <formula>"تم الانتهاء"</formula>
    </cfRule>
  </conditionalFormatting>
  <conditionalFormatting sqref="H79">
    <cfRule type="containsText" dxfId="4821" priority="131" operator="containsText" text="متوقف">
      <formula>NOT(ISERROR(SEARCH("متوقف",H79)))</formula>
    </cfRule>
  </conditionalFormatting>
  <conditionalFormatting sqref="H79">
    <cfRule type="containsText" dxfId="4820" priority="127" operator="containsText" text="تم  الانتهاء ">
      <formula>NOT(ISERROR(SEARCH("تم  الانتهاء ",H79)))</formula>
    </cfRule>
    <cfRule type="containsText" dxfId="4819" priority="128" operator="containsText" text="تم الانتهاء ">
      <formula>NOT(ISERROR(SEARCH("تم الانتهاء ",H79)))</formula>
    </cfRule>
    <cfRule type="containsText" dxfId="4818" priority="129" operator="containsText" text="متوقف ">
      <formula>NOT(ISERROR(SEARCH("متوقف ",H79)))</formula>
    </cfRule>
    <cfRule type="containsText" dxfId="4817" priority="130" operator="containsText" text="تحت التصنيع ">
      <formula>NOT(ISERROR(SEARCH("تحت التصنيع ",H79)))</formula>
    </cfRule>
  </conditionalFormatting>
  <conditionalFormatting sqref="H79">
    <cfRule type="cellIs" dxfId="4816" priority="126" operator="equal">
      <formula>$H$185</formula>
    </cfRule>
  </conditionalFormatting>
  <conditionalFormatting sqref="G102">
    <cfRule type="cellIs" dxfId="4815" priority="125" operator="equal">
      <formula>"تم الانتهاء"</formula>
    </cfRule>
  </conditionalFormatting>
  <conditionalFormatting sqref="G103">
    <cfRule type="cellIs" dxfId="4814" priority="124" operator="equal">
      <formula>"تم الانتهاء"</formula>
    </cfRule>
  </conditionalFormatting>
  <conditionalFormatting sqref="H153 H144">
    <cfRule type="containsText" dxfId="4813" priority="123" operator="containsText" text="متوقف">
      <formula>NOT(ISERROR(SEARCH("متوقف",H144)))</formula>
    </cfRule>
  </conditionalFormatting>
  <conditionalFormatting sqref="H153 H144">
    <cfRule type="containsText" dxfId="4812" priority="119" operator="containsText" text="تم  الانتهاء ">
      <formula>NOT(ISERROR(SEARCH("تم  الانتهاء ",H144)))</formula>
    </cfRule>
    <cfRule type="containsText" dxfId="4811" priority="120" operator="containsText" text="تم الانتهاء ">
      <formula>NOT(ISERROR(SEARCH("تم الانتهاء ",H144)))</formula>
    </cfRule>
    <cfRule type="containsText" dxfId="4810" priority="121" operator="containsText" text="متوقف ">
      <formula>NOT(ISERROR(SEARCH("متوقف ",H144)))</formula>
    </cfRule>
    <cfRule type="containsText" dxfId="4809" priority="122" operator="containsText" text="تحت التصنيع ">
      <formula>NOT(ISERROR(SEARCH("تحت التصنيع ",H144)))</formula>
    </cfRule>
  </conditionalFormatting>
  <conditionalFormatting sqref="H153">
    <cfRule type="cellIs" dxfId="4808" priority="118" operator="equal">
      <formula>$H$185</formula>
    </cfRule>
  </conditionalFormatting>
  <conditionalFormatting sqref="G147">
    <cfRule type="cellIs" dxfId="4807" priority="117" operator="equal">
      <formula>"تم الانتهاء"</formula>
    </cfRule>
  </conditionalFormatting>
  <conditionalFormatting sqref="G148">
    <cfRule type="cellIs" dxfId="4806" priority="116" operator="equal">
      <formula>"تم الانتهاء"</formula>
    </cfRule>
  </conditionalFormatting>
  <conditionalFormatting sqref="F150">
    <cfRule type="cellIs" dxfId="4805" priority="115" operator="equal">
      <formula>"تم الانتهاء"</formula>
    </cfRule>
  </conditionalFormatting>
  <conditionalFormatting sqref="F149">
    <cfRule type="cellIs" dxfId="4804" priority="114" operator="equal">
      <formula>"تم الانتهاء"</formula>
    </cfRule>
  </conditionalFormatting>
  <conditionalFormatting sqref="F152">
    <cfRule type="cellIs" dxfId="4803" priority="113" operator="equal">
      <formula>"تم الانتهاء"</formula>
    </cfRule>
  </conditionalFormatting>
  <conditionalFormatting sqref="F152">
    <cfRule type="cellIs" dxfId="4802" priority="111" operator="equal">
      <formula>"تم الانتهاء"</formula>
    </cfRule>
  </conditionalFormatting>
  <conditionalFormatting sqref="F152">
    <cfRule type="containsText" dxfId="4801" priority="112" operator="containsText" text="تم التسليم ">
      <formula>NOT(ISERROR(SEARCH("تم التسليم ",F152)))</formula>
    </cfRule>
  </conditionalFormatting>
  <conditionalFormatting sqref="F151">
    <cfRule type="cellIs" dxfId="4800" priority="110" operator="equal">
      <formula>"تم الانتهاء"</formula>
    </cfRule>
  </conditionalFormatting>
  <conditionalFormatting sqref="G150">
    <cfRule type="cellIs" dxfId="4799" priority="109" operator="equal">
      <formula>"تم الانتهاء"</formula>
    </cfRule>
  </conditionalFormatting>
  <conditionalFormatting sqref="G149">
    <cfRule type="cellIs" dxfId="4798" priority="108" operator="equal">
      <formula>"تم الانتهاء"</formula>
    </cfRule>
  </conditionalFormatting>
  <conditionalFormatting sqref="G152">
    <cfRule type="cellIs" dxfId="4797" priority="107" operator="equal">
      <formula>"تم الانتهاء"</formula>
    </cfRule>
  </conditionalFormatting>
  <conditionalFormatting sqref="G152">
    <cfRule type="cellIs" dxfId="4796" priority="106" operator="equal">
      <formula>"تم الانتهاء"</formula>
    </cfRule>
  </conditionalFormatting>
  <conditionalFormatting sqref="G151">
    <cfRule type="cellIs" dxfId="4795" priority="105" operator="equal">
      <formula>"تم الانتهاء"</formula>
    </cfRule>
  </conditionalFormatting>
  <conditionalFormatting sqref="H154">
    <cfRule type="containsText" dxfId="4794" priority="104" operator="containsText" text="متوقف">
      <formula>NOT(ISERROR(SEARCH("متوقف",H154)))</formula>
    </cfRule>
  </conditionalFormatting>
  <conditionalFormatting sqref="H154">
    <cfRule type="containsText" dxfId="4793" priority="100" operator="containsText" text="تم  الانتهاء ">
      <formula>NOT(ISERROR(SEARCH("تم  الانتهاء ",H154)))</formula>
    </cfRule>
    <cfRule type="containsText" dxfId="4792" priority="101" operator="containsText" text="تم الانتهاء ">
      <formula>NOT(ISERROR(SEARCH("تم الانتهاء ",H154)))</formula>
    </cfRule>
    <cfRule type="containsText" dxfId="4791" priority="102" operator="containsText" text="متوقف ">
      <formula>NOT(ISERROR(SEARCH("متوقف ",H154)))</formula>
    </cfRule>
    <cfRule type="containsText" dxfId="4790" priority="103" operator="containsText" text="تحت التصنيع ">
      <formula>NOT(ISERROR(SEARCH("تحت التصنيع ",H154)))</formula>
    </cfRule>
  </conditionalFormatting>
  <conditionalFormatting sqref="H154">
    <cfRule type="cellIs" dxfId="4789" priority="99" operator="equal">
      <formula>$H$185</formula>
    </cfRule>
  </conditionalFormatting>
  <conditionalFormatting sqref="F156">
    <cfRule type="cellIs" dxfId="4788" priority="98" operator="equal">
      <formula>"تم الانتهاء"</formula>
    </cfRule>
  </conditionalFormatting>
  <conditionalFormatting sqref="G156">
    <cfRule type="cellIs" dxfId="4787" priority="97" operator="equal">
      <formula>"تم الانتهاء"</formula>
    </cfRule>
  </conditionalFormatting>
  <conditionalFormatting sqref="F157">
    <cfRule type="cellIs" dxfId="4786" priority="96" operator="equal">
      <formula>"تم الانتهاء"</formula>
    </cfRule>
  </conditionalFormatting>
  <conditionalFormatting sqref="F161">
    <cfRule type="cellIs" dxfId="4785" priority="95" operator="equal">
      <formula>"تم الانتهاء"</formula>
    </cfRule>
  </conditionalFormatting>
  <conditionalFormatting sqref="F162:F163">
    <cfRule type="cellIs" dxfId="4784" priority="94" operator="equal">
      <formula>"تم الانتهاء"</formula>
    </cfRule>
  </conditionalFormatting>
  <conditionalFormatting sqref="G157">
    <cfRule type="cellIs" dxfId="4783" priority="93" operator="equal">
      <formula>"تم الانتهاء"</formula>
    </cfRule>
  </conditionalFormatting>
  <conditionalFormatting sqref="G158:G159">
    <cfRule type="cellIs" dxfId="4782" priority="92" operator="equal">
      <formula>"تم الانتهاء"</formula>
    </cfRule>
  </conditionalFormatting>
  <conditionalFormatting sqref="G160">
    <cfRule type="cellIs" dxfId="4781" priority="91" operator="equal">
      <formula>"تم الانتهاء"</formula>
    </cfRule>
  </conditionalFormatting>
  <conditionalFormatting sqref="G161">
    <cfRule type="cellIs" dxfId="4780" priority="90" operator="equal">
      <formula>"تم الانتهاء"</formula>
    </cfRule>
  </conditionalFormatting>
  <conditionalFormatting sqref="G162">
    <cfRule type="cellIs" dxfId="4779" priority="89" operator="equal">
      <formula>"تم الانتهاء"</formula>
    </cfRule>
  </conditionalFormatting>
  <conditionalFormatting sqref="G163">
    <cfRule type="cellIs" dxfId="4778" priority="88" operator="equal">
      <formula>"تم الانتهاء"</formula>
    </cfRule>
  </conditionalFormatting>
  <conditionalFormatting sqref="B168:C168 B169:B170 C169:C174">
    <cfRule type="cellIs" dxfId="4777" priority="87" operator="equal">
      <formula>"تم الانتهاء"</formula>
    </cfRule>
  </conditionalFormatting>
  <conditionalFormatting sqref="B171:B174">
    <cfRule type="cellIs" dxfId="4776" priority="86" operator="equal">
      <formula>"تم الانتهاء"</formula>
    </cfRule>
  </conditionalFormatting>
  <conditionalFormatting sqref="H138 H29:H31 H33:H35 H141 H71 H73 H79 H144 H153:H154 H3:H4 H47 H50 H37:H41 H6:H27">
    <cfRule type="cellIs" dxfId="4775" priority="300" operator="equal">
      <formula>$H$208</formula>
    </cfRule>
    <cfRule type="cellIs" dxfId="4774" priority="301" operator="equal">
      <formula>$H$56</formula>
    </cfRule>
    <cfRule type="cellIs" dxfId="4773" priority="302" operator="equal">
      <formula>$H$182</formula>
    </cfRule>
    <cfRule type="cellIs" dxfId="4772" priority="303" operator="equal">
      <formula>$H$209</formula>
    </cfRule>
    <cfRule type="cellIs" dxfId="4771" priority="304" operator="equal">
      <formula>$H$208</formula>
    </cfRule>
  </conditionalFormatting>
  <conditionalFormatting sqref="H138 H29:H31 H33:H35 H141 H71 H73 H79 H144 H153:H154 H3:H4 H47 H50 H37:H41 H6:H27">
    <cfRule type="cellIs" dxfId="4770" priority="305" operator="equal">
      <formula>$H$187</formula>
    </cfRule>
    <cfRule type="cellIs" dxfId="4769" priority="306" operator="equal">
      <formula>$H$224</formula>
    </cfRule>
    <cfRule type="cellIs" dxfId="4768" priority="307" operator="equal">
      <formula>$H$48</formula>
    </cfRule>
    <cfRule type="cellIs" dxfId="4767" priority="308" operator="equal">
      <formula>$H$104</formula>
    </cfRule>
  </conditionalFormatting>
  <conditionalFormatting sqref="H29:H31 H33:H35 H141 H138 H71 H73 H79 H144 H153:H154 H3:H4 H47 H50 H37:H41 H6:H27">
    <cfRule type="cellIs" dxfId="4766" priority="309" operator="equal">
      <formula>$H$186</formula>
    </cfRule>
    <cfRule type="cellIs" dxfId="4765" priority="310" operator="equal">
      <formula>$H$111</formula>
    </cfRule>
    <cfRule type="cellIs" dxfId="4764" priority="311" operator="equal">
      <formula>$H$216</formula>
    </cfRule>
  </conditionalFormatting>
  <conditionalFormatting sqref="H64">
    <cfRule type="containsText" dxfId="4763" priority="73" operator="containsText" text="متوقف">
      <formula>NOT(ISERROR(SEARCH("متوقف",H64)))</formula>
    </cfRule>
  </conditionalFormatting>
  <conditionalFormatting sqref="H64">
    <cfRule type="containsText" dxfId="4762" priority="69" operator="containsText" text="تم  الانتهاء ">
      <formula>NOT(ISERROR(SEARCH("تم  الانتهاء ",H64)))</formula>
    </cfRule>
    <cfRule type="containsText" dxfId="4761" priority="70" operator="containsText" text="تم الانتهاء ">
      <formula>NOT(ISERROR(SEARCH("تم الانتهاء ",H64)))</formula>
    </cfRule>
    <cfRule type="containsText" dxfId="4760" priority="71" operator="containsText" text="متوقف ">
      <formula>NOT(ISERROR(SEARCH("متوقف ",H64)))</formula>
    </cfRule>
    <cfRule type="containsText" dxfId="4759" priority="72" operator="containsText" text="تحت التصنيع ">
      <formula>NOT(ISERROR(SEARCH("تحت التصنيع ",H64)))</formula>
    </cfRule>
  </conditionalFormatting>
  <conditionalFormatting sqref="H64">
    <cfRule type="cellIs" dxfId="4758" priority="68" operator="equal">
      <formula>$H$185</formula>
    </cfRule>
  </conditionalFormatting>
  <conditionalFormatting sqref="H64">
    <cfRule type="cellIs" dxfId="4757" priority="74" operator="equal">
      <formula>$H$208</formula>
    </cfRule>
    <cfRule type="cellIs" dxfId="4756" priority="75" operator="equal">
      <formula>$H$56</formula>
    </cfRule>
    <cfRule type="cellIs" dxfId="4755" priority="76" operator="equal">
      <formula>$H$182</formula>
    </cfRule>
    <cfRule type="cellIs" dxfId="4754" priority="77" operator="equal">
      <formula>$H$209</formula>
    </cfRule>
    <cfRule type="cellIs" dxfId="4753" priority="78" operator="equal">
      <formula>$H$208</formula>
    </cfRule>
  </conditionalFormatting>
  <conditionalFormatting sqref="H64">
    <cfRule type="cellIs" dxfId="4752" priority="79" operator="equal">
      <formula>$H$187</formula>
    </cfRule>
    <cfRule type="cellIs" dxfId="4751" priority="80" operator="equal">
      <formula>$H$224</formula>
    </cfRule>
    <cfRule type="cellIs" dxfId="4750" priority="81" operator="equal">
      <formula>$H$48</formula>
    </cfRule>
    <cfRule type="cellIs" dxfId="4749" priority="82" operator="equal">
      <formula>$H$104</formula>
    </cfRule>
  </conditionalFormatting>
  <conditionalFormatting sqref="H64">
    <cfRule type="cellIs" dxfId="4748" priority="83" operator="equal">
      <formula>$H$186</formula>
    </cfRule>
    <cfRule type="cellIs" dxfId="4747" priority="84" operator="equal">
      <formula>$H$111</formula>
    </cfRule>
    <cfRule type="cellIs" dxfId="4746" priority="85" operator="equal">
      <formula>$H$216</formula>
    </cfRule>
  </conditionalFormatting>
  <conditionalFormatting sqref="H65">
    <cfRule type="containsText" dxfId="4745" priority="55" operator="containsText" text="متوقف">
      <formula>NOT(ISERROR(SEARCH("متوقف",H65)))</formula>
    </cfRule>
  </conditionalFormatting>
  <conditionalFormatting sqref="H65">
    <cfRule type="containsText" dxfId="4744" priority="51" operator="containsText" text="تم  الانتهاء ">
      <formula>NOT(ISERROR(SEARCH("تم  الانتهاء ",H65)))</formula>
    </cfRule>
    <cfRule type="containsText" dxfId="4743" priority="52" operator="containsText" text="تم الانتهاء ">
      <formula>NOT(ISERROR(SEARCH("تم الانتهاء ",H65)))</formula>
    </cfRule>
    <cfRule type="containsText" dxfId="4742" priority="53" operator="containsText" text="متوقف ">
      <formula>NOT(ISERROR(SEARCH("متوقف ",H65)))</formula>
    </cfRule>
    <cfRule type="containsText" dxfId="4741" priority="54" operator="containsText" text="تحت التصنيع ">
      <formula>NOT(ISERROR(SEARCH("تحت التصنيع ",H65)))</formula>
    </cfRule>
  </conditionalFormatting>
  <conditionalFormatting sqref="H65">
    <cfRule type="cellIs" dxfId="4740" priority="50" operator="equal">
      <formula>$H$185</formula>
    </cfRule>
  </conditionalFormatting>
  <conditionalFormatting sqref="H65">
    <cfRule type="cellIs" dxfId="4739" priority="56" operator="equal">
      <formula>$H$208</formula>
    </cfRule>
    <cfRule type="cellIs" dxfId="4738" priority="57" operator="equal">
      <formula>$H$56</formula>
    </cfRule>
    <cfRule type="cellIs" dxfId="4737" priority="58" operator="equal">
      <formula>$H$182</formula>
    </cfRule>
    <cfRule type="cellIs" dxfId="4736" priority="59" operator="equal">
      <formula>$H$209</formula>
    </cfRule>
    <cfRule type="cellIs" dxfId="4735" priority="60" operator="equal">
      <formula>$H$208</formula>
    </cfRule>
  </conditionalFormatting>
  <conditionalFormatting sqref="H65">
    <cfRule type="cellIs" dxfId="4734" priority="61" operator="equal">
      <formula>$H$187</formula>
    </cfRule>
    <cfRule type="cellIs" dxfId="4733" priority="62" operator="equal">
      <formula>$H$224</formula>
    </cfRule>
    <cfRule type="cellIs" dxfId="4732" priority="63" operator="equal">
      <formula>$H$48</formula>
    </cfRule>
    <cfRule type="cellIs" dxfId="4731" priority="64" operator="equal">
      <formula>$H$104</formula>
    </cfRule>
  </conditionalFormatting>
  <conditionalFormatting sqref="H65">
    <cfRule type="cellIs" dxfId="4730" priority="65" operator="equal">
      <formula>$H$186</formula>
    </cfRule>
    <cfRule type="cellIs" dxfId="4729" priority="66" operator="equal">
      <formula>$H$111</formula>
    </cfRule>
    <cfRule type="cellIs" dxfId="4728" priority="67" operator="equal">
      <formula>$H$216</formula>
    </cfRule>
  </conditionalFormatting>
  <conditionalFormatting sqref="H68:H69">
    <cfRule type="containsText" dxfId="4727" priority="37" operator="containsText" text="متوقف">
      <formula>NOT(ISERROR(SEARCH("متوقف",H68)))</formula>
    </cfRule>
  </conditionalFormatting>
  <conditionalFormatting sqref="H68:H69">
    <cfRule type="containsText" dxfId="4726" priority="33" operator="containsText" text="تم  الانتهاء ">
      <formula>NOT(ISERROR(SEARCH("تم  الانتهاء ",H68)))</formula>
    </cfRule>
    <cfRule type="containsText" dxfId="4725" priority="34" operator="containsText" text="تم الانتهاء ">
      <formula>NOT(ISERROR(SEARCH("تم الانتهاء ",H68)))</formula>
    </cfRule>
    <cfRule type="containsText" dxfId="4724" priority="35" operator="containsText" text="متوقف ">
      <formula>NOT(ISERROR(SEARCH("متوقف ",H68)))</formula>
    </cfRule>
    <cfRule type="containsText" dxfId="4723" priority="36" operator="containsText" text="تحت التصنيع ">
      <formula>NOT(ISERROR(SEARCH("تحت التصنيع ",H68)))</formula>
    </cfRule>
  </conditionalFormatting>
  <conditionalFormatting sqref="H68:H69">
    <cfRule type="cellIs" dxfId="4722" priority="32" operator="equal">
      <formula>$H$185</formula>
    </cfRule>
  </conditionalFormatting>
  <conditionalFormatting sqref="H68:H69">
    <cfRule type="cellIs" dxfId="4721" priority="38" operator="equal">
      <formula>$H$208</formula>
    </cfRule>
    <cfRule type="cellIs" dxfId="4720" priority="39" operator="equal">
      <formula>$H$56</formula>
    </cfRule>
    <cfRule type="cellIs" dxfId="4719" priority="40" operator="equal">
      <formula>$H$182</formula>
    </cfRule>
    <cfRule type="cellIs" dxfId="4718" priority="41" operator="equal">
      <formula>$H$209</formula>
    </cfRule>
    <cfRule type="cellIs" dxfId="4717" priority="42" operator="equal">
      <formula>$H$208</formula>
    </cfRule>
  </conditionalFormatting>
  <conditionalFormatting sqref="H68:H69">
    <cfRule type="cellIs" dxfId="4716" priority="43" operator="equal">
      <formula>$H$187</formula>
    </cfRule>
    <cfRule type="cellIs" dxfId="4715" priority="44" operator="equal">
      <formula>$H$224</formula>
    </cfRule>
    <cfRule type="cellIs" dxfId="4714" priority="45" operator="equal">
      <formula>$H$48</formula>
    </cfRule>
    <cfRule type="cellIs" dxfId="4713" priority="46" operator="equal">
      <formula>$H$104</formula>
    </cfRule>
  </conditionalFormatting>
  <conditionalFormatting sqref="H68:H69">
    <cfRule type="cellIs" dxfId="4712" priority="47" operator="equal">
      <formula>$H$186</formula>
    </cfRule>
    <cfRule type="cellIs" dxfId="4711" priority="48" operator="equal">
      <formula>$H$111</formula>
    </cfRule>
    <cfRule type="cellIs" dxfId="4710" priority="49" operator="equal">
      <formula>$H$216</formula>
    </cfRule>
  </conditionalFormatting>
  <conditionalFormatting sqref="H88:H90">
    <cfRule type="containsText" dxfId="4709" priority="19" operator="containsText" text="متوقف">
      <formula>NOT(ISERROR(SEARCH("متوقف",H88)))</formula>
    </cfRule>
  </conditionalFormatting>
  <conditionalFormatting sqref="H88:H90">
    <cfRule type="containsText" dxfId="4708" priority="15" operator="containsText" text="تم  الانتهاء ">
      <formula>NOT(ISERROR(SEARCH("تم  الانتهاء ",H88)))</formula>
    </cfRule>
    <cfRule type="containsText" dxfId="4707" priority="16" operator="containsText" text="تم الانتهاء ">
      <formula>NOT(ISERROR(SEARCH("تم الانتهاء ",H88)))</formula>
    </cfRule>
    <cfRule type="containsText" dxfId="4706" priority="17" operator="containsText" text="متوقف ">
      <formula>NOT(ISERROR(SEARCH("متوقف ",H88)))</formula>
    </cfRule>
    <cfRule type="containsText" dxfId="4705" priority="18" operator="containsText" text="تحت التصنيع ">
      <formula>NOT(ISERROR(SEARCH("تحت التصنيع ",H88)))</formula>
    </cfRule>
  </conditionalFormatting>
  <conditionalFormatting sqref="H88:H90">
    <cfRule type="cellIs" dxfId="4704" priority="14" operator="equal">
      <formula>$H$185</formula>
    </cfRule>
  </conditionalFormatting>
  <conditionalFormatting sqref="H88:H90">
    <cfRule type="cellIs" dxfId="4703" priority="20" operator="equal">
      <formula>$H$208</formula>
    </cfRule>
    <cfRule type="cellIs" dxfId="4702" priority="21" operator="equal">
      <formula>$H$56</formula>
    </cfRule>
    <cfRule type="cellIs" dxfId="4701" priority="22" operator="equal">
      <formula>$H$182</formula>
    </cfRule>
    <cfRule type="cellIs" dxfId="4700" priority="23" operator="equal">
      <formula>$H$209</formula>
    </cfRule>
    <cfRule type="cellIs" dxfId="4699" priority="24" operator="equal">
      <formula>$H$208</formula>
    </cfRule>
  </conditionalFormatting>
  <conditionalFormatting sqref="H88:H90">
    <cfRule type="cellIs" dxfId="4698" priority="25" operator="equal">
      <formula>$H$187</formula>
    </cfRule>
    <cfRule type="cellIs" dxfId="4697" priority="26" operator="equal">
      <formula>$H$224</formula>
    </cfRule>
    <cfRule type="cellIs" dxfId="4696" priority="27" operator="equal">
      <formula>$H$48</formula>
    </cfRule>
    <cfRule type="cellIs" dxfId="4695" priority="28" operator="equal">
      <formula>$H$104</formula>
    </cfRule>
  </conditionalFormatting>
  <conditionalFormatting sqref="H88:H90">
    <cfRule type="cellIs" dxfId="4694" priority="29" operator="equal">
      <formula>$H$186</formula>
    </cfRule>
    <cfRule type="cellIs" dxfId="4693" priority="30" operator="equal">
      <formula>$H$111</formula>
    </cfRule>
    <cfRule type="cellIs" dxfId="4692" priority="31" operator="equal">
      <formula>$H$216</formula>
    </cfRule>
  </conditionalFormatting>
  <conditionalFormatting sqref="B175:E176">
    <cfRule type="cellIs" dxfId="4691" priority="13" operator="equal">
      <formula>"تم الانتهاء"</formula>
    </cfRule>
  </conditionalFormatting>
  <conditionalFormatting sqref="C177:E178">
    <cfRule type="cellIs" dxfId="4690" priority="12" operator="equal">
      <formula>"تم الانتهاء"</formula>
    </cfRule>
  </conditionalFormatting>
  <conditionalFormatting sqref="C179:C182">
    <cfRule type="cellIs" dxfId="4689" priority="11" operator="equal">
      <formula>"تم الانتهاء"</formula>
    </cfRule>
  </conditionalFormatting>
  <conditionalFormatting sqref="H37">
    <cfRule type="containsText" dxfId="4688" priority="10" operator="containsText" text="متوقف">
      <formula>NOT(ISERROR(SEARCH("متوقف",H37)))</formula>
    </cfRule>
  </conditionalFormatting>
  <conditionalFormatting sqref="H37">
    <cfRule type="containsText" dxfId="4687" priority="6" operator="containsText" text="تم  الانتهاء ">
      <formula>NOT(ISERROR(SEARCH("تم  الانتهاء ",H37)))</formula>
    </cfRule>
    <cfRule type="containsText" dxfId="4686" priority="7" operator="containsText" text="تم الانتهاء ">
      <formula>NOT(ISERROR(SEARCH("تم الانتهاء ",H37)))</formula>
    </cfRule>
    <cfRule type="containsText" dxfId="4685" priority="8" operator="containsText" text="متوقف ">
      <formula>NOT(ISERROR(SEARCH("متوقف ",H37)))</formula>
    </cfRule>
    <cfRule type="containsText" dxfId="4684" priority="9" operator="containsText" text="تحت التصنيع ">
      <formula>NOT(ISERROR(SEARCH("تحت التصنيع ",H37)))</formula>
    </cfRule>
  </conditionalFormatting>
  <conditionalFormatting sqref="H37">
    <cfRule type="containsText" dxfId="4683" priority="5" operator="containsText" text="متوقف">
      <formula>NOT(ISERROR(SEARCH("متوقف",H37)))</formula>
    </cfRule>
  </conditionalFormatting>
  <conditionalFormatting sqref="H37">
    <cfRule type="containsText" dxfId="4682" priority="1" operator="containsText" text="تم  الانتهاء ">
      <formula>NOT(ISERROR(SEARCH("تم  الانتهاء ",H37)))</formula>
    </cfRule>
    <cfRule type="containsText" dxfId="4681" priority="2" operator="containsText" text="تم الانتهاء ">
      <formula>NOT(ISERROR(SEARCH("تم الانتهاء ",H37)))</formula>
    </cfRule>
    <cfRule type="containsText" dxfId="4680" priority="3" operator="containsText" text="متوقف ">
      <formula>NOT(ISERROR(SEARCH("متوقف ",H37)))</formula>
    </cfRule>
    <cfRule type="containsText" dxfId="4679" priority="4" operator="containsText" text="تحت التصنيع ">
      <formula>NOT(ISERROR(SEARCH("تحت التصنيع ",H37)))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28" max="54" man="1"/>
    <brk id="61" max="54" man="1"/>
    <brk id="99" max="54" man="1"/>
    <brk id="139" max="54" man="1"/>
    <brk id="171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EF7D9EE-9DA0-4F7C-96F4-64201CA88C0C}">
          <x14:formula1>
            <xm:f>'Y:\PLN\Private\METAL\متابعة\08-11-2023\التانيه\[09-11-2023 10.00 PM FOLLOW UP (METAL).xlsx]Sheet1'!#REF!</xm:f>
          </x14:formula1>
          <xm:sqref>H64:H65 H41 H71 H138 H141 H73 H79 H144 H153:H154 H50 H68:H69 H47 H88:H90</xm:sqref>
        </x14:dataValidation>
        <x14:dataValidation type="list" allowBlank="1" showInputMessage="1" showErrorMessage="1" xr:uid="{9E6F857F-C923-438A-95A2-1E085D7325B5}">
          <x14:formula1>
            <xm:f>Sheet1!$A$2:$A$7</xm:f>
          </x14:formula1>
          <xm:sqref>H51:H63 H139:H140 H142:H143 H120 H72 H74:H78 H48:H49 H145:H147 H149:H152 H155:H163 H66:H67 H70 H42:H45 H80:H87 H3:H40</xm:sqref>
        </x14:dataValidation>
        <x14:dataValidation type="list" allowBlank="1" showInputMessage="1" showErrorMessage="1" xr:uid="{7AAEC479-FD86-4201-BAA2-97F2230C5A97}">
          <x14:formula1>
            <xm:f>Sheet1!$A$3:$A$7</xm:f>
          </x14:formula1>
          <xm:sqref>H2</xm:sqref>
        </x14:dataValidation>
        <x14:dataValidation type="list" allowBlank="1" showInputMessage="1" showErrorMessage="1" xr:uid="{2ABD5B7F-5EF5-4DCD-83F1-A687BE33140D}">
          <x14:formula1>
            <xm:f>Sheet1!$A$9:$A$25</xm:f>
          </x14:formula1>
          <xm:sqref>H46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BBAA-3C68-4DC4-9055-DBA47B2C72AE}">
  <sheetPr>
    <pageSetUpPr fitToPage="1"/>
  </sheetPr>
  <dimension ref="A1:FK283"/>
  <sheetViews>
    <sheetView zoomScale="25" zoomScaleNormal="25" zoomScaleSheetLayoutView="25" workbookViewId="0">
      <pane xSplit="5" ySplit="2" topLeftCell="F186" activePane="bottomRight" state="frozen"/>
      <selection activeCell="A2" sqref="A2"/>
      <selection pane="topRight" activeCell="F2" sqref="F2"/>
      <selection pane="bottomLeft" activeCell="A3" sqref="A3"/>
      <selection pane="bottomRight" activeCell="BS206" sqref="BS206"/>
    </sheetView>
  </sheetViews>
  <sheetFormatPr defaultRowHeight="33.75" x14ac:dyDescent="0.5"/>
  <cols>
    <col min="1" max="1" width="29" style="9" hidden="1" customWidth="1"/>
    <col min="2" max="2" width="69.28515625" style="9" customWidth="1"/>
    <col min="3" max="3" width="83" style="9" customWidth="1"/>
    <col min="4" max="4" width="255.7109375" style="9" bestFit="1" customWidth="1"/>
    <col min="5" max="5" width="111" style="9" bestFit="1" customWidth="1"/>
    <col min="6" max="6" width="33.28515625" style="9" hidden="1" customWidth="1"/>
    <col min="7" max="7" width="37.85546875" style="9" hidden="1" customWidth="1"/>
    <col min="8" max="37" width="34.85546875" style="9" hidden="1" customWidth="1"/>
    <col min="38" max="38" width="16.7109375" style="9" hidden="1" customWidth="1"/>
    <col min="39" max="68" width="34.85546875" style="9" hidden="1" customWidth="1"/>
    <col min="69" max="127" width="34.85546875" style="133" customWidth="1"/>
    <col min="128" max="167" width="34.85546875" style="9" customWidth="1"/>
    <col min="168" max="16384" width="9.140625" style="9"/>
  </cols>
  <sheetData>
    <row r="1" spans="1:167" ht="120.75" customHeight="1" thickBot="1" x14ac:dyDescent="0.55000000000000004">
      <c r="A1" s="159" t="s">
        <v>448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T1" s="9"/>
    </row>
    <row r="2" spans="1:167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18</v>
      </c>
      <c r="F2" s="14" t="s">
        <v>37</v>
      </c>
      <c r="G2" s="14" t="s">
        <v>21</v>
      </c>
      <c r="H2" s="15">
        <v>46082</v>
      </c>
      <c r="I2" s="15">
        <v>46083</v>
      </c>
      <c r="J2" s="15">
        <v>46084</v>
      </c>
      <c r="K2" s="15">
        <v>46085</v>
      </c>
      <c r="L2" s="15">
        <v>46086</v>
      </c>
      <c r="M2" s="15">
        <v>46087</v>
      </c>
      <c r="N2" s="15">
        <v>46088</v>
      </c>
      <c r="O2" s="15">
        <v>46089</v>
      </c>
      <c r="P2" s="15">
        <v>46090</v>
      </c>
      <c r="Q2" s="15">
        <v>46091</v>
      </c>
      <c r="R2" s="15">
        <v>46092</v>
      </c>
      <c r="S2" s="15">
        <v>46093</v>
      </c>
      <c r="T2" s="15">
        <v>46094</v>
      </c>
      <c r="U2" s="15">
        <v>46095</v>
      </c>
      <c r="V2" s="15">
        <v>46096</v>
      </c>
      <c r="W2" s="15">
        <v>46097</v>
      </c>
      <c r="X2" s="15">
        <v>46098</v>
      </c>
      <c r="Y2" s="15">
        <v>46099</v>
      </c>
      <c r="Z2" s="15">
        <v>46100</v>
      </c>
      <c r="AA2" s="15">
        <v>46101</v>
      </c>
      <c r="AB2" s="15">
        <v>46102</v>
      </c>
      <c r="AC2" s="15">
        <v>46103</v>
      </c>
      <c r="AD2" s="15">
        <v>46104</v>
      </c>
      <c r="AE2" s="15">
        <v>46105</v>
      </c>
      <c r="AF2" s="15">
        <v>46106</v>
      </c>
      <c r="AG2" s="15">
        <v>46107</v>
      </c>
      <c r="AH2" s="15">
        <v>46108</v>
      </c>
      <c r="AI2" s="15">
        <v>46109</v>
      </c>
      <c r="AJ2" s="15">
        <v>46110</v>
      </c>
      <c r="AK2" s="15">
        <v>46111</v>
      </c>
      <c r="AL2" s="15">
        <v>46112</v>
      </c>
      <c r="AM2" s="15">
        <v>46113</v>
      </c>
      <c r="AN2" s="15">
        <v>46114</v>
      </c>
      <c r="AO2" s="15">
        <v>46115</v>
      </c>
      <c r="AP2" s="15">
        <v>46116</v>
      </c>
      <c r="AQ2" s="15">
        <v>46117</v>
      </c>
      <c r="AR2" s="15">
        <v>46118</v>
      </c>
      <c r="AS2" s="15">
        <v>46119</v>
      </c>
      <c r="AT2" s="15">
        <v>46120</v>
      </c>
      <c r="AU2" s="15">
        <v>46121</v>
      </c>
      <c r="AV2" s="15">
        <v>46122</v>
      </c>
      <c r="AW2" s="15">
        <v>46123</v>
      </c>
      <c r="AX2" s="15">
        <v>46124</v>
      </c>
      <c r="AY2" s="15">
        <v>46125</v>
      </c>
      <c r="AZ2" s="15">
        <v>46126</v>
      </c>
      <c r="BA2" s="15">
        <v>46127</v>
      </c>
      <c r="BB2" s="15">
        <v>46128</v>
      </c>
      <c r="BC2" s="15">
        <v>46129</v>
      </c>
      <c r="BD2" s="15">
        <v>46130</v>
      </c>
      <c r="BE2" s="15">
        <v>46131</v>
      </c>
      <c r="BF2" s="15">
        <v>46132</v>
      </c>
      <c r="BG2" s="15">
        <v>46133</v>
      </c>
      <c r="BH2" s="15">
        <v>46134</v>
      </c>
      <c r="BI2" s="15">
        <v>46135</v>
      </c>
      <c r="BJ2" s="15">
        <v>46136</v>
      </c>
      <c r="BK2" s="15">
        <v>46137</v>
      </c>
      <c r="BL2" s="15">
        <v>46138</v>
      </c>
      <c r="BM2" s="15">
        <v>46139</v>
      </c>
      <c r="BN2" s="15">
        <v>46140</v>
      </c>
      <c r="BO2" s="15">
        <v>46141</v>
      </c>
      <c r="BP2" s="15">
        <v>46142</v>
      </c>
      <c r="BQ2" s="15">
        <v>46143</v>
      </c>
      <c r="BR2" s="15">
        <v>46144</v>
      </c>
      <c r="BS2" s="15">
        <v>46145</v>
      </c>
      <c r="BT2" s="15">
        <v>46146</v>
      </c>
      <c r="BU2" s="15">
        <v>46147</v>
      </c>
      <c r="BV2" s="15">
        <v>46148</v>
      </c>
      <c r="BW2" s="15">
        <v>46149</v>
      </c>
      <c r="BX2" s="15">
        <v>46150</v>
      </c>
      <c r="BY2" s="15">
        <v>46151</v>
      </c>
      <c r="BZ2" s="15">
        <v>46152</v>
      </c>
      <c r="CA2" s="15">
        <v>46153</v>
      </c>
      <c r="CB2" s="15">
        <v>46154</v>
      </c>
      <c r="CC2" s="15">
        <v>46155</v>
      </c>
      <c r="CD2" s="15">
        <v>46156</v>
      </c>
      <c r="CE2" s="15">
        <v>46157</v>
      </c>
      <c r="CF2" s="15">
        <v>46158</v>
      </c>
      <c r="CG2" s="15">
        <v>46159</v>
      </c>
      <c r="CH2" s="15">
        <v>46160</v>
      </c>
      <c r="CI2" s="15">
        <v>46161</v>
      </c>
      <c r="CJ2" s="15">
        <v>46162</v>
      </c>
      <c r="CK2" s="15">
        <v>46163</v>
      </c>
      <c r="CL2" s="15">
        <v>46164</v>
      </c>
      <c r="CM2" s="15">
        <v>46165</v>
      </c>
      <c r="CN2" s="15">
        <v>46166</v>
      </c>
      <c r="CO2" s="15">
        <v>46167</v>
      </c>
      <c r="CP2" s="15">
        <v>46168</v>
      </c>
      <c r="CQ2" s="15">
        <v>46169</v>
      </c>
      <c r="CR2" s="15">
        <v>46170</v>
      </c>
      <c r="CS2" s="15">
        <v>46171</v>
      </c>
      <c r="CT2" s="15">
        <v>46172</v>
      </c>
      <c r="CU2" s="15">
        <v>46173</v>
      </c>
      <c r="CV2" s="15">
        <v>46174</v>
      </c>
      <c r="CW2" s="15">
        <v>46175</v>
      </c>
      <c r="CX2" s="15">
        <v>46176</v>
      </c>
      <c r="CY2" s="15">
        <v>46177</v>
      </c>
      <c r="CZ2" s="15">
        <v>46178</v>
      </c>
      <c r="DA2" s="15">
        <v>46179</v>
      </c>
      <c r="DB2" s="15">
        <v>46180</v>
      </c>
      <c r="DC2" s="15">
        <v>46181</v>
      </c>
      <c r="DD2" s="15">
        <v>46182</v>
      </c>
      <c r="DE2" s="15">
        <v>46183</v>
      </c>
      <c r="DF2" s="15">
        <v>46184</v>
      </c>
      <c r="DG2" s="15">
        <v>46185</v>
      </c>
      <c r="DH2" s="15">
        <v>46186</v>
      </c>
      <c r="DI2" s="15">
        <v>46187</v>
      </c>
      <c r="DJ2" s="15">
        <v>46188</v>
      </c>
      <c r="DK2" s="15">
        <v>46189</v>
      </c>
      <c r="DL2" s="15">
        <v>46190</v>
      </c>
      <c r="DM2" s="15">
        <v>46191</v>
      </c>
      <c r="DN2" s="15">
        <v>46192</v>
      </c>
      <c r="DO2" s="15">
        <v>46193</v>
      </c>
      <c r="DP2" s="15">
        <v>46194</v>
      </c>
      <c r="DQ2" s="15">
        <v>46195</v>
      </c>
      <c r="DR2" s="15">
        <v>46196</v>
      </c>
      <c r="DS2" s="15">
        <v>46197</v>
      </c>
      <c r="DT2" s="15">
        <v>46198</v>
      </c>
      <c r="DU2" s="15">
        <v>46199</v>
      </c>
      <c r="DV2" s="15">
        <v>46200</v>
      </c>
      <c r="DW2" s="15">
        <v>46201</v>
      </c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</row>
    <row r="3" spans="1:167" ht="75.75" customHeight="1" thickTop="1" thickBot="1" x14ac:dyDescent="0.55000000000000004">
      <c r="A3" s="10"/>
      <c r="B3" s="156" t="s">
        <v>68</v>
      </c>
      <c r="C3" s="156" t="s">
        <v>69</v>
      </c>
      <c r="D3" s="156" t="s">
        <v>288</v>
      </c>
      <c r="E3" s="21" t="s">
        <v>289</v>
      </c>
      <c r="F3" s="10">
        <v>3000</v>
      </c>
      <c r="G3" s="10" t="s">
        <v>24</v>
      </c>
      <c r="H3" s="20">
        <v>1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</row>
    <row r="4" spans="1:167" ht="75.75" customHeight="1" thickTop="1" thickBot="1" x14ac:dyDescent="0.55000000000000004">
      <c r="A4" s="10"/>
      <c r="B4" s="158"/>
      <c r="C4" s="158"/>
      <c r="D4" s="158"/>
      <c r="E4" s="21" t="s">
        <v>290</v>
      </c>
      <c r="F4" s="10"/>
      <c r="G4" s="10"/>
      <c r="H4" s="20">
        <v>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s="25" customFormat="1" ht="75.75" customHeight="1" thickTop="1" thickBot="1" x14ac:dyDescent="0.55000000000000004">
      <c r="A5" s="22"/>
      <c r="B5" s="43"/>
      <c r="C5" s="43"/>
      <c r="D5" s="43"/>
      <c r="E5" s="33"/>
      <c r="F5" s="22"/>
      <c r="G5" s="22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75.75" customHeight="1" thickTop="1" thickBot="1" x14ac:dyDescent="0.55000000000000004">
      <c r="A6" s="10"/>
      <c r="B6" s="156" t="s">
        <v>68</v>
      </c>
      <c r="C6" s="156" t="s">
        <v>69</v>
      </c>
      <c r="D6" s="156" t="s">
        <v>296</v>
      </c>
      <c r="E6" s="21" t="s">
        <v>289</v>
      </c>
      <c r="F6" s="10"/>
      <c r="G6" s="10"/>
      <c r="H6" s="20"/>
      <c r="I6" s="20"/>
      <c r="J6" s="20">
        <v>5</v>
      </c>
      <c r="K6" s="20"/>
      <c r="L6" s="20"/>
      <c r="M6" s="20"/>
      <c r="N6" s="20"/>
      <c r="O6" s="20"/>
      <c r="P6" s="20"/>
      <c r="Q6" s="20">
        <v>14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</row>
    <row r="7" spans="1:167" ht="75.75" customHeight="1" thickTop="1" thickBot="1" x14ac:dyDescent="0.55000000000000004">
      <c r="A7" s="10"/>
      <c r="B7" s="158"/>
      <c r="C7" s="158"/>
      <c r="D7" s="158"/>
      <c r="E7" s="21" t="s">
        <v>290</v>
      </c>
      <c r="F7" s="10"/>
      <c r="G7" s="10"/>
      <c r="H7" s="20"/>
      <c r="I7" s="20"/>
      <c r="J7" s="20">
        <v>5</v>
      </c>
      <c r="K7" s="20"/>
      <c r="L7" s="20"/>
      <c r="M7" s="20"/>
      <c r="N7" s="20"/>
      <c r="O7" s="20"/>
      <c r="P7" s="20"/>
      <c r="Q7" s="20">
        <v>14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</row>
    <row r="8" spans="1:167" s="25" customFormat="1" ht="75.75" customHeight="1" thickTop="1" thickBot="1" x14ac:dyDescent="0.55000000000000004">
      <c r="A8" s="22"/>
      <c r="B8" s="43"/>
      <c r="C8" s="43"/>
      <c r="D8" s="43"/>
      <c r="E8" s="33"/>
      <c r="F8" s="22"/>
      <c r="G8" s="22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</row>
    <row r="9" spans="1:167" ht="75.75" customHeight="1" thickTop="1" thickBot="1" x14ac:dyDescent="0.55000000000000004">
      <c r="A9" s="10"/>
      <c r="B9" s="156" t="s">
        <v>68</v>
      </c>
      <c r="C9" s="156" t="s">
        <v>69</v>
      </c>
      <c r="D9" s="156" t="s">
        <v>296</v>
      </c>
      <c r="E9" s="21" t="s">
        <v>289</v>
      </c>
      <c r="F9" s="10"/>
      <c r="G9" s="10"/>
      <c r="H9" s="20"/>
      <c r="I9" s="20"/>
      <c r="J9" s="20"/>
      <c r="K9" s="20">
        <v>5</v>
      </c>
      <c r="L9" s="20"/>
      <c r="M9" s="20"/>
      <c r="N9" s="20"/>
      <c r="O9" s="20"/>
      <c r="P9" s="20"/>
      <c r="Q9" s="20">
        <v>5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</row>
    <row r="10" spans="1:167" ht="75.75" customHeight="1" thickTop="1" thickBot="1" x14ac:dyDescent="0.55000000000000004">
      <c r="A10" s="10"/>
      <c r="B10" s="158"/>
      <c r="C10" s="158"/>
      <c r="D10" s="158"/>
      <c r="E10" s="21" t="s">
        <v>290</v>
      </c>
      <c r="F10" s="10"/>
      <c r="G10" s="10"/>
      <c r="H10" s="20"/>
      <c r="I10" s="20"/>
      <c r="J10" s="20"/>
      <c r="K10" s="20">
        <v>5</v>
      </c>
      <c r="L10" s="20"/>
      <c r="M10" s="20"/>
      <c r="N10" s="20"/>
      <c r="O10" s="20"/>
      <c r="P10" s="20"/>
      <c r="Q10" s="20">
        <v>5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</row>
    <row r="11" spans="1:167" s="25" customFormat="1" ht="75.75" customHeight="1" thickTop="1" thickBot="1" x14ac:dyDescent="0.55000000000000004">
      <c r="A11" s="22"/>
      <c r="B11" s="43"/>
      <c r="C11" s="43"/>
      <c r="D11" s="43"/>
      <c r="E11" s="33"/>
      <c r="F11" s="22"/>
      <c r="G11" s="22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</row>
    <row r="12" spans="1:167" ht="75.75" customHeight="1" thickTop="1" thickBot="1" x14ac:dyDescent="0.55000000000000004">
      <c r="A12" s="10"/>
      <c r="B12" s="41" t="s">
        <v>68</v>
      </c>
      <c r="C12" s="41" t="s">
        <v>69</v>
      </c>
      <c r="D12" s="41" t="s">
        <v>288</v>
      </c>
      <c r="E12" s="21" t="s">
        <v>289</v>
      </c>
      <c r="F12" s="10"/>
      <c r="G12" s="10"/>
      <c r="H12" s="20"/>
      <c r="I12" s="20"/>
      <c r="J12" s="20"/>
      <c r="K12" s="20">
        <v>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</row>
    <row r="13" spans="1:167" ht="75.75" customHeight="1" thickTop="1" thickBot="1" x14ac:dyDescent="0.55000000000000004">
      <c r="A13" s="10"/>
      <c r="B13" s="41"/>
      <c r="C13" s="41"/>
      <c r="D13" s="41"/>
      <c r="E13" s="21" t="s">
        <v>290</v>
      </c>
      <c r="F13" s="10"/>
      <c r="G13" s="10"/>
      <c r="H13" s="20"/>
      <c r="I13" s="20"/>
      <c r="J13" s="20"/>
      <c r="K13" s="20">
        <v>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</row>
    <row r="14" spans="1:167" s="25" customFormat="1" ht="75.75" customHeight="1" thickTop="1" thickBot="1" x14ac:dyDescent="0.55000000000000004">
      <c r="A14" s="22"/>
      <c r="B14" s="43"/>
      <c r="C14" s="43"/>
      <c r="D14" s="43"/>
      <c r="E14" s="33"/>
      <c r="F14" s="22"/>
      <c r="G14" s="22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</row>
    <row r="15" spans="1:167" ht="75.75" customHeight="1" thickTop="1" thickBot="1" x14ac:dyDescent="0.55000000000000004">
      <c r="A15" s="10"/>
      <c r="B15" s="41" t="s">
        <v>205</v>
      </c>
      <c r="C15" s="41" t="s">
        <v>291</v>
      </c>
      <c r="D15" s="41" t="s">
        <v>292</v>
      </c>
      <c r="E15" s="21" t="s">
        <v>289</v>
      </c>
      <c r="F15" s="10"/>
      <c r="G15" s="10"/>
      <c r="H15" s="20">
        <v>2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</row>
    <row r="16" spans="1:167" ht="75.75" customHeight="1" thickTop="1" thickBot="1" x14ac:dyDescent="0.55000000000000004">
      <c r="A16" s="10"/>
      <c r="B16" s="41"/>
      <c r="C16" s="41"/>
      <c r="D16" s="41"/>
      <c r="E16" s="21" t="s">
        <v>290</v>
      </c>
      <c r="F16" s="10"/>
      <c r="G16" s="10"/>
      <c r="H16" s="20">
        <v>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</row>
    <row r="17" spans="1:167" s="25" customFormat="1" ht="75.75" customHeight="1" thickTop="1" thickBot="1" x14ac:dyDescent="0.55000000000000004">
      <c r="A17" s="22"/>
      <c r="B17" s="43"/>
      <c r="C17" s="43"/>
      <c r="D17" s="43"/>
      <c r="E17" s="33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</row>
    <row r="18" spans="1:167" ht="75.75" customHeight="1" thickTop="1" thickBot="1" x14ac:dyDescent="0.55000000000000004">
      <c r="A18" s="10"/>
      <c r="B18" s="41" t="s">
        <v>205</v>
      </c>
      <c r="C18" s="41" t="s">
        <v>291</v>
      </c>
      <c r="D18" s="41" t="s">
        <v>292</v>
      </c>
      <c r="E18" s="21" t="s">
        <v>289</v>
      </c>
      <c r="F18" s="10"/>
      <c r="G18" s="10"/>
      <c r="H18" s="20"/>
      <c r="I18" s="20"/>
      <c r="J18" s="20"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</row>
    <row r="19" spans="1:167" ht="75.75" customHeight="1" thickTop="1" thickBot="1" x14ac:dyDescent="0.55000000000000004">
      <c r="A19" s="10"/>
      <c r="B19" s="41"/>
      <c r="C19" s="41"/>
      <c r="D19" s="41"/>
      <c r="E19" s="21" t="s">
        <v>290</v>
      </c>
      <c r="F19" s="10"/>
      <c r="G19" s="10"/>
      <c r="H19" s="20"/>
      <c r="I19" s="20"/>
      <c r="J19" s="20"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</row>
    <row r="20" spans="1:167" s="25" customFormat="1" ht="75.75" customHeight="1" thickTop="1" thickBot="1" x14ac:dyDescent="0.55000000000000004">
      <c r="A20" s="22"/>
      <c r="B20" s="43"/>
      <c r="C20" s="43"/>
      <c r="D20" s="43"/>
      <c r="E20" s="33"/>
      <c r="F20" s="22"/>
      <c r="G20" s="22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</row>
    <row r="21" spans="1:167" ht="75.75" customHeight="1" thickTop="1" thickBot="1" x14ac:dyDescent="0.55000000000000004">
      <c r="A21" s="10"/>
      <c r="B21" s="156" t="s">
        <v>205</v>
      </c>
      <c r="C21" s="156" t="s">
        <v>291</v>
      </c>
      <c r="D21" s="156" t="s">
        <v>293</v>
      </c>
      <c r="E21" s="21" t="s">
        <v>289</v>
      </c>
      <c r="F21" s="10"/>
      <c r="G21" s="10"/>
      <c r="H21" s="20">
        <v>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</row>
    <row r="22" spans="1:167" ht="75.75" customHeight="1" thickTop="1" thickBot="1" x14ac:dyDescent="0.55000000000000004">
      <c r="A22" s="10"/>
      <c r="B22" s="158"/>
      <c r="C22" s="158"/>
      <c r="D22" s="158"/>
      <c r="E22" s="21" t="s">
        <v>289</v>
      </c>
      <c r="F22" s="10"/>
      <c r="G22" s="10"/>
      <c r="H22" s="20">
        <v>1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</row>
    <row r="23" spans="1:167" s="25" customFormat="1" ht="75.75" customHeight="1" thickTop="1" thickBot="1" x14ac:dyDescent="0.55000000000000004">
      <c r="A23" s="22"/>
      <c r="B23" s="43"/>
      <c r="C23" s="43"/>
      <c r="D23" s="43"/>
      <c r="E23" s="33"/>
      <c r="F23" s="22"/>
      <c r="G23" s="22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</row>
    <row r="24" spans="1:167" ht="75.75" customHeight="1" thickTop="1" thickBot="1" x14ac:dyDescent="0.55000000000000004">
      <c r="A24" s="10"/>
      <c r="B24" s="41" t="s">
        <v>205</v>
      </c>
      <c r="C24" s="41" t="s">
        <v>57</v>
      </c>
      <c r="D24" s="41" t="s">
        <v>237</v>
      </c>
      <c r="E24" s="21" t="s">
        <v>11</v>
      </c>
      <c r="F24" s="10"/>
      <c r="G24" s="10"/>
      <c r="H24" s="20"/>
      <c r="I24" s="20"/>
      <c r="J24" s="20"/>
      <c r="K24" s="20">
        <v>2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</row>
    <row r="25" spans="1:167" s="25" customFormat="1" ht="75.75" customHeight="1" thickTop="1" thickBot="1" x14ac:dyDescent="0.55000000000000004">
      <c r="A25" s="22"/>
      <c r="B25" s="43"/>
      <c r="C25" s="43"/>
      <c r="D25" s="43"/>
      <c r="E25" s="33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</row>
    <row r="26" spans="1:167" ht="75.75" customHeight="1" thickTop="1" thickBot="1" x14ac:dyDescent="0.55000000000000004">
      <c r="A26" s="10" t="s">
        <v>205</v>
      </c>
      <c r="B26" s="156" t="s">
        <v>205</v>
      </c>
      <c r="C26" s="156" t="s">
        <v>291</v>
      </c>
      <c r="D26" s="156" t="s">
        <v>297</v>
      </c>
      <c r="E26" s="21" t="s">
        <v>289</v>
      </c>
      <c r="F26" s="10"/>
      <c r="G26" s="10"/>
      <c r="H26" s="20"/>
      <c r="I26" s="20"/>
      <c r="J26" s="20"/>
      <c r="K26" s="20"/>
      <c r="L26" s="20">
        <v>1</v>
      </c>
      <c r="M26" s="20"/>
      <c r="N26" s="20"/>
      <c r="O26" s="20">
        <v>3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</row>
    <row r="27" spans="1:167" ht="75.75" customHeight="1" thickTop="1" thickBot="1" x14ac:dyDescent="0.55000000000000004">
      <c r="A27" s="10"/>
      <c r="B27" s="158"/>
      <c r="C27" s="158"/>
      <c r="D27" s="158"/>
      <c r="E27" s="21" t="s">
        <v>289</v>
      </c>
      <c r="F27" s="10"/>
      <c r="G27" s="10"/>
      <c r="H27" s="20"/>
      <c r="I27" s="20"/>
      <c r="J27" s="20"/>
      <c r="K27" s="20"/>
      <c r="L27" s="20">
        <v>1</v>
      </c>
      <c r="M27" s="20"/>
      <c r="N27" s="20"/>
      <c r="O27" s="20">
        <v>3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</row>
    <row r="28" spans="1:167" s="25" customFormat="1" ht="75.75" customHeight="1" thickTop="1" thickBot="1" x14ac:dyDescent="0.55000000000000004">
      <c r="A28" s="22"/>
      <c r="B28" s="43"/>
      <c r="C28" s="43"/>
      <c r="D28" s="43"/>
      <c r="E28" s="33"/>
      <c r="F28" s="22"/>
      <c r="G28" s="22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</row>
    <row r="29" spans="1:167" ht="75.75" customHeight="1" thickTop="1" thickBot="1" x14ac:dyDescent="0.55000000000000004">
      <c r="A29" s="10"/>
      <c r="B29" s="41" t="s">
        <v>155</v>
      </c>
      <c r="C29" s="41"/>
      <c r="D29" s="41" t="s">
        <v>294</v>
      </c>
      <c r="E29" s="21" t="s">
        <v>135</v>
      </c>
      <c r="F29" s="10"/>
      <c r="G29" s="10"/>
      <c r="H29" s="20"/>
      <c r="I29" s="20">
        <v>1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</row>
    <row r="30" spans="1:167" s="69" customFormat="1" ht="75.75" customHeight="1" thickTop="1" thickBot="1" x14ac:dyDescent="0.55000000000000004">
      <c r="A30" s="65"/>
      <c r="B30" s="66"/>
      <c r="C30" s="66"/>
      <c r="D30" s="66"/>
      <c r="E30" s="67" t="s">
        <v>295</v>
      </c>
      <c r="F30" s="65"/>
      <c r="G30" s="65"/>
      <c r="H30" s="68"/>
      <c r="I30" s="68">
        <v>1</v>
      </c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  <c r="EE30" s="68"/>
      <c r="EF30" s="68"/>
      <c r="EG30" s="68"/>
      <c r="EH30" s="68"/>
      <c r="EI30" s="68"/>
      <c r="EJ30" s="68"/>
      <c r="EK30" s="68"/>
      <c r="EL30" s="68"/>
      <c r="EM30" s="68"/>
      <c r="EN30" s="68"/>
      <c r="EO30" s="68"/>
      <c r="EP30" s="68"/>
      <c r="EQ30" s="68"/>
      <c r="ER30" s="68"/>
      <c r="ES30" s="68"/>
      <c r="ET30" s="68"/>
      <c r="EU30" s="68"/>
      <c r="EV30" s="68"/>
      <c r="EW30" s="68"/>
      <c r="EX30" s="68"/>
      <c r="EY30" s="68"/>
      <c r="EZ30" s="68"/>
      <c r="FA30" s="68"/>
      <c r="FB30" s="68"/>
      <c r="FC30" s="68"/>
      <c r="FD30" s="68"/>
      <c r="FE30" s="68"/>
      <c r="FF30" s="68"/>
      <c r="FG30" s="68"/>
      <c r="FH30" s="68"/>
      <c r="FI30" s="68"/>
      <c r="FJ30" s="68"/>
      <c r="FK30" s="68"/>
    </row>
    <row r="31" spans="1:167" s="25" customFormat="1" ht="75.75" customHeight="1" thickTop="1" thickBot="1" x14ac:dyDescent="0.55000000000000004">
      <c r="A31" s="22"/>
      <c r="B31" s="64"/>
      <c r="C31" s="64"/>
      <c r="D31" s="64"/>
      <c r="E31" s="33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</row>
    <row r="32" spans="1:167" ht="75.75" customHeight="1" thickTop="1" thickBot="1" x14ac:dyDescent="0.55000000000000004">
      <c r="A32" s="10"/>
      <c r="B32" s="156" t="s">
        <v>49</v>
      </c>
      <c r="C32" s="156" t="s">
        <v>188</v>
      </c>
      <c r="D32" s="156" t="s">
        <v>298</v>
      </c>
      <c r="E32" s="21" t="s">
        <v>11</v>
      </c>
      <c r="F32" s="10"/>
      <c r="G32" s="10"/>
      <c r="H32" s="20"/>
      <c r="I32" s="20"/>
      <c r="J32" s="20"/>
      <c r="K32" s="20"/>
      <c r="L32" s="20"/>
      <c r="M32" s="20"/>
      <c r="N32" s="20"/>
      <c r="O32" s="20">
        <v>1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</row>
    <row r="33" spans="1:167" ht="75.75" customHeight="1" thickTop="1" thickBot="1" x14ac:dyDescent="0.55000000000000004">
      <c r="A33" s="10"/>
      <c r="B33" s="158"/>
      <c r="C33" s="158"/>
      <c r="D33" s="158"/>
      <c r="E33" s="21" t="s">
        <v>299</v>
      </c>
      <c r="F33" s="10"/>
      <c r="G33" s="10"/>
      <c r="H33" s="20"/>
      <c r="I33" s="20"/>
      <c r="J33" s="20"/>
      <c r="K33" s="20"/>
      <c r="L33" s="20"/>
      <c r="M33" s="20"/>
      <c r="N33" s="20"/>
      <c r="O33" s="20">
        <v>1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</row>
    <row r="34" spans="1:167" s="25" customFormat="1" ht="75.75" customHeight="1" thickTop="1" thickBot="1" x14ac:dyDescent="0.55000000000000004">
      <c r="A34" s="22"/>
      <c r="B34" s="43"/>
      <c r="C34" s="43"/>
      <c r="D34" s="43"/>
      <c r="E34" s="33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</row>
    <row r="35" spans="1:167" ht="75.75" customHeight="1" thickTop="1" thickBot="1" x14ac:dyDescent="0.55000000000000004">
      <c r="A35" s="10"/>
      <c r="B35" s="156" t="s">
        <v>49</v>
      </c>
      <c r="C35" s="156" t="s">
        <v>188</v>
      </c>
      <c r="D35" s="156" t="s">
        <v>300</v>
      </c>
      <c r="E35" s="21" t="s">
        <v>11</v>
      </c>
      <c r="F35" s="10"/>
      <c r="G35" s="10"/>
      <c r="H35" s="20"/>
      <c r="I35" s="20"/>
      <c r="J35" s="20"/>
      <c r="K35" s="20"/>
      <c r="L35" s="20"/>
      <c r="M35" s="20"/>
      <c r="N35" s="20"/>
      <c r="O35" s="20">
        <v>1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</row>
    <row r="36" spans="1:167" ht="75.75" customHeight="1" thickTop="1" thickBot="1" x14ac:dyDescent="0.55000000000000004">
      <c r="A36" s="10"/>
      <c r="B36" s="158"/>
      <c r="C36" s="158"/>
      <c r="D36" s="158"/>
      <c r="E36" s="21" t="s">
        <v>299</v>
      </c>
      <c r="F36" s="10"/>
      <c r="G36" s="10"/>
      <c r="H36" s="20"/>
      <c r="I36" s="20"/>
      <c r="J36" s="20"/>
      <c r="K36" s="20"/>
      <c r="L36" s="20"/>
      <c r="M36" s="20"/>
      <c r="N36" s="20"/>
      <c r="O36" s="20">
        <v>1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</row>
    <row r="37" spans="1:167" s="25" customFormat="1" ht="75.75" customHeight="1" thickTop="1" thickBot="1" x14ac:dyDescent="0.55000000000000004">
      <c r="A37" s="22"/>
      <c r="B37" s="43"/>
      <c r="C37" s="43"/>
      <c r="D37" s="43"/>
      <c r="E37" s="33"/>
      <c r="F37" s="22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</row>
    <row r="38" spans="1:167" ht="75.75" customHeight="1" thickTop="1" thickBot="1" x14ac:dyDescent="0.55000000000000004">
      <c r="A38" s="10"/>
      <c r="B38" s="156" t="s">
        <v>49</v>
      </c>
      <c r="C38" s="156" t="s">
        <v>188</v>
      </c>
      <c r="D38" s="156" t="s">
        <v>301</v>
      </c>
      <c r="E38" s="21" t="s">
        <v>11</v>
      </c>
      <c r="F38" s="10"/>
      <c r="G38" s="10"/>
      <c r="H38" s="20"/>
      <c r="I38" s="20"/>
      <c r="J38" s="20"/>
      <c r="K38" s="20"/>
      <c r="L38" s="20"/>
      <c r="M38" s="20"/>
      <c r="N38" s="20"/>
      <c r="O38" s="20">
        <v>1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</row>
    <row r="39" spans="1:167" ht="78.75" customHeight="1" thickTop="1" thickBot="1" x14ac:dyDescent="0.55000000000000004">
      <c r="A39" s="10"/>
      <c r="B39" s="158"/>
      <c r="C39" s="158"/>
      <c r="D39" s="158"/>
      <c r="E39" s="21" t="s">
        <v>299</v>
      </c>
      <c r="F39" s="10"/>
      <c r="G39" s="10"/>
      <c r="H39" s="20"/>
      <c r="I39" s="20"/>
      <c r="J39" s="20"/>
      <c r="K39" s="20"/>
      <c r="L39" s="20"/>
      <c r="M39" s="20"/>
      <c r="N39" s="20"/>
      <c r="O39" s="20">
        <v>1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</row>
    <row r="40" spans="1:167" s="25" customFormat="1" ht="75.75" customHeight="1" thickTop="1" thickBot="1" x14ac:dyDescent="0.55000000000000004">
      <c r="A40" s="22"/>
      <c r="B40" s="43"/>
      <c r="C40" s="43"/>
      <c r="D40" s="43"/>
      <c r="E40" s="33"/>
      <c r="F40" s="22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</row>
    <row r="41" spans="1:167" ht="75.75" customHeight="1" thickTop="1" thickBot="1" x14ac:dyDescent="0.55000000000000004">
      <c r="A41" s="10"/>
      <c r="B41" s="41" t="s">
        <v>49</v>
      </c>
      <c r="C41" s="41" t="s">
        <v>188</v>
      </c>
      <c r="D41" s="41" t="s">
        <v>189</v>
      </c>
      <c r="E41" s="21" t="s">
        <v>302</v>
      </c>
      <c r="F41" s="10"/>
      <c r="G41" s="10"/>
      <c r="H41" s="20"/>
      <c r="I41" s="20"/>
      <c r="J41" s="20"/>
      <c r="K41" s="20"/>
      <c r="L41" s="20"/>
      <c r="M41" s="20"/>
      <c r="N41" s="20"/>
      <c r="O41" s="20"/>
      <c r="P41" s="20">
        <v>1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</row>
    <row r="42" spans="1:167" s="25" customFormat="1" ht="75.75" customHeight="1" thickTop="1" thickBot="1" x14ac:dyDescent="0.55000000000000004">
      <c r="A42" s="22"/>
      <c r="B42" s="43"/>
      <c r="C42" s="43"/>
      <c r="D42" s="43"/>
      <c r="E42" s="33"/>
      <c r="F42" s="22"/>
      <c r="G42" s="22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</row>
    <row r="43" spans="1:167" ht="75.75" customHeight="1" thickTop="1" thickBot="1" x14ac:dyDescent="0.55000000000000004">
      <c r="A43" s="10"/>
      <c r="B43" s="41" t="s">
        <v>49</v>
      </c>
      <c r="C43" s="41" t="s">
        <v>188</v>
      </c>
      <c r="D43" s="41" t="s">
        <v>199</v>
      </c>
      <c r="E43" s="21" t="s">
        <v>302</v>
      </c>
      <c r="F43" s="10"/>
      <c r="G43" s="10"/>
      <c r="H43" s="20"/>
      <c r="I43" s="20"/>
      <c r="J43" s="20"/>
      <c r="K43" s="20"/>
      <c r="L43" s="20"/>
      <c r="M43" s="20"/>
      <c r="N43" s="20"/>
      <c r="O43" s="20"/>
      <c r="P43" s="20">
        <v>2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</row>
    <row r="44" spans="1:167" s="25" customFormat="1" ht="75.75" customHeight="1" thickTop="1" thickBot="1" x14ac:dyDescent="0.55000000000000004">
      <c r="A44" s="22"/>
      <c r="B44" s="43"/>
      <c r="C44" s="43"/>
      <c r="D44" s="43"/>
      <c r="E44" s="33"/>
      <c r="F44" s="22"/>
      <c r="G44" s="22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</row>
    <row r="45" spans="1:167" ht="75.75" customHeight="1" thickTop="1" thickBot="1" x14ac:dyDescent="0.55000000000000004">
      <c r="A45" s="10"/>
      <c r="B45" s="41" t="s">
        <v>49</v>
      </c>
      <c r="C45" s="41" t="s">
        <v>188</v>
      </c>
      <c r="D45" s="41" t="s">
        <v>193</v>
      </c>
      <c r="E45" s="21" t="s">
        <v>11</v>
      </c>
      <c r="F45" s="10"/>
      <c r="G45" s="10"/>
      <c r="H45" s="20"/>
      <c r="I45" s="20"/>
      <c r="J45" s="20"/>
      <c r="K45" s="20"/>
      <c r="L45" s="20"/>
      <c r="M45" s="20"/>
      <c r="N45" s="20"/>
      <c r="O45" s="20"/>
      <c r="P45" s="20">
        <v>1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</row>
    <row r="46" spans="1:167" ht="75.75" customHeight="1" thickTop="1" thickBot="1" x14ac:dyDescent="0.55000000000000004">
      <c r="A46" s="10"/>
      <c r="B46" s="41"/>
      <c r="C46" s="41"/>
      <c r="D46" s="41"/>
      <c r="E46" s="21" t="s">
        <v>302</v>
      </c>
      <c r="F46" s="10"/>
      <c r="G46" s="1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>
        <v>2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</row>
    <row r="47" spans="1:167" s="25" customFormat="1" ht="75.75" customHeight="1" thickTop="1" thickBot="1" x14ac:dyDescent="0.55000000000000004">
      <c r="A47" s="22"/>
      <c r="B47" s="43"/>
      <c r="C47" s="43"/>
      <c r="D47" s="43"/>
      <c r="E47" s="33"/>
      <c r="F47" s="22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</row>
    <row r="48" spans="1:167" ht="72" thickTop="1" thickBot="1" x14ac:dyDescent="0.55000000000000004">
      <c r="A48" s="10"/>
      <c r="B48" s="41" t="s">
        <v>68</v>
      </c>
      <c r="C48" s="41" t="s">
        <v>75</v>
      </c>
      <c r="D48" s="41" t="s">
        <v>382</v>
      </c>
      <c r="E48" s="63" t="s">
        <v>409</v>
      </c>
      <c r="F48" s="10"/>
      <c r="G48" s="1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</row>
    <row r="49" spans="1:167" ht="72" thickTop="1" thickBot="1" x14ac:dyDescent="0.55000000000000004">
      <c r="A49" s="10"/>
      <c r="B49" s="41"/>
      <c r="C49" s="41"/>
      <c r="D49" s="41"/>
      <c r="E49" s="63" t="s">
        <v>444</v>
      </c>
      <c r="F49" s="10"/>
      <c r="G49" s="1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>
        <v>1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</row>
    <row r="50" spans="1:167" ht="72" thickTop="1" thickBot="1" x14ac:dyDescent="0.55000000000000004">
      <c r="A50" s="10"/>
      <c r="B50" s="41"/>
      <c r="C50" s="41"/>
      <c r="D50" s="41"/>
      <c r="E50" s="63" t="s">
        <v>299</v>
      </c>
      <c r="F50" s="10"/>
      <c r="G50" s="1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>
        <v>2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</row>
    <row r="51" spans="1:167" s="25" customFormat="1" ht="72" thickTop="1" thickBot="1" x14ac:dyDescent="0.55000000000000004">
      <c r="A51" s="22"/>
      <c r="B51" s="43"/>
      <c r="C51" s="43"/>
      <c r="D51" s="43"/>
      <c r="E51" s="73"/>
      <c r="F51" s="22"/>
      <c r="G51" s="22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</row>
    <row r="52" spans="1:167" ht="72" thickTop="1" thickBot="1" x14ac:dyDescent="0.55000000000000004">
      <c r="A52" s="10"/>
      <c r="B52" s="41" t="s">
        <v>68</v>
      </c>
      <c r="C52" s="41" t="s">
        <v>75</v>
      </c>
      <c r="D52" s="41" t="s">
        <v>383</v>
      </c>
      <c r="E52" s="63" t="s">
        <v>409</v>
      </c>
      <c r="F52" s="10"/>
      <c r="G52" s="1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</row>
    <row r="53" spans="1:167" ht="72" thickTop="1" thickBot="1" x14ac:dyDescent="0.55000000000000004">
      <c r="A53" s="10"/>
      <c r="B53" s="41"/>
      <c r="C53" s="41"/>
      <c r="D53" s="41"/>
      <c r="E53" s="63" t="s">
        <v>444</v>
      </c>
      <c r="F53" s="10"/>
      <c r="G53" s="1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>
        <v>1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</row>
    <row r="54" spans="1:167" s="25" customFormat="1" ht="72" thickTop="1" thickBot="1" x14ac:dyDescent="0.55000000000000004">
      <c r="A54" s="22"/>
      <c r="B54" s="43"/>
      <c r="C54" s="43"/>
      <c r="D54" s="43"/>
      <c r="E54" s="73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</row>
    <row r="55" spans="1:167" ht="72" thickTop="1" thickBot="1" x14ac:dyDescent="0.55000000000000004">
      <c r="A55" s="10"/>
      <c r="B55" s="41" t="s">
        <v>68</v>
      </c>
      <c r="C55" s="41" t="s">
        <v>75</v>
      </c>
      <c r="D55" s="41" t="s">
        <v>376</v>
      </c>
      <c r="E55" s="63" t="s">
        <v>409</v>
      </c>
      <c r="F55" s="10"/>
      <c r="G55" s="1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</row>
    <row r="56" spans="1:167" ht="72" thickTop="1" thickBot="1" x14ac:dyDescent="0.55000000000000004">
      <c r="A56" s="10"/>
      <c r="B56" s="41"/>
      <c r="C56" s="41"/>
      <c r="D56" s="41"/>
      <c r="E56" s="63" t="s">
        <v>444</v>
      </c>
      <c r="F56" s="10"/>
      <c r="G56" s="1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</row>
    <row r="57" spans="1:167" s="25" customFormat="1" ht="75.75" customHeight="1" thickTop="1" thickBot="1" x14ac:dyDescent="0.55000000000000004">
      <c r="A57" s="22"/>
      <c r="B57" s="43"/>
      <c r="C57" s="43"/>
      <c r="D57" s="43"/>
      <c r="E57" s="73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</row>
    <row r="58" spans="1:167" ht="72" thickTop="1" thickBot="1" x14ac:dyDescent="0.55000000000000004">
      <c r="A58" s="10"/>
      <c r="B58" s="41" t="s">
        <v>68</v>
      </c>
      <c r="C58" s="41" t="s">
        <v>75</v>
      </c>
      <c r="D58" s="41" t="s">
        <v>377</v>
      </c>
      <c r="E58" s="63" t="s">
        <v>409</v>
      </c>
      <c r="F58" s="10"/>
      <c r="G58" s="1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</row>
    <row r="59" spans="1:167" s="25" customFormat="1" ht="72" thickTop="1" thickBot="1" x14ac:dyDescent="0.55000000000000004">
      <c r="A59" s="22"/>
      <c r="B59" s="43"/>
      <c r="C59" s="43"/>
      <c r="D59" s="43"/>
      <c r="E59" s="73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</row>
    <row r="60" spans="1:167" ht="72" thickTop="1" thickBot="1" x14ac:dyDescent="0.55000000000000004">
      <c r="A60" s="10"/>
      <c r="B60" s="41" t="s">
        <v>68</v>
      </c>
      <c r="C60" s="41" t="s">
        <v>75</v>
      </c>
      <c r="D60" s="41" t="s">
        <v>378</v>
      </c>
      <c r="E60" s="63" t="s">
        <v>409</v>
      </c>
      <c r="F60" s="10"/>
      <c r="G60" s="1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</row>
    <row r="61" spans="1:167" s="25" customFormat="1" ht="72" thickTop="1" thickBot="1" x14ac:dyDescent="0.55000000000000004">
      <c r="A61" s="22"/>
      <c r="B61" s="43"/>
      <c r="C61" s="43"/>
      <c r="D61" s="43"/>
      <c r="E61" s="73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</row>
    <row r="62" spans="1:167" ht="283.5" thickTop="1" thickBot="1" x14ac:dyDescent="0.55000000000000004">
      <c r="A62" s="10"/>
      <c r="B62" s="41" t="s">
        <v>68</v>
      </c>
      <c r="C62" s="41" t="s">
        <v>75</v>
      </c>
      <c r="D62" s="47" t="s">
        <v>379</v>
      </c>
      <c r="E62" s="63" t="s">
        <v>409</v>
      </c>
      <c r="F62" s="10"/>
      <c r="G62" s="1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</row>
    <row r="63" spans="1:167" s="25" customFormat="1" ht="72" thickTop="1" thickBot="1" x14ac:dyDescent="0.55000000000000004">
      <c r="A63" s="22"/>
      <c r="B63" s="43"/>
      <c r="C63" s="43"/>
      <c r="D63" s="74"/>
      <c r="E63" s="73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</row>
    <row r="64" spans="1:167" ht="283.5" thickTop="1" thickBot="1" x14ac:dyDescent="0.55000000000000004">
      <c r="A64" s="10"/>
      <c r="B64" s="41" t="s">
        <v>68</v>
      </c>
      <c r="C64" s="41" t="s">
        <v>75</v>
      </c>
      <c r="D64" s="47" t="s">
        <v>380</v>
      </c>
      <c r="E64" s="63" t="s">
        <v>409</v>
      </c>
      <c r="F64" s="10"/>
      <c r="G64" s="1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</row>
    <row r="65" spans="1:167" s="25" customFormat="1" ht="72" thickTop="1" thickBot="1" x14ac:dyDescent="0.55000000000000004">
      <c r="A65" s="22"/>
      <c r="B65" s="43"/>
      <c r="C65" s="43"/>
      <c r="D65" s="74"/>
      <c r="E65" s="73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</row>
    <row r="66" spans="1:167" ht="72" thickTop="1" thickBot="1" x14ac:dyDescent="0.55000000000000004">
      <c r="A66" s="10"/>
      <c r="B66" s="41" t="s">
        <v>68</v>
      </c>
      <c r="C66" s="41" t="s">
        <v>75</v>
      </c>
      <c r="D66" s="41" t="s">
        <v>381</v>
      </c>
      <c r="E66" s="63" t="s">
        <v>409</v>
      </c>
      <c r="F66" s="10"/>
      <c r="G66" s="1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</row>
    <row r="67" spans="1:167" s="25" customFormat="1" ht="72" thickTop="1" thickBot="1" x14ac:dyDescent="0.55000000000000004">
      <c r="A67" s="22"/>
      <c r="B67" s="43"/>
      <c r="C67" s="43"/>
      <c r="D67" s="43"/>
      <c r="E67" s="73"/>
      <c r="F67" s="22"/>
      <c r="G67" s="22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</row>
    <row r="68" spans="1:167" ht="72" thickTop="1" thickBot="1" x14ac:dyDescent="0.55000000000000004">
      <c r="A68" s="10"/>
      <c r="B68" s="41" t="s">
        <v>68</v>
      </c>
      <c r="C68" s="41" t="s">
        <v>75</v>
      </c>
      <c r="D68" s="41" t="s">
        <v>384</v>
      </c>
      <c r="E68" s="63" t="s">
        <v>409</v>
      </c>
      <c r="F68" s="10"/>
      <c r="G68" s="1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</row>
    <row r="69" spans="1:167" s="25" customFormat="1" ht="72" thickTop="1" thickBot="1" x14ac:dyDescent="0.55000000000000004">
      <c r="A69" s="22"/>
      <c r="B69" s="43"/>
      <c r="C69" s="43"/>
      <c r="D69" s="43"/>
      <c r="E69" s="73"/>
      <c r="F69" s="22"/>
      <c r="G69" s="22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</row>
    <row r="70" spans="1:167" ht="72" thickTop="1" thickBot="1" x14ac:dyDescent="0.55000000000000004">
      <c r="A70" s="10"/>
      <c r="B70" s="41" t="s">
        <v>68</v>
      </c>
      <c r="C70" s="41" t="s">
        <v>75</v>
      </c>
      <c r="D70" s="41" t="s">
        <v>385</v>
      </c>
      <c r="E70" s="63" t="s">
        <v>409</v>
      </c>
      <c r="F70" s="10"/>
      <c r="G70" s="1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</row>
    <row r="71" spans="1:167" s="25" customFormat="1" ht="72" thickTop="1" thickBot="1" x14ac:dyDescent="0.55000000000000004">
      <c r="A71" s="22"/>
      <c r="B71" s="43"/>
      <c r="C71" s="43"/>
      <c r="D71" s="43"/>
      <c r="E71" s="33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</row>
    <row r="72" spans="1:167" ht="283.5" thickTop="1" thickBot="1" x14ac:dyDescent="0.55000000000000004">
      <c r="A72" s="10"/>
      <c r="B72" s="41" t="s">
        <v>68</v>
      </c>
      <c r="C72" s="41" t="s">
        <v>75</v>
      </c>
      <c r="D72" s="47" t="s">
        <v>423</v>
      </c>
      <c r="E72" s="63" t="s">
        <v>409</v>
      </c>
      <c r="F72" s="10"/>
      <c r="G72" s="1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>
        <v>1</v>
      </c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</row>
    <row r="73" spans="1:167" s="25" customFormat="1" ht="75.75" customHeight="1" thickTop="1" thickBot="1" x14ac:dyDescent="0.55000000000000004">
      <c r="A73" s="22"/>
      <c r="B73" s="43"/>
      <c r="C73" s="43"/>
      <c r="D73" s="74"/>
      <c r="E73" s="33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</row>
    <row r="74" spans="1:167" ht="283.5" thickTop="1" thickBot="1" x14ac:dyDescent="0.55000000000000004">
      <c r="A74" s="10"/>
      <c r="B74" s="41" t="s">
        <v>68</v>
      </c>
      <c r="C74" s="41" t="s">
        <v>75</v>
      </c>
      <c r="D74" s="47" t="s">
        <v>387</v>
      </c>
      <c r="E74" s="63" t="s">
        <v>409</v>
      </c>
      <c r="F74" s="10"/>
      <c r="G74" s="1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>
        <v>1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</row>
    <row r="75" spans="1:167" s="25" customFormat="1" ht="75.75" customHeight="1" thickTop="1" thickBot="1" x14ac:dyDescent="0.55000000000000004">
      <c r="A75" s="22"/>
      <c r="B75" s="43"/>
      <c r="C75" s="43"/>
      <c r="D75" s="74"/>
      <c r="E75" s="33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</row>
    <row r="76" spans="1:167" ht="283.5" thickTop="1" thickBot="1" x14ac:dyDescent="0.55000000000000004">
      <c r="A76" s="10"/>
      <c r="B76" s="41" t="s">
        <v>68</v>
      </c>
      <c r="C76" s="41" t="s">
        <v>75</v>
      </c>
      <c r="D76" s="47" t="s">
        <v>424</v>
      </c>
      <c r="E76" s="63" t="s">
        <v>409</v>
      </c>
      <c r="F76" s="10"/>
      <c r="G76" s="1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>
        <v>1</v>
      </c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</row>
    <row r="77" spans="1:167" s="25" customFormat="1" ht="75.75" customHeight="1" thickTop="1" thickBot="1" x14ac:dyDescent="0.55000000000000004">
      <c r="A77" s="22"/>
      <c r="B77" s="43"/>
      <c r="C77" s="43"/>
      <c r="D77" s="74"/>
      <c r="E77" s="33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</row>
    <row r="78" spans="1:167" ht="142.5" thickTop="1" thickBot="1" x14ac:dyDescent="0.55000000000000004">
      <c r="A78" s="10"/>
      <c r="B78" s="41" t="s">
        <v>68</v>
      </c>
      <c r="C78" s="41" t="s">
        <v>75</v>
      </c>
      <c r="D78" s="47" t="s">
        <v>425</v>
      </c>
      <c r="E78" s="63" t="s">
        <v>409</v>
      </c>
      <c r="F78" s="10"/>
      <c r="G78" s="1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>
        <v>1</v>
      </c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</row>
    <row r="79" spans="1:167" s="25" customFormat="1" ht="75.75" customHeight="1" thickTop="1" thickBot="1" x14ac:dyDescent="0.55000000000000004">
      <c r="A79" s="22"/>
      <c r="B79" s="43"/>
      <c r="C79" s="43"/>
      <c r="D79" s="43"/>
      <c r="E79" s="33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</row>
    <row r="80" spans="1:167" ht="283.5" thickTop="1" thickBot="1" x14ac:dyDescent="0.55000000000000004">
      <c r="A80" s="10"/>
      <c r="B80" s="41" t="s">
        <v>68</v>
      </c>
      <c r="C80" s="41" t="s">
        <v>75</v>
      </c>
      <c r="D80" s="47" t="s">
        <v>388</v>
      </c>
      <c r="E80" s="63" t="s">
        <v>409</v>
      </c>
      <c r="F80" s="10"/>
      <c r="G80" s="1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>
        <v>1</v>
      </c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</row>
    <row r="81" spans="1:167" s="25" customFormat="1" ht="72" thickTop="1" thickBot="1" x14ac:dyDescent="0.55000000000000004">
      <c r="A81" s="22"/>
      <c r="B81" s="43"/>
      <c r="C81" s="43"/>
      <c r="D81" s="74"/>
      <c r="E81" s="73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</row>
    <row r="82" spans="1:167" ht="283.5" thickTop="1" thickBot="1" x14ac:dyDescent="0.55000000000000004">
      <c r="A82" s="10"/>
      <c r="B82" s="41" t="s">
        <v>68</v>
      </c>
      <c r="C82" s="41" t="s">
        <v>75</v>
      </c>
      <c r="D82" s="47" t="s">
        <v>426</v>
      </c>
      <c r="E82" s="63" t="s">
        <v>409</v>
      </c>
      <c r="F82" s="10"/>
      <c r="G82" s="1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>
        <v>1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</row>
    <row r="83" spans="1:167" s="25" customFormat="1" ht="72" thickTop="1" thickBot="1" x14ac:dyDescent="0.55000000000000004">
      <c r="A83" s="22"/>
      <c r="B83" s="43"/>
      <c r="C83" s="43"/>
      <c r="D83" s="74"/>
      <c r="E83" s="73"/>
      <c r="F83" s="22"/>
      <c r="G83" s="22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</row>
    <row r="84" spans="1:167" ht="283.5" thickTop="1" thickBot="1" x14ac:dyDescent="0.55000000000000004">
      <c r="A84" s="10"/>
      <c r="B84" s="41" t="s">
        <v>68</v>
      </c>
      <c r="C84" s="41" t="s">
        <v>75</v>
      </c>
      <c r="D84" s="47" t="s">
        <v>427</v>
      </c>
      <c r="E84" s="63" t="s">
        <v>409</v>
      </c>
      <c r="F84" s="10"/>
      <c r="G84" s="1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>
        <v>1</v>
      </c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</row>
    <row r="85" spans="1:167" s="25" customFormat="1" ht="72" thickTop="1" thickBot="1" x14ac:dyDescent="0.55000000000000004">
      <c r="A85" s="22"/>
      <c r="B85" s="43"/>
      <c r="C85" s="43"/>
      <c r="D85" s="74"/>
      <c r="E85" s="73"/>
      <c r="F85" s="22"/>
      <c r="G85" s="22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</row>
    <row r="86" spans="1:167" ht="283.5" thickTop="1" thickBot="1" x14ac:dyDescent="0.55000000000000004">
      <c r="A86" s="10"/>
      <c r="B86" s="41" t="s">
        <v>68</v>
      </c>
      <c r="C86" s="41" t="s">
        <v>75</v>
      </c>
      <c r="D86" s="47" t="s">
        <v>386</v>
      </c>
      <c r="E86" s="63" t="s">
        <v>409</v>
      </c>
      <c r="F86" s="10"/>
      <c r="G86" s="1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>
        <v>1</v>
      </c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</row>
    <row r="87" spans="1:167" s="25" customFormat="1" ht="72" thickTop="1" thickBot="1" x14ac:dyDescent="0.55000000000000004">
      <c r="A87" s="22"/>
      <c r="B87" s="43"/>
      <c r="C87" s="43"/>
      <c r="D87" s="74"/>
      <c r="E87" s="73"/>
      <c r="F87" s="22"/>
      <c r="G87" s="22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</row>
    <row r="88" spans="1:167" ht="283.5" thickTop="1" thickBot="1" x14ac:dyDescent="0.55000000000000004">
      <c r="A88" s="10"/>
      <c r="B88" s="41" t="s">
        <v>68</v>
      </c>
      <c r="C88" s="41" t="s">
        <v>75</v>
      </c>
      <c r="D88" s="47" t="s">
        <v>428</v>
      </c>
      <c r="E88" s="63" t="s">
        <v>409</v>
      </c>
      <c r="F88" s="10"/>
      <c r="G88" s="1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>
        <v>1</v>
      </c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</row>
    <row r="89" spans="1:167" s="25" customFormat="1" ht="75.75" customHeight="1" thickTop="1" thickBot="1" x14ac:dyDescent="0.55000000000000004">
      <c r="A89" s="22"/>
      <c r="B89" s="43"/>
      <c r="C89" s="43"/>
      <c r="D89" s="43"/>
      <c r="E89" s="33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</row>
    <row r="90" spans="1:167" ht="75.75" customHeight="1" thickTop="1" thickBot="1" x14ac:dyDescent="0.55000000000000004">
      <c r="A90" s="10"/>
      <c r="B90" s="41" t="s">
        <v>68</v>
      </c>
      <c r="C90" s="41" t="s">
        <v>75</v>
      </c>
      <c r="D90" s="41" t="s">
        <v>429</v>
      </c>
      <c r="E90" s="21" t="s">
        <v>430</v>
      </c>
      <c r="F90" s="10"/>
      <c r="G90" s="1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>
        <v>1</v>
      </c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</row>
    <row r="91" spans="1:167" s="25" customFormat="1" ht="75.75" customHeight="1" thickTop="1" thickBot="1" x14ac:dyDescent="0.55000000000000004">
      <c r="A91" s="22"/>
      <c r="B91" s="43"/>
      <c r="C91" s="43"/>
      <c r="D91" s="43"/>
      <c r="E91" s="33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</row>
    <row r="92" spans="1:167" ht="142.5" thickTop="1" thickBot="1" x14ac:dyDescent="0.55000000000000004">
      <c r="A92" s="10"/>
      <c r="B92" s="80" t="s">
        <v>68</v>
      </c>
      <c r="C92" s="41" t="s">
        <v>75</v>
      </c>
      <c r="D92" s="81" t="s">
        <v>449</v>
      </c>
      <c r="E92" s="21" t="s">
        <v>11</v>
      </c>
      <c r="F92" s="10"/>
      <c r="G92" s="1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>
        <v>1</v>
      </c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</row>
    <row r="93" spans="1:167" s="25" customFormat="1" ht="75.75" customHeight="1" thickTop="1" thickBot="1" x14ac:dyDescent="0.55000000000000004">
      <c r="A93" s="22"/>
      <c r="B93" s="43"/>
      <c r="C93" s="43"/>
      <c r="D93" s="43"/>
      <c r="E93" s="33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</row>
    <row r="94" spans="1:167" ht="162.75" customHeight="1" thickTop="1" thickBot="1" x14ac:dyDescent="0.55000000000000004">
      <c r="A94" s="10"/>
      <c r="B94" s="41" t="s">
        <v>68</v>
      </c>
      <c r="C94" s="41" t="s">
        <v>75</v>
      </c>
      <c r="D94" s="82" t="s">
        <v>450</v>
      </c>
      <c r="E94" s="21" t="s">
        <v>11</v>
      </c>
      <c r="F94" s="10"/>
      <c r="G94" s="1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>
        <v>1</v>
      </c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</row>
    <row r="95" spans="1:167" s="133" customFormat="1" ht="162.75" customHeight="1" thickTop="1" thickBot="1" x14ac:dyDescent="0.55000000000000004">
      <c r="A95" s="10"/>
      <c r="B95" s="41"/>
      <c r="C95" s="41"/>
      <c r="D95" s="137"/>
      <c r="E95" s="21" t="s">
        <v>453</v>
      </c>
      <c r="F95" s="10"/>
      <c r="G95" s="1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>
        <v>2</v>
      </c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</row>
    <row r="96" spans="1:167" s="25" customFormat="1" ht="75.75" customHeight="1" thickTop="1" thickBot="1" x14ac:dyDescent="0.55000000000000004">
      <c r="A96" s="22"/>
      <c r="B96" s="43"/>
      <c r="C96" s="43"/>
      <c r="D96" s="43"/>
      <c r="E96" s="33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</row>
    <row r="97" spans="1:167" ht="142.5" customHeight="1" thickTop="1" thickBot="1" x14ac:dyDescent="0.55000000000000004">
      <c r="A97" s="10"/>
      <c r="B97" s="156" t="s">
        <v>68</v>
      </c>
      <c r="C97" s="156" t="s">
        <v>75</v>
      </c>
      <c r="D97" s="161" t="s">
        <v>451</v>
      </c>
      <c r="E97" s="21" t="s">
        <v>302</v>
      </c>
      <c r="F97" s="10"/>
      <c r="G97" s="1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>
        <v>1</v>
      </c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</row>
    <row r="98" spans="1:167" ht="63" thickTop="1" thickBot="1" x14ac:dyDescent="0.55000000000000004">
      <c r="A98" s="10"/>
      <c r="B98" s="158"/>
      <c r="C98" s="158"/>
      <c r="D98" s="162"/>
      <c r="E98" s="63" t="s">
        <v>452</v>
      </c>
      <c r="F98" s="10"/>
      <c r="G98" s="1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>
        <v>1</v>
      </c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</row>
    <row r="99" spans="1:167" s="25" customFormat="1" ht="75.75" customHeight="1" thickTop="1" thickBot="1" x14ac:dyDescent="0.55000000000000004">
      <c r="A99" s="22"/>
      <c r="B99" s="43"/>
      <c r="C99" s="43"/>
      <c r="D99" s="43"/>
      <c r="E99" s="33"/>
      <c r="F99" s="22"/>
      <c r="G99" s="22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</row>
    <row r="100" spans="1:167" ht="283.5" thickTop="1" thickBot="1" x14ac:dyDescent="0.55000000000000004">
      <c r="A100" s="10"/>
      <c r="B100" s="41" t="s">
        <v>68</v>
      </c>
      <c r="C100" s="41" t="s">
        <v>75</v>
      </c>
      <c r="D100" s="47" t="s">
        <v>428</v>
      </c>
      <c r="E100" s="63" t="s">
        <v>453</v>
      </c>
      <c r="F100" s="10"/>
      <c r="G100" s="1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>
        <v>1</v>
      </c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</row>
    <row r="101" spans="1:167" s="25" customFormat="1" ht="75.75" customHeight="1" thickTop="1" thickBot="1" x14ac:dyDescent="0.55000000000000004">
      <c r="A101" s="22"/>
      <c r="B101" s="43"/>
      <c r="C101" s="43"/>
      <c r="D101" s="43"/>
      <c r="E101" s="73"/>
      <c r="F101" s="22"/>
      <c r="G101" s="22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</row>
    <row r="102" spans="1:167" ht="283.5" thickTop="1" thickBot="1" x14ac:dyDescent="0.55000000000000004">
      <c r="A102" s="10"/>
      <c r="B102" s="41" t="s">
        <v>68</v>
      </c>
      <c r="C102" s="41" t="s">
        <v>75</v>
      </c>
      <c r="D102" s="47" t="s">
        <v>387</v>
      </c>
      <c r="E102" s="63" t="s">
        <v>453</v>
      </c>
      <c r="F102" s="10"/>
      <c r="G102" s="1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>
        <v>1</v>
      </c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</row>
    <row r="103" spans="1:167" s="25" customFormat="1" ht="75.75" customHeight="1" thickTop="1" thickBot="1" x14ac:dyDescent="0.55000000000000004">
      <c r="A103" s="22"/>
      <c r="B103" s="43"/>
      <c r="C103" s="43"/>
      <c r="D103" s="43"/>
      <c r="E103" s="33"/>
      <c r="F103" s="22"/>
      <c r="G103" s="22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</row>
    <row r="104" spans="1:167" ht="247.5" thickTop="1" thickBot="1" x14ac:dyDescent="0.55000000000000004">
      <c r="A104" s="10"/>
      <c r="B104" s="41" t="s">
        <v>68</v>
      </c>
      <c r="C104" s="41" t="s">
        <v>75</v>
      </c>
      <c r="D104" s="63" t="s">
        <v>413</v>
      </c>
      <c r="E104" s="63" t="s">
        <v>454</v>
      </c>
      <c r="F104" s="10"/>
      <c r="G104" s="1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>
        <v>4</v>
      </c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</row>
    <row r="105" spans="1:167" s="133" customFormat="1" ht="72" thickTop="1" thickBot="1" x14ac:dyDescent="0.55000000000000004">
      <c r="A105" s="10"/>
      <c r="B105" s="41"/>
      <c r="C105" s="41"/>
      <c r="D105" s="63"/>
      <c r="E105" s="63" t="s">
        <v>680</v>
      </c>
      <c r="F105" s="10"/>
      <c r="G105" s="1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>
        <v>2</v>
      </c>
      <c r="BC105" s="20"/>
      <c r="BD105" s="20"/>
      <c r="BE105" s="20">
        <v>2</v>
      </c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</row>
    <row r="106" spans="1:167" s="133" customFormat="1" ht="72" thickTop="1" thickBot="1" x14ac:dyDescent="0.55000000000000004">
      <c r="A106" s="10"/>
      <c r="B106" s="41"/>
      <c r="C106" s="41"/>
      <c r="D106" s="63"/>
      <c r="E106" s="63" t="s">
        <v>793</v>
      </c>
      <c r="F106" s="10"/>
      <c r="G106" s="1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>
        <v>3</v>
      </c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</row>
    <row r="107" spans="1:167" s="25" customFormat="1" ht="75.75" customHeight="1" thickTop="1" thickBot="1" x14ac:dyDescent="0.55000000000000004">
      <c r="A107" s="22"/>
      <c r="B107" s="43"/>
      <c r="C107" s="43"/>
      <c r="D107" s="43"/>
      <c r="E107" s="33"/>
      <c r="F107" s="22"/>
      <c r="G107" s="22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</row>
    <row r="108" spans="1:167" ht="142.5" thickTop="1" thickBot="1" x14ac:dyDescent="0.55000000000000004">
      <c r="A108" s="10"/>
      <c r="B108" s="41"/>
      <c r="C108" s="41"/>
      <c r="D108" s="47" t="s">
        <v>455</v>
      </c>
      <c r="E108" s="21" t="s">
        <v>430</v>
      </c>
      <c r="F108" s="10"/>
      <c r="G108" s="1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>
        <v>30</v>
      </c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</row>
    <row r="109" spans="1:167" s="25" customFormat="1" ht="75.75" customHeight="1" thickTop="1" thickBot="1" x14ac:dyDescent="0.55000000000000004">
      <c r="A109" s="22"/>
      <c r="B109" s="43"/>
      <c r="C109" s="43"/>
      <c r="D109" s="43"/>
      <c r="E109" s="33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</row>
    <row r="110" spans="1:167" ht="409.6" thickTop="1" thickBot="1" x14ac:dyDescent="0.55000000000000004">
      <c r="A110" s="10"/>
      <c r="B110" s="129" t="s">
        <v>68</v>
      </c>
      <c r="C110" s="130" t="s">
        <v>75</v>
      </c>
      <c r="D110" s="132" t="s">
        <v>245</v>
      </c>
      <c r="E110" s="130" t="s">
        <v>11</v>
      </c>
      <c r="F110" s="131" t="s">
        <v>245</v>
      </c>
      <c r="G110" s="1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>
        <v>1</v>
      </c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</row>
    <row r="111" spans="1:167" ht="75.75" customHeight="1" thickTop="1" thickBot="1" x14ac:dyDescent="0.55000000000000004">
      <c r="A111" s="10"/>
      <c r="B111" s="41"/>
      <c r="C111" s="41"/>
      <c r="D111" s="41"/>
      <c r="E111" s="21" t="s">
        <v>299</v>
      </c>
      <c r="F111" s="10"/>
      <c r="G111" s="1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>
        <v>1</v>
      </c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</row>
    <row r="112" spans="1:167" s="25" customFormat="1" ht="75.75" customHeight="1" thickTop="1" thickBot="1" x14ac:dyDescent="0.55000000000000004">
      <c r="A112" s="22"/>
      <c r="B112" s="43"/>
      <c r="C112" s="43"/>
      <c r="D112" s="43"/>
      <c r="E112" s="33"/>
      <c r="F112" s="22"/>
      <c r="G112" s="22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</row>
    <row r="113" spans="1:167" ht="142.5" thickTop="1" thickBot="1" x14ac:dyDescent="0.55000000000000004">
      <c r="A113" s="10"/>
      <c r="B113" s="41" t="s">
        <v>68</v>
      </c>
      <c r="C113" s="41" t="s">
        <v>75</v>
      </c>
      <c r="D113" s="47" t="s">
        <v>486</v>
      </c>
      <c r="E113" s="130" t="s">
        <v>11</v>
      </c>
      <c r="F113" s="10"/>
      <c r="G113" s="1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>
        <v>1</v>
      </c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</row>
    <row r="114" spans="1:167" ht="75.75" customHeight="1" thickTop="1" thickBot="1" x14ac:dyDescent="0.55000000000000004">
      <c r="A114" s="10"/>
      <c r="B114" s="41"/>
      <c r="C114" s="41"/>
      <c r="D114" s="41"/>
      <c r="E114" s="21" t="s">
        <v>299</v>
      </c>
      <c r="F114" s="10"/>
      <c r="G114" s="1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>
        <v>1</v>
      </c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</row>
    <row r="115" spans="1:167" s="25" customFormat="1" ht="75.75" customHeight="1" thickTop="1" thickBot="1" x14ac:dyDescent="0.55000000000000004">
      <c r="A115" s="22"/>
      <c r="B115" s="43"/>
      <c r="C115" s="43"/>
      <c r="D115" s="43"/>
      <c r="E115" s="33"/>
      <c r="F115" s="22"/>
      <c r="G115" s="22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</row>
    <row r="116" spans="1:167" ht="142.5" thickTop="1" thickBot="1" x14ac:dyDescent="0.55000000000000004">
      <c r="A116" s="10"/>
      <c r="B116" s="41" t="s">
        <v>68</v>
      </c>
      <c r="C116" s="41" t="s">
        <v>75</v>
      </c>
      <c r="D116" s="47" t="s">
        <v>488</v>
      </c>
      <c r="E116" s="130" t="s">
        <v>11</v>
      </c>
      <c r="F116" s="10"/>
      <c r="G116" s="1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>
        <v>1</v>
      </c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</row>
    <row r="117" spans="1:167" ht="75.75" customHeight="1" thickTop="1" thickBot="1" x14ac:dyDescent="0.55000000000000004">
      <c r="A117" s="10"/>
      <c r="B117" s="41"/>
      <c r="C117" s="41"/>
      <c r="D117" s="41"/>
      <c r="E117" s="21" t="s">
        <v>299</v>
      </c>
      <c r="F117" s="10"/>
      <c r="G117" s="1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>
        <v>1</v>
      </c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</row>
    <row r="118" spans="1:167" s="25" customFormat="1" ht="75.75" customHeight="1" thickTop="1" thickBot="1" x14ac:dyDescent="0.55000000000000004">
      <c r="A118" s="22"/>
      <c r="B118" s="43"/>
      <c r="C118" s="43"/>
      <c r="D118" s="43"/>
      <c r="E118" s="33"/>
      <c r="F118" s="22"/>
      <c r="G118" s="22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</row>
    <row r="119" spans="1:167" ht="142.5" thickTop="1" thickBot="1" x14ac:dyDescent="0.55000000000000004">
      <c r="A119" s="10"/>
      <c r="B119" s="41" t="s">
        <v>68</v>
      </c>
      <c r="C119" s="41" t="s">
        <v>75</v>
      </c>
      <c r="D119" s="47" t="s">
        <v>487</v>
      </c>
      <c r="E119" s="130" t="s">
        <v>11</v>
      </c>
      <c r="F119" s="10"/>
      <c r="G119" s="1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>
        <v>1</v>
      </c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</row>
    <row r="120" spans="1:167" ht="75.75" customHeight="1" thickTop="1" thickBot="1" x14ac:dyDescent="0.55000000000000004">
      <c r="A120" s="10"/>
      <c r="B120" s="41"/>
      <c r="C120" s="41"/>
      <c r="D120" s="41"/>
      <c r="E120" s="21" t="s">
        <v>299</v>
      </c>
      <c r="F120" s="10"/>
      <c r="G120" s="1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>
        <v>1</v>
      </c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</row>
    <row r="121" spans="1:167" s="25" customFormat="1" ht="75.75" customHeight="1" thickTop="1" thickBot="1" x14ac:dyDescent="0.55000000000000004">
      <c r="A121" s="22"/>
      <c r="B121" s="43"/>
      <c r="C121" s="43"/>
      <c r="D121" s="43"/>
      <c r="E121" s="33"/>
      <c r="F121" s="22"/>
      <c r="G121" s="22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</row>
    <row r="122" spans="1:167" ht="75.75" customHeight="1" thickTop="1" thickBot="1" x14ac:dyDescent="0.55000000000000004">
      <c r="A122" s="10"/>
      <c r="B122" s="41" t="s">
        <v>442</v>
      </c>
      <c r="C122" s="41" t="s">
        <v>390</v>
      </c>
      <c r="D122" s="41" t="s">
        <v>70</v>
      </c>
      <c r="E122" s="21" t="s">
        <v>489</v>
      </c>
      <c r="F122" s="10"/>
      <c r="G122" s="1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>
        <v>5</v>
      </c>
      <c r="AR122" s="20">
        <v>17</v>
      </c>
      <c r="AS122" s="20">
        <v>4</v>
      </c>
      <c r="AT122" s="20">
        <v>5</v>
      </c>
      <c r="AU122" s="20">
        <v>5</v>
      </c>
      <c r="AV122" s="20"/>
      <c r="AW122" s="20"/>
      <c r="AX122" s="20">
        <v>4</v>
      </c>
      <c r="AY122" s="20">
        <v>6</v>
      </c>
      <c r="AZ122" s="20">
        <v>8</v>
      </c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</row>
    <row r="123" spans="1:167" ht="75.75" customHeight="1" thickTop="1" thickBot="1" x14ac:dyDescent="0.55000000000000004">
      <c r="A123" s="10"/>
      <c r="B123" s="41"/>
      <c r="C123" s="41"/>
      <c r="D123" s="41"/>
      <c r="E123" s="21" t="s">
        <v>490</v>
      </c>
      <c r="F123" s="10"/>
      <c r="G123" s="1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>
        <v>8</v>
      </c>
      <c r="AR123" s="20">
        <v>4</v>
      </c>
      <c r="AS123" s="20">
        <v>2</v>
      </c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</row>
    <row r="124" spans="1:167" ht="75.75" customHeight="1" thickTop="1" thickBot="1" x14ac:dyDescent="0.55000000000000004">
      <c r="A124" s="10"/>
      <c r="B124" s="41"/>
      <c r="C124" s="41"/>
      <c r="D124" s="41"/>
      <c r="E124" s="21" t="s">
        <v>497</v>
      </c>
      <c r="F124" s="10"/>
      <c r="G124" s="1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>
        <v>4</v>
      </c>
      <c r="AS124" s="20">
        <v>6</v>
      </c>
      <c r="AT124" s="20"/>
      <c r="AU124" s="20"/>
      <c r="AV124" s="20"/>
      <c r="AW124" s="20"/>
      <c r="AX124" s="20"/>
      <c r="AY124" s="20">
        <v>6</v>
      </c>
      <c r="AZ124" s="20">
        <v>5</v>
      </c>
      <c r="BA124" s="20">
        <v>5</v>
      </c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</row>
    <row r="125" spans="1:167" ht="75.75" customHeight="1" thickTop="1" thickBot="1" x14ac:dyDescent="0.55000000000000004">
      <c r="A125" s="10"/>
      <c r="B125" s="41"/>
      <c r="C125" s="41"/>
      <c r="D125" s="41"/>
      <c r="E125" s="21" t="s">
        <v>496</v>
      </c>
      <c r="F125" s="10"/>
      <c r="G125" s="1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>
        <v>1</v>
      </c>
      <c r="AS125" s="20">
        <v>5</v>
      </c>
      <c r="AT125" s="20">
        <v>5</v>
      </c>
      <c r="AU125" s="20"/>
      <c r="AV125" s="20"/>
      <c r="AW125" s="20"/>
      <c r="AX125" s="20">
        <v>11</v>
      </c>
      <c r="AY125" s="20"/>
      <c r="AZ125" s="20">
        <v>5</v>
      </c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</row>
    <row r="126" spans="1:167" ht="75.75" customHeight="1" thickTop="1" thickBot="1" x14ac:dyDescent="0.55000000000000004">
      <c r="A126" s="10"/>
      <c r="B126" s="41"/>
      <c r="C126" s="41"/>
      <c r="D126" s="41"/>
      <c r="E126" s="21" t="s">
        <v>658</v>
      </c>
      <c r="F126" s="10"/>
      <c r="G126" s="1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>
        <v>16</v>
      </c>
      <c r="AS126" s="20">
        <v>2</v>
      </c>
      <c r="AT126" s="20"/>
      <c r="AU126" s="20"/>
      <c r="AV126" s="20"/>
      <c r="AW126" s="20"/>
      <c r="AX126" s="20"/>
      <c r="AY126" s="20">
        <v>10</v>
      </c>
      <c r="AZ126" s="20">
        <v>10</v>
      </c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</row>
    <row r="127" spans="1:167" ht="75.75" customHeight="1" thickTop="1" thickBot="1" x14ac:dyDescent="0.55000000000000004">
      <c r="A127" s="10"/>
      <c r="B127" s="41"/>
      <c r="C127" s="41"/>
      <c r="D127" s="41"/>
      <c r="E127" s="21" t="s">
        <v>498</v>
      </c>
      <c r="F127" s="10"/>
      <c r="G127" s="1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>
        <v>6</v>
      </c>
      <c r="AS127" s="20">
        <v>5</v>
      </c>
      <c r="AT127" s="20"/>
      <c r="AU127" s="20"/>
      <c r="AV127" s="20"/>
      <c r="AW127" s="20"/>
      <c r="AX127" s="20">
        <v>8</v>
      </c>
      <c r="AY127" s="20">
        <v>10</v>
      </c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</row>
    <row r="128" spans="1:167" ht="75.75" customHeight="1" thickTop="1" thickBot="1" x14ac:dyDescent="0.55000000000000004">
      <c r="A128" s="10"/>
      <c r="B128" s="41"/>
      <c r="C128" s="41"/>
      <c r="D128" s="41"/>
      <c r="E128" s="21" t="s">
        <v>499</v>
      </c>
      <c r="F128" s="10"/>
      <c r="G128" s="1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>
        <v>8</v>
      </c>
      <c r="AS128" s="20">
        <v>5</v>
      </c>
      <c r="AT128" s="20">
        <v>6</v>
      </c>
      <c r="AU128" s="20"/>
      <c r="AV128" s="20"/>
      <c r="AW128" s="20"/>
      <c r="AX128" s="20"/>
      <c r="AY128" s="20">
        <v>8</v>
      </c>
      <c r="AZ128" s="20"/>
      <c r="BA128" s="20">
        <v>10</v>
      </c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</row>
    <row r="129" spans="1:167" s="25" customFormat="1" ht="75.75" customHeight="1" thickTop="1" thickBot="1" x14ac:dyDescent="0.55000000000000004">
      <c r="A129" s="22"/>
      <c r="B129" s="43"/>
      <c r="C129" s="43"/>
      <c r="D129" s="43"/>
      <c r="E129" s="33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</row>
    <row r="130" spans="1:167" ht="75.75" customHeight="1" thickTop="1" thickBot="1" x14ac:dyDescent="0.55000000000000004">
      <c r="A130" s="10" t="s">
        <v>475</v>
      </c>
      <c r="B130" s="41" t="s">
        <v>475</v>
      </c>
      <c r="C130" s="41" t="s">
        <v>476</v>
      </c>
      <c r="D130" s="41" t="s">
        <v>477</v>
      </c>
      <c r="E130" s="21" t="s">
        <v>500</v>
      </c>
      <c r="F130" s="10"/>
      <c r="G130" s="1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>
        <v>16</v>
      </c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</row>
    <row r="131" spans="1:167" s="25" customFormat="1" ht="75.75" customHeight="1" thickTop="1" thickBot="1" x14ac:dyDescent="0.55000000000000004">
      <c r="A131" s="22"/>
      <c r="B131" s="43"/>
      <c r="C131" s="43"/>
      <c r="D131" s="43"/>
      <c r="E131" s="33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</row>
    <row r="132" spans="1:167" ht="75.75" customHeight="1" thickTop="1" thickBot="1" x14ac:dyDescent="0.55000000000000004">
      <c r="A132" s="10"/>
      <c r="B132" s="41" t="s">
        <v>475</v>
      </c>
      <c r="C132" s="41" t="s">
        <v>476</v>
      </c>
      <c r="D132" s="41" t="s">
        <v>478</v>
      </c>
      <c r="E132" s="21" t="s">
        <v>500</v>
      </c>
      <c r="F132" s="10"/>
      <c r="G132" s="1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>
        <v>12</v>
      </c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</row>
    <row r="133" spans="1:167" s="25" customFormat="1" ht="75.75" customHeight="1" thickTop="1" thickBot="1" x14ac:dyDescent="0.55000000000000004">
      <c r="A133" s="22"/>
      <c r="B133" s="43"/>
      <c r="C133" s="43"/>
      <c r="D133" s="43"/>
      <c r="E133" s="33"/>
      <c r="F133" s="22"/>
      <c r="G133" s="22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</row>
    <row r="134" spans="1:167" ht="75.75" customHeight="1" thickTop="1" thickBot="1" x14ac:dyDescent="0.55000000000000004">
      <c r="A134" s="10"/>
      <c r="B134" s="41" t="s">
        <v>504</v>
      </c>
      <c r="C134" s="41" t="s">
        <v>505</v>
      </c>
      <c r="D134" s="41" t="s">
        <v>506</v>
      </c>
      <c r="E134" s="21" t="s">
        <v>539</v>
      </c>
      <c r="F134" s="10"/>
      <c r="G134" s="1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>
        <v>3</v>
      </c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</row>
    <row r="135" spans="1:167" ht="75.75" customHeight="1" thickTop="1" thickBot="1" x14ac:dyDescent="0.55000000000000004">
      <c r="A135" s="10"/>
      <c r="B135" s="41"/>
      <c r="C135" s="41"/>
      <c r="D135" s="41"/>
      <c r="E135" s="21" t="s">
        <v>453</v>
      </c>
      <c r="F135" s="10"/>
      <c r="G135" s="1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>
        <v>3</v>
      </c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</row>
    <row r="136" spans="1:167" s="25" customFormat="1" ht="75.75" customHeight="1" thickTop="1" thickBot="1" x14ac:dyDescent="0.55000000000000004">
      <c r="A136" s="22"/>
      <c r="B136" s="43"/>
      <c r="C136" s="43"/>
      <c r="D136" s="43"/>
      <c r="E136" s="33"/>
      <c r="F136" s="22"/>
      <c r="G136" s="22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</row>
    <row r="137" spans="1:167" ht="75.75" customHeight="1" thickTop="1" thickBot="1" x14ac:dyDescent="0.55000000000000004">
      <c r="A137" s="10"/>
      <c r="B137" s="41" t="s">
        <v>92</v>
      </c>
      <c r="C137" s="41" t="s">
        <v>460</v>
      </c>
      <c r="D137" s="41" t="s">
        <v>540</v>
      </c>
      <c r="E137" s="21" t="s">
        <v>11</v>
      </c>
      <c r="F137" s="10"/>
      <c r="G137" s="1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>
        <v>1</v>
      </c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</row>
    <row r="138" spans="1:167" s="25" customFormat="1" ht="75.75" customHeight="1" thickTop="1" thickBot="1" x14ac:dyDescent="0.55000000000000004">
      <c r="A138" s="22"/>
      <c r="B138" s="43"/>
      <c r="C138" s="43"/>
      <c r="D138" s="43"/>
      <c r="E138" s="33"/>
      <c r="F138" s="22"/>
      <c r="G138" s="22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</row>
    <row r="139" spans="1:167" ht="75.75" customHeight="1" thickTop="1" thickBot="1" x14ac:dyDescent="0.55000000000000004">
      <c r="A139" s="10"/>
      <c r="B139" s="41" t="s">
        <v>68</v>
      </c>
      <c r="C139" s="41" t="s">
        <v>568</v>
      </c>
      <c r="D139" s="41" t="s">
        <v>569</v>
      </c>
      <c r="E139" s="21" t="s">
        <v>539</v>
      </c>
      <c r="F139" s="10"/>
      <c r="G139" s="1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>
        <v>2</v>
      </c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</row>
    <row r="140" spans="1:167" ht="75.75" customHeight="1" thickTop="1" thickBot="1" x14ac:dyDescent="0.55000000000000004">
      <c r="A140" s="10"/>
      <c r="B140" s="41"/>
      <c r="C140" s="41"/>
      <c r="D140" s="41"/>
      <c r="E140" s="21" t="s">
        <v>453</v>
      </c>
      <c r="F140" s="10"/>
      <c r="G140" s="1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>
        <v>2</v>
      </c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</row>
    <row r="141" spans="1:167" s="25" customFormat="1" ht="75.75" customHeight="1" thickTop="1" thickBot="1" x14ac:dyDescent="0.55000000000000004">
      <c r="A141" s="22"/>
      <c r="B141" s="43"/>
      <c r="C141" s="43"/>
      <c r="D141" s="43"/>
      <c r="E141" s="33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</row>
    <row r="142" spans="1:167" ht="75.75" customHeight="1" thickTop="1" thickBot="1" x14ac:dyDescent="0.55000000000000004">
      <c r="A142" s="10"/>
      <c r="B142" s="41" t="s">
        <v>68</v>
      </c>
      <c r="C142" s="41" t="s">
        <v>568</v>
      </c>
      <c r="D142" s="41" t="s">
        <v>570</v>
      </c>
      <c r="E142" s="21" t="s">
        <v>539</v>
      </c>
      <c r="F142" s="10"/>
      <c r="G142" s="1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>
        <v>3</v>
      </c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</row>
    <row r="143" spans="1:167" s="133" customFormat="1" ht="75.75" customHeight="1" thickTop="1" thickBot="1" x14ac:dyDescent="0.55000000000000004">
      <c r="A143" s="10"/>
      <c r="B143" s="41"/>
      <c r="C143" s="41"/>
      <c r="D143" s="41"/>
      <c r="E143" s="21" t="s">
        <v>453</v>
      </c>
      <c r="F143" s="10"/>
      <c r="G143" s="1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>
        <v>3</v>
      </c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</row>
    <row r="144" spans="1:167" s="25" customFormat="1" ht="75.75" customHeight="1" thickTop="1" thickBot="1" x14ac:dyDescent="0.55000000000000004">
      <c r="A144" s="22"/>
      <c r="B144" s="43"/>
      <c r="C144" s="43"/>
      <c r="D144" s="43"/>
      <c r="E144" s="33"/>
      <c r="F144" s="22"/>
      <c r="G144" s="22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</row>
    <row r="145" spans="1:167" ht="283.5" thickTop="1" thickBot="1" x14ac:dyDescent="0.55000000000000004">
      <c r="A145" s="10"/>
      <c r="B145" s="41" t="s">
        <v>68</v>
      </c>
      <c r="C145" s="41" t="s">
        <v>75</v>
      </c>
      <c r="D145" s="47" t="s">
        <v>571</v>
      </c>
      <c r="E145" s="21" t="s">
        <v>539</v>
      </c>
      <c r="F145" s="10"/>
      <c r="G145" s="1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>
        <v>1</v>
      </c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</row>
    <row r="146" spans="1:167" s="133" customFormat="1" ht="72" thickTop="1" thickBot="1" x14ac:dyDescent="0.55000000000000004">
      <c r="A146" s="10"/>
      <c r="B146" s="41"/>
      <c r="C146" s="41"/>
      <c r="D146" s="47"/>
      <c r="E146" s="21" t="s">
        <v>453</v>
      </c>
      <c r="F146" s="10"/>
      <c r="G146" s="1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>
        <v>1</v>
      </c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</row>
    <row r="147" spans="1:167" s="25" customFormat="1" ht="75.75" customHeight="1" thickTop="1" thickBot="1" x14ac:dyDescent="0.55000000000000004">
      <c r="A147" s="22"/>
      <c r="B147" s="43"/>
      <c r="C147" s="43"/>
      <c r="D147" s="43"/>
      <c r="E147" s="33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</row>
    <row r="148" spans="1:167" ht="142.5" thickTop="1" thickBot="1" x14ac:dyDescent="0.55000000000000004">
      <c r="A148" s="10"/>
      <c r="B148" s="41" t="s">
        <v>68</v>
      </c>
      <c r="C148" s="41" t="s">
        <v>75</v>
      </c>
      <c r="D148" s="47" t="s">
        <v>451</v>
      </c>
      <c r="E148" s="21" t="s">
        <v>572</v>
      </c>
      <c r="F148" s="10"/>
      <c r="G148" s="1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>
        <v>1</v>
      </c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</row>
    <row r="149" spans="1:167" s="25" customFormat="1" ht="75.75" customHeight="1" thickTop="1" thickBot="1" x14ac:dyDescent="0.55000000000000004">
      <c r="A149" s="22"/>
      <c r="B149" s="43"/>
      <c r="C149" s="43"/>
      <c r="D149" s="43"/>
      <c r="E149" s="33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</row>
    <row r="150" spans="1:167" ht="75.75" customHeight="1" thickTop="1" thickBot="1" x14ac:dyDescent="0.55000000000000004">
      <c r="A150" s="10"/>
      <c r="B150" s="41" t="s">
        <v>68</v>
      </c>
      <c r="C150" s="41" t="s">
        <v>75</v>
      </c>
      <c r="D150" s="41" t="s">
        <v>573</v>
      </c>
      <c r="E150" s="21" t="s">
        <v>11</v>
      </c>
      <c r="F150" s="10"/>
      <c r="G150" s="1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>
        <v>1</v>
      </c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</row>
    <row r="151" spans="1:167" s="133" customFormat="1" ht="75.75" customHeight="1" thickTop="1" thickBot="1" x14ac:dyDescent="0.55000000000000004">
      <c r="A151" s="10"/>
      <c r="B151" s="41"/>
      <c r="C151" s="41"/>
      <c r="D151" s="41"/>
      <c r="E151" s="21" t="s">
        <v>453</v>
      </c>
      <c r="F151" s="10"/>
      <c r="G151" s="1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>
        <v>1</v>
      </c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</row>
    <row r="152" spans="1:167" s="25" customFormat="1" ht="75.75" customHeight="1" thickTop="1" thickBot="1" x14ac:dyDescent="0.55000000000000004">
      <c r="A152" s="22"/>
      <c r="B152" s="43"/>
      <c r="C152" s="43"/>
      <c r="D152" s="43"/>
      <c r="E152" s="33"/>
      <c r="F152" s="22"/>
      <c r="G152" s="22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</row>
    <row r="153" spans="1:167" ht="75.75" customHeight="1" thickTop="1" thickBot="1" x14ac:dyDescent="0.55000000000000004">
      <c r="A153" s="10"/>
      <c r="B153" s="41" t="s">
        <v>68</v>
      </c>
      <c r="C153" s="41" t="s">
        <v>75</v>
      </c>
      <c r="D153" s="41" t="s">
        <v>574</v>
      </c>
      <c r="E153" s="21" t="s">
        <v>11</v>
      </c>
      <c r="F153" s="10"/>
      <c r="G153" s="1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>
        <v>1</v>
      </c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</row>
    <row r="154" spans="1:167" s="133" customFormat="1" ht="75.75" customHeight="1" thickTop="1" thickBot="1" x14ac:dyDescent="0.55000000000000004">
      <c r="A154" s="10"/>
      <c r="B154" s="41"/>
      <c r="C154" s="41"/>
      <c r="D154" s="41"/>
      <c r="E154" s="21" t="s">
        <v>453</v>
      </c>
      <c r="F154" s="10"/>
      <c r="G154" s="1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>
        <v>1</v>
      </c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</row>
    <row r="155" spans="1:167" s="25" customFormat="1" ht="75.75" customHeight="1" thickTop="1" thickBot="1" x14ac:dyDescent="0.55000000000000004">
      <c r="A155" s="22"/>
      <c r="B155" s="43"/>
      <c r="C155" s="43"/>
      <c r="D155" s="43"/>
      <c r="E155" s="24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</row>
    <row r="156" spans="1:167" ht="75.75" customHeight="1" thickTop="1" thickBot="1" x14ac:dyDescent="0.55000000000000004">
      <c r="A156" s="10"/>
      <c r="B156" s="41" t="s">
        <v>68</v>
      </c>
      <c r="C156" s="41" t="s">
        <v>75</v>
      </c>
      <c r="D156" s="41" t="s">
        <v>449</v>
      </c>
      <c r="E156" s="21" t="s">
        <v>11</v>
      </c>
      <c r="F156" s="10"/>
      <c r="G156" s="1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>
        <v>1</v>
      </c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</row>
    <row r="157" spans="1:167" s="133" customFormat="1" ht="75.75" customHeight="1" thickTop="1" thickBot="1" x14ac:dyDescent="0.55000000000000004">
      <c r="A157" s="10"/>
      <c r="B157" s="41"/>
      <c r="C157" s="41"/>
      <c r="D157" s="41"/>
      <c r="E157" s="21" t="s">
        <v>453</v>
      </c>
      <c r="F157" s="10"/>
      <c r="G157" s="1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>
        <v>1</v>
      </c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</row>
    <row r="158" spans="1:167" s="25" customFormat="1" ht="75.75" customHeight="1" thickTop="1" thickBot="1" x14ac:dyDescent="0.55000000000000004">
      <c r="A158" s="22"/>
      <c r="B158" s="43"/>
      <c r="C158" s="43"/>
      <c r="D158" s="43"/>
      <c r="E158" s="33"/>
      <c r="F158" s="22"/>
      <c r="G158" s="22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</row>
    <row r="159" spans="1:167" ht="75.75" customHeight="1" thickTop="1" thickBot="1" x14ac:dyDescent="0.55000000000000004">
      <c r="A159" s="10"/>
      <c r="B159" s="41" t="s">
        <v>68</v>
      </c>
      <c r="C159" s="41" t="s">
        <v>75</v>
      </c>
      <c r="D159" s="41" t="s">
        <v>575</v>
      </c>
      <c r="E159" s="21" t="s">
        <v>11</v>
      </c>
      <c r="F159" s="10"/>
      <c r="G159" s="1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>
        <v>1</v>
      </c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</row>
    <row r="160" spans="1:167" s="133" customFormat="1" ht="75.75" customHeight="1" thickTop="1" thickBot="1" x14ac:dyDescent="0.55000000000000004">
      <c r="A160" s="10"/>
      <c r="B160" s="41"/>
      <c r="C160" s="41"/>
      <c r="D160" s="41"/>
      <c r="E160" s="21" t="s">
        <v>453</v>
      </c>
      <c r="F160" s="10"/>
      <c r="G160" s="1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>
        <v>1</v>
      </c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</row>
    <row r="161" spans="1:167" s="25" customFormat="1" ht="75.75" customHeight="1" thickTop="1" thickBot="1" x14ac:dyDescent="0.55000000000000004">
      <c r="A161" s="22"/>
      <c r="B161" s="43"/>
      <c r="C161" s="43"/>
      <c r="D161" s="43"/>
      <c r="E161" s="33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</row>
    <row r="162" spans="1:167" ht="75.75" customHeight="1" thickTop="1" thickBot="1" x14ac:dyDescent="0.55000000000000004">
      <c r="A162" s="10"/>
      <c r="B162" s="41" t="s">
        <v>68</v>
      </c>
      <c r="C162" s="41" t="s">
        <v>75</v>
      </c>
      <c r="D162" s="41" t="s">
        <v>576</v>
      </c>
      <c r="E162" s="21" t="s">
        <v>11</v>
      </c>
      <c r="F162" s="10"/>
      <c r="G162" s="1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>
        <v>2</v>
      </c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</row>
    <row r="163" spans="1:167" ht="75.75" customHeight="1" thickTop="1" thickBot="1" x14ac:dyDescent="0.55000000000000004">
      <c r="A163" s="10"/>
      <c r="B163" s="41"/>
      <c r="C163" s="41"/>
      <c r="D163" s="41"/>
      <c r="E163" s="21" t="s">
        <v>453</v>
      </c>
      <c r="F163" s="10"/>
      <c r="G163" s="1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>
        <v>2</v>
      </c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</row>
    <row r="164" spans="1:167" s="25" customFormat="1" ht="75.75" customHeight="1" thickTop="1" thickBot="1" x14ac:dyDescent="0.55000000000000004">
      <c r="A164" s="22"/>
      <c r="B164" s="43"/>
      <c r="C164" s="43"/>
      <c r="D164" s="43"/>
      <c r="E164" s="33"/>
      <c r="F164" s="22"/>
      <c r="G164" s="22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</row>
    <row r="165" spans="1:167" ht="75.75" customHeight="1" thickTop="1" thickBot="1" x14ac:dyDescent="0.55000000000000004">
      <c r="A165" s="10"/>
      <c r="B165" s="41" t="s">
        <v>68</v>
      </c>
      <c r="C165" s="41" t="s">
        <v>75</v>
      </c>
      <c r="D165" s="41" t="s">
        <v>613</v>
      </c>
      <c r="E165" s="21" t="s">
        <v>453</v>
      </c>
      <c r="F165" s="10"/>
      <c r="G165" s="1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>
        <v>2</v>
      </c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</row>
    <row r="166" spans="1:167" s="25" customFormat="1" ht="75.75" customHeight="1" thickTop="1" thickBot="1" x14ac:dyDescent="0.55000000000000004">
      <c r="A166" s="22"/>
      <c r="B166" s="43"/>
      <c r="C166" s="43"/>
      <c r="D166" s="43"/>
      <c r="E166" s="33"/>
      <c r="F166" s="22"/>
      <c r="G166" s="22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</row>
    <row r="167" spans="1:167" ht="75.75" customHeight="1" thickTop="1" thickBot="1" x14ac:dyDescent="0.55000000000000004">
      <c r="A167" s="10"/>
      <c r="B167" s="41" t="s">
        <v>68</v>
      </c>
      <c r="C167" s="41" t="s">
        <v>75</v>
      </c>
      <c r="D167" s="41" t="s">
        <v>614</v>
      </c>
      <c r="E167" s="21" t="s">
        <v>11</v>
      </c>
      <c r="F167" s="10"/>
      <c r="G167" s="1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>
        <v>5</v>
      </c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</row>
    <row r="168" spans="1:167" s="25" customFormat="1" ht="75.75" customHeight="1" thickTop="1" thickBot="1" x14ac:dyDescent="0.55000000000000004">
      <c r="A168" s="22"/>
      <c r="B168" s="43"/>
      <c r="C168" s="43"/>
      <c r="D168" s="43"/>
      <c r="E168" s="33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</row>
    <row r="169" spans="1:167" ht="75.75" customHeight="1" thickTop="1" thickBot="1" x14ac:dyDescent="0.55000000000000004">
      <c r="A169" s="10"/>
      <c r="B169" s="41" t="s">
        <v>501</v>
      </c>
      <c r="C169" s="41" t="s">
        <v>502</v>
      </c>
      <c r="D169" s="41" t="s">
        <v>503</v>
      </c>
      <c r="E169" s="21" t="s">
        <v>11</v>
      </c>
      <c r="F169" s="10"/>
      <c r="G169" s="1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>
        <v>2</v>
      </c>
      <c r="BA169" s="20">
        <v>3</v>
      </c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</row>
    <row r="170" spans="1:167" s="133" customFormat="1" ht="75.75" customHeight="1" thickTop="1" thickBot="1" x14ac:dyDescent="0.55000000000000004">
      <c r="A170" s="10"/>
      <c r="B170" s="41"/>
      <c r="C170" s="41"/>
      <c r="D170" s="41"/>
      <c r="E170" s="21" t="s">
        <v>453</v>
      </c>
      <c r="F170" s="10"/>
      <c r="G170" s="1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>
        <v>5</v>
      </c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</row>
    <row r="171" spans="1:167" s="25" customFormat="1" ht="75.75" customHeight="1" thickTop="1" thickBot="1" x14ac:dyDescent="0.55000000000000004">
      <c r="A171" s="22"/>
      <c r="B171" s="43"/>
      <c r="C171" s="43"/>
      <c r="D171" s="43"/>
      <c r="E171" s="33"/>
      <c r="F171" s="22"/>
      <c r="G171" s="22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</row>
    <row r="172" spans="1:167" ht="75.75" customHeight="1" thickTop="1" thickBot="1" x14ac:dyDescent="0.55000000000000004">
      <c r="A172" s="10"/>
      <c r="B172" s="41" t="s">
        <v>595</v>
      </c>
      <c r="C172" s="41" t="s">
        <v>596</v>
      </c>
      <c r="D172" s="41" t="s">
        <v>597</v>
      </c>
      <c r="E172" s="21" t="s">
        <v>11</v>
      </c>
      <c r="F172" s="10"/>
      <c r="G172" s="1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>
        <v>1</v>
      </c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</row>
    <row r="173" spans="1:167" s="133" customFormat="1" ht="75.75" customHeight="1" thickTop="1" thickBot="1" x14ac:dyDescent="0.55000000000000004">
      <c r="A173" s="10"/>
      <c r="B173" s="41"/>
      <c r="C173" s="41"/>
      <c r="D173" s="41"/>
      <c r="E173" s="21" t="s">
        <v>453</v>
      </c>
      <c r="F173" s="10"/>
      <c r="G173" s="1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>
        <v>1</v>
      </c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</row>
    <row r="174" spans="1:167" s="25" customFormat="1" ht="75.75" customHeight="1" thickTop="1" thickBot="1" x14ac:dyDescent="0.55000000000000004">
      <c r="A174" s="22"/>
      <c r="B174" s="43"/>
      <c r="C174" s="43"/>
      <c r="D174" s="43"/>
      <c r="E174" s="33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</row>
    <row r="175" spans="1:167" ht="213" thickTop="1" thickBot="1" x14ac:dyDescent="0.55000000000000004">
      <c r="A175" s="10"/>
      <c r="B175" s="41" t="s">
        <v>68</v>
      </c>
      <c r="C175" s="41" t="s">
        <v>75</v>
      </c>
      <c r="D175" s="47" t="s">
        <v>415</v>
      </c>
      <c r="E175" s="21" t="s">
        <v>678</v>
      </c>
      <c r="F175" s="10"/>
      <c r="G175" s="1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>
        <v>8</v>
      </c>
      <c r="BC175" s="20"/>
      <c r="BD175" s="20"/>
      <c r="BE175" s="20">
        <v>5</v>
      </c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</row>
    <row r="176" spans="1:167" s="133" customFormat="1" ht="72" thickTop="1" thickBot="1" x14ac:dyDescent="0.55000000000000004">
      <c r="A176" s="10"/>
      <c r="B176" s="41"/>
      <c r="C176" s="41"/>
      <c r="D176" s="47"/>
      <c r="E176" s="21" t="s">
        <v>453</v>
      </c>
      <c r="F176" s="10"/>
      <c r="G176" s="1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>
        <v>3</v>
      </c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</row>
    <row r="177" spans="1:167" s="133" customFormat="1" ht="72" thickTop="1" thickBot="1" x14ac:dyDescent="0.55000000000000004">
      <c r="A177" s="10"/>
      <c r="B177" s="41"/>
      <c r="C177" s="41"/>
      <c r="D177" s="47"/>
      <c r="E177" s="21" t="s">
        <v>791</v>
      </c>
      <c r="F177" s="10"/>
      <c r="G177" s="1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>
        <v>8</v>
      </c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</row>
    <row r="178" spans="1:167" s="133" customFormat="1" ht="72" thickTop="1" thickBot="1" x14ac:dyDescent="0.55000000000000004">
      <c r="A178" s="10"/>
      <c r="B178" s="41"/>
      <c r="C178" s="41"/>
      <c r="D178" s="47"/>
      <c r="E178" s="21" t="s">
        <v>792</v>
      </c>
      <c r="F178" s="10"/>
      <c r="G178" s="1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>
        <v>8</v>
      </c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</row>
    <row r="179" spans="1:167" s="25" customFormat="1" ht="75.75" customHeight="1" thickTop="1" thickBot="1" x14ac:dyDescent="0.55000000000000004">
      <c r="A179" s="22"/>
      <c r="B179" s="43"/>
      <c r="C179" s="43"/>
      <c r="D179" s="43"/>
      <c r="E179" s="33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</row>
    <row r="180" spans="1:167" ht="75.75" customHeight="1" thickTop="1" thickBot="1" x14ac:dyDescent="0.55000000000000004">
      <c r="A180" s="10"/>
      <c r="B180" s="41" t="s">
        <v>68</v>
      </c>
      <c r="C180" s="41" t="s">
        <v>75</v>
      </c>
      <c r="D180" s="41" t="s">
        <v>679</v>
      </c>
      <c r="E180" s="21" t="s">
        <v>678</v>
      </c>
      <c r="F180" s="10"/>
      <c r="G180" s="1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>
        <v>2</v>
      </c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</row>
    <row r="181" spans="1:167" s="133" customFormat="1" ht="75.75" customHeight="1" thickTop="1" thickBot="1" x14ac:dyDescent="0.55000000000000004">
      <c r="A181" s="10"/>
      <c r="B181" s="41"/>
      <c r="C181" s="41"/>
      <c r="D181" s="41"/>
      <c r="E181" s="21" t="s">
        <v>453</v>
      </c>
      <c r="F181" s="10"/>
      <c r="G181" s="1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>
        <v>2</v>
      </c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</row>
    <row r="182" spans="1:167" s="25" customFormat="1" ht="75.75" customHeight="1" thickTop="1" thickBot="1" x14ac:dyDescent="0.55000000000000004">
      <c r="A182" s="22"/>
      <c r="B182" s="43"/>
      <c r="C182" s="43"/>
      <c r="D182" s="43"/>
      <c r="E182" s="33"/>
      <c r="F182" s="22"/>
      <c r="G182" s="22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</row>
    <row r="183" spans="1:167" ht="75.75" customHeight="1" thickTop="1" thickBot="1" x14ac:dyDescent="0.55000000000000004">
      <c r="A183" s="10"/>
      <c r="B183" s="41" t="s">
        <v>667</v>
      </c>
      <c r="C183" s="41" t="s">
        <v>668</v>
      </c>
      <c r="D183" s="41" t="s">
        <v>699</v>
      </c>
      <c r="E183" s="21" t="s">
        <v>700</v>
      </c>
      <c r="F183" s="10"/>
      <c r="G183" s="1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>
        <v>6</v>
      </c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</row>
    <row r="184" spans="1:167" ht="75.75" customHeight="1" thickTop="1" thickBot="1" x14ac:dyDescent="0.55000000000000004">
      <c r="A184" s="10"/>
      <c r="B184" s="41"/>
      <c r="C184" s="41"/>
      <c r="D184" s="132" t="s">
        <v>669</v>
      </c>
      <c r="E184" s="21" t="s">
        <v>700</v>
      </c>
      <c r="F184" s="10"/>
      <c r="G184" s="1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>
        <v>6</v>
      </c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</row>
    <row r="185" spans="1:167" s="25" customFormat="1" ht="75.75" customHeight="1" thickTop="1" thickBot="1" x14ac:dyDescent="0.55000000000000004">
      <c r="A185" s="22"/>
      <c r="B185" s="43"/>
      <c r="C185" s="43"/>
      <c r="D185" s="43"/>
      <c r="E185" s="33"/>
      <c r="F185" s="22"/>
      <c r="G185" s="22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</row>
    <row r="186" spans="1:167" ht="75.75" customHeight="1" thickTop="1" thickBot="1" x14ac:dyDescent="0.55000000000000004">
      <c r="A186" s="10"/>
      <c r="B186" s="156" t="s">
        <v>92</v>
      </c>
      <c r="C186" s="156" t="s">
        <v>460</v>
      </c>
      <c r="D186" s="156" t="s">
        <v>701</v>
      </c>
      <c r="E186" s="21" t="s">
        <v>11</v>
      </c>
      <c r="F186" s="10"/>
      <c r="G186" s="1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>
        <v>1</v>
      </c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</row>
    <row r="187" spans="1:167" s="133" customFormat="1" ht="75.75" customHeight="1" thickTop="1" thickBot="1" x14ac:dyDescent="0.55000000000000004">
      <c r="A187" s="10"/>
      <c r="B187" s="157"/>
      <c r="C187" s="157"/>
      <c r="D187" s="157"/>
      <c r="E187" s="21" t="s">
        <v>453</v>
      </c>
      <c r="F187" s="10"/>
      <c r="G187" s="1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>
        <v>1</v>
      </c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</row>
    <row r="188" spans="1:167" s="69" customFormat="1" ht="75.75" customHeight="1" thickTop="1" thickBot="1" x14ac:dyDescent="0.55000000000000004">
      <c r="A188" s="65"/>
      <c r="B188" s="157"/>
      <c r="C188" s="157"/>
      <c r="D188" s="158"/>
      <c r="E188" s="67"/>
      <c r="F188" s="65"/>
      <c r="G188" s="65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  <c r="EE188" s="68"/>
      <c r="EF188" s="68"/>
      <c r="EG188" s="68"/>
      <c r="EH188" s="68"/>
      <c r="EI188" s="68"/>
      <c r="EJ188" s="68"/>
      <c r="EK188" s="68"/>
      <c r="EL188" s="68"/>
      <c r="EM188" s="68"/>
      <c r="EN188" s="68"/>
      <c r="EO188" s="68"/>
      <c r="EP188" s="68"/>
      <c r="EQ188" s="68"/>
      <c r="ER188" s="68"/>
      <c r="ES188" s="68"/>
      <c r="ET188" s="68"/>
      <c r="EU188" s="68"/>
      <c r="EV188" s="68"/>
      <c r="EW188" s="68"/>
      <c r="EX188" s="68"/>
      <c r="EY188" s="68"/>
      <c r="EZ188" s="68"/>
      <c r="FA188" s="68"/>
      <c r="FB188" s="68"/>
      <c r="FC188" s="68"/>
      <c r="FD188" s="68"/>
      <c r="FE188" s="68"/>
      <c r="FF188" s="68"/>
      <c r="FG188" s="68"/>
      <c r="FH188" s="68"/>
      <c r="FI188" s="68"/>
      <c r="FJ188" s="68"/>
      <c r="FK188" s="68"/>
    </row>
    <row r="189" spans="1:167" ht="75.75" customHeight="1" thickTop="1" thickBot="1" x14ac:dyDescent="0.55000000000000004">
      <c r="A189" s="10"/>
      <c r="B189" s="157"/>
      <c r="C189" s="157"/>
      <c r="D189" s="156" t="s">
        <v>732</v>
      </c>
      <c r="E189" s="21" t="s">
        <v>11</v>
      </c>
      <c r="F189" s="10"/>
      <c r="G189" s="1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>
        <v>4</v>
      </c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</row>
    <row r="190" spans="1:167" s="133" customFormat="1" ht="75.75" customHeight="1" thickTop="1" thickBot="1" x14ac:dyDescent="0.55000000000000004">
      <c r="A190" s="10"/>
      <c r="B190" s="157"/>
      <c r="C190" s="157"/>
      <c r="D190" s="158"/>
      <c r="E190" s="21" t="s">
        <v>453</v>
      </c>
      <c r="F190" s="10"/>
      <c r="G190" s="1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>
        <v>2</v>
      </c>
      <c r="BH190" s="20"/>
      <c r="BI190" s="20"/>
      <c r="BJ190" s="20"/>
      <c r="BK190" s="20"/>
      <c r="BL190" s="20">
        <v>2</v>
      </c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</row>
    <row r="191" spans="1:167" s="69" customFormat="1" ht="75.75" customHeight="1" thickTop="1" thickBot="1" x14ac:dyDescent="0.55000000000000004">
      <c r="A191" s="65"/>
      <c r="B191" s="157"/>
      <c r="C191" s="157"/>
      <c r="D191" s="66"/>
      <c r="E191" s="67"/>
      <c r="F191" s="65"/>
      <c r="G191" s="65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  <c r="EE191" s="68"/>
      <c r="EF191" s="68"/>
      <c r="EG191" s="68"/>
      <c r="EH191" s="68"/>
      <c r="EI191" s="68"/>
      <c r="EJ191" s="68"/>
      <c r="EK191" s="68"/>
      <c r="EL191" s="68"/>
      <c r="EM191" s="68"/>
      <c r="EN191" s="68"/>
      <c r="EO191" s="68"/>
      <c r="EP191" s="68"/>
      <c r="EQ191" s="68"/>
      <c r="ER191" s="68"/>
      <c r="ES191" s="68"/>
      <c r="ET191" s="68"/>
      <c r="EU191" s="68"/>
      <c r="EV191" s="68"/>
      <c r="EW191" s="68"/>
      <c r="EX191" s="68"/>
      <c r="EY191" s="68"/>
      <c r="EZ191" s="68"/>
      <c r="FA191" s="68"/>
      <c r="FB191" s="68"/>
      <c r="FC191" s="68"/>
      <c r="FD191" s="68"/>
      <c r="FE191" s="68"/>
      <c r="FF191" s="68"/>
      <c r="FG191" s="68"/>
      <c r="FH191" s="68"/>
      <c r="FI191" s="68"/>
      <c r="FJ191" s="68"/>
      <c r="FK191" s="68"/>
    </row>
    <row r="192" spans="1:167" ht="75.75" customHeight="1" thickTop="1" thickBot="1" x14ac:dyDescent="0.55000000000000004">
      <c r="A192" s="10"/>
      <c r="B192" s="157"/>
      <c r="C192" s="157"/>
      <c r="D192" s="156" t="s">
        <v>733</v>
      </c>
      <c r="E192" s="21" t="s">
        <v>11</v>
      </c>
      <c r="F192" s="10"/>
      <c r="G192" s="1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>
        <v>3</v>
      </c>
      <c r="BH192" s="20"/>
      <c r="BI192" s="20"/>
      <c r="BJ192" s="20"/>
      <c r="BK192" s="20"/>
      <c r="BL192" s="20">
        <v>1</v>
      </c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</row>
    <row r="193" spans="1:167" s="133" customFormat="1" ht="75.75" customHeight="1" thickTop="1" thickBot="1" x14ac:dyDescent="0.55000000000000004">
      <c r="A193" s="10"/>
      <c r="B193" s="157"/>
      <c r="C193" s="157"/>
      <c r="D193" s="158"/>
      <c r="E193" s="21" t="s">
        <v>453</v>
      </c>
      <c r="F193" s="10"/>
      <c r="G193" s="1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>
        <v>3</v>
      </c>
      <c r="BH193" s="20"/>
      <c r="BI193" s="20"/>
      <c r="BJ193" s="20"/>
      <c r="BK193" s="20"/>
      <c r="BL193" s="20">
        <v>1</v>
      </c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</row>
    <row r="194" spans="1:167" s="69" customFormat="1" ht="75.75" customHeight="1" thickTop="1" thickBot="1" x14ac:dyDescent="0.55000000000000004">
      <c r="A194" s="65"/>
      <c r="B194" s="157"/>
      <c r="C194" s="157"/>
      <c r="D194" s="66"/>
      <c r="E194" s="67"/>
      <c r="F194" s="65"/>
      <c r="G194" s="65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  <c r="EE194" s="68"/>
      <c r="EF194" s="68"/>
      <c r="EG194" s="68"/>
      <c r="EH194" s="68"/>
      <c r="EI194" s="68"/>
      <c r="EJ194" s="68"/>
      <c r="EK194" s="68"/>
      <c r="EL194" s="68"/>
      <c r="EM194" s="68"/>
      <c r="EN194" s="68"/>
      <c r="EO194" s="68"/>
      <c r="EP194" s="68"/>
      <c r="EQ194" s="68"/>
      <c r="ER194" s="68"/>
      <c r="ES194" s="68"/>
      <c r="ET194" s="68"/>
      <c r="EU194" s="68"/>
      <c r="EV194" s="68"/>
      <c r="EW194" s="68"/>
      <c r="EX194" s="68"/>
      <c r="EY194" s="68"/>
      <c r="EZ194" s="68"/>
      <c r="FA194" s="68"/>
      <c r="FB194" s="68"/>
      <c r="FC194" s="68"/>
      <c r="FD194" s="68"/>
      <c r="FE194" s="68"/>
      <c r="FF194" s="68"/>
      <c r="FG194" s="68"/>
      <c r="FH194" s="68"/>
      <c r="FI194" s="68"/>
      <c r="FJ194" s="68"/>
      <c r="FK194" s="68"/>
    </row>
    <row r="195" spans="1:167" ht="75.75" customHeight="1" thickTop="1" thickBot="1" x14ac:dyDescent="0.55000000000000004">
      <c r="A195" s="10"/>
      <c r="B195" s="157"/>
      <c r="C195" s="157"/>
      <c r="D195" s="156" t="s">
        <v>734</v>
      </c>
      <c r="E195" s="21" t="s">
        <v>11</v>
      </c>
      <c r="F195" s="10"/>
      <c r="G195" s="1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>
        <v>7</v>
      </c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</row>
    <row r="196" spans="1:167" s="133" customFormat="1" ht="75.75" customHeight="1" thickTop="1" thickBot="1" x14ac:dyDescent="0.55000000000000004">
      <c r="A196" s="10"/>
      <c r="B196" s="157"/>
      <c r="C196" s="157"/>
      <c r="D196" s="158"/>
      <c r="E196" s="21" t="s">
        <v>453</v>
      </c>
      <c r="F196" s="10"/>
      <c r="G196" s="1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>
        <v>3</v>
      </c>
      <c r="BH196" s="20"/>
      <c r="BI196" s="20"/>
      <c r="BJ196" s="20"/>
      <c r="BK196" s="20"/>
      <c r="BL196" s="20">
        <v>4</v>
      </c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</row>
    <row r="197" spans="1:167" s="69" customFormat="1" ht="75.75" customHeight="1" thickTop="1" thickBot="1" x14ac:dyDescent="0.55000000000000004">
      <c r="A197" s="65"/>
      <c r="B197" s="157"/>
      <c r="C197" s="157"/>
      <c r="D197" s="66"/>
      <c r="E197" s="67"/>
      <c r="F197" s="65"/>
      <c r="G197" s="65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  <c r="EE197" s="68"/>
      <c r="EF197" s="68"/>
      <c r="EG197" s="68"/>
      <c r="EH197" s="68"/>
      <c r="EI197" s="68"/>
      <c r="EJ197" s="68"/>
      <c r="EK197" s="68"/>
      <c r="EL197" s="68"/>
      <c r="EM197" s="68"/>
      <c r="EN197" s="68"/>
      <c r="EO197" s="68"/>
      <c r="EP197" s="68"/>
      <c r="EQ197" s="68"/>
      <c r="ER197" s="68"/>
      <c r="ES197" s="68"/>
      <c r="ET197" s="68"/>
      <c r="EU197" s="68"/>
      <c r="EV197" s="68"/>
      <c r="EW197" s="68"/>
      <c r="EX197" s="68"/>
      <c r="EY197" s="68"/>
      <c r="EZ197" s="68"/>
      <c r="FA197" s="68"/>
      <c r="FB197" s="68"/>
      <c r="FC197" s="68"/>
      <c r="FD197" s="68"/>
      <c r="FE197" s="68"/>
      <c r="FF197" s="68"/>
      <c r="FG197" s="68"/>
      <c r="FH197" s="68"/>
      <c r="FI197" s="68"/>
      <c r="FJ197" s="68"/>
      <c r="FK197" s="68"/>
    </row>
    <row r="198" spans="1:167" ht="75.75" customHeight="1" thickTop="1" thickBot="1" x14ac:dyDescent="0.55000000000000004">
      <c r="A198" s="10"/>
      <c r="B198" s="157"/>
      <c r="C198" s="157"/>
      <c r="D198" s="156" t="s">
        <v>735</v>
      </c>
      <c r="E198" s="21" t="s">
        <v>11</v>
      </c>
      <c r="F198" s="10"/>
      <c r="G198" s="1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>
        <v>2</v>
      </c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</row>
    <row r="199" spans="1:167" s="133" customFormat="1" ht="75.75" customHeight="1" thickTop="1" thickBot="1" x14ac:dyDescent="0.55000000000000004">
      <c r="A199" s="10"/>
      <c r="B199" s="157"/>
      <c r="C199" s="157"/>
      <c r="D199" s="158"/>
      <c r="E199" s="21" t="s">
        <v>453</v>
      </c>
      <c r="F199" s="10"/>
      <c r="G199" s="1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>
        <v>2</v>
      </c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</row>
    <row r="200" spans="1:167" s="69" customFormat="1" ht="75.75" customHeight="1" thickTop="1" thickBot="1" x14ac:dyDescent="0.55000000000000004">
      <c r="A200" s="65"/>
      <c r="B200" s="157"/>
      <c r="C200" s="157"/>
      <c r="D200" s="66"/>
      <c r="E200" s="67"/>
      <c r="F200" s="65"/>
      <c r="G200" s="65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  <c r="EE200" s="68"/>
      <c r="EF200" s="68"/>
      <c r="EG200" s="68"/>
      <c r="EH200" s="68"/>
      <c r="EI200" s="68"/>
      <c r="EJ200" s="68"/>
      <c r="EK200" s="68"/>
      <c r="EL200" s="68"/>
      <c r="EM200" s="68"/>
      <c r="EN200" s="68"/>
      <c r="EO200" s="68"/>
      <c r="EP200" s="68"/>
      <c r="EQ200" s="68"/>
      <c r="ER200" s="68"/>
      <c r="ES200" s="68"/>
      <c r="ET200" s="68"/>
      <c r="EU200" s="68"/>
      <c r="EV200" s="68"/>
      <c r="EW200" s="68"/>
      <c r="EX200" s="68"/>
      <c r="EY200" s="68"/>
      <c r="EZ200" s="68"/>
      <c r="FA200" s="68"/>
      <c r="FB200" s="68"/>
      <c r="FC200" s="68"/>
      <c r="FD200" s="68"/>
      <c r="FE200" s="68"/>
      <c r="FF200" s="68"/>
      <c r="FG200" s="68"/>
      <c r="FH200" s="68"/>
      <c r="FI200" s="68"/>
      <c r="FJ200" s="68"/>
      <c r="FK200" s="68"/>
    </row>
    <row r="201" spans="1:167" ht="75.75" customHeight="1" thickTop="1" thickBot="1" x14ac:dyDescent="0.55000000000000004">
      <c r="A201" s="10"/>
      <c r="B201" s="157"/>
      <c r="C201" s="157"/>
      <c r="D201" s="156" t="s">
        <v>736</v>
      </c>
      <c r="E201" s="21" t="s">
        <v>11</v>
      </c>
      <c r="F201" s="10"/>
      <c r="G201" s="1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>
        <v>1</v>
      </c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</row>
    <row r="202" spans="1:167" s="133" customFormat="1" ht="75.75" customHeight="1" thickTop="1" thickBot="1" x14ac:dyDescent="0.55000000000000004">
      <c r="A202" s="10"/>
      <c r="B202" s="157"/>
      <c r="C202" s="157"/>
      <c r="D202" s="158"/>
      <c r="E202" s="21" t="s">
        <v>453</v>
      </c>
      <c r="F202" s="10"/>
      <c r="G202" s="1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>
        <v>1</v>
      </c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</row>
    <row r="203" spans="1:167" s="69" customFormat="1" ht="75.75" customHeight="1" thickTop="1" thickBot="1" x14ac:dyDescent="0.55000000000000004">
      <c r="A203" s="65"/>
      <c r="B203" s="157"/>
      <c r="C203" s="157"/>
      <c r="D203" s="66"/>
      <c r="E203" s="67"/>
      <c r="F203" s="65"/>
      <c r="G203" s="65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  <c r="EE203" s="68"/>
      <c r="EF203" s="68"/>
      <c r="EG203" s="68"/>
      <c r="EH203" s="68"/>
      <c r="EI203" s="68"/>
      <c r="EJ203" s="68"/>
      <c r="EK203" s="68"/>
      <c r="EL203" s="68"/>
      <c r="EM203" s="68"/>
      <c r="EN203" s="68"/>
      <c r="EO203" s="68"/>
      <c r="EP203" s="68"/>
      <c r="EQ203" s="68"/>
      <c r="ER203" s="68"/>
      <c r="ES203" s="68"/>
      <c r="ET203" s="68"/>
      <c r="EU203" s="68"/>
      <c r="EV203" s="68"/>
      <c r="EW203" s="68"/>
      <c r="EX203" s="68"/>
      <c r="EY203" s="68"/>
      <c r="EZ203" s="68"/>
      <c r="FA203" s="68"/>
      <c r="FB203" s="68"/>
      <c r="FC203" s="68"/>
      <c r="FD203" s="68"/>
      <c r="FE203" s="68"/>
      <c r="FF203" s="68"/>
      <c r="FG203" s="68"/>
      <c r="FH203" s="68"/>
      <c r="FI203" s="68"/>
      <c r="FJ203" s="68"/>
      <c r="FK203" s="68"/>
    </row>
    <row r="204" spans="1:167" ht="75.75" customHeight="1" thickTop="1" thickBot="1" x14ac:dyDescent="0.55000000000000004">
      <c r="A204" s="10"/>
      <c r="B204" s="157"/>
      <c r="C204" s="157"/>
      <c r="D204" s="156" t="s">
        <v>737</v>
      </c>
      <c r="E204" s="21" t="s">
        <v>11</v>
      </c>
      <c r="F204" s="10"/>
      <c r="G204" s="1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>
        <v>2</v>
      </c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</row>
    <row r="205" spans="1:167" s="133" customFormat="1" ht="75.75" customHeight="1" thickTop="1" thickBot="1" x14ac:dyDescent="0.55000000000000004">
      <c r="A205" s="10"/>
      <c r="B205" s="158"/>
      <c r="C205" s="158"/>
      <c r="D205" s="158"/>
      <c r="E205" s="21" t="s">
        <v>453</v>
      </c>
      <c r="F205" s="10"/>
      <c r="G205" s="1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>
        <v>1</v>
      </c>
      <c r="BH205" s="20"/>
      <c r="BI205" s="20"/>
      <c r="BJ205" s="20"/>
      <c r="BK205" s="20"/>
      <c r="BL205" s="20">
        <v>1</v>
      </c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</row>
    <row r="206" spans="1:167" s="133" customFormat="1" ht="75.75" customHeight="1" thickTop="1" thickBot="1" x14ac:dyDescent="0.55000000000000004">
      <c r="A206" s="10"/>
      <c r="B206" s="145"/>
      <c r="C206" s="145"/>
      <c r="D206" s="145" t="s">
        <v>794</v>
      </c>
      <c r="E206" s="21" t="s">
        <v>795</v>
      </c>
      <c r="F206" s="10"/>
      <c r="G206" s="1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>
        <v>1</v>
      </c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</row>
    <row r="207" spans="1:167" s="25" customFormat="1" ht="75.75" customHeight="1" thickTop="1" thickBot="1" x14ac:dyDescent="0.55000000000000004">
      <c r="A207" s="22"/>
      <c r="B207" s="43"/>
      <c r="C207" s="43"/>
      <c r="D207" s="43"/>
      <c r="E207" s="33"/>
      <c r="F207" s="22"/>
      <c r="G207" s="22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</row>
    <row r="208" spans="1:167" ht="75.75" customHeight="1" thickTop="1" thickBot="1" x14ac:dyDescent="0.55000000000000004">
      <c r="A208" s="10"/>
      <c r="B208" s="156" t="s">
        <v>501</v>
      </c>
      <c r="C208" s="156" t="s">
        <v>731</v>
      </c>
      <c r="D208" s="41" t="s">
        <v>738</v>
      </c>
      <c r="E208" s="21" t="s">
        <v>700</v>
      </c>
      <c r="F208" s="10"/>
      <c r="G208" s="1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>
        <v>4</v>
      </c>
      <c r="BH208" s="20">
        <v>2</v>
      </c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</row>
    <row r="209" spans="1:167" ht="75.75" customHeight="1" thickTop="1" thickBot="1" x14ac:dyDescent="0.55000000000000004">
      <c r="A209" s="10"/>
      <c r="B209" s="157"/>
      <c r="C209" s="157"/>
      <c r="D209" s="41" t="s">
        <v>743</v>
      </c>
      <c r="E209" s="21" t="s">
        <v>700</v>
      </c>
      <c r="F209" s="10"/>
      <c r="G209" s="1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>
        <v>2</v>
      </c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</row>
    <row r="210" spans="1:167" ht="75.75" customHeight="1" thickTop="1" thickBot="1" x14ac:dyDescent="0.55000000000000004">
      <c r="A210" s="10"/>
      <c r="B210" s="157"/>
      <c r="C210" s="157"/>
      <c r="D210" s="41" t="s">
        <v>744</v>
      </c>
      <c r="E210" s="21" t="s">
        <v>700</v>
      </c>
      <c r="F210" s="10"/>
      <c r="G210" s="1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>
        <v>3</v>
      </c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</row>
    <row r="211" spans="1:167" ht="75.75" customHeight="1" thickTop="1" thickBot="1" x14ac:dyDescent="0.55000000000000004">
      <c r="A211" s="10"/>
      <c r="B211" s="157"/>
      <c r="C211" s="157"/>
      <c r="D211" s="41" t="s">
        <v>745</v>
      </c>
      <c r="E211" s="21" t="s">
        <v>700</v>
      </c>
      <c r="F211" s="10"/>
      <c r="G211" s="1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>
        <v>3</v>
      </c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</row>
    <row r="212" spans="1:167" ht="75.75" customHeight="1" thickTop="1" thickBot="1" x14ac:dyDescent="0.55000000000000004">
      <c r="A212" s="10"/>
      <c r="B212" s="157"/>
      <c r="C212" s="157"/>
      <c r="D212" s="41" t="s">
        <v>746</v>
      </c>
      <c r="E212" s="21" t="s">
        <v>700</v>
      </c>
      <c r="F212" s="10"/>
      <c r="G212" s="1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>
        <v>6</v>
      </c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</row>
    <row r="213" spans="1:167" ht="142.5" thickTop="1" thickBot="1" x14ac:dyDescent="0.55000000000000004">
      <c r="A213" s="10"/>
      <c r="B213" s="157"/>
      <c r="C213" s="157"/>
      <c r="D213" s="47" t="s">
        <v>747</v>
      </c>
      <c r="E213" s="21" t="s">
        <v>444</v>
      </c>
      <c r="F213" s="10"/>
      <c r="G213" s="1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>
        <v>48</v>
      </c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</row>
    <row r="214" spans="1:167" ht="142.5" thickTop="1" thickBot="1" x14ac:dyDescent="0.55000000000000004">
      <c r="A214" s="10"/>
      <c r="B214" s="158"/>
      <c r="C214" s="158"/>
      <c r="D214" s="47" t="s">
        <v>748</v>
      </c>
      <c r="E214" s="21" t="s">
        <v>444</v>
      </c>
      <c r="F214" s="10"/>
      <c r="G214" s="1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>
        <v>15</v>
      </c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</row>
    <row r="215" spans="1:167" s="25" customFormat="1" ht="75.75" customHeight="1" thickTop="1" thickBot="1" x14ac:dyDescent="0.55000000000000004">
      <c r="A215" s="22"/>
      <c r="B215" s="43"/>
      <c r="C215" s="43"/>
      <c r="D215" s="43"/>
      <c r="E215" s="33"/>
      <c r="F215" s="22"/>
      <c r="G215" s="22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</row>
    <row r="216" spans="1:167" ht="75.75" customHeight="1" thickTop="1" thickBot="1" x14ac:dyDescent="0.55000000000000004">
      <c r="A216" s="10"/>
      <c r="B216" s="156" t="s">
        <v>92</v>
      </c>
      <c r="C216" s="156" t="s">
        <v>460</v>
      </c>
      <c r="D216" s="41" t="s">
        <v>465</v>
      </c>
      <c r="E216" s="21" t="s">
        <v>700</v>
      </c>
      <c r="F216" s="10"/>
      <c r="G216" s="1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>
        <v>3</v>
      </c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</row>
    <row r="217" spans="1:167" ht="75.75" customHeight="1" thickTop="1" thickBot="1" x14ac:dyDescent="0.55000000000000004">
      <c r="A217" s="10"/>
      <c r="B217" s="157"/>
      <c r="C217" s="157"/>
      <c r="D217" s="41" t="s">
        <v>466</v>
      </c>
      <c r="E217" s="21" t="s">
        <v>700</v>
      </c>
      <c r="F217" s="10"/>
      <c r="G217" s="1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>
        <v>2</v>
      </c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</row>
    <row r="218" spans="1:167" ht="75.75" customHeight="1" thickTop="1" thickBot="1" x14ac:dyDescent="0.55000000000000004">
      <c r="A218" s="10"/>
      <c r="B218" s="157"/>
      <c r="C218" s="157"/>
      <c r="D218" s="41" t="s">
        <v>467</v>
      </c>
      <c r="E218" s="21" t="s">
        <v>700</v>
      </c>
      <c r="F218" s="10"/>
      <c r="G218" s="1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>
        <v>2</v>
      </c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</row>
    <row r="219" spans="1:167" ht="75.75" customHeight="1" thickTop="1" thickBot="1" x14ac:dyDescent="0.55000000000000004">
      <c r="A219" s="10"/>
      <c r="B219" s="157"/>
      <c r="C219" s="157"/>
      <c r="D219" s="41" t="s">
        <v>468</v>
      </c>
      <c r="E219" s="21" t="s">
        <v>700</v>
      </c>
      <c r="F219" s="10"/>
      <c r="G219" s="1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>
        <v>2</v>
      </c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</row>
    <row r="220" spans="1:167" ht="75" customHeight="1" thickTop="1" thickBot="1" x14ac:dyDescent="0.55000000000000004">
      <c r="A220" s="10"/>
      <c r="B220" s="157"/>
      <c r="C220" s="157"/>
      <c r="D220" s="41" t="s">
        <v>461</v>
      </c>
      <c r="E220" s="21" t="s">
        <v>700</v>
      </c>
      <c r="F220" s="10"/>
      <c r="G220" s="1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>
        <v>3</v>
      </c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</row>
    <row r="221" spans="1:167" ht="75" customHeight="1" thickTop="1" thickBot="1" x14ac:dyDescent="0.55000000000000004">
      <c r="A221" s="10"/>
      <c r="B221" s="157"/>
      <c r="C221" s="157"/>
      <c r="D221" s="41" t="s">
        <v>463</v>
      </c>
      <c r="E221" s="21" t="s">
        <v>700</v>
      </c>
      <c r="F221" s="10"/>
      <c r="G221" s="1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>
        <v>3</v>
      </c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</row>
    <row r="222" spans="1:167" ht="75" customHeight="1" thickTop="1" thickBot="1" x14ac:dyDescent="0.55000000000000004">
      <c r="A222" s="10"/>
      <c r="B222" s="157"/>
      <c r="C222" s="157"/>
      <c r="D222" s="41" t="s">
        <v>464</v>
      </c>
      <c r="E222" s="21" t="s">
        <v>700</v>
      </c>
      <c r="F222" s="10"/>
      <c r="G222" s="1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>
        <v>2</v>
      </c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</row>
    <row r="223" spans="1:167" ht="75" customHeight="1" thickTop="1" thickBot="1" x14ac:dyDescent="0.55000000000000004">
      <c r="A223" s="10"/>
      <c r="B223" s="157"/>
      <c r="C223" s="157"/>
      <c r="D223" s="41" t="s">
        <v>462</v>
      </c>
      <c r="E223" s="21" t="s">
        <v>700</v>
      </c>
      <c r="F223" s="10"/>
      <c r="G223" s="1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>
        <v>11</v>
      </c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</row>
    <row r="224" spans="1:167" s="12" customFormat="1" ht="75" customHeight="1" thickTop="1" thickBot="1" x14ac:dyDescent="0.55000000000000004">
      <c r="A224" s="10"/>
      <c r="B224" s="157"/>
      <c r="C224" s="157"/>
      <c r="D224" s="41" t="s">
        <v>753</v>
      </c>
      <c r="E224" s="21" t="s">
        <v>754</v>
      </c>
      <c r="F224" s="10"/>
      <c r="G224" s="1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>
        <v>3</v>
      </c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</row>
    <row r="225" spans="1:167" s="12" customFormat="1" ht="75" customHeight="1" thickTop="1" thickBot="1" x14ac:dyDescent="0.55000000000000004">
      <c r="A225" s="10"/>
      <c r="B225" s="157"/>
      <c r="C225" s="157"/>
      <c r="D225" s="41" t="s">
        <v>755</v>
      </c>
      <c r="E225" s="21" t="s">
        <v>754</v>
      </c>
      <c r="F225" s="10"/>
      <c r="G225" s="1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>
        <v>1</v>
      </c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</row>
    <row r="226" spans="1:167" s="12" customFormat="1" ht="75" customHeight="1" thickTop="1" thickBot="1" x14ac:dyDescent="0.55000000000000004">
      <c r="A226" s="10"/>
      <c r="B226" s="157"/>
      <c r="C226" s="157"/>
      <c r="D226" s="41" t="s">
        <v>671</v>
      </c>
      <c r="E226" s="21" t="s">
        <v>754</v>
      </c>
      <c r="F226" s="10"/>
      <c r="G226" s="1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>
        <v>3</v>
      </c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</row>
    <row r="227" spans="1:167" s="12" customFormat="1" ht="75" customHeight="1" thickTop="1" thickBot="1" x14ac:dyDescent="0.55000000000000004">
      <c r="A227" s="10"/>
      <c r="B227" s="157"/>
      <c r="C227" s="157"/>
      <c r="D227" s="41" t="s">
        <v>701</v>
      </c>
      <c r="E227" s="21" t="s">
        <v>700</v>
      </c>
      <c r="F227" s="10"/>
      <c r="G227" s="1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>
        <v>1</v>
      </c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</row>
    <row r="228" spans="1:167" s="12" customFormat="1" ht="142.5" thickTop="1" thickBot="1" x14ac:dyDescent="0.55000000000000004">
      <c r="A228" s="10"/>
      <c r="B228" s="157"/>
      <c r="C228" s="157"/>
      <c r="D228" s="132" t="s">
        <v>765</v>
      </c>
      <c r="E228" s="21" t="s">
        <v>700</v>
      </c>
      <c r="F228" s="10"/>
      <c r="G228" s="1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>
        <v>1</v>
      </c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</row>
    <row r="229" spans="1:167" s="12" customFormat="1" ht="142.5" thickTop="1" thickBot="1" x14ac:dyDescent="0.55000000000000004">
      <c r="A229" s="10"/>
      <c r="B229" s="157"/>
      <c r="C229" s="157"/>
      <c r="D229" s="132" t="s">
        <v>766</v>
      </c>
      <c r="E229" s="21" t="s">
        <v>700</v>
      </c>
      <c r="F229" s="10"/>
      <c r="G229" s="1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>
        <v>1</v>
      </c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</row>
    <row r="230" spans="1:167" s="12" customFormat="1" ht="75" customHeight="1" thickTop="1" thickBot="1" x14ac:dyDescent="0.55000000000000004">
      <c r="A230" s="10"/>
      <c r="B230" s="157"/>
      <c r="C230" s="157"/>
      <c r="D230" s="41" t="s">
        <v>777</v>
      </c>
      <c r="E230" s="21" t="s">
        <v>700</v>
      </c>
      <c r="F230" s="10"/>
      <c r="G230" s="1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>
        <v>1</v>
      </c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</row>
    <row r="231" spans="1:167" s="12" customFormat="1" ht="72" thickTop="1" thickBot="1" x14ac:dyDescent="0.55000000000000004">
      <c r="A231" s="10"/>
      <c r="B231" s="157"/>
      <c r="C231" s="157"/>
      <c r="D231" s="41" t="s">
        <v>779</v>
      </c>
      <c r="E231" s="21" t="s">
        <v>700</v>
      </c>
      <c r="F231" s="10"/>
      <c r="G231" s="1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>
        <v>2</v>
      </c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</row>
    <row r="232" spans="1:167" s="12" customFormat="1" ht="142.5" thickTop="1" thickBot="1" x14ac:dyDescent="0.55000000000000004">
      <c r="A232" s="10"/>
      <c r="B232" s="157"/>
      <c r="C232" s="157"/>
      <c r="D232" s="132" t="s">
        <v>780</v>
      </c>
      <c r="E232" s="21" t="s">
        <v>700</v>
      </c>
      <c r="F232" s="10"/>
      <c r="G232" s="1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>
        <v>1</v>
      </c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</row>
    <row r="233" spans="1:167" s="12" customFormat="1" ht="142.5" thickTop="1" thickBot="1" x14ac:dyDescent="0.55000000000000004">
      <c r="A233" s="10"/>
      <c r="B233" s="157"/>
      <c r="C233" s="157"/>
      <c r="D233" s="132" t="s">
        <v>781</v>
      </c>
      <c r="E233" s="21" t="s">
        <v>700</v>
      </c>
      <c r="F233" s="10"/>
      <c r="G233" s="1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>
        <v>1</v>
      </c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</row>
    <row r="234" spans="1:167" s="12" customFormat="1" ht="142.5" thickTop="1" thickBot="1" x14ac:dyDescent="0.55000000000000004">
      <c r="A234" s="10"/>
      <c r="B234" s="157"/>
      <c r="C234" s="157"/>
      <c r="D234" s="132" t="s">
        <v>782</v>
      </c>
      <c r="E234" s="21" t="s">
        <v>700</v>
      </c>
      <c r="F234" s="10"/>
      <c r="G234" s="1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>
        <v>1</v>
      </c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</row>
    <row r="235" spans="1:167" s="12" customFormat="1" ht="142.5" thickTop="1" thickBot="1" x14ac:dyDescent="0.55000000000000004">
      <c r="A235" s="10"/>
      <c r="B235" s="157"/>
      <c r="C235" s="157"/>
      <c r="D235" s="132" t="s">
        <v>783</v>
      </c>
      <c r="E235" s="21" t="s">
        <v>11</v>
      </c>
      <c r="F235" s="10"/>
      <c r="G235" s="1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>
        <v>3</v>
      </c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</row>
    <row r="236" spans="1:167" s="12" customFormat="1" ht="142.5" thickTop="1" thickBot="1" x14ac:dyDescent="0.55000000000000004">
      <c r="A236" s="10"/>
      <c r="B236" s="157"/>
      <c r="C236" s="157"/>
      <c r="D236" s="132" t="s">
        <v>784</v>
      </c>
      <c r="E236" s="21" t="s">
        <v>11</v>
      </c>
      <c r="F236" s="10"/>
      <c r="G236" s="1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>
        <v>2</v>
      </c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</row>
    <row r="237" spans="1:167" s="12" customFormat="1" ht="75" customHeight="1" thickTop="1" thickBot="1" x14ac:dyDescent="0.55000000000000004">
      <c r="A237" s="10"/>
      <c r="B237" s="158"/>
      <c r="C237" s="158"/>
      <c r="D237" s="41"/>
      <c r="E237" s="21"/>
      <c r="F237" s="10"/>
      <c r="G237" s="1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</row>
    <row r="238" spans="1:167" s="25" customFormat="1" ht="75" customHeight="1" thickTop="1" thickBot="1" x14ac:dyDescent="0.55000000000000004">
      <c r="A238" s="22"/>
      <c r="B238" s="43"/>
      <c r="C238" s="43"/>
      <c r="D238" s="43"/>
      <c r="E238" s="33"/>
      <c r="F238" s="22"/>
      <c r="G238" s="22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</row>
    <row r="239" spans="1:167" ht="56.25" customHeight="1" thickTop="1" thickBot="1" x14ac:dyDescent="0.55000000000000004">
      <c r="A239" s="10"/>
      <c r="B239" s="41" t="s">
        <v>470</v>
      </c>
      <c r="C239" s="41" t="s">
        <v>469</v>
      </c>
      <c r="D239" s="41" t="s">
        <v>471</v>
      </c>
      <c r="E239" s="21" t="s">
        <v>700</v>
      </c>
      <c r="F239" s="10"/>
      <c r="G239" s="1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>
        <v>1</v>
      </c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</row>
    <row r="240" spans="1:167" s="25" customFormat="1" ht="56.25" customHeight="1" thickTop="1" thickBot="1" x14ac:dyDescent="0.55000000000000004">
      <c r="A240" s="22"/>
      <c r="B240" s="43"/>
      <c r="C240" s="43"/>
      <c r="D240" s="43"/>
      <c r="E240" s="33"/>
      <c r="F240" s="22"/>
      <c r="G240" s="22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</row>
    <row r="241" spans="1:167" ht="72" thickTop="1" thickBot="1" x14ac:dyDescent="0.55000000000000004">
      <c r="A241" s="10"/>
      <c r="B241" s="41" t="s">
        <v>68</v>
      </c>
      <c r="C241" s="41" t="s">
        <v>75</v>
      </c>
      <c r="D241" s="41" t="s">
        <v>756</v>
      </c>
      <c r="E241" s="21" t="s">
        <v>11</v>
      </c>
      <c r="F241" s="10"/>
      <c r="G241" s="1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>
        <v>1</v>
      </c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</row>
    <row r="242" spans="1:167" s="25" customFormat="1" ht="72" thickTop="1" thickBot="1" x14ac:dyDescent="0.55000000000000004">
      <c r="A242" s="22"/>
      <c r="B242" s="43"/>
      <c r="C242" s="43"/>
      <c r="D242" s="43"/>
      <c r="E242" s="33"/>
      <c r="F242" s="22"/>
      <c r="G242" s="22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</row>
    <row r="243" spans="1:167" ht="72" thickTop="1" thickBot="1" x14ac:dyDescent="0.55000000000000004">
      <c r="A243" s="10"/>
      <c r="B243" s="41" t="s">
        <v>760</v>
      </c>
      <c r="C243" s="41" t="s">
        <v>761</v>
      </c>
      <c r="D243" s="41" t="s">
        <v>767</v>
      </c>
      <c r="E243" s="21" t="s">
        <v>700</v>
      </c>
      <c r="F243" s="10"/>
      <c r="G243" s="1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>
        <v>5</v>
      </c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</row>
    <row r="244" spans="1:167" s="25" customFormat="1" ht="72" thickTop="1" thickBot="1" x14ac:dyDescent="0.55000000000000004">
      <c r="A244" s="22"/>
      <c r="B244" s="43"/>
      <c r="C244" s="43"/>
      <c r="D244" s="43"/>
      <c r="E244" s="33"/>
      <c r="F244" s="22"/>
      <c r="G244" s="22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</row>
    <row r="245" spans="1:167" ht="72" thickTop="1" thickBot="1" x14ac:dyDescent="0.55000000000000004">
      <c r="A245" s="10"/>
      <c r="B245" s="41" t="s">
        <v>772</v>
      </c>
      <c r="C245" s="41" t="s">
        <v>773</v>
      </c>
      <c r="D245" s="41" t="s">
        <v>775</v>
      </c>
      <c r="E245" s="21" t="s">
        <v>700</v>
      </c>
      <c r="F245" s="10"/>
      <c r="G245" s="1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>
        <v>1</v>
      </c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</row>
    <row r="246" spans="1:167" ht="72" thickTop="1" thickBot="1" x14ac:dyDescent="0.55000000000000004">
      <c r="A246" s="10"/>
      <c r="B246" s="41"/>
      <c r="C246" s="41"/>
      <c r="D246" s="41" t="s">
        <v>776</v>
      </c>
      <c r="E246" s="21" t="s">
        <v>700</v>
      </c>
      <c r="F246" s="10"/>
      <c r="G246" s="1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>
        <v>1</v>
      </c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</row>
    <row r="247" spans="1:167" s="25" customFormat="1" ht="72" thickTop="1" thickBot="1" x14ac:dyDescent="0.55000000000000004">
      <c r="A247" s="22"/>
      <c r="B247" s="43"/>
      <c r="C247" s="43"/>
      <c r="D247" s="43"/>
      <c r="E247" s="33"/>
      <c r="F247" s="22"/>
      <c r="G247" s="22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</row>
    <row r="248" spans="1:167" ht="142.5" thickTop="1" thickBot="1" x14ac:dyDescent="0.75">
      <c r="A248" s="13"/>
      <c r="B248" s="225" t="s">
        <v>785</v>
      </c>
      <c r="C248" s="225" t="s">
        <v>786</v>
      </c>
      <c r="D248" s="226" t="s">
        <v>787</v>
      </c>
      <c r="E248" s="21" t="s">
        <v>700</v>
      </c>
      <c r="F248" s="18"/>
      <c r="G248" s="1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219">
        <v>1</v>
      </c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  <c r="DE248" s="48"/>
      <c r="DF248" s="48"/>
      <c r="DG248" s="48"/>
      <c r="DH248" s="48"/>
      <c r="DI248" s="48"/>
      <c r="DJ248" s="48"/>
      <c r="DK248" s="48"/>
      <c r="DL248" s="48"/>
      <c r="DM248" s="48"/>
      <c r="DN248" s="48"/>
      <c r="DO248" s="48"/>
      <c r="DP248" s="48"/>
      <c r="DQ248" s="48"/>
      <c r="DR248" s="48"/>
      <c r="DS248" s="48"/>
      <c r="DT248" s="48"/>
      <c r="DU248" s="48"/>
      <c r="DV248" s="48"/>
      <c r="DW248" s="48"/>
      <c r="DX248" s="48"/>
      <c r="DY248" s="48"/>
      <c r="DZ248" s="48"/>
      <c r="EA248" s="48"/>
      <c r="EB248" s="48"/>
      <c r="EC248" s="48"/>
      <c r="ED248" s="48"/>
      <c r="EE248" s="48"/>
      <c r="EF248" s="48"/>
      <c r="EG248" s="48"/>
      <c r="EH248" s="48"/>
      <c r="EI248" s="48"/>
      <c r="EJ248" s="48"/>
      <c r="EK248" s="48"/>
      <c r="EL248" s="48"/>
      <c r="EM248" s="48"/>
      <c r="EN248" s="48"/>
      <c r="EO248" s="48"/>
      <c r="EP248" s="48"/>
      <c r="EQ248" s="48"/>
      <c r="ER248" s="48"/>
      <c r="ES248" s="48"/>
      <c r="ET248" s="48"/>
      <c r="EU248" s="48"/>
      <c r="EV248" s="48"/>
      <c r="EW248" s="48"/>
      <c r="EX248" s="48"/>
      <c r="EY248" s="48"/>
      <c r="EZ248" s="48"/>
      <c r="FA248" s="48"/>
      <c r="FB248" s="48"/>
      <c r="FC248" s="48"/>
      <c r="FD248" s="48"/>
      <c r="FE248" s="48"/>
      <c r="FF248" s="48"/>
      <c r="FG248" s="48"/>
      <c r="FH248" s="48"/>
      <c r="FI248" s="48"/>
      <c r="FJ248" s="48"/>
      <c r="FK248" s="48"/>
    </row>
    <row r="249" spans="1:167" s="25" customFormat="1" ht="72" thickTop="1" thickBot="1" x14ac:dyDescent="1.1000000000000001">
      <c r="A249" s="220"/>
      <c r="B249" s="221"/>
      <c r="C249" s="221"/>
      <c r="D249" s="221"/>
      <c r="E249" s="222"/>
      <c r="F249" s="223"/>
      <c r="G249" s="223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24"/>
      <c r="S249" s="224"/>
      <c r="T249" s="224"/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  <c r="AF249" s="224"/>
      <c r="AG249" s="224"/>
      <c r="AH249" s="224"/>
      <c r="AI249" s="224"/>
      <c r="AJ249" s="224"/>
      <c r="AK249" s="224"/>
      <c r="AL249" s="224"/>
      <c r="AM249" s="224"/>
      <c r="AN249" s="224"/>
      <c r="AO249" s="224"/>
      <c r="AP249" s="224"/>
      <c r="AQ249" s="224"/>
      <c r="AR249" s="224"/>
      <c r="AS249" s="224"/>
      <c r="AT249" s="224"/>
      <c r="AU249" s="224"/>
      <c r="AV249" s="224"/>
      <c r="AW249" s="224"/>
      <c r="AX249" s="224"/>
      <c r="AY249" s="224"/>
      <c r="AZ249" s="224"/>
      <c r="BA249" s="224"/>
      <c r="BB249" s="224"/>
      <c r="BC249" s="224"/>
      <c r="BD249" s="224"/>
      <c r="BE249" s="224"/>
      <c r="BF249" s="224"/>
      <c r="BG249" s="224"/>
      <c r="BH249" s="224"/>
      <c r="BI249" s="224"/>
      <c r="BJ249" s="224"/>
      <c r="BK249" s="224"/>
      <c r="BL249" s="224"/>
      <c r="BM249" s="224"/>
      <c r="BN249" s="224"/>
      <c r="BO249" s="224"/>
      <c r="BP249" s="224"/>
      <c r="BQ249" s="224"/>
      <c r="BR249" s="224"/>
      <c r="BS249" s="224"/>
      <c r="BT249" s="224"/>
      <c r="BU249" s="224"/>
      <c r="BV249" s="224"/>
      <c r="BW249" s="224"/>
      <c r="BX249" s="224"/>
      <c r="BY249" s="224"/>
      <c r="BZ249" s="224"/>
      <c r="CA249" s="224"/>
      <c r="CB249" s="224"/>
      <c r="CC249" s="224"/>
      <c r="CD249" s="224"/>
      <c r="CE249" s="224"/>
      <c r="CF249" s="224"/>
      <c r="CG249" s="224"/>
      <c r="CH249" s="224"/>
      <c r="CI249" s="224"/>
      <c r="CJ249" s="224"/>
      <c r="CK249" s="224"/>
      <c r="CL249" s="224"/>
      <c r="CM249" s="224"/>
      <c r="CN249" s="224"/>
      <c r="CO249" s="224"/>
      <c r="CP249" s="224"/>
      <c r="CQ249" s="224"/>
      <c r="CR249" s="224"/>
      <c r="CS249" s="224"/>
      <c r="CT249" s="224"/>
      <c r="CU249" s="224"/>
      <c r="CV249" s="224"/>
      <c r="CW249" s="224"/>
      <c r="CX249" s="224"/>
      <c r="CY249" s="224"/>
      <c r="CZ249" s="224"/>
      <c r="DA249" s="224"/>
      <c r="DB249" s="224"/>
      <c r="DC249" s="224"/>
      <c r="DD249" s="224"/>
      <c r="DE249" s="224"/>
      <c r="DF249" s="224"/>
      <c r="DG249" s="224"/>
      <c r="DH249" s="224"/>
      <c r="DI249" s="224"/>
      <c r="DJ249" s="224"/>
      <c r="DK249" s="224"/>
      <c r="DL249" s="224"/>
      <c r="DM249" s="224"/>
      <c r="DN249" s="224"/>
      <c r="DO249" s="224"/>
      <c r="DP249" s="224"/>
      <c r="DQ249" s="224"/>
      <c r="DR249" s="224"/>
      <c r="DS249" s="224"/>
      <c r="DT249" s="224"/>
      <c r="DU249" s="224"/>
      <c r="DV249" s="224"/>
      <c r="DW249" s="224"/>
      <c r="DX249" s="224"/>
      <c r="DY249" s="224"/>
      <c r="DZ249" s="224"/>
      <c r="EA249" s="224"/>
      <c r="EB249" s="224"/>
      <c r="EC249" s="224"/>
      <c r="ED249" s="224"/>
      <c r="EE249" s="224"/>
      <c r="EF249" s="224"/>
      <c r="EG249" s="224"/>
      <c r="EH249" s="224"/>
      <c r="EI249" s="224"/>
      <c r="EJ249" s="224"/>
      <c r="EK249" s="224"/>
      <c r="EL249" s="224"/>
      <c r="EM249" s="224"/>
      <c r="EN249" s="224"/>
      <c r="EO249" s="224"/>
      <c r="EP249" s="224"/>
      <c r="EQ249" s="224"/>
      <c r="ER249" s="224"/>
      <c r="ES249" s="224"/>
      <c r="ET249" s="224"/>
      <c r="EU249" s="224"/>
      <c r="EV249" s="224"/>
      <c r="EW249" s="224"/>
      <c r="EX249" s="224"/>
      <c r="EY249" s="224"/>
      <c r="EZ249" s="224"/>
      <c r="FA249" s="224"/>
      <c r="FB249" s="224"/>
      <c r="FC249" s="224"/>
      <c r="FD249" s="224"/>
      <c r="FE249" s="224"/>
      <c r="FF249" s="224"/>
      <c r="FG249" s="224"/>
      <c r="FH249" s="224"/>
      <c r="FI249" s="224"/>
      <c r="FJ249" s="224"/>
      <c r="FK249" s="224"/>
    </row>
    <row r="250" spans="1:167" ht="72" thickTop="1" thickBot="1" x14ac:dyDescent="0.75">
      <c r="A250" s="13"/>
      <c r="B250" s="225" t="s">
        <v>788</v>
      </c>
      <c r="C250" s="225" t="s">
        <v>770</v>
      </c>
      <c r="D250" s="225" t="s">
        <v>789</v>
      </c>
      <c r="E250" s="227" t="s">
        <v>790</v>
      </c>
      <c r="F250" s="11"/>
      <c r="G250" s="1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  <c r="AQ250" s="49"/>
      <c r="AR250" s="49"/>
      <c r="AS250" s="49"/>
      <c r="AT250" s="49"/>
      <c r="AU250" s="49"/>
      <c r="AV250" s="49"/>
      <c r="AW250" s="49"/>
      <c r="AX250" s="49"/>
      <c r="AY250" s="49"/>
      <c r="AZ250" s="49"/>
      <c r="BA250" s="49"/>
      <c r="BB250" s="49"/>
      <c r="BC250" s="49"/>
      <c r="BD250" s="49"/>
      <c r="BE250" s="49"/>
      <c r="BF250" s="49"/>
      <c r="BG250" s="49"/>
      <c r="BH250" s="49"/>
      <c r="BI250" s="49"/>
      <c r="BJ250" s="49"/>
      <c r="BK250" s="49"/>
      <c r="BL250" s="49"/>
      <c r="BM250" s="49"/>
      <c r="BN250" s="49"/>
      <c r="BO250" s="49"/>
      <c r="BP250" s="49"/>
      <c r="BQ250" s="49"/>
      <c r="BR250" s="49"/>
      <c r="BS250" s="49">
        <v>1</v>
      </c>
      <c r="BT250" s="49"/>
      <c r="BU250" s="49"/>
      <c r="BV250" s="49"/>
      <c r="BW250" s="49"/>
      <c r="BX250" s="49"/>
      <c r="BY250" s="49"/>
      <c r="BZ250" s="49"/>
      <c r="CA250" s="49"/>
      <c r="CB250" s="49"/>
      <c r="CC250" s="49"/>
      <c r="CD250" s="49"/>
      <c r="CE250" s="49"/>
      <c r="CF250" s="49"/>
      <c r="CG250" s="49"/>
      <c r="CH250" s="49"/>
      <c r="CI250" s="49"/>
      <c r="CJ250" s="49"/>
      <c r="CK250" s="49"/>
      <c r="CL250" s="49"/>
      <c r="CM250" s="49"/>
      <c r="CN250" s="49"/>
      <c r="CO250" s="49"/>
      <c r="CP250" s="49"/>
      <c r="CQ250" s="49"/>
      <c r="CR250" s="49"/>
      <c r="CS250" s="49"/>
      <c r="CT250" s="49"/>
      <c r="CU250" s="49"/>
      <c r="CV250" s="49"/>
      <c r="CW250" s="49"/>
      <c r="CX250" s="49"/>
      <c r="CY250" s="49"/>
      <c r="CZ250" s="49"/>
      <c r="DA250" s="49"/>
      <c r="DB250" s="49"/>
      <c r="DC250" s="49"/>
      <c r="DD250" s="49"/>
      <c r="DE250" s="49"/>
      <c r="DF250" s="49"/>
      <c r="DG250" s="49"/>
      <c r="DH250" s="49"/>
      <c r="DI250" s="49"/>
      <c r="DJ250" s="49"/>
      <c r="DK250" s="49"/>
      <c r="DL250" s="49"/>
      <c r="DM250" s="49"/>
      <c r="DN250" s="49"/>
      <c r="DO250" s="49"/>
      <c r="DP250" s="49"/>
      <c r="DQ250" s="49"/>
      <c r="DR250" s="49"/>
      <c r="DS250" s="49"/>
      <c r="DT250" s="49"/>
      <c r="DU250" s="49"/>
      <c r="DV250" s="49"/>
      <c r="DW250" s="49"/>
      <c r="DX250" s="49"/>
      <c r="DY250" s="49"/>
      <c r="DZ250" s="49"/>
      <c r="EA250" s="49"/>
      <c r="EB250" s="49"/>
      <c r="EC250" s="49"/>
      <c r="ED250" s="49"/>
      <c r="EE250" s="49"/>
      <c r="EF250" s="49"/>
      <c r="EG250" s="49"/>
      <c r="EH250" s="49"/>
      <c r="EI250" s="49"/>
      <c r="EJ250" s="49"/>
      <c r="EK250" s="49"/>
      <c r="EL250" s="49"/>
      <c r="EM250" s="49"/>
      <c r="EN250" s="49"/>
      <c r="EO250" s="49"/>
      <c r="EP250" s="49"/>
      <c r="EQ250" s="49"/>
      <c r="ER250" s="49"/>
      <c r="ES250" s="49"/>
      <c r="ET250" s="49"/>
      <c r="EU250" s="49"/>
      <c r="EV250" s="49"/>
      <c r="EW250" s="49"/>
      <c r="EX250" s="49"/>
      <c r="EY250" s="49"/>
      <c r="EZ250" s="49"/>
      <c r="FA250" s="49"/>
      <c r="FB250" s="49"/>
      <c r="FC250" s="49"/>
      <c r="FD250" s="49"/>
      <c r="FE250" s="49"/>
      <c r="FF250" s="49"/>
      <c r="FG250" s="49"/>
      <c r="FH250" s="49"/>
      <c r="FI250" s="49"/>
      <c r="FJ250" s="49"/>
      <c r="FK250" s="49"/>
    </row>
    <row r="251" spans="1:167" ht="72" thickTop="1" thickBot="1" x14ac:dyDescent="1.1000000000000001">
      <c r="A251" s="13"/>
      <c r="B251" s="50"/>
      <c r="C251" s="50"/>
      <c r="D251" s="50"/>
      <c r="E251" s="53"/>
      <c r="F251" s="11"/>
      <c r="G251" s="1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  <c r="AQ251" s="49"/>
      <c r="AR251" s="49"/>
      <c r="AS251" s="49"/>
      <c r="AT251" s="49"/>
      <c r="AU251" s="49"/>
      <c r="AV251" s="49"/>
      <c r="AW251" s="49"/>
      <c r="AX251" s="49"/>
      <c r="AY251" s="49"/>
      <c r="AZ251" s="49"/>
      <c r="BA251" s="49"/>
      <c r="BB251" s="49"/>
      <c r="BC251" s="49"/>
      <c r="BD251" s="49"/>
      <c r="BE251" s="49"/>
      <c r="BF251" s="49"/>
      <c r="BG251" s="49"/>
      <c r="BH251" s="49"/>
      <c r="BI251" s="49"/>
      <c r="BJ251" s="49"/>
      <c r="BK251" s="49"/>
      <c r="BL251" s="49"/>
      <c r="BM251" s="49"/>
      <c r="BN251" s="49"/>
      <c r="BO251" s="49"/>
      <c r="BP251" s="49"/>
      <c r="BQ251" s="49"/>
      <c r="BR251" s="49"/>
      <c r="BS251" s="49"/>
      <c r="BT251" s="49"/>
      <c r="BU251" s="49"/>
      <c r="BV251" s="49"/>
      <c r="BW251" s="49"/>
      <c r="BX251" s="49"/>
      <c r="BY251" s="49"/>
      <c r="BZ251" s="49"/>
      <c r="CA251" s="49"/>
      <c r="CB251" s="49"/>
      <c r="CC251" s="49"/>
      <c r="CD251" s="49"/>
      <c r="CE251" s="49"/>
      <c r="CF251" s="49"/>
      <c r="CG251" s="49"/>
      <c r="CH251" s="49"/>
      <c r="CI251" s="49"/>
      <c r="CJ251" s="49"/>
      <c r="CK251" s="49"/>
      <c r="CL251" s="49"/>
      <c r="CM251" s="49"/>
      <c r="CN251" s="49"/>
      <c r="CO251" s="49"/>
      <c r="CP251" s="49"/>
      <c r="CQ251" s="49"/>
      <c r="CR251" s="49"/>
      <c r="CS251" s="49"/>
      <c r="CT251" s="49"/>
      <c r="CU251" s="49"/>
      <c r="CV251" s="49"/>
      <c r="CW251" s="49"/>
      <c r="CX251" s="49"/>
      <c r="CY251" s="49"/>
      <c r="CZ251" s="49"/>
      <c r="DA251" s="49"/>
      <c r="DB251" s="49"/>
      <c r="DC251" s="49"/>
      <c r="DD251" s="49"/>
      <c r="DE251" s="49"/>
      <c r="DF251" s="49"/>
      <c r="DG251" s="49"/>
      <c r="DH251" s="49"/>
      <c r="DI251" s="49"/>
      <c r="DJ251" s="49"/>
      <c r="DK251" s="49"/>
      <c r="DL251" s="49"/>
      <c r="DM251" s="49"/>
      <c r="DN251" s="49"/>
      <c r="DO251" s="49"/>
      <c r="DP251" s="49"/>
      <c r="DQ251" s="49"/>
      <c r="DR251" s="49"/>
      <c r="DS251" s="49"/>
      <c r="DT251" s="49"/>
      <c r="DU251" s="49"/>
      <c r="DV251" s="49"/>
      <c r="DW251" s="49"/>
      <c r="DX251" s="49"/>
      <c r="DY251" s="49"/>
      <c r="DZ251" s="49"/>
      <c r="EA251" s="49"/>
      <c r="EB251" s="49"/>
      <c r="EC251" s="49"/>
      <c r="ED251" s="49"/>
      <c r="EE251" s="49"/>
      <c r="EF251" s="49"/>
      <c r="EG251" s="49"/>
      <c r="EH251" s="49"/>
      <c r="EI251" s="49"/>
      <c r="EJ251" s="49"/>
      <c r="EK251" s="49"/>
      <c r="EL251" s="49"/>
      <c r="EM251" s="49"/>
      <c r="EN251" s="49"/>
      <c r="EO251" s="49"/>
      <c r="EP251" s="49"/>
      <c r="EQ251" s="49"/>
      <c r="ER251" s="49"/>
      <c r="ES251" s="49"/>
      <c r="ET251" s="49"/>
      <c r="EU251" s="49"/>
      <c r="EV251" s="49"/>
      <c r="EW251" s="49"/>
      <c r="EX251" s="49"/>
      <c r="EY251" s="49"/>
      <c r="EZ251" s="49"/>
      <c r="FA251" s="49"/>
      <c r="FB251" s="49"/>
      <c r="FC251" s="49"/>
      <c r="FD251" s="49"/>
      <c r="FE251" s="49"/>
      <c r="FF251" s="49"/>
      <c r="FG251" s="49"/>
      <c r="FH251" s="49"/>
      <c r="FI251" s="49"/>
      <c r="FJ251" s="49"/>
      <c r="FK251" s="49"/>
    </row>
    <row r="252" spans="1:167" ht="72" thickTop="1" thickBot="1" x14ac:dyDescent="1.1000000000000001">
      <c r="A252" s="13"/>
      <c r="B252" s="50"/>
      <c r="C252" s="50"/>
      <c r="D252" s="50"/>
      <c r="E252" s="53"/>
      <c r="F252" s="11"/>
      <c r="G252" s="1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  <c r="AQ252" s="49"/>
      <c r="AR252" s="49"/>
      <c r="AS252" s="49"/>
      <c r="AT252" s="49"/>
      <c r="AU252" s="49"/>
      <c r="AV252" s="49"/>
      <c r="AW252" s="49"/>
      <c r="AX252" s="49"/>
      <c r="AY252" s="49"/>
      <c r="AZ252" s="49"/>
      <c r="BA252" s="49"/>
      <c r="BB252" s="49"/>
      <c r="BC252" s="49"/>
      <c r="BD252" s="49"/>
      <c r="BE252" s="49"/>
      <c r="BF252" s="49"/>
      <c r="BG252" s="49"/>
      <c r="BH252" s="49"/>
      <c r="BI252" s="49"/>
      <c r="BJ252" s="49"/>
      <c r="BK252" s="49"/>
      <c r="BL252" s="49"/>
      <c r="BM252" s="49"/>
      <c r="BN252" s="49"/>
      <c r="BO252" s="49"/>
      <c r="BP252" s="49"/>
      <c r="BQ252" s="49"/>
      <c r="BR252" s="49"/>
      <c r="BS252" s="49"/>
      <c r="BT252" s="49"/>
      <c r="BU252" s="49"/>
      <c r="BV252" s="49"/>
      <c r="BW252" s="49"/>
      <c r="BX252" s="49"/>
      <c r="BY252" s="49"/>
      <c r="BZ252" s="49"/>
      <c r="CA252" s="49"/>
      <c r="CB252" s="49"/>
      <c r="CC252" s="49"/>
      <c r="CD252" s="49"/>
      <c r="CE252" s="49"/>
      <c r="CF252" s="49"/>
      <c r="CG252" s="49"/>
      <c r="CH252" s="49"/>
      <c r="CI252" s="49"/>
      <c r="CJ252" s="49"/>
      <c r="CK252" s="49"/>
      <c r="CL252" s="49"/>
      <c r="CM252" s="49"/>
      <c r="CN252" s="49"/>
      <c r="CO252" s="49"/>
      <c r="CP252" s="49"/>
      <c r="CQ252" s="49"/>
      <c r="CR252" s="49"/>
      <c r="CS252" s="49"/>
      <c r="CT252" s="49"/>
      <c r="CU252" s="49"/>
      <c r="CV252" s="49"/>
      <c r="CW252" s="49"/>
      <c r="CX252" s="49"/>
      <c r="CY252" s="49"/>
      <c r="CZ252" s="49"/>
      <c r="DA252" s="49"/>
      <c r="DB252" s="49"/>
      <c r="DC252" s="49"/>
      <c r="DD252" s="49"/>
      <c r="DE252" s="49"/>
      <c r="DF252" s="49"/>
      <c r="DG252" s="49"/>
      <c r="DH252" s="49"/>
      <c r="DI252" s="49"/>
      <c r="DJ252" s="49"/>
      <c r="DK252" s="49"/>
      <c r="DL252" s="49"/>
      <c r="DM252" s="49"/>
      <c r="DN252" s="49"/>
      <c r="DO252" s="49"/>
      <c r="DP252" s="49"/>
      <c r="DQ252" s="49"/>
      <c r="DR252" s="49"/>
      <c r="DS252" s="49"/>
      <c r="DT252" s="49"/>
      <c r="DU252" s="49"/>
      <c r="DV252" s="49"/>
      <c r="DW252" s="49"/>
      <c r="DX252" s="49"/>
      <c r="DY252" s="49"/>
      <c r="DZ252" s="49"/>
      <c r="EA252" s="49"/>
      <c r="EB252" s="49"/>
      <c r="EC252" s="49"/>
      <c r="ED252" s="49"/>
      <c r="EE252" s="49"/>
      <c r="EF252" s="49"/>
      <c r="EG252" s="49"/>
      <c r="EH252" s="49"/>
      <c r="EI252" s="49"/>
      <c r="EJ252" s="49"/>
      <c r="EK252" s="49"/>
      <c r="EL252" s="49"/>
      <c r="EM252" s="49"/>
      <c r="EN252" s="49"/>
      <c r="EO252" s="49"/>
      <c r="EP252" s="49"/>
      <c r="EQ252" s="49"/>
      <c r="ER252" s="49"/>
      <c r="ES252" s="49"/>
      <c r="ET252" s="49"/>
      <c r="EU252" s="49"/>
      <c r="EV252" s="49"/>
      <c r="EW252" s="49"/>
      <c r="EX252" s="49"/>
      <c r="EY252" s="49"/>
      <c r="EZ252" s="49"/>
      <c r="FA252" s="49"/>
      <c r="FB252" s="49"/>
      <c r="FC252" s="49"/>
      <c r="FD252" s="49"/>
      <c r="FE252" s="49"/>
      <c r="FF252" s="49"/>
      <c r="FG252" s="49"/>
      <c r="FH252" s="49"/>
      <c r="FI252" s="49"/>
      <c r="FJ252" s="49"/>
      <c r="FK252" s="49"/>
    </row>
    <row r="253" spans="1:167" ht="72" thickTop="1" thickBot="1" x14ac:dyDescent="1.1000000000000001">
      <c r="A253" s="13"/>
      <c r="B253" s="50"/>
      <c r="C253" s="50"/>
      <c r="D253" s="50"/>
      <c r="E253" s="53"/>
      <c r="F253" s="11"/>
      <c r="G253" s="1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  <c r="AQ253" s="49"/>
      <c r="AR253" s="49"/>
      <c r="AS253" s="49"/>
      <c r="AT253" s="49"/>
      <c r="AU253" s="49"/>
      <c r="AV253" s="49"/>
      <c r="AW253" s="49"/>
      <c r="AX253" s="49"/>
      <c r="AY253" s="49"/>
      <c r="AZ253" s="49"/>
      <c r="BA253" s="49"/>
      <c r="BB253" s="49"/>
      <c r="BC253" s="49"/>
      <c r="BD253" s="49"/>
      <c r="BE253" s="49"/>
      <c r="BF253" s="49"/>
      <c r="BG253" s="49"/>
      <c r="BH253" s="49"/>
      <c r="BI253" s="49"/>
      <c r="BJ253" s="49"/>
      <c r="BK253" s="49"/>
      <c r="BL253" s="49"/>
      <c r="BM253" s="49"/>
      <c r="BN253" s="49"/>
      <c r="BO253" s="49"/>
      <c r="BP253" s="49"/>
      <c r="BQ253" s="49"/>
      <c r="BR253" s="49"/>
      <c r="BS253" s="49"/>
      <c r="BT253" s="49"/>
      <c r="BU253" s="49"/>
      <c r="BV253" s="49"/>
      <c r="BW253" s="49"/>
      <c r="BX253" s="49"/>
      <c r="BY253" s="49"/>
      <c r="BZ253" s="49"/>
      <c r="CA253" s="49"/>
      <c r="CB253" s="49"/>
      <c r="CC253" s="49"/>
      <c r="CD253" s="49"/>
      <c r="CE253" s="49"/>
      <c r="CF253" s="49"/>
      <c r="CG253" s="49"/>
      <c r="CH253" s="49"/>
      <c r="CI253" s="49"/>
      <c r="CJ253" s="49"/>
      <c r="CK253" s="49"/>
      <c r="CL253" s="49"/>
      <c r="CM253" s="49"/>
      <c r="CN253" s="49"/>
      <c r="CO253" s="49"/>
      <c r="CP253" s="49"/>
      <c r="CQ253" s="49"/>
      <c r="CR253" s="49"/>
      <c r="CS253" s="49"/>
      <c r="CT253" s="49"/>
      <c r="CU253" s="49"/>
      <c r="CV253" s="49"/>
      <c r="CW253" s="49"/>
      <c r="CX253" s="49"/>
      <c r="CY253" s="49"/>
      <c r="CZ253" s="49"/>
      <c r="DA253" s="49"/>
      <c r="DB253" s="49"/>
      <c r="DC253" s="49"/>
      <c r="DD253" s="49"/>
      <c r="DE253" s="49"/>
      <c r="DF253" s="49"/>
      <c r="DG253" s="49"/>
      <c r="DH253" s="49"/>
      <c r="DI253" s="49"/>
      <c r="DJ253" s="49"/>
      <c r="DK253" s="49"/>
      <c r="DL253" s="49"/>
      <c r="DM253" s="49"/>
      <c r="DN253" s="49"/>
      <c r="DO253" s="49"/>
      <c r="DP253" s="49"/>
      <c r="DQ253" s="49"/>
      <c r="DR253" s="49"/>
      <c r="DS253" s="49"/>
      <c r="DT253" s="49"/>
      <c r="DU253" s="49"/>
      <c r="DV253" s="49"/>
      <c r="DW253" s="49"/>
      <c r="DX253" s="49"/>
      <c r="DY253" s="49"/>
      <c r="DZ253" s="49"/>
      <c r="EA253" s="49"/>
      <c r="EB253" s="49"/>
      <c r="EC253" s="49"/>
      <c r="ED253" s="49"/>
      <c r="EE253" s="49"/>
      <c r="EF253" s="49"/>
      <c r="EG253" s="49"/>
      <c r="EH253" s="49"/>
      <c r="EI253" s="49"/>
      <c r="EJ253" s="49"/>
      <c r="EK253" s="49"/>
      <c r="EL253" s="49"/>
      <c r="EM253" s="49"/>
      <c r="EN253" s="49"/>
      <c r="EO253" s="49"/>
      <c r="EP253" s="49"/>
      <c r="EQ253" s="49"/>
      <c r="ER253" s="49"/>
      <c r="ES253" s="49"/>
      <c r="ET253" s="49"/>
      <c r="EU253" s="49"/>
      <c r="EV253" s="49"/>
      <c r="EW253" s="49"/>
      <c r="EX253" s="49"/>
      <c r="EY253" s="49"/>
      <c r="EZ253" s="49"/>
      <c r="FA253" s="49"/>
      <c r="FB253" s="49"/>
      <c r="FC253" s="49"/>
      <c r="FD253" s="49"/>
      <c r="FE253" s="49"/>
      <c r="FF253" s="49"/>
      <c r="FG253" s="49"/>
      <c r="FH253" s="49"/>
      <c r="FI253" s="49"/>
      <c r="FJ253" s="49"/>
      <c r="FK253" s="49"/>
    </row>
    <row r="254" spans="1:167" ht="72" thickTop="1" thickBot="1" x14ac:dyDescent="1.1000000000000001">
      <c r="A254" s="13"/>
      <c r="B254" s="50"/>
      <c r="C254" s="50"/>
      <c r="D254" s="50"/>
      <c r="E254" s="53"/>
      <c r="F254" s="11"/>
      <c r="G254" s="1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  <c r="AQ254" s="49"/>
      <c r="AR254" s="49"/>
      <c r="AS254" s="49"/>
      <c r="AT254" s="49"/>
      <c r="AU254" s="49"/>
      <c r="AV254" s="49"/>
      <c r="AW254" s="49"/>
      <c r="AX254" s="49"/>
      <c r="AY254" s="49"/>
      <c r="AZ254" s="49"/>
      <c r="BA254" s="49"/>
      <c r="BB254" s="49"/>
      <c r="BC254" s="49"/>
      <c r="BD254" s="49"/>
      <c r="BE254" s="49"/>
      <c r="BF254" s="49"/>
      <c r="BG254" s="49"/>
      <c r="BH254" s="49"/>
      <c r="BI254" s="49"/>
      <c r="BJ254" s="49"/>
      <c r="BK254" s="49"/>
      <c r="BL254" s="49"/>
      <c r="BM254" s="49"/>
      <c r="BN254" s="49"/>
      <c r="BO254" s="49"/>
      <c r="BP254" s="49"/>
      <c r="BQ254" s="49"/>
      <c r="BR254" s="49"/>
      <c r="BS254" s="49"/>
      <c r="BT254" s="49"/>
      <c r="BU254" s="49"/>
      <c r="BV254" s="49"/>
      <c r="BW254" s="49"/>
      <c r="BX254" s="49"/>
      <c r="BY254" s="49"/>
      <c r="BZ254" s="49"/>
      <c r="CA254" s="49"/>
      <c r="CB254" s="49"/>
      <c r="CC254" s="49"/>
      <c r="CD254" s="49"/>
      <c r="CE254" s="49"/>
      <c r="CF254" s="49"/>
      <c r="CG254" s="49"/>
      <c r="CH254" s="49"/>
      <c r="CI254" s="49"/>
      <c r="CJ254" s="49"/>
      <c r="CK254" s="49"/>
      <c r="CL254" s="49"/>
      <c r="CM254" s="49"/>
      <c r="CN254" s="49"/>
      <c r="CO254" s="49"/>
      <c r="CP254" s="49"/>
      <c r="CQ254" s="49"/>
      <c r="CR254" s="49"/>
      <c r="CS254" s="49"/>
      <c r="CT254" s="49"/>
      <c r="CU254" s="49"/>
      <c r="CV254" s="49"/>
      <c r="CW254" s="49"/>
      <c r="CX254" s="49"/>
      <c r="CY254" s="49"/>
      <c r="CZ254" s="49"/>
      <c r="DA254" s="49"/>
      <c r="DB254" s="49"/>
      <c r="DC254" s="49"/>
      <c r="DD254" s="49"/>
      <c r="DE254" s="49"/>
      <c r="DF254" s="49"/>
      <c r="DG254" s="49"/>
      <c r="DH254" s="49"/>
      <c r="DI254" s="49"/>
      <c r="DJ254" s="49"/>
      <c r="DK254" s="49"/>
      <c r="DL254" s="49"/>
      <c r="DM254" s="49"/>
      <c r="DN254" s="49"/>
      <c r="DO254" s="49"/>
      <c r="DP254" s="49"/>
      <c r="DQ254" s="49"/>
      <c r="DR254" s="49"/>
      <c r="DS254" s="49"/>
      <c r="DT254" s="49"/>
      <c r="DU254" s="49"/>
      <c r="DV254" s="49"/>
      <c r="DW254" s="49"/>
      <c r="DX254" s="49"/>
      <c r="DY254" s="49"/>
      <c r="DZ254" s="49"/>
      <c r="EA254" s="49"/>
      <c r="EB254" s="49"/>
      <c r="EC254" s="49"/>
      <c r="ED254" s="49"/>
      <c r="EE254" s="49"/>
      <c r="EF254" s="49"/>
      <c r="EG254" s="49"/>
      <c r="EH254" s="49"/>
      <c r="EI254" s="49"/>
      <c r="EJ254" s="49"/>
      <c r="EK254" s="49"/>
      <c r="EL254" s="49"/>
      <c r="EM254" s="49"/>
      <c r="EN254" s="49"/>
      <c r="EO254" s="49"/>
      <c r="EP254" s="49"/>
      <c r="EQ254" s="49"/>
      <c r="ER254" s="49"/>
      <c r="ES254" s="49"/>
      <c r="ET254" s="49"/>
      <c r="EU254" s="49"/>
      <c r="EV254" s="49"/>
      <c r="EW254" s="49"/>
      <c r="EX254" s="49"/>
      <c r="EY254" s="49"/>
      <c r="EZ254" s="49"/>
      <c r="FA254" s="49"/>
      <c r="FB254" s="49"/>
      <c r="FC254" s="49"/>
      <c r="FD254" s="49"/>
      <c r="FE254" s="49"/>
      <c r="FF254" s="49"/>
      <c r="FG254" s="49"/>
      <c r="FH254" s="49"/>
      <c r="FI254" s="49"/>
      <c r="FJ254" s="49"/>
      <c r="FK254" s="49"/>
    </row>
    <row r="255" spans="1:167" ht="72" thickTop="1" thickBot="1" x14ac:dyDescent="1.1000000000000001">
      <c r="A255" s="13"/>
      <c r="B255" s="50"/>
      <c r="C255" s="50"/>
      <c r="D255" s="50"/>
      <c r="E255" s="53"/>
      <c r="F255" s="11"/>
      <c r="G255" s="1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  <c r="AT255" s="49"/>
      <c r="AU255" s="49"/>
      <c r="AV255" s="49"/>
      <c r="AW255" s="49"/>
      <c r="AX255" s="49"/>
      <c r="AY255" s="49"/>
      <c r="AZ255" s="49"/>
      <c r="BA255" s="49"/>
      <c r="BB255" s="49"/>
      <c r="BC255" s="49"/>
      <c r="BD255" s="49"/>
      <c r="BE255" s="49"/>
      <c r="BF255" s="49"/>
      <c r="BG255" s="49"/>
      <c r="BH255" s="49"/>
      <c r="BI255" s="49"/>
      <c r="BJ255" s="49"/>
      <c r="BK255" s="49"/>
      <c r="BL255" s="49"/>
      <c r="BM255" s="49"/>
      <c r="BN255" s="49"/>
      <c r="BO255" s="49"/>
      <c r="BP255" s="49"/>
      <c r="BQ255" s="49"/>
      <c r="BR255" s="49"/>
      <c r="BS255" s="49"/>
      <c r="BT255" s="49"/>
      <c r="BU255" s="49"/>
      <c r="BV255" s="49"/>
      <c r="BW255" s="49"/>
      <c r="BX255" s="49"/>
      <c r="BY255" s="49"/>
      <c r="BZ255" s="49"/>
      <c r="CA255" s="49"/>
      <c r="CB255" s="49"/>
      <c r="CC255" s="49"/>
      <c r="CD255" s="49"/>
      <c r="CE255" s="49"/>
      <c r="CF255" s="49"/>
      <c r="CG255" s="49"/>
      <c r="CH255" s="49"/>
      <c r="CI255" s="49"/>
      <c r="CJ255" s="49"/>
      <c r="CK255" s="49"/>
      <c r="CL255" s="49"/>
      <c r="CM255" s="49"/>
      <c r="CN255" s="49"/>
      <c r="CO255" s="49"/>
      <c r="CP255" s="49"/>
      <c r="CQ255" s="49"/>
      <c r="CR255" s="49"/>
      <c r="CS255" s="49"/>
      <c r="CT255" s="49"/>
      <c r="CU255" s="49"/>
      <c r="CV255" s="49"/>
      <c r="CW255" s="49"/>
      <c r="CX255" s="49"/>
      <c r="CY255" s="49"/>
      <c r="CZ255" s="49"/>
      <c r="DA255" s="49"/>
      <c r="DB255" s="49"/>
      <c r="DC255" s="49"/>
      <c r="DD255" s="49"/>
      <c r="DE255" s="49"/>
      <c r="DF255" s="49"/>
      <c r="DG255" s="49"/>
      <c r="DH255" s="49"/>
      <c r="DI255" s="49"/>
      <c r="DJ255" s="49"/>
      <c r="DK255" s="49"/>
      <c r="DL255" s="49"/>
      <c r="DM255" s="49"/>
      <c r="DN255" s="49"/>
      <c r="DO255" s="49"/>
      <c r="DP255" s="49"/>
      <c r="DQ255" s="49"/>
      <c r="DR255" s="49"/>
      <c r="DS255" s="49"/>
      <c r="DT255" s="49"/>
      <c r="DU255" s="49"/>
      <c r="DV255" s="49"/>
      <c r="DW255" s="49"/>
      <c r="DX255" s="49"/>
      <c r="DY255" s="49"/>
      <c r="DZ255" s="49"/>
      <c r="EA255" s="49"/>
      <c r="EB255" s="49"/>
      <c r="EC255" s="49"/>
      <c r="ED255" s="49"/>
      <c r="EE255" s="49"/>
      <c r="EF255" s="49"/>
      <c r="EG255" s="49"/>
      <c r="EH255" s="49"/>
      <c r="EI255" s="49"/>
      <c r="EJ255" s="49"/>
      <c r="EK255" s="49"/>
      <c r="EL255" s="49"/>
      <c r="EM255" s="49"/>
      <c r="EN255" s="49"/>
      <c r="EO255" s="49"/>
      <c r="EP255" s="49"/>
      <c r="EQ255" s="49"/>
      <c r="ER255" s="49"/>
      <c r="ES255" s="49"/>
      <c r="ET255" s="49"/>
      <c r="EU255" s="49"/>
      <c r="EV255" s="49"/>
      <c r="EW255" s="49"/>
      <c r="EX255" s="49"/>
      <c r="EY255" s="49"/>
      <c r="EZ255" s="49"/>
      <c r="FA255" s="49"/>
      <c r="FB255" s="49"/>
      <c r="FC255" s="49"/>
      <c r="FD255" s="49"/>
      <c r="FE255" s="49"/>
      <c r="FF255" s="49"/>
      <c r="FG255" s="49"/>
      <c r="FH255" s="49"/>
      <c r="FI255" s="49"/>
      <c r="FJ255" s="49"/>
      <c r="FK255" s="49"/>
    </row>
    <row r="256" spans="1:167" ht="72" thickTop="1" thickBot="1" x14ac:dyDescent="1.1000000000000001">
      <c r="A256" s="13"/>
      <c r="B256" s="50"/>
      <c r="C256" s="50"/>
      <c r="D256" s="50"/>
      <c r="E256" s="53"/>
      <c r="F256" s="11"/>
      <c r="G256" s="1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49"/>
      <c r="BE256" s="49"/>
      <c r="BF256" s="49"/>
      <c r="BG256" s="49"/>
      <c r="BH256" s="49"/>
      <c r="BI256" s="49"/>
      <c r="BJ256" s="49"/>
      <c r="BK256" s="49"/>
      <c r="BL256" s="49"/>
      <c r="BM256" s="49"/>
      <c r="BN256" s="49"/>
      <c r="BO256" s="49"/>
      <c r="BP256" s="49"/>
      <c r="BQ256" s="49"/>
      <c r="BR256" s="49"/>
      <c r="BS256" s="49"/>
      <c r="BT256" s="49"/>
      <c r="BU256" s="49"/>
      <c r="BV256" s="49"/>
      <c r="BW256" s="49"/>
      <c r="BX256" s="49"/>
      <c r="BY256" s="49"/>
      <c r="BZ256" s="49"/>
      <c r="CA256" s="49"/>
      <c r="CB256" s="49"/>
      <c r="CC256" s="49"/>
      <c r="CD256" s="49"/>
      <c r="CE256" s="49"/>
      <c r="CF256" s="49"/>
      <c r="CG256" s="49"/>
      <c r="CH256" s="49"/>
      <c r="CI256" s="49"/>
      <c r="CJ256" s="49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CZ256" s="49"/>
      <c r="DA256" s="49"/>
      <c r="DB256" s="49"/>
      <c r="DC256" s="49"/>
      <c r="DD256" s="49"/>
      <c r="DE256" s="49"/>
      <c r="DF256" s="49"/>
      <c r="DG256" s="49"/>
      <c r="DH256" s="49"/>
      <c r="DI256" s="49"/>
      <c r="DJ256" s="49"/>
      <c r="DK256" s="49"/>
      <c r="DL256" s="49"/>
      <c r="DM256" s="49"/>
      <c r="DN256" s="49"/>
      <c r="DO256" s="49"/>
      <c r="DP256" s="49"/>
      <c r="DQ256" s="49"/>
      <c r="DR256" s="49"/>
      <c r="DS256" s="49"/>
      <c r="DT256" s="49"/>
      <c r="DU256" s="49"/>
      <c r="DV256" s="49"/>
      <c r="DW256" s="49"/>
      <c r="DX256" s="49"/>
      <c r="DY256" s="49"/>
      <c r="DZ256" s="49"/>
      <c r="EA256" s="49"/>
      <c r="EB256" s="49"/>
      <c r="EC256" s="49"/>
      <c r="ED256" s="49"/>
      <c r="EE256" s="49"/>
      <c r="EF256" s="49"/>
      <c r="EG256" s="49"/>
      <c r="EH256" s="49"/>
      <c r="EI256" s="49"/>
      <c r="EJ256" s="49"/>
      <c r="EK256" s="49"/>
      <c r="EL256" s="49"/>
      <c r="EM256" s="49"/>
      <c r="EN256" s="49"/>
      <c r="EO256" s="49"/>
      <c r="EP256" s="49"/>
      <c r="EQ256" s="49"/>
      <c r="ER256" s="49"/>
      <c r="ES256" s="49"/>
      <c r="ET256" s="49"/>
      <c r="EU256" s="49"/>
      <c r="EV256" s="49"/>
      <c r="EW256" s="49"/>
      <c r="EX256" s="49"/>
      <c r="EY256" s="49"/>
      <c r="EZ256" s="49"/>
      <c r="FA256" s="49"/>
      <c r="FB256" s="49"/>
      <c r="FC256" s="49"/>
      <c r="FD256" s="49"/>
      <c r="FE256" s="49"/>
      <c r="FF256" s="49"/>
      <c r="FG256" s="49"/>
      <c r="FH256" s="49"/>
      <c r="FI256" s="49"/>
      <c r="FJ256" s="49"/>
      <c r="FK256" s="49"/>
    </row>
    <row r="257" spans="1:167" ht="72" thickTop="1" thickBot="1" x14ac:dyDescent="1.1000000000000001">
      <c r="A257" s="13"/>
      <c r="B257" s="50"/>
      <c r="C257" s="50"/>
      <c r="D257" s="50"/>
      <c r="E257" s="53"/>
      <c r="F257" s="11"/>
      <c r="G257" s="1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  <c r="AT257" s="49"/>
      <c r="AU257" s="49"/>
      <c r="AV257" s="49"/>
      <c r="AW257" s="49"/>
      <c r="AX257" s="49"/>
      <c r="AY257" s="49"/>
      <c r="AZ257" s="49"/>
      <c r="BA257" s="49"/>
      <c r="BB257" s="49"/>
      <c r="BC257" s="49"/>
      <c r="BD257" s="49"/>
      <c r="BE257" s="49"/>
      <c r="BF257" s="49"/>
      <c r="BG257" s="49"/>
      <c r="BH257" s="49"/>
      <c r="BI257" s="49"/>
      <c r="BJ257" s="49"/>
      <c r="BK257" s="49"/>
      <c r="BL257" s="49"/>
      <c r="BM257" s="49"/>
      <c r="BN257" s="49"/>
      <c r="BO257" s="49"/>
      <c r="BP257" s="49"/>
      <c r="BQ257" s="49"/>
      <c r="BR257" s="49"/>
      <c r="BS257" s="49"/>
      <c r="BT257" s="49"/>
      <c r="BU257" s="49"/>
      <c r="BV257" s="49"/>
      <c r="BW257" s="49"/>
      <c r="BX257" s="49"/>
      <c r="BY257" s="49"/>
      <c r="BZ257" s="49"/>
      <c r="CA257" s="49"/>
      <c r="CB257" s="49"/>
      <c r="CC257" s="49"/>
      <c r="CD257" s="49"/>
      <c r="CE257" s="49"/>
      <c r="CF257" s="49"/>
      <c r="CG257" s="49"/>
      <c r="CH257" s="49"/>
      <c r="CI257" s="49"/>
      <c r="CJ257" s="49"/>
      <c r="CK257" s="49"/>
      <c r="CL257" s="49"/>
      <c r="CM257" s="49"/>
      <c r="CN257" s="49"/>
      <c r="CO257" s="49"/>
      <c r="CP257" s="49"/>
      <c r="CQ257" s="49"/>
      <c r="CR257" s="49"/>
      <c r="CS257" s="49"/>
      <c r="CT257" s="49"/>
      <c r="CU257" s="49"/>
      <c r="CV257" s="49"/>
      <c r="CW257" s="49"/>
      <c r="CX257" s="49"/>
      <c r="CY257" s="49"/>
      <c r="CZ257" s="49"/>
      <c r="DA257" s="49"/>
      <c r="DB257" s="49"/>
      <c r="DC257" s="49"/>
      <c r="DD257" s="49"/>
      <c r="DE257" s="49"/>
      <c r="DF257" s="49"/>
      <c r="DG257" s="49"/>
      <c r="DH257" s="49"/>
      <c r="DI257" s="49"/>
      <c r="DJ257" s="49"/>
      <c r="DK257" s="49"/>
      <c r="DL257" s="49"/>
      <c r="DM257" s="49"/>
      <c r="DN257" s="49"/>
      <c r="DO257" s="49"/>
      <c r="DP257" s="49"/>
      <c r="DQ257" s="49"/>
      <c r="DR257" s="49"/>
      <c r="DS257" s="49"/>
      <c r="DT257" s="49"/>
      <c r="DU257" s="49"/>
      <c r="DV257" s="49"/>
      <c r="DW257" s="49"/>
      <c r="DX257" s="49"/>
      <c r="DY257" s="49"/>
      <c r="DZ257" s="49"/>
      <c r="EA257" s="49"/>
      <c r="EB257" s="49"/>
      <c r="EC257" s="49"/>
      <c r="ED257" s="49"/>
      <c r="EE257" s="49"/>
      <c r="EF257" s="49"/>
      <c r="EG257" s="49"/>
      <c r="EH257" s="49"/>
      <c r="EI257" s="49"/>
      <c r="EJ257" s="49"/>
      <c r="EK257" s="49"/>
      <c r="EL257" s="49"/>
      <c r="EM257" s="49"/>
      <c r="EN257" s="49"/>
      <c r="EO257" s="49"/>
      <c r="EP257" s="49"/>
      <c r="EQ257" s="49"/>
      <c r="ER257" s="49"/>
      <c r="ES257" s="49"/>
      <c r="ET257" s="49"/>
      <c r="EU257" s="49"/>
      <c r="EV257" s="49"/>
      <c r="EW257" s="49"/>
      <c r="EX257" s="49"/>
      <c r="EY257" s="49"/>
      <c r="EZ257" s="49"/>
      <c r="FA257" s="49"/>
      <c r="FB257" s="49"/>
      <c r="FC257" s="49"/>
      <c r="FD257" s="49"/>
      <c r="FE257" s="49"/>
      <c r="FF257" s="49"/>
      <c r="FG257" s="49"/>
      <c r="FH257" s="49"/>
      <c r="FI257" s="49"/>
      <c r="FJ257" s="49"/>
      <c r="FK257" s="49"/>
    </row>
    <row r="258" spans="1:167" ht="72" thickTop="1" thickBot="1" x14ac:dyDescent="1.1000000000000001">
      <c r="A258" s="13"/>
      <c r="B258" s="50"/>
      <c r="C258" s="50"/>
      <c r="D258" s="50"/>
      <c r="E258" s="53"/>
      <c r="F258" s="11"/>
      <c r="G258" s="1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  <c r="AT258" s="49"/>
      <c r="AU258" s="49"/>
      <c r="AV258" s="49"/>
      <c r="AW258" s="49"/>
      <c r="AX258" s="49"/>
      <c r="AY258" s="49"/>
      <c r="AZ258" s="49"/>
      <c r="BA258" s="49"/>
      <c r="BB258" s="49"/>
      <c r="BC258" s="49"/>
      <c r="BD258" s="49"/>
      <c r="BE258" s="49"/>
      <c r="BF258" s="49"/>
      <c r="BG258" s="49"/>
      <c r="BH258" s="49"/>
      <c r="BI258" s="49"/>
      <c r="BJ258" s="49"/>
      <c r="BK258" s="49"/>
      <c r="BL258" s="49"/>
      <c r="BM258" s="49"/>
      <c r="BN258" s="49"/>
      <c r="BO258" s="49"/>
      <c r="BP258" s="49"/>
      <c r="BQ258" s="49"/>
      <c r="BR258" s="49"/>
      <c r="BS258" s="49"/>
      <c r="BT258" s="49"/>
      <c r="BU258" s="49"/>
      <c r="BV258" s="49"/>
      <c r="BW258" s="49"/>
      <c r="BX258" s="49"/>
      <c r="BY258" s="49"/>
      <c r="BZ258" s="49"/>
      <c r="CA258" s="49"/>
      <c r="CB258" s="49"/>
      <c r="CC258" s="49"/>
      <c r="CD258" s="49"/>
      <c r="CE258" s="49"/>
      <c r="CF258" s="49"/>
      <c r="CG258" s="49"/>
      <c r="CH258" s="49"/>
      <c r="CI258" s="49"/>
      <c r="CJ258" s="49"/>
      <c r="CK258" s="49"/>
      <c r="CL258" s="49"/>
      <c r="CM258" s="49"/>
      <c r="CN258" s="49"/>
      <c r="CO258" s="49"/>
      <c r="CP258" s="49"/>
      <c r="CQ258" s="49"/>
      <c r="CR258" s="49"/>
      <c r="CS258" s="49"/>
      <c r="CT258" s="49"/>
      <c r="CU258" s="49"/>
      <c r="CV258" s="49"/>
      <c r="CW258" s="49"/>
      <c r="CX258" s="49"/>
      <c r="CY258" s="49"/>
      <c r="CZ258" s="49"/>
      <c r="DA258" s="49"/>
      <c r="DB258" s="49"/>
      <c r="DC258" s="49"/>
      <c r="DD258" s="49"/>
      <c r="DE258" s="49"/>
      <c r="DF258" s="49"/>
      <c r="DG258" s="49"/>
      <c r="DH258" s="49"/>
      <c r="DI258" s="49"/>
      <c r="DJ258" s="49"/>
      <c r="DK258" s="49"/>
      <c r="DL258" s="49"/>
      <c r="DM258" s="49"/>
      <c r="DN258" s="49"/>
      <c r="DO258" s="49"/>
      <c r="DP258" s="49"/>
      <c r="DQ258" s="49"/>
      <c r="DR258" s="49"/>
      <c r="DS258" s="49"/>
      <c r="DT258" s="49"/>
      <c r="DU258" s="49"/>
      <c r="DV258" s="49"/>
      <c r="DW258" s="49"/>
      <c r="DX258" s="49"/>
      <c r="DY258" s="49"/>
      <c r="DZ258" s="49"/>
      <c r="EA258" s="49"/>
      <c r="EB258" s="49"/>
      <c r="EC258" s="49"/>
      <c r="ED258" s="49"/>
      <c r="EE258" s="49"/>
      <c r="EF258" s="49"/>
      <c r="EG258" s="49"/>
      <c r="EH258" s="49"/>
      <c r="EI258" s="49"/>
      <c r="EJ258" s="49"/>
      <c r="EK258" s="49"/>
      <c r="EL258" s="49"/>
      <c r="EM258" s="49"/>
      <c r="EN258" s="49"/>
      <c r="EO258" s="49"/>
      <c r="EP258" s="49"/>
      <c r="EQ258" s="49"/>
      <c r="ER258" s="49"/>
      <c r="ES258" s="49"/>
      <c r="ET258" s="49"/>
      <c r="EU258" s="49"/>
      <c r="EV258" s="49"/>
      <c r="EW258" s="49"/>
      <c r="EX258" s="49"/>
      <c r="EY258" s="49"/>
      <c r="EZ258" s="49"/>
      <c r="FA258" s="49"/>
      <c r="FB258" s="49"/>
      <c r="FC258" s="49"/>
      <c r="FD258" s="49"/>
      <c r="FE258" s="49"/>
      <c r="FF258" s="49"/>
      <c r="FG258" s="49"/>
      <c r="FH258" s="49"/>
      <c r="FI258" s="49"/>
      <c r="FJ258" s="49"/>
      <c r="FK258" s="49"/>
    </row>
    <row r="259" spans="1:167" ht="72" thickTop="1" thickBot="1" x14ac:dyDescent="1.1000000000000001">
      <c r="A259" s="13"/>
      <c r="B259" s="50"/>
      <c r="C259" s="50"/>
      <c r="D259" s="50"/>
      <c r="E259" s="53"/>
      <c r="F259" s="11"/>
      <c r="G259" s="1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  <c r="AT259" s="49"/>
      <c r="AU259" s="49"/>
      <c r="AV259" s="49"/>
      <c r="AW259" s="49"/>
      <c r="AX259" s="49"/>
      <c r="AY259" s="49"/>
      <c r="AZ259" s="49"/>
      <c r="BA259" s="49"/>
      <c r="BB259" s="49"/>
      <c r="BC259" s="49"/>
      <c r="BD259" s="49"/>
      <c r="BE259" s="49"/>
      <c r="BF259" s="49"/>
      <c r="BG259" s="49"/>
      <c r="BH259" s="49"/>
      <c r="BI259" s="49"/>
      <c r="BJ259" s="49"/>
      <c r="BK259" s="49"/>
      <c r="BL259" s="49"/>
      <c r="BM259" s="49"/>
      <c r="BN259" s="49"/>
      <c r="BO259" s="49"/>
      <c r="BP259" s="49"/>
      <c r="BQ259" s="49"/>
      <c r="BR259" s="49"/>
      <c r="BS259" s="49"/>
      <c r="BT259" s="49"/>
      <c r="BU259" s="49"/>
      <c r="BV259" s="49"/>
      <c r="BW259" s="49"/>
      <c r="BX259" s="49"/>
      <c r="BY259" s="49"/>
      <c r="BZ259" s="49"/>
      <c r="CA259" s="49"/>
      <c r="CB259" s="49"/>
      <c r="CC259" s="49"/>
      <c r="CD259" s="49"/>
      <c r="CE259" s="49"/>
      <c r="CF259" s="49"/>
      <c r="CG259" s="49"/>
      <c r="CH259" s="49"/>
      <c r="CI259" s="49"/>
      <c r="CJ259" s="49"/>
      <c r="CK259" s="49"/>
      <c r="CL259" s="49"/>
      <c r="CM259" s="49"/>
      <c r="CN259" s="49"/>
      <c r="CO259" s="49"/>
      <c r="CP259" s="49"/>
      <c r="CQ259" s="49"/>
      <c r="CR259" s="49"/>
      <c r="CS259" s="49"/>
      <c r="CT259" s="49"/>
      <c r="CU259" s="49"/>
      <c r="CV259" s="49"/>
      <c r="CW259" s="49"/>
      <c r="CX259" s="49"/>
      <c r="CY259" s="49"/>
      <c r="CZ259" s="49"/>
      <c r="DA259" s="49"/>
      <c r="DB259" s="49"/>
      <c r="DC259" s="49"/>
      <c r="DD259" s="49"/>
      <c r="DE259" s="49"/>
      <c r="DF259" s="49"/>
      <c r="DG259" s="49"/>
      <c r="DH259" s="49"/>
      <c r="DI259" s="49"/>
      <c r="DJ259" s="49"/>
      <c r="DK259" s="49"/>
      <c r="DL259" s="49"/>
      <c r="DM259" s="49"/>
      <c r="DN259" s="49"/>
      <c r="DO259" s="49"/>
      <c r="DP259" s="49"/>
      <c r="DQ259" s="49"/>
      <c r="DR259" s="49"/>
      <c r="DS259" s="49"/>
      <c r="DT259" s="49"/>
      <c r="DU259" s="49"/>
      <c r="DV259" s="49"/>
      <c r="DW259" s="49"/>
      <c r="DX259" s="49"/>
      <c r="DY259" s="49"/>
      <c r="DZ259" s="49"/>
      <c r="EA259" s="49"/>
      <c r="EB259" s="49"/>
      <c r="EC259" s="49"/>
      <c r="ED259" s="49"/>
      <c r="EE259" s="49"/>
      <c r="EF259" s="49"/>
      <c r="EG259" s="49"/>
      <c r="EH259" s="49"/>
      <c r="EI259" s="49"/>
      <c r="EJ259" s="49"/>
      <c r="EK259" s="49"/>
      <c r="EL259" s="49"/>
      <c r="EM259" s="49"/>
      <c r="EN259" s="49"/>
      <c r="EO259" s="49"/>
      <c r="EP259" s="49"/>
      <c r="EQ259" s="49"/>
      <c r="ER259" s="49"/>
      <c r="ES259" s="49"/>
      <c r="ET259" s="49"/>
      <c r="EU259" s="49"/>
      <c r="EV259" s="49"/>
      <c r="EW259" s="49"/>
      <c r="EX259" s="49"/>
      <c r="EY259" s="49"/>
      <c r="EZ259" s="49"/>
      <c r="FA259" s="49"/>
      <c r="FB259" s="49"/>
      <c r="FC259" s="49"/>
      <c r="FD259" s="49"/>
      <c r="FE259" s="49"/>
      <c r="FF259" s="49"/>
      <c r="FG259" s="49"/>
      <c r="FH259" s="49"/>
      <c r="FI259" s="49"/>
      <c r="FJ259" s="49"/>
      <c r="FK259" s="49"/>
    </row>
    <row r="260" spans="1:167" ht="72" thickTop="1" thickBot="1" x14ac:dyDescent="1.1000000000000001">
      <c r="A260" s="13"/>
      <c r="B260" s="50"/>
      <c r="C260" s="50"/>
      <c r="D260" s="50"/>
      <c r="E260" s="53"/>
      <c r="F260" s="11"/>
      <c r="G260" s="1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  <c r="AT260" s="49"/>
      <c r="AU260" s="49"/>
      <c r="AV260" s="49"/>
      <c r="AW260" s="49"/>
      <c r="AX260" s="49"/>
      <c r="AY260" s="49"/>
      <c r="AZ260" s="49"/>
      <c r="BA260" s="49"/>
      <c r="BB260" s="49"/>
      <c r="BC260" s="49"/>
      <c r="BD260" s="49"/>
      <c r="BE260" s="49"/>
      <c r="BF260" s="49"/>
      <c r="BG260" s="49"/>
      <c r="BH260" s="49"/>
      <c r="BI260" s="49"/>
      <c r="BJ260" s="49"/>
      <c r="BK260" s="49"/>
      <c r="BL260" s="49"/>
      <c r="BM260" s="49"/>
      <c r="BN260" s="49"/>
      <c r="BO260" s="49"/>
      <c r="BP260" s="49"/>
      <c r="BQ260" s="49"/>
      <c r="BR260" s="49"/>
      <c r="BS260" s="49"/>
      <c r="BT260" s="49"/>
      <c r="BU260" s="49"/>
      <c r="BV260" s="49"/>
      <c r="BW260" s="49"/>
      <c r="BX260" s="49"/>
      <c r="BY260" s="49"/>
      <c r="BZ260" s="49"/>
      <c r="CA260" s="49"/>
      <c r="CB260" s="49"/>
      <c r="CC260" s="49"/>
      <c r="CD260" s="49"/>
      <c r="CE260" s="49"/>
      <c r="CF260" s="49"/>
      <c r="CG260" s="49"/>
      <c r="CH260" s="49"/>
      <c r="CI260" s="49"/>
      <c r="CJ260" s="49"/>
      <c r="CK260" s="49"/>
      <c r="CL260" s="49"/>
      <c r="CM260" s="49"/>
      <c r="CN260" s="49"/>
      <c r="CO260" s="49"/>
      <c r="CP260" s="49"/>
      <c r="CQ260" s="49"/>
      <c r="CR260" s="49"/>
      <c r="CS260" s="49"/>
      <c r="CT260" s="49"/>
      <c r="CU260" s="49"/>
      <c r="CV260" s="49"/>
      <c r="CW260" s="49"/>
      <c r="CX260" s="49"/>
      <c r="CY260" s="49"/>
      <c r="CZ260" s="49"/>
      <c r="DA260" s="49"/>
      <c r="DB260" s="49"/>
      <c r="DC260" s="49"/>
      <c r="DD260" s="49"/>
      <c r="DE260" s="49"/>
      <c r="DF260" s="49"/>
      <c r="DG260" s="49"/>
      <c r="DH260" s="49"/>
      <c r="DI260" s="49"/>
      <c r="DJ260" s="49"/>
      <c r="DK260" s="49"/>
      <c r="DL260" s="49"/>
      <c r="DM260" s="49"/>
      <c r="DN260" s="49"/>
      <c r="DO260" s="49"/>
      <c r="DP260" s="49"/>
      <c r="DQ260" s="49"/>
      <c r="DR260" s="49"/>
      <c r="DS260" s="49"/>
      <c r="DT260" s="49"/>
      <c r="DU260" s="49"/>
      <c r="DV260" s="49"/>
      <c r="DW260" s="49"/>
      <c r="DX260" s="49"/>
      <c r="DY260" s="49"/>
      <c r="DZ260" s="49"/>
      <c r="EA260" s="49"/>
      <c r="EB260" s="49"/>
      <c r="EC260" s="49"/>
      <c r="ED260" s="49"/>
      <c r="EE260" s="49"/>
      <c r="EF260" s="49"/>
      <c r="EG260" s="49"/>
      <c r="EH260" s="49"/>
      <c r="EI260" s="49"/>
      <c r="EJ260" s="49"/>
      <c r="EK260" s="49"/>
      <c r="EL260" s="49"/>
      <c r="EM260" s="49"/>
      <c r="EN260" s="49"/>
      <c r="EO260" s="49"/>
      <c r="EP260" s="49"/>
      <c r="EQ260" s="49"/>
      <c r="ER260" s="49"/>
      <c r="ES260" s="49"/>
      <c r="ET260" s="49"/>
      <c r="EU260" s="49"/>
      <c r="EV260" s="49"/>
      <c r="EW260" s="49"/>
      <c r="EX260" s="49"/>
      <c r="EY260" s="49"/>
      <c r="EZ260" s="49"/>
      <c r="FA260" s="49"/>
      <c r="FB260" s="49"/>
      <c r="FC260" s="49"/>
      <c r="FD260" s="49"/>
      <c r="FE260" s="49"/>
      <c r="FF260" s="49"/>
      <c r="FG260" s="49"/>
      <c r="FH260" s="49"/>
      <c r="FI260" s="49"/>
      <c r="FJ260" s="49"/>
      <c r="FK260" s="49"/>
    </row>
    <row r="261" spans="1:167" ht="72" thickTop="1" thickBot="1" x14ac:dyDescent="1.1000000000000001">
      <c r="A261" s="11"/>
      <c r="B261" s="51"/>
      <c r="C261" s="51"/>
      <c r="D261" s="51"/>
      <c r="E261" s="54"/>
      <c r="F261" s="11"/>
      <c r="G261" s="1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  <c r="AT261" s="49"/>
      <c r="AU261" s="49"/>
      <c r="AV261" s="49"/>
      <c r="AW261" s="49"/>
      <c r="AX261" s="49"/>
      <c r="AY261" s="49"/>
      <c r="AZ261" s="49"/>
      <c r="BA261" s="49"/>
      <c r="BB261" s="49"/>
      <c r="BC261" s="49"/>
      <c r="BD261" s="49"/>
      <c r="BE261" s="49"/>
      <c r="BF261" s="49"/>
      <c r="BG261" s="49"/>
      <c r="BH261" s="49"/>
      <c r="BI261" s="49"/>
      <c r="BJ261" s="49"/>
      <c r="BK261" s="49"/>
      <c r="BL261" s="49"/>
      <c r="BM261" s="49"/>
      <c r="BN261" s="49"/>
      <c r="BO261" s="49"/>
      <c r="BP261" s="49"/>
      <c r="BQ261" s="49"/>
      <c r="BR261" s="49"/>
      <c r="BS261" s="49"/>
      <c r="BT261" s="49"/>
      <c r="BU261" s="49"/>
      <c r="BV261" s="49"/>
      <c r="BW261" s="49"/>
      <c r="BX261" s="49"/>
      <c r="BY261" s="49"/>
      <c r="BZ261" s="49"/>
      <c r="CA261" s="49"/>
      <c r="CB261" s="49"/>
      <c r="CC261" s="49"/>
      <c r="CD261" s="49"/>
      <c r="CE261" s="49"/>
      <c r="CF261" s="49"/>
      <c r="CG261" s="49"/>
      <c r="CH261" s="49"/>
      <c r="CI261" s="49"/>
      <c r="CJ261" s="49"/>
      <c r="CK261" s="49"/>
      <c r="CL261" s="49"/>
      <c r="CM261" s="49"/>
      <c r="CN261" s="49"/>
      <c r="CO261" s="49"/>
      <c r="CP261" s="49"/>
      <c r="CQ261" s="49"/>
      <c r="CR261" s="49"/>
      <c r="CS261" s="49"/>
      <c r="CT261" s="49"/>
      <c r="CU261" s="49"/>
      <c r="CV261" s="49"/>
      <c r="CW261" s="49"/>
      <c r="CX261" s="49"/>
      <c r="CY261" s="49"/>
      <c r="CZ261" s="49"/>
      <c r="DA261" s="49"/>
      <c r="DB261" s="49"/>
      <c r="DC261" s="49"/>
      <c r="DD261" s="49"/>
      <c r="DE261" s="49"/>
      <c r="DF261" s="49"/>
      <c r="DG261" s="49"/>
      <c r="DH261" s="49"/>
      <c r="DI261" s="49"/>
      <c r="DJ261" s="49"/>
      <c r="DK261" s="49"/>
      <c r="DL261" s="49"/>
      <c r="DM261" s="49"/>
      <c r="DN261" s="49"/>
      <c r="DO261" s="49"/>
      <c r="DP261" s="49"/>
      <c r="DQ261" s="49"/>
      <c r="DR261" s="49"/>
      <c r="DS261" s="49"/>
      <c r="DT261" s="49"/>
      <c r="DU261" s="49"/>
      <c r="DV261" s="49"/>
      <c r="DW261" s="49"/>
      <c r="DX261" s="49"/>
      <c r="DY261" s="49"/>
      <c r="DZ261" s="49"/>
      <c r="EA261" s="49"/>
      <c r="EB261" s="49"/>
      <c r="EC261" s="49"/>
      <c r="ED261" s="49"/>
      <c r="EE261" s="49"/>
      <c r="EF261" s="49"/>
      <c r="EG261" s="49"/>
      <c r="EH261" s="49"/>
      <c r="EI261" s="49"/>
      <c r="EJ261" s="49"/>
      <c r="EK261" s="49"/>
      <c r="EL261" s="49"/>
      <c r="EM261" s="49"/>
      <c r="EN261" s="49"/>
      <c r="EO261" s="49"/>
      <c r="EP261" s="49"/>
      <c r="EQ261" s="49"/>
      <c r="ER261" s="49"/>
      <c r="ES261" s="49"/>
      <c r="ET261" s="49"/>
      <c r="EU261" s="49"/>
      <c r="EV261" s="49"/>
      <c r="EW261" s="49"/>
      <c r="EX261" s="49"/>
      <c r="EY261" s="49"/>
      <c r="EZ261" s="49"/>
      <c r="FA261" s="49"/>
      <c r="FB261" s="49"/>
      <c r="FC261" s="49"/>
      <c r="FD261" s="49"/>
      <c r="FE261" s="49"/>
      <c r="FF261" s="49"/>
      <c r="FG261" s="49"/>
      <c r="FH261" s="49"/>
      <c r="FI261" s="49"/>
      <c r="FJ261" s="49"/>
      <c r="FK261" s="49"/>
    </row>
    <row r="262" spans="1:167" ht="72" thickTop="1" thickBot="1" x14ac:dyDescent="1.1000000000000001">
      <c r="A262" s="11"/>
      <c r="B262" s="51"/>
      <c r="C262" s="51"/>
      <c r="D262" s="51"/>
      <c r="E262" s="54"/>
      <c r="F262" s="11"/>
      <c r="G262" s="1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/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/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49"/>
      <c r="CA262" s="49"/>
      <c r="CB262" s="49"/>
      <c r="CC262" s="49"/>
      <c r="CD262" s="49"/>
      <c r="CE262" s="49"/>
      <c r="CF262" s="49"/>
      <c r="CG262" s="49"/>
      <c r="CH262" s="49"/>
      <c r="CI262" s="49"/>
      <c r="CJ262" s="49"/>
      <c r="CK262" s="49"/>
      <c r="CL262" s="49"/>
      <c r="CM262" s="49"/>
      <c r="CN262" s="49"/>
      <c r="CO262" s="49"/>
      <c r="CP262" s="49"/>
      <c r="CQ262" s="49"/>
      <c r="CR262" s="49"/>
      <c r="CS262" s="49"/>
      <c r="CT262" s="49"/>
      <c r="CU262" s="49"/>
      <c r="CV262" s="49"/>
      <c r="CW262" s="49"/>
      <c r="CX262" s="49"/>
      <c r="CY262" s="49"/>
      <c r="CZ262" s="49"/>
      <c r="DA262" s="49"/>
      <c r="DB262" s="49"/>
      <c r="DC262" s="49"/>
      <c r="DD262" s="49"/>
      <c r="DE262" s="49"/>
      <c r="DF262" s="49"/>
      <c r="DG262" s="49"/>
      <c r="DH262" s="49"/>
      <c r="DI262" s="49"/>
      <c r="DJ262" s="49"/>
      <c r="DK262" s="49"/>
      <c r="DL262" s="49"/>
      <c r="DM262" s="49"/>
      <c r="DN262" s="49"/>
      <c r="DO262" s="49"/>
      <c r="DP262" s="49"/>
      <c r="DQ262" s="49"/>
      <c r="DR262" s="49"/>
      <c r="DS262" s="49"/>
      <c r="DT262" s="49"/>
      <c r="DU262" s="49"/>
      <c r="DV262" s="49"/>
      <c r="DW262" s="49"/>
      <c r="DX262" s="49"/>
      <c r="DY262" s="49"/>
      <c r="DZ262" s="49"/>
      <c r="EA262" s="49"/>
      <c r="EB262" s="49"/>
      <c r="EC262" s="49"/>
      <c r="ED262" s="49"/>
      <c r="EE262" s="49"/>
      <c r="EF262" s="49"/>
      <c r="EG262" s="49"/>
      <c r="EH262" s="49"/>
      <c r="EI262" s="49"/>
      <c r="EJ262" s="49"/>
      <c r="EK262" s="49"/>
      <c r="EL262" s="49"/>
      <c r="EM262" s="49"/>
      <c r="EN262" s="49"/>
      <c r="EO262" s="49"/>
      <c r="EP262" s="49"/>
      <c r="EQ262" s="49"/>
      <c r="ER262" s="49"/>
      <c r="ES262" s="49"/>
      <c r="ET262" s="49"/>
      <c r="EU262" s="49"/>
      <c r="EV262" s="49"/>
      <c r="EW262" s="49"/>
      <c r="EX262" s="49"/>
      <c r="EY262" s="49"/>
      <c r="EZ262" s="49"/>
      <c r="FA262" s="49"/>
      <c r="FB262" s="49"/>
      <c r="FC262" s="49"/>
      <c r="FD262" s="49"/>
      <c r="FE262" s="49"/>
      <c r="FF262" s="49"/>
      <c r="FG262" s="49"/>
      <c r="FH262" s="49"/>
      <c r="FI262" s="49"/>
      <c r="FJ262" s="49"/>
      <c r="FK262" s="49"/>
    </row>
    <row r="263" spans="1:167" ht="72" thickTop="1" thickBot="1" x14ac:dyDescent="1.1000000000000001">
      <c r="A263" s="11"/>
      <c r="B263" s="51"/>
      <c r="C263" s="51"/>
      <c r="D263" s="51"/>
      <c r="E263" s="54"/>
      <c r="F263" s="11"/>
      <c r="G263" s="1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49"/>
      <c r="BP263" s="49"/>
      <c r="BQ263" s="49"/>
      <c r="BR263" s="49"/>
      <c r="BS263" s="49"/>
      <c r="BT263" s="49"/>
      <c r="BU263" s="49"/>
      <c r="BV263" s="49"/>
      <c r="BW263" s="49"/>
      <c r="BX263" s="49"/>
      <c r="BY263" s="49"/>
      <c r="BZ263" s="49"/>
      <c r="CA263" s="49"/>
      <c r="CB263" s="49"/>
      <c r="CC263" s="49"/>
      <c r="CD263" s="49"/>
      <c r="CE263" s="49"/>
      <c r="CF263" s="49"/>
      <c r="CG263" s="49"/>
      <c r="CH263" s="49"/>
      <c r="CI263" s="49"/>
      <c r="CJ263" s="49"/>
      <c r="CK263" s="49"/>
      <c r="CL263" s="49"/>
      <c r="CM263" s="49"/>
      <c r="CN263" s="49"/>
      <c r="CO263" s="49"/>
      <c r="CP263" s="49"/>
      <c r="CQ263" s="49"/>
      <c r="CR263" s="49"/>
      <c r="CS263" s="49"/>
      <c r="CT263" s="49"/>
      <c r="CU263" s="49"/>
      <c r="CV263" s="49"/>
      <c r="CW263" s="49"/>
      <c r="CX263" s="49"/>
      <c r="CY263" s="49"/>
      <c r="CZ263" s="49"/>
      <c r="DA263" s="49"/>
      <c r="DB263" s="49"/>
      <c r="DC263" s="49"/>
      <c r="DD263" s="49"/>
      <c r="DE263" s="49"/>
      <c r="DF263" s="49"/>
      <c r="DG263" s="49"/>
      <c r="DH263" s="49"/>
      <c r="DI263" s="49"/>
      <c r="DJ263" s="49"/>
      <c r="DK263" s="49"/>
      <c r="DL263" s="49"/>
      <c r="DM263" s="49"/>
      <c r="DN263" s="49"/>
      <c r="DO263" s="49"/>
      <c r="DP263" s="49"/>
      <c r="DQ263" s="49"/>
      <c r="DR263" s="49"/>
      <c r="DS263" s="49"/>
      <c r="DT263" s="49"/>
      <c r="DU263" s="49"/>
      <c r="DV263" s="49"/>
      <c r="DW263" s="49"/>
      <c r="DX263" s="49"/>
      <c r="DY263" s="49"/>
      <c r="DZ263" s="49"/>
      <c r="EA263" s="49"/>
      <c r="EB263" s="49"/>
      <c r="EC263" s="49"/>
      <c r="ED263" s="49"/>
      <c r="EE263" s="49"/>
      <c r="EF263" s="49"/>
      <c r="EG263" s="49"/>
      <c r="EH263" s="49"/>
      <c r="EI263" s="49"/>
      <c r="EJ263" s="49"/>
      <c r="EK263" s="49"/>
      <c r="EL263" s="49"/>
      <c r="EM263" s="49"/>
      <c r="EN263" s="49"/>
      <c r="EO263" s="49"/>
      <c r="EP263" s="49"/>
      <c r="EQ263" s="49"/>
      <c r="ER263" s="49"/>
      <c r="ES263" s="49"/>
      <c r="ET263" s="49"/>
      <c r="EU263" s="49"/>
      <c r="EV263" s="49"/>
      <c r="EW263" s="49"/>
      <c r="EX263" s="49"/>
      <c r="EY263" s="49"/>
      <c r="EZ263" s="49"/>
      <c r="FA263" s="49"/>
      <c r="FB263" s="49"/>
      <c r="FC263" s="49"/>
      <c r="FD263" s="49"/>
      <c r="FE263" s="49"/>
      <c r="FF263" s="49"/>
      <c r="FG263" s="49"/>
      <c r="FH263" s="49"/>
      <c r="FI263" s="49"/>
      <c r="FJ263" s="49"/>
      <c r="FK263" s="49"/>
    </row>
    <row r="264" spans="1:167" ht="72" thickTop="1" thickBot="1" x14ac:dyDescent="1.1000000000000001">
      <c r="A264" s="11"/>
      <c r="B264" s="51"/>
      <c r="C264" s="51"/>
      <c r="D264" s="51"/>
      <c r="E264" s="54"/>
      <c r="F264" s="11"/>
      <c r="G264" s="1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  <c r="AT264" s="49"/>
      <c r="AU264" s="49"/>
      <c r="AV264" s="49"/>
      <c r="AW264" s="49"/>
      <c r="AX264" s="49"/>
      <c r="AY264" s="49"/>
      <c r="AZ264" s="49"/>
      <c r="BA264" s="49"/>
      <c r="BB264" s="49"/>
      <c r="BC264" s="49"/>
      <c r="BD264" s="49"/>
      <c r="BE264" s="49"/>
      <c r="BF264" s="49"/>
      <c r="BG264" s="49"/>
      <c r="BH264" s="49"/>
      <c r="BI264" s="49"/>
      <c r="BJ264" s="49"/>
      <c r="BK264" s="49"/>
      <c r="BL264" s="49"/>
      <c r="BM264" s="49"/>
      <c r="BN264" s="49"/>
      <c r="BO264" s="49"/>
      <c r="BP264" s="49"/>
      <c r="BQ264" s="49"/>
      <c r="BR264" s="49"/>
      <c r="BS264" s="49"/>
      <c r="BT264" s="49"/>
      <c r="BU264" s="49"/>
      <c r="BV264" s="49"/>
      <c r="BW264" s="49"/>
      <c r="BX264" s="49"/>
      <c r="BY264" s="49"/>
      <c r="BZ264" s="49"/>
      <c r="CA264" s="49"/>
      <c r="CB264" s="49"/>
      <c r="CC264" s="49"/>
      <c r="CD264" s="49"/>
      <c r="CE264" s="49"/>
      <c r="CF264" s="49"/>
      <c r="CG264" s="49"/>
      <c r="CH264" s="49"/>
      <c r="CI264" s="49"/>
      <c r="CJ264" s="49"/>
      <c r="CK264" s="49"/>
      <c r="CL264" s="49"/>
      <c r="CM264" s="49"/>
      <c r="CN264" s="49"/>
      <c r="CO264" s="49"/>
      <c r="CP264" s="49"/>
      <c r="CQ264" s="49"/>
      <c r="CR264" s="49"/>
      <c r="CS264" s="49"/>
      <c r="CT264" s="49"/>
      <c r="CU264" s="49"/>
      <c r="CV264" s="49"/>
      <c r="CW264" s="49"/>
      <c r="CX264" s="49"/>
      <c r="CY264" s="49"/>
      <c r="CZ264" s="49"/>
      <c r="DA264" s="49"/>
      <c r="DB264" s="49"/>
      <c r="DC264" s="49"/>
      <c r="DD264" s="49"/>
      <c r="DE264" s="49"/>
      <c r="DF264" s="49"/>
      <c r="DG264" s="49"/>
      <c r="DH264" s="49"/>
      <c r="DI264" s="49"/>
      <c r="DJ264" s="49"/>
      <c r="DK264" s="49"/>
      <c r="DL264" s="49"/>
      <c r="DM264" s="49"/>
      <c r="DN264" s="49"/>
      <c r="DO264" s="49"/>
      <c r="DP264" s="49"/>
      <c r="DQ264" s="49"/>
      <c r="DR264" s="49"/>
      <c r="DS264" s="49"/>
      <c r="DT264" s="49"/>
      <c r="DU264" s="49"/>
      <c r="DV264" s="49"/>
      <c r="DW264" s="49"/>
      <c r="DX264" s="49"/>
      <c r="DY264" s="49"/>
      <c r="DZ264" s="49"/>
      <c r="EA264" s="49"/>
      <c r="EB264" s="49"/>
      <c r="EC264" s="49"/>
      <c r="ED264" s="49"/>
      <c r="EE264" s="49"/>
      <c r="EF264" s="49"/>
      <c r="EG264" s="49"/>
      <c r="EH264" s="49"/>
      <c r="EI264" s="49"/>
      <c r="EJ264" s="49"/>
      <c r="EK264" s="49"/>
      <c r="EL264" s="49"/>
      <c r="EM264" s="49"/>
      <c r="EN264" s="49"/>
      <c r="EO264" s="49"/>
      <c r="EP264" s="49"/>
      <c r="EQ264" s="49"/>
      <c r="ER264" s="49"/>
      <c r="ES264" s="49"/>
      <c r="ET264" s="49"/>
      <c r="EU264" s="49"/>
      <c r="EV264" s="49"/>
      <c r="EW264" s="49"/>
      <c r="EX264" s="49"/>
      <c r="EY264" s="49"/>
      <c r="EZ264" s="49"/>
      <c r="FA264" s="49"/>
      <c r="FB264" s="49"/>
      <c r="FC264" s="49"/>
      <c r="FD264" s="49"/>
      <c r="FE264" s="49"/>
      <c r="FF264" s="49"/>
      <c r="FG264" s="49"/>
      <c r="FH264" s="49"/>
      <c r="FI264" s="49"/>
      <c r="FJ264" s="49"/>
      <c r="FK264" s="49"/>
    </row>
    <row r="265" spans="1:167" ht="72" thickTop="1" thickBot="1" x14ac:dyDescent="1.1000000000000001">
      <c r="A265" s="11"/>
      <c r="B265" s="51"/>
      <c r="C265" s="51"/>
      <c r="D265" s="51"/>
      <c r="E265" s="54"/>
      <c r="F265" s="11"/>
      <c r="G265" s="1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  <c r="AT265" s="49"/>
      <c r="AU265" s="49"/>
      <c r="AV265" s="49"/>
      <c r="AW265" s="49"/>
      <c r="AX265" s="49"/>
      <c r="AY265" s="49"/>
      <c r="AZ265" s="49"/>
      <c r="BA265" s="49"/>
      <c r="BB265" s="49"/>
      <c r="BC265" s="49"/>
      <c r="BD265" s="49"/>
      <c r="BE265" s="49"/>
      <c r="BF265" s="49"/>
      <c r="BG265" s="49"/>
      <c r="BH265" s="49"/>
      <c r="BI265" s="49"/>
      <c r="BJ265" s="49"/>
      <c r="BK265" s="49"/>
      <c r="BL265" s="49"/>
      <c r="BM265" s="49"/>
      <c r="BN265" s="49"/>
      <c r="BO265" s="49"/>
      <c r="BP265" s="49"/>
      <c r="BQ265" s="49"/>
      <c r="BR265" s="49"/>
      <c r="BS265" s="49"/>
      <c r="BT265" s="49"/>
      <c r="BU265" s="49"/>
      <c r="BV265" s="49"/>
      <c r="BW265" s="49"/>
      <c r="BX265" s="49"/>
      <c r="BY265" s="49"/>
      <c r="BZ265" s="49"/>
      <c r="CA265" s="49"/>
      <c r="CB265" s="49"/>
      <c r="CC265" s="49"/>
      <c r="CD265" s="49"/>
      <c r="CE265" s="49"/>
      <c r="CF265" s="49"/>
      <c r="CG265" s="49"/>
      <c r="CH265" s="49"/>
      <c r="CI265" s="49"/>
      <c r="CJ265" s="49"/>
      <c r="CK265" s="49"/>
      <c r="CL265" s="49"/>
      <c r="CM265" s="49"/>
      <c r="CN265" s="49"/>
      <c r="CO265" s="49"/>
      <c r="CP265" s="49"/>
      <c r="CQ265" s="49"/>
      <c r="CR265" s="49"/>
      <c r="CS265" s="49"/>
      <c r="CT265" s="49"/>
      <c r="CU265" s="49"/>
      <c r="CV265" s="49"/>
      <c r="CW265" s="49"/>
      <c r="CX265" s="49"/>
      <c r="CY265" s="49"/>
      <c r="CZ265" s="49"/>
      <c r="DA265" s="49"/>
      <c r="DB265" s="49"/>
      <c r="DC265" s="49"/>
      <c r="DD265" s="49"/>
      <c r="DE265" s="49"/>
      <c r="DF265" s="49"/>
      <c r="DG265" s="49"/>
      <c r="DH265" s="49"/>
      <c r="DI265" s="49"/>
      <c r="DJ265" s="49"/>
      <c r="DK265" s="49"/>
      <c r="DL265" s="49"/>
      <c r="DM265" s="49"/>
      <c r="DN265" s="49"/>
      <c r="DO265" s="49"/>
      <c r="DP265" s="49"/>
      <c r="DQ265" s="49"/>
      <c r="DR265" s="49"/>
      <c r="DS265" s="49"/>
      <c r="DT265" s="49"/>
      <c r="DU265" s="49"/>
      <c r="DV265" s="49"/>
      <c r="DW265" s="49"/>
      <c r="DX265" s="49"/>
      <c r="DY265" s="49"/>
      <c r="DZ265" s="49"/>
      <c r="EA265" s="49"/>
      <c r="EB265" s="49"/>
      <c r="EC265" s="49"/>
      <c r="ED265" s="49"/>
      <c r="EE265" s="49"/>
      <c r="EF265" s="49"/>
      <c r="EG265" s="49"/>
      <c r="EH265" s="49"/>
      <c r="EI265" s="49"/>
      <c r="EJ265" s="49"/>
      <c r="EK265" s="49"/>
      <c r="EL265" s="49"/>
      <c r="EM265" s="49"/>
      <c r="EN265" s="49"/>
      <c r="EO265" s="49"/>
      <c r="EP265" s="49"/>
      <c r="EQ265" s="49"/>
      <c r="ER265" s="49"/>
      <c r="ES265" s="49"/>
      <c r="ET265" s="49"/>
      <c r="EU265" s="49"/>
      <c r="EV265" s="49"/>
      <c r="EW265" s="49"/>
      <c r="EX265" s="49"/>
      <c r="EY265" s="49"/>
      <c r="EZ265" s="49"/>
      <c r="FA265" s="49"/>
      <c r="FB265" s="49"/>
      <c r="FC265" s="49"/>
      <c r="FD265" s="49"/>
      <c r="FE265" s="49"/>
      <c r="FF265" s="49"/>
      <c r="FG265" s="49"/>
      <c r="FH265" s="49"/>
      <c r="FI265" s="49"/>
      <c r="FJ265" s="49"/>
      <c r="FK265" s="49"/>
    </row>
    <row r="266" spans="1:167" ht="72" thickTop="1" thickBot="1" x14ac:dyDescent="1.1000000000000001">
      <c r="A266" s="11"/>
      <c r="B266" s="51"/>
      <c r="C266" s="51"/>
      <c r="D266" s="51"/>
      <c r="E266" s="54"/>
      <c r="F266" s="11"/>
      <c r="G266" s="1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  <c r="AT266" s="49"/>
      <c r="AU266" s="49"/>
      <c r="AV266" s="49"/>
      <c r="AW266" s="49"/>
      <c r="AX266" s="49"/>
      <c r="AY266" s="49"/>
      <c r="AZ266" s="49"/>
      <c r="BA266" s="49"/>
      <c r="BB266" s="49"/>
      <c r="BC266" s="49"/>
      <c r="BD266" s="49"/>
      <c r="BE266" s="49"/>
      <c r="BF266" s="49"/>
      <c r="BG266" s="49"/>
      <c r="BH266" s="49"/>
      <c r="BI266" s="49"/>
      <c r="BJ266" s="49"/>
      <c r="BK266" s="49"/>
      <c r="BL266" s="49"/>
      <c r="BM266" s="49"/>
      <c r="BN266" s="49"/>
      <c r="BO266" s="49"/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49"/>
      <c r="CA266" s="49"/>
      <c r="CB266" s="49"/>
      <c r="CC266" s="49"/>
      <c r="CD266" s="49"/>
      <c r="CE266" s="49"/>
      <c r="CF266" s="49"/>
      <c r="CG266" s="49"/>
      <c r="CH266" s="49"/>
      <c r="CI266" s="49"/>
      <c r="CJ266" s="49"/>
      <c r="CK266" s="49"/>
      <c r="CL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B266" s="49"/>
      <c r="DC266" s="49"/>
      <c r="DD266" s="49"/>
      <c r="DE266" s="49"/>
      <c r="DF266" s="49"/>
      <c r="DG266" s="49"/>
      <c r="DH266" s="49"/>
      <c r="DI266" s="49"/>
      <c r="DJ266" s="49"/>
      <c r="DK266" s="49"/>
      <c r="DL266" s="49"/>
      <c r="DM266" s="49"/>
      <c r="DN266" s="49"/>
      <c r="DO266" s="49"/>
      <c r="DP266" s="49"/>
      <c r="DQ266" s="49"/>
      <c r="DR266" s="49"/>
      <c r="DS266" s="49"/>
      <c r="DT266" s="49"/>
      <c r="DU266" s="49"/>
      <c r="DV266" s="49"/>
      <c r="DW266" s="49"/>
      <c r="DX266" s="49"/>
      <c r="DY266" s="49"/>
      <c r="DZ266" s="49"/>
      <c r="EA266" s="49"/>
      <c r="EB266" s="49"/>
      <c r="EC266" s="49"/>
      <c r="ED266" s="49"/>
      <c r="EE266" s="49"/>
      <c r="EF266" s="49"/>
      <c r="EG266" s="49"/>
      <c r="EH266" s="49"/>
      <c r="EI266" s="49"/>
      <c r="EJ266" s="49"/>
      <c r="EK266" s="49"/>
      <c r="EL266" s="49"/>
      <c r="EM266" s="49"/>
      <c r="EN266" s="49"/>
      <c r="EO266" s="49"/>
      <c r="EP266" s="49"/>
      <c r="EQ266" s="49"/>
      <c r="ER266" s="49"/>
      <c r="ES266" s="49"/>
      <c r="ET266" s="49"/>
      <c r="EU266" s="49"/>
      <c r="EV266" s="49"/>
      <c r="EW266" s="49"/>
      <c r="EX266" s="49"/>
      <c r="EY266" s="49"/>
      <c r="EZ266" s="49"/>
      <c r="FA266" s="49"/>
      <c r="FB266" s="49"/>
      <c r="FC266" s="49"/>
      <c r="FD266" s="49"/>
      <c r="FE266" s="49"/>
      <c r="FF266" s="49"/>
      <c r="FG266" s="49"/>
      <c r="FH266" s="49"/>
      <c r="FI266" s="49"/>
      <c r="FJ266" s="49"/>
      <c r="FK266" s="49"/>
    </row>
    <row r="267" spans="1:167" ht="72" thickTop="1" thickBot="1" x14ac:dyDescent="1.1000000000000001">
      <c r="A267" s="11"/>
      <c r="B267" s="51"/>
      <c r="C267" s="51"/>
      <c r="D267" s="51"/>
      <c r="E267" s="54"/>
      <c r="F267" s="11"/>
      <c r="G267" s="1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  <c r="AT267" s="49"/>
      <c r="AU267" s="49"/>
      <c r="AV267" s="49"/>
      <c r="AW267" s="49"/>
      <c r="AX267" s="49"/>
      <c r="AY267" s="49"/>
      <c r="AZ267" s="49"/>
      <c r="BA267" s="49"/>
      <c r="BB267" s="49"/>
      <c r="BC267" s="49"/>
      <c r="BD267" s="49"/>
      <c r="BE267" s="49"/>
      <c r="BF267" s="49"/>
      <c r="BG267" s="49"/>
      <c r="BH267" s="49"/>
      <c r="BI267" s="49"/>
      <c r="BJ267" s="49"/>
      <c r="BK267" s="49"/>
      <c r="BL267" s="49"/>
      <c r="BM267" s="49"/>
      <c r="BN267" s="49"/>
      <c r="BO267" s="49"/>
      <c r="BP267" s="49"/>
      <c r="BQ267" s="49"/>
      <c r="BR267" s="49"/>
      <c r="BS267" s="49"/>
      <c r="BT267" s="49"/>
      <c r="BU267" s="49"/>
      <c r="BV267" s="49"/>
      <c r="BW267" s="49"/>
      <c r="BX267" s="49"/>
      <c r="BY267" s="49"/>
      <c r="BZ267" s="49"/>
      <c r="CA267" s="49"/>
      <c r="CB267" s="49"/>
      <c r="CC267" s="49"/>
      <c r="CD267" s="49"/>
      <c r="CE267" s="49"/>
      <c r="CF267" s="49"/>
      <c r="CG267" s="49"/>
      <c r="CH267" s="49"/>
      <c r="CI267" s="49"/>
      <c r="CJ267" s="49"/>
      <c r="CK267" s="49"/>
      <c r="CL267" s="49"/>
      <c r="CM267" s="49"/>
      <c r="CN267" s="49"/>
      <c r="CO267" s="49"/>
      <c r="CP267" s="49"/>
      <c r="CQ267" s="49"/>
      <c r="CR267" s="49"/>
      <c r="CS267" s="49"/>
      <c r="CT267" s="49"/>
      <c r="CU267" s="49"/>
      <c r="CV267" s="49"/>
      <c r="CW267" s="49"/>
      <c r="CX267" s="49"/>
      <c r="CY267" s="49"/>
      <c r="CZ267" s="49"/>
      <c r="DA267" s="49"/>
      <c r="DB267" s="49"/>
      <c r="DC267" s="49"/>
      <c r="DD267" s="49"/>
      <c r="DE267" s="49"/>
      <c r="DF267" s="49"/>
      <c r="DG267" s="49"/>
      <c r="DH267" s="49"/>
      <c r="DI267" s="49"/>
      <c r="DJ267" s="49"/>
      <c r="DK267" s="49"/>
      <c r="DL267" s="49"/>
      <c r="DM267" s="49"/>
      <c r="DN267" s="49"/>
      <c r="DO267" s="49"/>
      <c r="DP267" s="49"/>
      <c r="DQ267" s="49"/>
      <c r="DR267" s="49"/>
      <c r="DS267" s="49"/>
      <c r="DT267" s="49"/>
      <c r="DU267" s="49"/>
      <c r="DV267" s="49"/>
      <c r="DW267" s="49"/>
      <c r="DX267" s="49"/>
      <c r="DY267" s="49"/>
      <c r="DZ267" s="49"/>
      <c r="EA267" s="49"/>
      <c r="EB267" s="49"/>
      <c r="EC267" s="49"/>
      <c r="ED267" s="49"/>
      <c r="EE267" s="49"/>
      <c r="EF267" s="49"/>
      <c r="EG267" s="49"/>
      <c r="EH267" s="49"/>
      <c r="EI267" s="49"/>
      <c r="EJ267" s="49"/>
      <c r="EK267" s="49"/>
      <c r="EL267" s="49"/>
      <c r="EM267" s="49"/>
      <c r="EN267" s="49"/>
      <c r="EO267" s="49"/>
      <c r="EP267" s="49"/>
      <c r="EQ267" s="49"/>
      <c r="ER267" s="49"/>
      <c r="ES267" s="49"/>
      <c r="ET267" s="49"/>
      <c r="EU267" s="49"/>
      <c r="EV267" s="49"/>
      <c r="EW267" s="49"/>
      <c r="EX267" s="49"/>
      <c r="EY267" s="49"/>
      <c r="EZ267" s="49"/>
      <c r="FA267" s="49"/>
      <c r="FB267" s="49"/>
      <c r="FC267" s="49"/>
      <c r="FD267" s="49"/>
      <c r="FE267" s="49"/>
      <c r="FF267" s="49"/>
      <c r="FG267" s="49"/>
      <c r="FH267" s="49"/>
      <c r="FI267" s="49"/>
      <c r="FJ267" s="49"/>
      <c r="FK267" s="49"/>
    </row>
    <row r="268" spans="1:167" ht="72" thickTop="1" thickBot="1" x14ac:dyDescent="1.1000000000000001">
      <c r="A268" s="11"/>
      <c r="B268" s="51"/>
      <c r="C268" s="51"/>
      <c r="D268" s="51"/>
      <c r="E268" s="54"/>
      <c r="F268" s="11"/>
      <c r="G268" s="1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  <c r="AT268" s="49"/>
      <c r="AU268" s="49"/>
      <c r="AV268" s="49"/>
      <c r="AW268" s="49"/>
      <c r="AX268" s="49"/>
      <c r="AY268" s="49"/>
      <c r="AZ268" s="49"/>
      <c r="BA268" s="49"/>
      <c r="BB268" s="49"/>
      <c r="BC268" s="49"/>
      <c r="BD268" s="49"/>
      <c r="BE268" s="49"/>
      <c r="BF268" s="49"/>
      <c r="BG268" s="49"/>
      <c r="BH268" s="49"/>
      <c r="BI268" s="49"/>
      <c r="BJ268" s="49"/>
      <c r="BK268" s="49"/>
      <c r="BL268" s="49"/>
      <c r="BM268" s="49"/>
      <c r="BN268" s="49"/>
      <c r="BO268" s="49"/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49"/>
      <c r="CA268" s="49"/>
      <c r="CB268" s="49"/>
      <c r="CC268" s="49"/>
      <c r="CD268" s="49"/>
      <c r="CE268" s="49"/>
      <c r="CF268" s="49"/>
      <c r="CG268" s="49"/>
      <c r="CH268" s="49"/>
      <c r="CI268" s="49"/>
      <c r="CJ268" s="49"/>
      <c r="CK268" s="49"/>
      <c r="CL268" s="49"/>
      <c r="CM268" s="49"/>
      <c r="CN268" s="49"/>
      <c r="CO268" s="49"/>
      <c r="CP268" s="49"/>
      <c r="CQ268" s="49"/>
      <c r="CR268" s="49"/>
      <c r="CS268" s="49"/>
      <c r="CT268" s="49"/>
      <c r="CU268" s="49"/>
      <c r="CV268" s="49"/>
      <c r="CW268" s="49"/>
      <c r="CX268" s="49"/>
      <c r="CY268" s="49"/>
      <c r="CZ268" s="49"/>
      <c r="DA268" s="49"/>
      <c r="DB268" s="49"/>
      <c r="DC268" s="49"/>
      <c r="DD268" s="49"/>
      <c r="DE268" s="49"/>
      <c r="DF268" s="49"/>
      <c r="DG268" s="49"/>
      <c r="DH268" s="49"/>
      <c r="DI268" s="49"/>
      <c r="DJ268" s="49"/>
      <c r="DK268" s="49"/>
      <c r="DL268" s="49"/>
      <c r="DM268" s="49"/>
      <c r="DN268" s="49"/>
      <c r="DO268" s="49"/>
      <c r="DP268" s="49"/>
      <c r="DQ268" s="49"/>
      <c r="DR268" s="49"/>
      <c r="DS268" s="49"/>
      <c r="DT268" s="49"/>
      <c r="DU268" s="49"/>
      <c r="DV268" s="49"/>
      <c r="DW268" s="49"/>
      <c r="DX268" s="49"/>
      <c r="DY268" s="49"/>
      <c r="DZ268" s="49"/>
      <c r="EA268" s="49"/>
      <c r="EB268" s="49"/>
      <c r="EC268" s="49"/>
      <c r="ED268" s="49"/>
      <c r="EE268" s="49"/>
      <c r="EF268" s="49"/>
      <c r="EG268" s="49"/>
      <c r="EH268" s="49"/>
      <c r="EI268" s="49"/>
      <c r="EJ268" s="49"/>
      <c r="EK268" s="49"/>
      <c r="EL268" s="49"/>
      <c r="EM268" s="49"/>
      <c r="EN268" s="49"/>
      <c r="EO268" s="49"/>
      <c r="EP268" s="49"/>
      <c r="EQ268" s="49"/>
      <c r="ER268" s="49"/>
      <c r="ES268" s="49"/>
      <c r="ET268" s="49"/>
      <c r="EU268" s="49"/>
      <c r="EV268" s="49"/>
      <c r="EW268" s="49"/>
      <c r="EX268" s="49"/>
      <c r="EY268" s="49"/>
      <c r="EZ268" s="49"/>
      <c r="FA268" s="49"/>
      <c r="FB268" s="49"/>
      <c r="FC268" s="49"/>
      <c r="FD268" s="49"/>
      <c r="FE268" s="49"/>
      <c r="FF268" s="49"/>
      <c r="FG268" s="49"/>
      <c r="FH268" s="49"/>
      <c r="FI268" s="49"/>
      <c r="FJ268" s="49"/>
      <c r="FK268" s="49"/>
    </row>
    <row r="269" spans="1:167" ht="72" thickTop="1" thickBot="1" x14ac:dyDescent="1.1000000000000001">
      <c r="A269" s="11"/>
      <c r="B269" s="51"/>
      <c r="C269" s="51"/>
      <c r="D269" s="51"/>
      <c r="E269" s="54"/>
      <c r="F269" s="11"/>
      <c r="G269" s="1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  <c r="AT269" s="49"/>
      <c r="AU269" s="49"/>
      <c r="AV269" s="49"/>
      <c r="AW269" s="49"/>
      <c r="AX269" s="49"/>
      <c r="AY269" s="49"/>
      <c r="AZ269" s="49"/>
      <c r="BA269" s="49"/>
      <c r="BB269" s="49"/>
      <c r="BC269" s="49"/>
      <c r="BD269" s="49"/>
      <c r="BE269" s="49"/>
      <c r="BF269" s="49"/>
      <c r="BG269" s="49"/>
      <c r="BH269" s="49"/>
      <c r="BI269" s="49"/>
      <c r="BJ269" s="49"/>
      <c r="BK269" s="49"/>
      <c r="BL269" s="49"/>
      <c r="BM269" s="49"/>
      <c r="BN269" s="49"/>
      <c r="BO269" s="49"/>
      <c r="BP269" s="49"/>
      <c r="BQ269" s="49"/>
      <c r="BR269" s="49"/>
      <c r="BS269" s="49"/>
      <c r="BT269" s="49"/>
      <c r="BU269" s="49"/>
      <c r="BV269" s="49"/>
      <c r="BW269" s="49"/>
      <c r="BX269" s="49"/>
      <c r="BY269" s="49"/>
      <c r="BZ269" s="49"/>
      <c r="CA269" s="49"/>
      <c r="CB269" s="49"/>
      <c r="CC269" s="49"/>
      <c r="CD269" s="49"/>
      <c r="CE269" s="49"/>
      <c r="CF269" s="49"/>
      <c r="CG269" s="49"/>
      <c r="CH269" s="49"/>
      <c r="CI269" s="49"/>
      <c r="CJ269" s="49"/>
      <c r="CK269" s="49"/>
      <c r="CL269" s="49"/>
      <c r="CM269" s="49"/>
      <c r="CN269" s="49"/>
      <c r="CO269" s="49"/>
      <c r="CP269" s="49"/>
      <c r="CQ269" s="49"/>
      <c r="CR269" s="49"/>
      <c r="CS269" s="49"/>
      <c r="CT269" s="49"/>
      <c r="CU269" s="49"/>
      <c r="CV269" s="49"/>
      <c r="CW269" s="49"/>
      <c r="CX269" s="49"/>
      <c r="CY269" s="49"/>
      <c r="CZ269" s="49"/>
      <c r="DA269" s="49"/>
      <c r="DB269" s="49"/>
      <c r="DC269" s="49"/>
      <c r="DD269" s="49"/>
      <c r="DE269" s="49"/>
      <c r="DF269" s="49"/>
      <c r="DG269" s="49"/>
      <c r="DH269" s="49"/>
      <c r="DI269" s="49"/>
      <c r="DJ269" s="49"/>
      <c r="DK269" s="49"/>
      <c r="DL269" s="49"/>
      <c r="DM269" s="49"/>
      <c r="DN269" s="49"/>
      <c r="DO269" s="49"/>
      <c r="DP269" s="49"/>
      <c r="DQ269" s="49"/>
      <c r="DR269" s="49"/>
      <c r="DS269" s="49"/>
      <c r="DT269" s="49"/>
      <c r="DU269" s="49"/>
      <c r="DV269" s="49"/>
      <c r="DW269" s="49"/>
      <c r="DX269" s="49"/>
      <c r="DY269" s="49"/>
      <c r="DZ269" s="49"/>
      <c r="EA269" s="49"/>
      <c r="EB269" s="49"/>
      <c r="EC269" s="49"/>
      <c r="ED269" s="49"/>
      <c r="EE269" s="49"/>
      <c r="EF269" s="49"/>
      <c r="EG269" s="49"/>
      <c r="EH269" s="49"/>
      <c r="EI269" s="49"/>
      <c r="EJ269" s="49"/>
      <c r="EK269" s="49"/>
      <c r="EL269" s="49"/>
      <c r="EM269" s="49"/>
      <c r="EN269" s="49"/>
      <c r="EO269" s="49"/>
      <c r="EP269" s="49"/>
      <c r="EQ269" s="49"/>
      <c r="ER269" s="49"/>
      <c r="ES269" s="49"/>
      <c r="ET269" s="49"/>
      <c r="EU269" s="49"/>
      <c r="EV269" s="49"/>
      <c r="EW269" s="49"/>
      <c r="EX269" s="49"/>
      <c r="EY269" s="49"/>
      <c r="EZ269" s="49"/>
      <c r="FA269" s="49"/>
      <c r="FB269" s="49"/>
      <c r="FC269" s="49"/>
      <c r="FD269" s="49"/>
      <c r="FE269" s="49"/>
      <c r="FF269" s="49"/>
      <c r="FG269" s="49"/>
      <c r="FH269" s="49"/>
      <c r="FI269" s="49"/>
      <c r="FJ269" s="49"/>
      <c r="FK269" s="49"/>
    </row>
    <row r="270" spans="1:167" ht="72" thickTop="1" thickBot="1" x14ac:dyDescent="1.1000000000000001">
      <c r="A270" s="11"/>
      <c r="B270" s="51"/>
      <c r="C270" s="51"/>
      <c r="D270" s="51"/>
      <c r="E270" s="54"/>
      <c r="F270" s="11"/>
      <c r="G270" s="1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49"/>
      <c r="BE270" s="49"/>
      <c r="BF270" s="49"/>
      <c r="BG270" s="49"/>
      <c r="BH270" s="49"/>
      <c r="BI270" s="49"/>
      <c r="BJ270" s="49"/>
      <c r="BK270" s="49"/>
      <c r="BL270" s="49"/>
      <c r="BM270" s="49"/>
      <c r="BN270" s="49"/>
      <c r="BO270" s="49"/>
      <c r="BP270" s="49"/>
      <c r="BQ270" s="49"/>
      <c r="BR270" s="49"/>
      <c r="BS270" s="49"/>
      <c r="BT270" s="49"/>
      <c r="BU270" s="49"/>
      <c r="BV270" s="49"/>
      <c r="BW270" s="49"/>
      <c r="BX270" s="49"/>
      <c r="BY270" s="49"/>
      <c r="BZ270" s="49"/>
      <c r="CA270" s="49"/>
      <c r="CB270" s="49"/>
      <c r="CC270" s="49"/>
      <c r="CD270" s="49"/>
      <c r="CE270" s="49"/>
      <c r="CF270" s="49"/>
      <c r="CG270" s="49"/>
      <c r="CH270" s="49"/>
      <c r="CI270" s="49"/>
      <c r="CJ270" s="49"/>
      <c r="CK270" s="49"/>
      <c r="CL270" s="49"/>
      <c r="CM270" s="49"/>
      <c r="CN270" s="49"/>
      <c r="CO270" s="49"/>
      <c r="CP270" s="49"/>
      <c r="CQ270" s="49"/>
      <c r="CR270" s="49"/>
      <c r="CS270" s="49"/>
      <c r="CT270" s="49"/>
      <c r="CU270" s="49"/>
      <c r="CV270" s="49"/>
      <c r="CW270" s="49"/>
      <c r="CX270" s="49"/>
      <c r="CY270" s="49"/>
      <c r="CZ270" s="49"/>
      <c r="DA270" s="49"/>
      <c r="DB270" s="49"/>
      <c r="DC270" s="49"/>
      <c r="DD270" s="49"/>
      <c r="DE270" s="49"/>
      <c r="DF270" s="49"/>
      <c r="DG270" s="49"/>
      <c r="DH270" s="49"/>
      <c r="DI270" s="49"/>
      <c r="DJ270" s="49"/>
      <c r="DK270" s="49"/>
      <c r="DL270" s="49"/>
      <c r="DM270" s="49"/>
      <c r="DN270" s="49"/>
      <c r="DO270" s="49"/>
      <c r="DP270" s="49"/>
      <c r="DQ270" s="49"/>
      <c r="DR270" s="49"/>
      <c r="DS270" s="49"/>
      <c r="DT270" s="49"/>
      <c r="DU270" s="49"/>
      <c r="DV270" s="49"/>
      <c r="DW270" s="49"/>
      <c r="DX270" s="49"/>
      <c r="DY270" s="49"/>
      <c r="DZ270" s="49"/>
      <c r="EA270" s="49"/>
      <c r="EB270" s="49"/>
      <c r="EC270" s="49"/>
      <c r="ED270" s="49"/>
      <c r="EE270" s="49"/>
      <c r="EF270" s="49"/>
      <c r="EG270" s="49"/>
      <c r="EH270" s="49"/>
      <c r="EI270" s="49"/>
      <c r="EJ270" s="49"/>
      <c r="EK270" s="49"/>
      <c r="EL270" s="49"/>
      <c r="EM270" s="49"/>
      <c r="EN270" s="49"/>
      <c r="EO270" s="49"/>
      <c r="EP270" s="49"/>
      <c r="EQ270" s="49"/>
      <c r="ER270" s="49"/>
      <c r="ES270" s="49"/>
      <c r="ET270" s="49"/>
      <c r="EU270" s="49"/>
      <c r="EV270" s="49"/>
      <c r="EW270" s="49"/>
      <c r="EX270" s="49"/>
      <c r="EY270" s="49"/>
      <c r="EZ270" s="49"/>
      <c r="FA270" s="49"/>
      <c r="FB270" s="49"/>
      <c r="FC270" s="49"/>
      <c r="FD270" s="49"/>
      <c r="FE270" s="49"/>
      <c r="FF270" s="49"/>
      <c r="FG270" s="49"/>
      <c r="FH270" s="49"/>
      <c r="FI270" s="49"/>
      <c r="FJ270" s="49"/>
      <c r="FK270" s="49"/>
    </row>
    <row r="271" spans="1:167" ht="72" thickTop="1" thickBot="1" x14ac:dyDescent="1.1000000000000001">
      <c r="A271" s="11"/>
      <c r="B271" s="51"/>
      <c r="C271" s="51"/>
      <c r="D271" s="51"/>
      <c r="E271" s="54"/>
      <c r="F271" s="11"/>
      <c r="G271" s="1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/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49"/>
      <c r="BP271" s="49"/>
      <c r="BQ271" s="49"/>
      <c r="BR271" s="49"/>
      <c r="BS271" s="49"/>
      <c r="BT271" s="49"/>
      <c r="BU271" s="49"/>
      <c r="BV271" s="49"/>
      <c r="BW271" s="49"/>
      <c r="BX271" s="49"/>
      <c r="BY271" s="49"/>
      <c r="BZ271" s="49"/>
      <c r="CA271" s="49"/>
      <c r="CB271" s="49"/>
      <c r="CC271" s="49"/>
      <c r="CD271" s="49"/>
      <c r="CE271" s="49"/>
      <c r="CF271" s="49"/>
      <c r="CG271" s="49"/>
      <c r="CH271" s="49"/>
      <c r="CI271" s="49"/>
      <c r="CJ271" s="49"/>
      <c r="CK271" s="49"/>
      <c r="CL271" s="49"/>
      <c r="CM271" s="49"/>
      <c r="CN271" s="49"/>
      <c r="CO271" s="49"/>
      <c r="CP271" s="49"/>
      <c r="CQ271" s="49"/>
      <c r="CR271" s="49"/>
      <c r="CS271" s="49"/>
      <c r="CT271" s="49"/>
      <c r="CU271" s="49"/>
      <c r="CV271" s="49"/>
      <c r="CW271" s="49"/>
      <c r="CX271" s="49"/>
      <c r="CY271" s="49"/>
      <c r="CZ271" s="49"/>
      <c r="DA271" s="49"/>
      <c r="DB271" s="49"/>
      <c r="DC271" s="49"/>
      <c r="DD271" s="49"/>
      <c r="DE271" s="49"/>
      <c r="DF271" s="49"/>
      <c r="DG271" s="49"/>
      <c r="DH271" s="49"/>
      <c r="DI271" s="49"/>
      <c r="DJ271" s="49"/>
      <c r="DK271" s="49"/>
      <c r="DL271" s="49"/>
      <c r="DM271" s="49"/>
      <c r="DN271" s="49"/>
      <c r="DO271" s="49"/>
      <c r="DP271" s="49"/>
      <c r="DQ271" s="49"/>
      <c r="DR271" s="49"/>
      <c r="DS271" s="49"/>
      <c r="DT271" s="49"/>
      <c r="DU271" s="49"/>
      <c r="DV271" s="49"/>
      <c r="DW271" s="49"/>
      <c r="DX271" s="49"/>
      <c r="DY271" s="49"/>
      <c r="DZ271" s="49"/>
      <c r="EA271" s="49"/>
      <c r="EB271" s="49"/>
      <c r="EC271" s="49"/>
      <c r="ED271" s="49"/>
      <c r="EE271" s="49"/>
      <c r="EF271" s="49"/>
      <c r="EG271" s="49"/>
      <c r="EH271" s="49"/>
      <c r="EI271" s="49"/>
      <c r="EJ271" s="49"/>
      <c r="EK271" s="49"/>
      <c r="EL271" s="49"/>
      <c r="EM271" s="49"/>
      <c r="EN271" s="49"/>
      <c r="EO271" s="49"/>
      <c r="EP271" s="49"/>
      <c r="EQ271" s="49"/>
      <c r="ER271" s="49"/>
      <c r="ES271" s="49"/>
      <c r="ET271" s="49"/>
      <c r="EU271" s="49"/>
      <c r="EV271" s="49"/>
      <c r="EW271" s="49"/>
      <c r="EX271" s="49"/>
      <c r="EY271" s="49"/>
      <c r="EZ271" s="49"/>
      <c r="FA271" s="49"/>
      <c r="FB271" s="49"/>
      <c r="FC271" s="49"/>
      <c r="FD271" s="49"/>
      <c r="FE271" s="49"/>
      <c r="FF271" s="49"/>
      <c r="FG271" s="49"/>
      <c r="FH271" s="49"/>
      <c r="FI271" s="49"/>
      <c r="FJ271" s="49"/>
      <c r="FK271" s="49"/>
    </row>
    <row r="272" spans="1:167" ht="72" thickTop="1" thickBot="1" x14ac:dyDescent="1.1000000000000001">
      <c r="A272" s="11"/>
      <c r="B272" s="51"/>
      <c r="C272" s="51"/>
      <c r="D272" s="51"/>
      <c r="E272" s="54"/>
      <c r="F272" s="11"/>
      <c r="G272" s="1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/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49"/>
      <c r="BJ272" s="49"/>
      <c r="BK272" s="49"/>
      <c r="BL272" s="49"/>
      <c r="BM272" s="49"/>
      <c r="BN272" s="49"/>
      <c r="BO272" s="49"/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/>
      <c r="CP272" s="49"/>
      <c r="CQ272" s="49"/>
      <c r="CR272" s="49"/>
      <c r="CS272" s="49"/>
      <c r="CT272" s="49"/>
      <c r="CU272" s="49"/>
      <c r="CV272" s="49"/>
      <c r="CW272" s="49"/>
      <c r="CX272" s="49"/>
      <c r="CY272" s="49"/>
      <c r="CZ272" s="49"/>
      <c r="DA272" s="49"/>
      <c r="DB272" s="49"/>
      <c r="DC272" s="49"/>
      <c r="DD272" s="49"/>
      <c r="DE272" s="49"/>
      <c r="DF272" s="49"/>
      <c r="DG272" s="49"/>
      <c r="DH272" s="49"/>
      <c r="DI272" s="49"/>
      <c r="DJ272" s="49"/>
      <c r="DK272" s="49"/>
      <c r="DL272" s="49"/>
      <c r="DM272" s="49"/>
      <c r="DN272" s="49"/>
      <c r="DO272" s="49"/>
      <c r="DP272" s="49"/>
      <c r="DQ272" s="49"/>
      <c r="DR272" s="49"/>
      <c r="DS272" s="49"/>
      <c r="DT272" s="49"/>
      <c r="DU272" s="49"/>
      <c r="DV272" s="49"/>
      <c r="DW272" s="49"/>
      <c r="DX272" s="49"/>
      <c r="DY272" s="49"/>
      <c r="DZ272" s="49"/>
      <c r="EA272" s="49"/>
      <c r="EB272" s="49"/>
      <c r="EC272" s="49"/>
      <c r="ED272" s="49"/>
      <c r="EE272" s="49"/>
      <c r="EF272" s="49"/>
      <c r="EG272" s="49"/>
      <c r="EH272" s="49"/>
      <c r="EI272" s="49"/>
      <c r="EJ272" s="49"/>
      <c r="EK272" s="49"/>
      <c r="EL272" s="49"/>
      <c r="EM272" s="49"/>
      <c r="EN272" s="49"/>
      <c r="EO272" s="49"/>
      <c r="EP272" s="49"/>
      <c r="EQ272" s="49"/>
      <c r="ER272" s="49"/>
      <c r="ES272" s="49"/>
      <c r="ET272" s="49"/>
      <c r="EU272" s="49"/>
      <c r="EV272" s="49"/>
      <c r="EW272" s="49"/>
      <c r="EX272" s="49"/>
      <c r="EY272" s="49"/>
      <c r="EZ272" s="49"/>
      <c r="FA272" s="49"/>
      <c r="FB272" s="49"/>
      <c r="FC272" s="49"/>
      <c r="FD272" s="49"/>
      <c r="FE272" s="49"/>
      <c r="FF272" s="49"/>
      <c r="FG272" s="49"/>
      <c r="FH272" s="49"/>
      <c r="FI272" s="49"/>
      <c r="FJ272" s="49"/>
      <c r="FK272" s="49"/>
    </row>
    <row r="273" spans="1:167" ht="72" thickTop="1" thickBot="1" x14ac:dyDescent="1.1000000000000001">
      <c r="A273" s="11"/>
      <c r="B273" s="51"/>
      <c r="C273" s="51"/>
      <c r="D273" s="51"/>
      <c r="E273" s="54"/>
      <c r="F273" s="11"/>
      <c r="G273" s="1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49"/>
      <c r="BJ273" s="49"/>
      <c r="BK273" s="49"/>
      <c r="BL273" s="49"/>
      <c r="BM273" s="49"/>
      <c r="BN273" s="49"/>
      <c r="BO273" s="49"/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49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  <c r="DK273" s="49"/>
      <c r="DL273" s="49"/>
      <c r="DM273" s="49"/>
      <c r="DN273" s="49"/>
      <c r="DO273" s="49"/>
      <c r="DP273" s="49"/>
      <c r="DQ273" s="49"/>
      <c r="DR273" s="49"/>
      <c r="DS273" s="49"/>
      <c r="DT273" s="49"/>
      <c r="DU273" s="49"/>
      <c r="DV273" s="49"/>
      <c r="DW273" s="49"/>
      <c r="DX273" s="49"/>
      <c r="DY273" s="49"/>
      <c r="DZ273" s="49"/>
      <c r="EA273" s="49"/>
      <c r="EB273" s="49"/>
      <c r="EC273" s="49"/>
      <c r="ED273" s="49"/>
      <c r="EE273" s="49"/>
      <c r="EF273" s="49"/>
      <c r="EG273" s="49"/>
      <c r="EH273" s="49"/>
      <c r="EI273" s="49"/>
      <c r="EJ273" s="49"/>
      <c r="EK273" s="49"/>
      <c r="EL273" s="49"/>
      <c r="EM273" s="49"/>
      <c r="EN273" s="49"/>
      <c r="EO273" s="49"/>
      <c r="EP273" s="49"/>
      <c r="EQ273" s="49"/>
      <c r="ER273" s="49"/>
      <c r="ES273" s="49"/>
      <c r="ET273" s="49"/>
      <c r="EU273" s="49"/>
      <c r="EV273" s="49"/>
      <c r="EW273" s="49"/>
      <c r="EX273" s="49"/>
      <c r="EY273" s="49"/>
      <c r="EZ273" s="49"/>
      <c r="FA273" s="49"/>
      <c r="FB273" s="49"/>
      <c r="FC273" s="49"/>
      <c r="FD273" s="49"/>
      <c r="FE273" s="49"/>
      <c r="FF273" s="49"/>
      <c r="FG273" s="49"/>
      <c r="FH273" s="49"/>
      <c r="FI273" s="49"/>
      <c r="FJ273" s="49"/>
      <c r="FK273" s="49"/>
    </row>
    <row r="274" spans="1:167" ht="72" thickTop="1" thickBot="1" x14ac:dyDescent="1.1000000000000001">
      <c r="A274" s="11"/>
      <c r="B274" s="51"/>
      <c r="C274" s="51"/>
      <c r="D274" s="51"/>
      <c r="E274" s="54"/>
      <c r="F274" s="11"/>
      <c r="G274" s="1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  <c r="AT274" s="49"/>
      <c r="AU274" s="49"/>
      <c r="AV274" s="49"/>
      <c r="AW274" s="49"/>
      <c r="AX274" s="49"/>
      <c r="AY274" s="49"/>
      <c r="AZ274" s="49"/>
      <c r="BA274" s="49"/>
      <c r="BB274" s="49"/>
      <c r="BC274" s="49"/>
      <c r="BD274" s="49"/>
      <c r="BE274" s="49"/>
      <c r="BF274" s="49"/>
      <c r="BG274" s="49"/>
      <c r="BH274" s="49"/>
      <c r="BI274" s="49"/>
      <c r="BJ274" s="49"/>
      <c r="BK274" s="49"/>
      <c r="BL274" s="49"/>
      <c r="BM274" s="49"/>
      <c r="BN274" s="49"/>
      <c r="BO274" s="49"/>
      <c r="BP274" s="49"/>
      <c r="BQ274" s="49"/>
      <c r="BR274" s="49"/>
      <c r="BS274" s="49"/>
      <c r="BT274" s="49"/>
      <c r="BU274" s="49"/>
      <c r="BV274" s="49"/>
      <c r="BW274" s="49"/>
      <c r="BX274" s="49"/>
      <c r="BY274" s="49"/>
      <c r="BZ274" s="49"/>
      <c r="CA274" s="49"/>
      <c r="CB274" s="49"/>
      <c r="CC274" s="49"/>
      <c r="CD274" s="49"/>
      <c r="CE274" s="49"/>
      <c r="CF274" s="49"/>
      <c r="CG274" s="49"/>
      <c r="CH274" s="49"/>
      <c r="CI274" s="49"/>
      <c r="CJ274" s="49"/>
      <c r="CK274" s="49"/>
      <c r="CL274" s="49"/>
      <c r="CM274" s="49"/>
      <c r="CN274" s="49"/>
      <c r="CO274" s="49"/>
      <c r="CP274" s="49"/>
      <c r="CQ274" s="49"/>
      <c r="CR274" s="49"/>
      <c r="CS274" s="49"/>
      <c r="CT274" s="49"/>
      <c r="CU274" s="49"/>
      <c r="CV274" s="49"/>
      <c r="CW274" s="49"/>
      <c r="CX274" s="49"/>
      <c r="CY274" s="49"/>
      <c r="CZ274" s="49"/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  <c r="DK274" s="49"/>
      <c r="DL274" s="49"/>
      <c r="DM274" s="49"/>
      <c r="DN274" s="49"/>
      <c r="DO274" s="49"/>
      <c r="DP274" s="49"/>
      <c r="DQ274" s="49"/>
      <c r="DR274" s="49"/>
      <c r="DS274" s="49"/>
      <c r="DT274" s="49"/>
      <c r="DU274" s="49"/>
      <c r="DV274" s="49"/>
      <c r="DW274" s="49"/>
      <c r="DX274" s="49"/>
      <c r="DY274" s="49"/>
      <c r="DZ274" s="49"/>
      <c r="EA274" s="49"/>
      <c r="EB274" s="49"/>
      <c r="EC274" s="49"/>
      <c r="ED274" s="49"/>
      <c r="EE274" s="49"/>
      <c r="EF274" s="49"/>
      <c r="EG274" s="49"/>
      <c r="EH274" s="49"/>
      <c r="EI274" s="49"/>
      <c r="EJ274" s="49"/>
      <c r="EK274" s="49"/>
      <c r="EL274" s="49"/>
      <c r="EM274" s="49"/>
      <c r="EN274" s="49"/>
      <c r="EO274" s="49"/>
      <c r="EP274" s="49"/>
      <c r="EQ274" s="49"/>
      <c r="ER274" s="49"/>
      <c r="ES274" s="49"/>
      <c r="ET274" s="49"/>
      <c r="EU274" s="49"/>
      <c r="EV274" s="49"/>
      <c r="EW274" s="49"/>
      <c r="EX274" s="49"/>
      <c r="EY274" s="49"/>
      <c r="EZ274" s="49"/>
      <c r="FA274" s="49"/>
      <c r="FB274" s="49"/>
      <c r="FC274" s="49"/>
      <c r="FD274" s="49"/>
      <c r="FE274" s="49"/>
      <c r="FF274" s="49"/>
      <c r="FG274" s="49"/>
      <c r="FH274" s="49"/>
      <c r="FI274" s="49"/>
      <c r="FJ274" s="49"/>
      <c r="FK274" s="49"/>
    </row>
    <row r="275" spans="1:167" ht="72" thickTop="1" thickBot="1" x14ac:dyDescent="1.1000000000000001">
      <c r="A275" s="11"/>
      <c r="B275" s="51"/>
      <c r="C275" s="51"/>
      <c r="D275" s="51"/>
      <c r="E275" s="54"/>
      <c r="F275" s="11"/>
      <c r="G275" s="1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  <c r="AT275" s="49"/>
      <c r="AU275" s="49"/>
      <c r="AV275" s="49"/>
      <c r="AW275" s="49"/>
      <c r="AX275" s="49"/>
      <c r="AY275" s="49"/>
      <c r="AZ275" s="49"/>
      <c r="BA275" s="49"/>
      <c r="BB275" s="49"/>
      <c r="BC275" s="49"/>
      <c r="BD275" s="49"/>
      <c r="BE275" s="49"/>
      <c r="BF275" s="49"/>
      <c r="BG275" s="49"/>
      <c r="BH275" s="49"/>
      <c r="BI275" s="49"/>
      <c r="BJ275" s="49"/>
      <c r="BK275" s="49"/>
      <c r="BL275" s="49"/>
      <c r="BM275" s="49"/>
      <c r="BN275" s="49"/>
      <c r="BO275" s="49"/>
      <c r="BP275" s="49"/>
      <c r="BQ275" s="49"/>
      <c r="BR275" s="49"/>
      <c r="BS275" s="49"/>
      <c r="BT275" s="49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49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  <c r="DK275" s="49"/>
      <c r="DL275" s="49"/>
      <c r="DM275" s="49"/>
      <c r="DN275" s="49"/>
      <c r="DO275" s="49"/>
      <c r="DP275" s="49"/>
      <c r="DQ275" s="49"/>
      <c r="DR275" s="49"/>
      <c r="DS275" s="49"/>
      <c r="DT275" s="49"/>
      <c r="DU275" s="49"/>
      <c r="DV275" s="49"/>
      <c r="DW275" s="49"/>
      <c r="DX275" s="49"/>
      <c r="DY275" s="49"/>
      <c r="DZ275" s="49"/>
      <c r="EA275" s="49"/>
      <c r="EB275" s="49"/>
      <c r="EC275" s="49"/>
      <c r="ED275" s="49"/>
      <c r="EE275" s="49"/>
      <c r="EF275" s="49"/>
      <c r="EG275" s="49"/>
      <c r="EH275" s="49"/>
      <c r="EI275" s="49"/>
      <c r="EJ275" s="49"/>
      <c r="EK275" s="49"/>
      <c r="EL275" s="49"/>
      <c r="EM275" s="49"/>
      <c r="EN275" s="49"/>
      <c r="EO275" s="49"/>
      <c r="EP275" s="49"/>
      <c r="EQ275" s="49"/>
      <c r="ER275" s="49"/>
      <c r="ES275" s="49"/>
      <c r="ET275" s="49"/>
      <c r="EU275" s="49"/>
      <c r="EV275" s="49"/>
      <c r="EW275" s="49"/>
      <c r="EX275" s="49"/>
      <c r="EY275" s="49"/>
      <c r="EZ275" s="49"/>
      <c r="FA275" s="49"/>
      <c r="FB275" s="49"/>
      <c r="FC275" s="49"/>
      <c r="FD275" s="49"/>
      <c r="FE275" s="49"/>
      <c r="FF275" s="49"/>
      <c r="FG275" s="49"/>
      <c r="FH275" s="49"/>
      <c r="FI275" s="49"/>
      <c r="FJ275" s="49"/>
      <c r="FK275" s="49"/>
    </row>
    <row r="276" spans="1:167" ht="72" thickTop="1" thickBot="1" x14ac:dyDescent="1.1000000000000001">
      <c r="A276" s="11"/>
      <c r="B276" s="51"/>
      <c r="C276" s="51"/>
      <c r="D276" s="51"/>
      <c r="E276" s="54"/>
      <c r="F276" s="11"/>
      <c r="G276" s="1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49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  <c r="DK276" s="49"/>
      <c r="DL276" s="49"/>
      <c r="DM276" s="49"/>
      <c r="DN276" s="49"/>
      <c r="DO276" s="49"/>
      <c r="DP276" s="49"/>
      <c r="DQ276" s="49"/>
      <c r="DR276" s="49"/>
      <c r="DS276" s="49"/>
      <c r="DT276" s="49"/>
      <c r="DU276" s="49"/>
      <c r="DV276" s="49"/>
      <c r="DW276" s="49"/>
      <c r="DX276" s="49"/>
      <c r="DY276" s="49"/>
      <c r="DZ276" s="49"/>
      <c r="EA276" s="49"/>
      <c r="EB276" s="49"/>
      <c r="EC276" s="49"/>
      <c r="ED276" s="49"/>
      <c r="EE276" s="49"/>
      <c r="EF276" s="49"/>
      <c r="EG276" s="49"/>
      <c r="EH276" s="49"/>
      <c r="EI276" s="49"/>
      <c r="EJ276" s="49"/>
      <c r="EK276" s="49"/>
      <c r="EL276" s="49"/>
      <c r="EM276" s="49"/>
      <c r="EN276" s="49"/>
      <c r="EO276" s="49"/>
      <c r="EP276" s="49"/>
      <c r="EQ276" s="49"/>
      <c r="ER276" s="49"/>
      <c r="ES276" s="49"/>
      <c r="ET276" s="49"/>
      <c r="EU276" s="49"/>
      <c r="EV276" s="49"/>
      <c r="EW276" s="49"/>
      <c r="EX276" s="49"/>
      <c r="EY276" s="49"/>
      <c r="EZ276" s="49"/>
      <c r="FA276" s="49"/>
      <c r="FB276" s="49"/>
      <c r="FC276" s="49"/>
      <c r="FD276" s="49"/>
      <c r="FE276" s="49"/>
      <c r="FF276" s="49"/>
      <c r="FG276" s="49"/>
      <c r="FH276" s="49"/>
      <c r="FI276" s="49"/>
      <c r="FJ276" s="49"/>
      <c r="FK276" s="49"/>
    </row>
    <row r="277" spans="1:167" ht="72" thickTop="1" thickBot="1" x14ac:dyDescent="1.1000000000000001">
      <c r="A277" s="11"/>
      <c r="B277" s="51"/>
      <c r="C277" s="51"/>
      <c r="D277" s="51"/>
      <c r="E277" s="54"/>
      <c r="F277" s="11"/>
      <c r="G277" s="1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49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  <c r="DK277" s="49"/>
      <c r="DL277" s="49"/>
      <c r="DM277" s="49"/>
      <c r="DN277" s="49"/>
      <c r="DO277" s="49"/>
      <c r="DP277" s="49"/>
      <c r="DQ277" s="49"/>
      <c r="DR277" s="49"/>
      <c r="DS277" s="49"/>
      <c r="DT277" s="49"/>
      <c r="DU277" s="49"/>
      <c r="DV277" s="49"/>
      <c r="DW277" s="49"/>
      <c r="DX277" s="49"/>
      <c r="DY277" s="49"/>
      <c r="DZ277" s="49"/>
      <c r="EA277" s="49"/>
      <c r="EB277" s="49"/>
      <c r="EC277" s="49"/>
      <c r="ED277" s="49"/>
      <c r="EE277" s="49"/>
      <c r="EF277" s="49"/>
      <c r="EG277" s="49"/>
      <c r="EH277" s="49"/>
      <c r="EI277" s="49"/>
      <c r="EJ277" s="49"/>
      <c r="EK277" s="49"/>
      <c r="EL277" s="49"/>
      <c r="EM277" s="49"/>
      <c r="EN277" s="49"/>
      <c r="EO277" s="49"/>
      <c r="EP277" s="49"/>
      <c r="EQ277" s="49"/>
      <c r="ER277" s="49"/>
      <c r="ES277" s="49"/>
      <c r="ET277" s="49"/>
      <c r="EU277" s="49"/>
      <c r="EV277" s="49"/>
      <c r="EW277" s="49"/>
      <c r="EX277" s="49"/>
      <c r="EY277" s="49"/>
      <c r="EZ277" s="49"/>
      <c r="FA277" s="49"/>
      <c r="FB277" s="49"/>
      <c r="FC277" s="49"/>
      <c r="FD277" s="49"/>
      <c r="FE277" s="49"/>
      <c r="FF277" s="49"/>
      <c r="FG277" s="49"/>
      <c r="FH277" s="49"/>
      <c r="FI277" s="49"/>
      <c r="FJ277" s="49"/>
      <c r="FK277" s="49"/>
    </row>
    <row r="278" spans="1:167" ht="72" thickTop="1" thickBot="1" x14ac:dyDescent="1.1000000000000001">
      <c r="A278" s="11"/>
      <c r="B278" s="51"/>
      <c r="C278" s="51"/>
      <c r="D278" s="51"/>
      <c r="E278" s="54"/>
      <c r="F278" s="11"/>
      <c r="G278" s="1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49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  <c r="DK278" s="49"/>
      <c r="DL278" s="49"/>
      <c r="DM278" s="49"/>
      <c r="DN278" s="49"/>
      <c r="DO278" s="49"/>
      <c r="DP278" s="49"/>
      <c r="DQ278" s="49"/>
      <c r="DR278" s="49"/>
      <c r="DS278" s="49"/>
      <c r="DT278" s="49"/>
      <c r="DU278" s="49"/>
      <c r="DV278" s="49"/>
      <c r="DW278" s="49"/>
      <c r="DX278" s="49"/>
      <c r="DY278" s="49"/>
      <c r="DZ278" s="49"/>
      <c r="EA278" s="49"/>
      <c r="EB278" s="49"/>
      <c r="EC278" s="49"/>
      <c r="ED278" s="49"/>
      <c r="EE278" s="49"/>
      <c r="EF278" s="49"/>
      <c r="EG278" s="49"/>
      <c r="EH278" s="49"/>
      <c r="EI278" s="49"/>
      <c r="EJ278" s="49"/>
      <c r="EK278" s="49"/>
      <c r="EL278" s="49"/>
      <c r="EM278" s="49"/>
      <c r="EN278" s="49"/>
      <c r="EO278" s="49"/>
      <c r="EP278" s="49"/>
      <c r="EQ278" s="49"/>
      <c r="ER278" s="49"/>
      <c r="ES278" s="49"/>
      <c r="ET278" s="49"/>
      <c r="EU278" s="49"/>
      <c r="EV278" s="49"/>
      <c r="EW278" s="49"/>
      <c r="EX278" s="49"/>
      <c r="EY278" s="49"/>
      <c r="EZ278" s="49"/>
      <c r="FA278" s="49"/>
      <c r="FB278" s="49"/>
      <c r="FC278" s="49"/>
      <c r="FD278" s="49"/>
      <c r="FE278" s="49"/>
      <c r="FF278" s="49"/>
      <c r="FG278" s="49"/>
      <c r="FH278" s="49"/>
      <c r="FI278" s="49"/>
      <c r="FJ278" s="49"/>
      <c r="FK278" s="49"/>
    </row>
    <row r="279" spans="1:167" ht="72" thickTop="1" thickBot="1" x14ac:dyDescent="1.1000000000000001">
      <c r="A279" s="11"/>
      <c r="B279" s="51"/>
      <c r="C279" s="51"/>
      <c r="D279" s="51"/>
      <c r="E279" s="54"/>
      <c r="F279" s="11"/>
      <c r="G279" s="1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49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  <c r="DK279" s="49"/>
      <c r="DL279" s="49"/>
      <c r="DM279" s="49"/>
      <c r="DN279" s="49"/>
      <c r="DO279" s="49"/>
      <c r="DP279" s="49"/>
      <c r="DQ279" s="49"/>
      <c r="DR279" s="49"/>
      <c r="DS279" s="49"/>
      <c r="DT279" s="49"/>
      <c r="DU279" s="49"/>
      <c r="DV279" s="49"/>
      <c r="DW279" s="49"/>
      <c r="DX279" s="49"/>
      <c r="DY279" s="49"/>
      <c r="DZ279" s="49"/>
      <c r="EA279" s="49"/>
      <c r="EB279" s="49"/>
      <c r="EC279" s="49"/>
      <c r="ED279" s="49"/>
      <c r="EE279" s="49"/>
      <c r="EF279" s="49"/>
      <c r="EG279" s="49"/>
      <c r="EH279" s="49"/>
      <c r="EI279" s="49"/>
      <c r="EJ279" s="49"/>
      <c r="EK279" s="49"/>
      <c r="EL279" s="49"/>
      <c r="EM279" s="49"/>
      <c r="EN279" s="49"/>
      <c r="EO279" s="49"/>
      <c r="EP279" s="49"/>
      <c r="EQ279" s="49"/>
      <c r="ER279" s="49"/>
      <c r="ES279" s="49"/>
      <c r="ET279" s="49"/>
      <c r="EU279" s="49"/>
      <c r="EV279" s="49"/>
      <c r="EW279" s="49"/>
      <c r="EX279" s="49"/>
      <c r="EY279" s="49"/>
      <c r="EZ279" s="49"/>
      <c r="FA279" s="49"/>
      <c r="FB279" s="49"/>
      <c r="FC279" s="49"/>
      <c r="FD279" s="49"/>
      <c r="FE279" s="49"/>
      <c r="FF279" s="49"/>
      <c r="FG279" s="49"/>
      <c r="FH279" s="49"/>
      <c r="FI279" s="49"/>
      <c r="FJ279" s="49"/>
      <c r="FK279" s="49"/>
    </row>
    <row r="280" spans="1:167" ht="72" thickTop="1" thickBot="1" x14ac:dyDescent="1.1000000000000001">
      <c r="A280" s="11"/>
      <c r="B280" s="51"/>
      <c r="C280" s="51"/>
      <c r="D280" s="51"/>
      <c r="E280" s="54"/>
      <c r="F280" s="11"/>
      <c r="G280" s="1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49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  <c r="DK280" s="49"/>
      <c r="DL280" s="49"/>
      <c r="DM280" s="49"/>
      <c r="DN280" s="49"/>
      <c r="DO280" s="49"/>
      <c r="DP280" s="49"/>
      <c r="DQ280" s="49"/>
      <c r="DR280" s="49"/>
      <c r="DS280" s="49"/>
      <c r="DT280" s="49"/>
      <c r="DU280" s="49"/>
      <c r="DV280" s="49"/>
      <c r="DW280" s="49"/>
      <c r="DX280" s="49"/>
      <c r="DY280" s="49"/>
      <c r="DZ280" s="49"/>
      <c r="EA280" s="49"/>
      <c r="EB280" s="49"/>
      <c r="EC280" s="49"/>
      <c r="ED280" s="49"/>
      <c r="EE280" s="49"/>
      <c r="EF280" s="49"/>
      <c r="EG280" s="49"/>
      <c r="EH280" s="49"/>
      <c r="EI280" s="49"/>
      <c r="EJ280" s="49"/>
      <c r="EK280" s="49"/>
      <c r="EL280" s="49"/>
      <c r="EM280" s="49"/>
      <c r="EN280" s="49"/>
      <c r="EO280" s="49"/>
      <c r="EP280" s="49"/>
      <c r="EQ280" s="49"/>
      <c r="ER280" s="49"/>
      <c r="ES280" s="49"/>
      <c r="ET280" s="49"/>
      <c r="EU280" s="49"/>
      <c r="EV280" s="49"/>
      <c r="EW280" s="49"/>
      <c r="EX280" s="49"/>
      <c r="EY280" s="49"/>
      <c r="EZ280" s="49"/>
      <c r="FA280" s="49"/>
      <c r="FB280" s="49"/>
      <c r="FC280" s="49"/>
      <c r="FD280" s="49"/>
      <c r="FE280" s="49"/>
      <c r="FF280" s="49"/>
      <c r="FG280" s="49"/>
      <c r="FH280" s="49"/>
      <c r="FI280" s="49"/>
      <c r="FJ280" s="49"/>
      <c r="FK280" s="49"/>
    </row>
    <row r="281" spans="1:167" ht="72" thickTop="1" thickBot="1" x14ac:dyDescent="1.1000000000000001">
      <c r="A281" s="11"/>
      <c r="B281" s="51"/>
      <c r="C281" s="51"/>
      <c r="D281" s="51"/>
      <c r="E281" s="54"/>
      <c r="F281" s="11"/>
      <c r="G281" s="1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49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  <c r="DK281" s="49"/>
      <c r="DL281" s="49"/>
      <c r="DM281" s="49"/>
      <c r="DN281" s="49"/>
      <c r="DO281" s="49"/>
      <c r="DP281" s="49"/>
      <c r="DQ281" s="49"/>
      <c r="DR281" s="49"/>
      <c r="DS281" s="49"/>
      <c r="DT281" s="49"/>
      <c r="DU281" s="49"/>
      <c r="DV281" s="49"/>
      <c r="DW281" s="49"/>
      <c r="DX281" s="49"/>
      <c r="DY281" s="49"/>
      <c r="DZ281" s="49"/>
      <c r="EA281" s="49"/>
      <c r="EB281" s="49"/>
      <c r="EC281" s="49"/>
      <c r="ED281" s="49"/>
      <c r="EE281" s="49"/>
      <c r="EF281" s="49"/>
      <c r="EG281" s="49"/>
      <c r="EH281" s="49"/>
      <c r="EI281" s="49"/>
      <c r="EJ281" s="49"/>
      <c r="EK281" s="49"/>
      <c r="EL281" s="49"/>
      <c r="EM281" s="49"/>
      <c r="EN281" s="49"/>
      <c r="EO281" s="49"/>
      <c r="EP281" s="49"/>
      <c r="EQ281" s="49"/>
      <c r="ER281" s="49"/>
      <c r="ES281" s="49"/>
      <c r="ET281" s="49"/>
      <c r="EU281" s="49"/>
      <c r="EV281" s="49"/>
      <c r="EW281" s="49"/>
      <c r="EX281" s="49"/>
      <c r="EY281" s="49"/>
      <c r="EZ281" s="49"/>
      <c r="FA281" s="49"/>
      <c r="FB281" s="49"/>
      <c r="FC281" s="49"/>
      <c r="FD281" s="49"/>
      <c r="FE281" s="49"/>
      <c r="FF281" s="49"/>
      <c r="FG281" s="49"/>
      <c r="FH281" s="49"/>
      <c r="FI281" s="49"/>
      <c r="FJ281" s="49"/>
      <c r="FK281" s="49"/>
    </row>
    <row r="282" spans="1:167" ht="72" thickTop="1" thickBot="1" x14ac:dyDescent="1.1000000000000001">
      <c r="A282" s="11"/>
      <c r="B282" s="51"/>
      <c r="C282" s="51"/>
      <c r="D282" s="51"/>
      <c r="E282" s="54"/>
      <c r="F282" s="11"/>
      <c r="G282" s="1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49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  <c r="DK282" s="49"/>
      <c r="DL282" s="49"/>
      <c r="DM282" s="49"/>
      <c r="DN282" s="49"/>
      <c r="DO282" s="49"/>
      <c r="DP282" s="49"/>
      <c r="DQ282" s="49"/>
      <c r="DR282" s="49"/>
      <c r="DS282" s="49"/>
      <c r="DT282" s="49"/>
      <c r="DU282" s="49"/>
      <c r="DV282" s="49"/>
      <c r="DW282" s="49"/>
      <c r="DX282" s="49"/>
      <c r="DY282" s="49"/>
      <c r="DZ282" s="49"/>
      <c r="EA282" s="49"/>
      <c r="EB282" s="49"/>
      <c r="EC282" s="49"/>
      <c r="ED282" s="49"/>
      <c r="EE282" s="49"/>
      <c r="EF282" s="49"/>
      <c r="EG282" s="49"/>
      <c r="EH282" s="49"/>
      <c r="EI282" s="49"/>
      <c r="EJ282" s="49"/>
      <c r="EK282" s="49"/>
      <c r="EL282" s="49"/>
      <c r="EM282" s="49"/>
      <c r="EN282" s="49"/>
      <c r="EO282" s="49"/>
      <c r="EP282" s="49"/>
      <c r="EQ282" s="49"/>
      <c r="ER282" s="49"/>
      <c r="ES282" s="49"/>
      <c r="ET282" s="49"/>
      <c r="EU282" s="49"/>
      <c r="EV282" s="49"/>
      <c r="EW282" s="49"/>
      <c r="EX282" s="49"/>
      <c r="EY282" s="49"/>
      <c r="EZ282" s="49"/>
      <c r="FA282" s="49"/>
      <c r="FB282" s="49"/>
      <c r="FC282" s="49"/>
      <c r="FD282" s="49"/>
      <c r="FE282" s="49"/>
      <c r="FF282" s="49"/>
      <c r="FG282" s="49"/>
      <c r="FH282" s="49"/>
      <c r="FI282" s="49"/>
      <c r="FJ282" s="49"/>
      <c r="FK282" s="49"/>
    </row>
    <row r="283" spans="1:167" ht="34.5" thickTop="1" x14ac:dyDescent="0.5"/>
  </sheetData>
  <autoFilter ref="A2:S241" xr:uid="{6B1D1DC1-86B6-456C-BB3D-62D2ABA3F786}"/>
  <mergeCells count="41">
    <mergeCell ref="D38:D39"/>
    <mergeCell ref="C35:C36"/>
    <mergeCell ref="B35:B36"/>
    <mergeCell ref="C21:C22"/>
    <mergeCell ref="B21:B22"/>
    <mergeCell ref="D26:D27"/>
    <mergeCell ref="D21:D22"/>
    <mergeCell ref="C32:C33"/>
    <mergeCell ref="B32:B33"/>
    <mergeCell ref="D32:D33"/>
    <mergeCell ref="B26:B27"/>
    <mergeCell ref="C26:C27"/>
    <mergeCell ref="B3:B4"/>
    <mergeCell ref="C3:C4"/>
    <mergeCell ref="D3:D4"/>
    <mergeCell ref="A1:BP1"/>
    <mergeCell ref="D97:D98"/>
    <mergeCell ref="C97:C98"/>
    <mergeCell ref="B97:B98"/>
    <mergeCell ref="B6:B7"/>
    <mergeCell ref="C6:C7"/>
    <mergeCell ref="D6:D7"/>
    <mergeCell ref="B9:B10"/>
    <mergeCell ref="C9:C10"/>
    <mergeCell ref="D9:D10"/>
    <mergeCell ref="B38:B39"/>
    <mergeCell ref="C38:C39"/>
    <mergeCell ref="D35:D36"/>
    <mergeCell ref="B208:B214"/>
    <mergeCell ref="C208:C214"/>
    <mergeCell ref="B186:B205"/>
    <mergeCell ref="C186:C205"/>
    <mergeCell ref="C216:C237"/>
    <mergeCell ref="B216:B237"/>
    <mergeCell ref="D201:D202"/>
    <mergeCell ref="D204:D205"/>
    <mergeCell ref="D186:D188"/>
    <mergeCell ref="D189:D190"/>
    <mergeCell ref="D192:D193"/>
    <mergeCell ref="D195:D196"/>
    <mergeCell ref="D198:D199"/>
  </mergeCells>
  <phoneticPr fontId="16" type="noConversion"/>
  <conditionalFormatting sqref="G52:G59 G62:G67 G2:G13 G15:G47">
    <cfRule type="containsText" dxfId="4678" priority="408" operator="containsText" text="متوقف">
      <formula>NOT(ISERROR(SEARCH("متوقف",G2)))</formula>
    </cfRule>
  </conditionalFormatting>
  <conditionalFormatting sqref="G52:G59 G62:G67 G2:G13 G15:G47">
    <cfRule type="containsText" dxfId="4677" priority="404" operator="containsText" text="تم  الانتهاء ">
      <formula>NOT(ISERROR(SEARCH("تم  الانتهاء ",G2)))</formula>
    </cfRule>
    <cfRule type="containsText" dxfId="4676" priority="405" operator="containsText" text="تم الانتهاء ">
      <formula>NOT(ISERROR(SEARCH("تم الانتهاء ",G2)))</formula>
    </cfRule>
    <cfRule type="containsText" dxfId="4675" priority="406" operator="containsText" text="متوقف ">
      <formula>NOT(ISERROR(SEARCH("متوقف ",G2)))</formula>
    </cfRule>
    <cfRule type="containsText" dxfId="4674" priority="407" operator="containsText" text="تحت التصنيع ">
      <formula>NOT(ISERROR(SEARCH("تحت التصنيع ",G2)))</formula>
    </cfRule>
  </conditionalFormatting>
  <conditionalFormatting sqref="G36:G43">
    <cfRule type="containsText" dxfId="4673" priority="403" operator="containsText" text="متوقف">
      <formula>NOT(ISERROR(SEARCH("متوقف",G36)))</formula>
    </cfRule>
  </conditionalFormatting>
  <conditionalFormatting sqref="G36:G43">
    <cfRule type="containsText" dxfId="4672" priority="399" operator="containsText" text="تم  الانتهاء ">
      <formula>NOT(ISERROR(SEARCH("تم  الانتهاء ",G36)))</formula>
    </cfRule>
    <cfRule type="containsText" dxfId="4671" priority="400" operator="containsText" text="تم الانتهاء ">
      <formula>NOT(ISERROR(SEARCH("تم الانتهاء ",G36)))</formula>
    </cfRule>
    <cfRule type="containsText" dxfId="4670" priority="401" operator="containsText" text="متوقف ">
      <formula>NOT(ISERROR(SEARCH("متوقف ",G36)))</formula>
    </cfRule>
    <cfRule type="containsText" dxfId="4669" priority="402" operator="containsText" text="تحت التصنيع ">
      <formula>NOT(ISERROR(SEARCH("تحت التصنيع ",G36)))</formula>
    </cfRule>
  </conditionalFormatting>
  <conditionalFormatting sqref="G70:G75">
    <cfRule type="containsText" dxfId="4668" priority="398" operator="containsText" text="متوقف">
      <formula>NOT(ISERROR(SEARCH("متوقف",G70)))</formula>
    </cfRule>
  </conditionalFormatting>
  <conditionalFormatting sqref="G70:G75">
    <cfRule type="containsText" dxfId="4667" priority="394" operator="containsText" text="تم  الانتهاء ">
      <formula>NOT(ISERROR(SEARCH("تم  الانتهاء ",G70)))</formula>
    </cfRule>
    <cfRule type="containsText" dxfId="4666" priority="395" operator="containsText" text="تم الانتهاء ">
      <formula>NOT(ISERROR(SEARCH("تم الانتهاء ",G70)))</formula>
    </cfRule>
    <cfRule type="containsText" dxfId="4665" priority="396" operator="containsText" text="متوقف ">
      <formula>NOT(ISERROR(SEARCH("متوقف ",G70)))</formula>
    </cfRule>
    <cfRule type="containsText" dxfId="4664" priority="397" operator="containsText" text="تحت التصنيع ">
      <formula>NOT(ISERROR(SEARCH("تحت التصنيع ",G70)))</formula>
    </cfRule>
  </conditionalFormatting>
  <conditionalFormatting sqref="G3:G13">
    <cfRule type="cellIs" dxfId="4663" priority="393" operator="equal">
      <formula>"في المخزن"</formula>
    </cfRule>
  </conditionalFormatting>
  <conditionalFormatting sqref="G71:G75">
    <cfRule type="containsText" dxfId="4662" priority="391" operator="containsText" text="متوقف">
      <formula>NOT(ISERROR(SEARCH("متوقف",G71)))</formula>
    </cfRule>
  </conditionalFormatting>
  <conditionalFormatting sqref="G71:G75">
    <cfRule type="containsText" dxfId="4661" priority="387" operator="containsText" text="تم  الانتهاء ">
      <formula>NOT(ISERROR(SEARCH("تم  الانتهاء ",G71)))</formula>
    </cfRule>
    <cfRule type="containsText" dxfId="4660" priority="388" operator="containsText" text="تم الانتهاء ">
      <formula>NOT(ISERROR(SEARCH("تم الانتهاء ",G71)))</formula>
    </cfRule>
    <cfRule type="containsText" dxfId="4659" priority="389" operator="containsText" text="متوقف ">
      <formula>NOT(ISERROR(SEARCH("متوقف ",G71)))</formula>
    </cfRule>
    <cfRule type="containsText" dxfId="4658" priority="390" operator="containsText" text="تحت التصنيع ">
      <formula>NOT(ISERROR(SEARCH("تحت التصنيع ",G71)))</formula>
    </cfRule>
  </conditionalFormatting>
  <conditionalFormatting sqref="G52:G59 G62:G67 G179 G2:G13 G70:G75 G15:G47">
    <cfRule type="cellIs" dxfId="4657" priority="392" operator="equal">
      <formula>$G$241</formula>
    </cfRule>
  </conditionalFormatting>
  <conditionalFormatting sqref="D209:D212 F148:F240 E171:E240">
    <cfRule type="cellIs" dxfId="4656" priority="386" operator="equal">
      <formula>"تم الانتهاء"</formula>
    </cfRule>
  </conditionalFormatting>
  <conditionalFormatting sqref="C111">
    <cfRule type="containsText" dxfId="4655" priority="385" operator="containsText" text="تم التسليم ">
      <formula>NOT(ISERROR(SEARCH("تم التسليم ",C111)))</formula>
    </cfRule>
  </conditionalFormatting>
  <conditionalFormatting sqref="C111">
    <cfRule type="cellIs" dxfId="4654" priority="384" operator="equal">
      <formula>"تم الانتهاء"</formula>
    </cfRule>
  </conditionalFormatting>
  <conditionalFormatting sqref="C115">
    <cfRule type="containsText" dxfId="4653" priority="383" operator="containsText" text="تم التسليم ">
      <formula>NOT(ISERROR(SEARCH("تم التسليم ",C115)))</formula>
    </cfRule>
  </conditionalFormatting>
  <conditionalFormatting sqref="C115">
    <cfRule type="cellIs" dxfId="4652" priority="382" operator="equal">
      <formula>"تم الانتهاء"</formula>
    </cfRule>
  </conditionalFormatting>
  <conditionalFormatting sqref="C118">
    <cfRule type="cellIs" dxfId="4651" priority="381" operator="equal">
      <formula>"تم الانتهاء"</formula>
    </cfRule>
  </conditionalFormatting>
  <conditionalFormatting sqref="C119">
    <cfRule type="cellIs" dxfId="4650" priority="380" operator="equal">
      <formula>"تم الانتهاء"</formula>
    </cfRule>
  </conditionalFormatting>
  <conditionalFormatting sqref="C149">
    <cfRule type="cellIs" dxfId="4649" priority="379" operator="equal">
      <formula>"تم الانتهاء"</formula>
    </cfRule>
  </conditionalFormatting>
  <conditionalFormatting sqref="C152:C154">
    <cfRule type="cellIs" dxfId="4648" priority="378" operator="equal">
      <formula>"تم الانتهاء"</formula>
    </cfRule>
  </conditionalFormatting>
  <conditionalFormatting sqref="C207:C208">
    <cfRule type="cellIs" dxfId="4647" priority="374" operator="equal">
      <formula>"تم الانتهاء"</formula>
    </cfRule>
  </conditionalFormatting>
  <conditionalFormatting sqref="C120:C122">
    <cfRule type="cellIs" dxfId="4646" priority="373" operator="equal">
      <formula>"تم الانتهاء"</formula>
    </cfRule>
  </conditionalFormatting>
  <conditionalFormatting sqref="C158:C160">
    <cfRule type="cellIs" dxfId="4645" priority="371" operator="equal">
      <formula>"تم الانتهاء"</formula>
    </cfRule>
  </conditionalFormatting>
  <conditionalFormatting sqref="D119">
    <cfRule type="cellIs" dxfId="4644" priority="370" operator="equal">
      <formula>"تم الانتهاء"</formula>
    </cfRule>
  </conditionalFormatting>
  <conditionalFormatting sqref="D120:D122">
    <cfRule type="cellIs" dxfId="4643" priority="369" operator="equal">
      <formula>"تم الانتهاء"</formula>
    </cfRule>
  </conditionalFormatting>
  <conditionalFormatting sqref="D149:D151">
    <cfRule type="cellIs" dxfId="4642" priority="368" operator="equal">
      <formula>"تم الانتهاء"</formula>
    </cfRule>
  </conditionalFormatting>
  <conditionalFormatting sqref="D145:D146">
    <cfRule type="cellIs" dxfId="4641" priority="367" operator="equal">
      <formula>"تم الانتهاء"</formula>
    </cfRule>
  </conditionalFormatting>
  <conditionalFormatting sqref="D148">
    <cfRule type="cellIs" dxfId="4640" priority="366" operator="equal">
      <formula>"تم الانتهاء"</formula>
    </cfRule>
  </conditionalFormatting>
  <conditionalFormatting sqref="D152:D154">
    <cfRule type="cellIs" dxfId="4639" priority="365" operator="equal">
      <formula>"تم الانتهاء"</formula>
    </cfRule>
  </conditionalFormatting>
  <conditionalFormatting sqref="D186:D187">
    <cfRule type="cellIs" dxfId="4638" priority="364" operator="equal">
      <formula>"تم الانتهاء"</formula>
    </cfRule>
  </conditionalFormatting>
  <conditionalFormatting sqref="D189 D191">
    <cfRule type="cellIs" dxfId="4637" priority="362" operator="equal">
      <formula>"تم الانتهاء"</formula>
    </cfRule>
  </conditionalFormatting>
  <conditionalFormatting sqref="D189 D191">
    <cfRule type="cellIs" dxfId="4636" priority="360" operator="equal">
      <formula>"تم الانتهاء"</formula>
    </cfRule>
  </conditionalFormatting>
  <conditionalFormatting sqref="D189 D191">
    <cfRule type="containsText" dxfId="4635" priority="361" operator="containsText" text="تم التسليم ">
      <formula>NOT(ISERROR(SEARCH("تم التسليم ",D189)))</formula>
    </cfRule>
  </conditionalFormatting>
  <conditionalFormatting sqref="D198">
    <cfRule type="cellIs" dxfId="4634" priority="358" operator="equal">
      <formula>"تم الانتهاء"</formula>
    </cfRule>
  </conditionalFormatting>
  <conditionalFormatting sqref="D204">
    <cfRule type="cellIs" dxfId="4633" priority="357" operator="equal">
      <formula>"تم الانتهاء"</formula>
    </cfRule>
  </conditionalFormatting>
  <conditionalFormatting sqref="D207:D208">
    <cfRule type="cellIs" dxfId="4632" priority="356" operator="equal">
      <formula>"تم الانتهاء"</formula>
    </cfRule>
  </conditionalFormatting>
  <conditionalFormatting sqref="D118">
    <cfRule type="cellIs" dxfId="4631" priority="355" operator="equal">
      <formula>"تم الانتهاء"</formula>
    </cfRule>
  </conditionalFormatting>
  <conditionalFormatting sqref="D197">
    <cfRule type="cellIs" dxfId="4630" priority="354" operator="equal">
      <formula>"تم الانتهاء"</formula>
    </cfRule>
  </conditionalFormatting>
  <conditionalFormatting sqref="D158:D160">
    <cfRule type="cellIs" dxfId="4629" priority="353" operator="equal">
      <formula>"تم الانتهاء"</formula>
    </cfRule>
  </conditionalFormatting>
  <conditionalFormatting sqref="F183">
    <cfRule type="cellIs" dxfId="4628" priority="338" operator="equal">
      <formula>"تم الانتهاء"</formula>
    </cfRule>
  </conditionalFormatting>
  <conditionalFormatting sqref="C172:C174">
    <cfRule type="containsText" dxfId="4627" priority="320" operator="containsText" text="تم التسليم ">
      <formula>NOT(ISERROR(SEARCH("تم التسليم ",C172)))</formula>
    </cfRule>
  </conditionalFormatting>
  <conditionalFormatting sqref="C172:C174">
    <cfRule type="cellIs" dxfId="4626" priority="319" operator="equal">
      <formula>"تم الانتهاء"</formula>
    </cfRule>
  </conditionalFormatting>
  <conditionalFormatting sqref="C175:C178">
    <cfRule type="containsText" dxfId="4625" priority="316" operator="containsText" text="تم التسليم ">
      <formula>NOT(ISERROR(SEARCH("تم التسليم ",C175)))</formula>
    </cfRule>
  </conditionalFormatting>
  <conditionalFormatting sqref="C175:C178">
    <cfRule type="cellIs" dxfId="4624" priority="315" operator="equal">
      <formula>"تم الانتهاء"</formula>
    </cfRule>
  </conditionalFormatting>
  <conditionalFormatting sqref="F172:F178">
    <cfRule type="containsText" dxfId="4623" priority="311" operator="containsText" text="تم التسليم ">
      <formula>NOT(ISERROR(SEARCH("تم التسليم ",F172)))</formula>
    </cfRule>
  </conditionalFormatting>
  <conditionalFormatting sqref="F172:F178">
    <cfRule type="cellIs" dxfId="4622" priority="310" operator="equal">
      <formula>"تم الانتهاء"</formula>
    </cfRule>
  </conditionalFormatting>
  <conditionalFormatting sqref="C162">
    <cfRule type="containsText" dxfId="4621" priority="309" operator="containsText" text="تم التسليم ">
      <formula>NOT(ISERROR(SEARCH("تم التسليم ",C162)))</formula>
    </cfRule>
  </conditionalFormatting>
  <conditionalFormatting sqref="C162">
    <cfRule type="cellIs" dxfId="4620" priority="308" operator="equal">
      <formula>"تم الانتهاء"</formula>
    </cfRule>
  </conditionalFormatting>
  <conditionalFormatting sqref="C163">
    <cfRule type="containsText" dxfId="4619" priority="307" operator="containsText" text="تم التسليم ">
      <formula>NOT(ISERROR(SEARCH("تم التسليم ",C163)))</formula>
    </cfRule>
  </conditionalFormatting>
  <conditionalFormatting sqref="C163">
    <cfRule type="cellIs" dxfId="4618" priority="306" operator="equal">
      <formula>"تم الانتهاء"</formula>
    </cfRule>
  </conditionalFormatting>
  <conditionalFormatting sqref="C164:C165">
    <cfRule type="containsText" dxfId="4617" priority="305" operator="containsText" text="تم التسليم ">
      <formula>NOT(ISERROR(SEARCH("تم التسليم ",C164)))</formula>
    </cfRule>
  </conditionalFormatting>
  <conditionalFormatting sqref="C164:C165">
    <cfRule type="cellIs" dxfId="4616" priority="304" operator="equal">
      <formula>"تم الانتهاء"</formula>
    </cfRule>
  </conditionalFormatting>
  <conditionalFormatting sqref="G76:G77">
    <cfRule type="containsText" dxfId="4615" priority="300" operator="containsText" text="متوقف">
      <formula>NOT(ISERROR(SEARCH("متوقف",G76)))</formula>
    </cfRule>
  </conditionalFormatting>
  <conditionalFormatting sqref="G76:G77">
    <cfRule type="containsText" dxfId="4614" priority="296" operator="containsText" text="تم  الانتهاء ">
      <formula>NOT(ISERROR(SEARCH("تم  الانتهاء ",G76)))</formula>
    </cfRule>
    <cfRule type="containsText" dxfId="4613" priority="297" operator="containsText" text="تم الانتهاء ">
      <formula>NOT(ISERROR(SEARCH("تم الانتهاء ",G76)))</formula>
    </cfRule>
    <cfRule type="containsText" dxfId="4612" priority="298" operator="containsText" text="متوقف ">
      <formula>NOT(ISERROR(SEARCH("متوقف ",G76)))</formula>
    </cfRule>
    <cfRule type="containsText" dxfId="4611" priority="299" operator="containsText" text="تحت التصنيع ">
      <formula>NOT(ISERROR(SEARCH("تحت التصنيع ",G76)))</formula>
    </cfRule>
  </conditionalFormatting>
  <conditionalFormatting sqref="G76:G77">
    <cfRule type="cellIs" dxfId="4610" priority="295" operator="equal">
      <formula>$G$241</formula>
    </cfRule>
  </conditionalFormatting>
  <conditionalFormatting sqref="G86:G87">
    <cfRule type="containsText" dxfId="4609" priority="294" operator="containsText" text="متوقف">
      <formula>NOT(ISERROR(SEARCH("متوقف",G86)))</formula>
    </cfRule>
  </conditionalFormatting>
  <conditionalFormatting sqref="G86:G87">
    <cfRule type="containsText" dxfId="4608" priority="290" operator="containsText" text="تم  الانتهاء ">
      <formula>NOT(ISERROR(SEARCH("تم  الانتهاء ",G86)))</formula>
    </cfRule>
    <cfRule type="containsText" dxfId="4607" priority="291" operator="containsText" text="تم الانتهاء ">
      <formula>NOT(ISERROR(SEARCH("تم الانتهاء ",G86)))</formula>
    </cfRule>
    <cfRule type="containsText" dxfId="4606" priority="292" operator="containsText" text="متوقف ">
      <formula>NOT(ISERROR(SEARCH("متوقف ",G86)))</formula>
    </cfRule>
    <cfRule type="containsText" dxfId="4605" priority="293" operator="containsText" text="تحت التصنيع ">
      <formula>NOT(ISERROR(SEARCH("تحت التصنيع ",G86)))</formula>
    </cfRule>
  </conditionalFormatting>
  <conditionalFormatting sqref="G86:G87">
    <cfRule type="cellIs" dxfId="4604" priority="289" operator="equal">
      <formula>$G$241</formula>
    </cfRule>
  </conditionalFormatting>
  <conditionalFormatting sqref="G90">
    <cfRule type="containsText" dxfId="4603" priority="288" operator="containsText" text="متوقف">
      <formula>NOT(ISERROR(SEARCH("متوقف",G90)))</formula>
    </cfRule>
  </conditionalFormatting>
  <conditionalFormatting sqref="G90">
    <cfRule type="containsText" dxfId="4602" priority="284" operator="containsText" text="تم  الانتهاء ">
      <formula>NOT(ISERROR(SEARCH("تم  الانتهاء ",G90)))</formula>
    </cfRule>
    <cfRule type="containsText" dxfId="4601" priority="285" operator="containsText" text="تم الانتهاء ">
      <formula>NOT(ISERROR(SEARCH("تم الانتهاء ",G90)))</formula>
    </cfRule>
    <cfRule type="containsText" dxfId="4600" priority="286" operator="containsText" text="متوقف ">
      <formula>NOT(ISERROR(SEARCH("متوقف ",G90)))</formula>
    </cfRule>
    <cfRule type="containsText" dxfId="4599" priority="287" operator="containsText" text="تحت التصنيع ">
      <formula>NOT(ISERROR(SEARCH("تحت التصنيع ",G90)))</formula>
    </cfRule>
  </conditionalFormatting>
  <conditionalFormatting sqref="G90">
    <cfRule type="cellIs" dxfId="4598" priority="283" operator="equal">
      <formula>$G$241</formula>
    </cfRule>
  </conditionalFormatting>
  <conditionalFormatting sqref="G172:G173 G179">
    <cfRule type="containsText" dxfId="4597" priority="282" operator="containsText" text="متوقف">
      <formula>NOT(ISERROR(SEARCH("متوقف",G172)))</formula>
    </cfRule>
  </conditionalFormatting>
  <conditionalFormatting sqref="G172:G173 G179">
    <cfRule type="containsText" dxfId="4596" priority="278" operator="containsText" text="تم  الانتهاء ">
      <formula>NOT(ISERROR(SEARCH("تم  الانتهاء ",G172)))</formula>
    </cfRule>
    <cfRule type="containsText" dxfId="4595" priority="279" operator="containsText" text="تم الانتهاء ">
      <formula>NOT(ISERROR(SEARCH("تم الانتهاء ",G172)))</formula>
    </cfRule>
    <cfRule type="containsText" dxfId="4594" priority="280" operator="containsText" text="متوقف ">
      <formula>NOT(ISERROR(SEARCH("متوقف ",G172)))</formula>
    </cfRule>
    <cfRule type="containsText" dxfId="4593" priority="281" operator="containsText" text="تحت التصنيع ">
      <formula>NOT(ISERROR(SEARCH("تحت التصنيع ",G172)))</formula>
    </cfRule>
  </conditionalFormatting>
  <conditionalFormatting sqref="G172:G173">
    <cfRule type="cellIs" dxfId="4592" priority="277" operator="equal">
      <formula>$G$241</formula>
    </cfRule>
  </conditionalFormatting>
  <conditionalFormatting sqref="E158:E159">
    <cfRule type="cellIs" dxfId="4591" priority="276" operator="equal">
      <formula>"تم الانتهاء"</formula>
    </cfRule>
  </conditionalFormatting>
  <conditionalFormatting sqref="F158:F160">
    <cfRule type="cellIs" dxfId="4590" priority="275" operator="equal">
      <formula>"تم الانتهاء"</formula>
    </cfRule>
  </conditionalFormatting>
  <conditionalFormatting sqref="E149:E150">
    <cfRule type="cellIs" dxfId="4589" priority="274" operator="equal">
      <formula>"تم الانتهاء"</formula>
    </cfRule>
  </conditionalFormatting>
  <conditionalFormatting sqref="E148:E150 E156 E152:E153 E158:E159 E161:E162 E164 E166:E169">
    <cfRule type="cellIs" dxfId="4588" priority="272" operator="equal">
      <formula>"تم الانتهاء"</formula>
    </cfRule>
  </conditionalFormatting>
  <conditionalFormatting sqref="E152:E153">
    <cfRule type="cellIs" dxfId="4587" priority="271" operator="equal">
      <formula>"تم الانتهاء"</formula>
    </cfRule>
  </conditionalFormatting>
  <conditionalFormatting sqref="F149:F151">
    <cfRule type="cellIs" dxfId="4586" priority="270" operator="equal">
      <formula>"تم الانتهاء"</formula>
    </cfRule>
  </conditionalFormatting>
  <conditionalFormatting sqref="F145:F146">
    <cfRule type="cellIs" dxfId="4585" priority="269" operator="equal">
      <formula>"تم الانتهاء"</formula>
    </cfRule>
  </conditionalFormatting>
  <conditionalFormatting sqref="F152:F154">
    <cfRule type="cellIs" dxfId="4584" priority="267" operator="equal">
      <formula>"تم الانتهاء"</formula>
    </cfRule>
  </conditionalFormatting>
  <conditionalFormatting sqref="C161">
    <cfRule type="containsText" dxfId="4583" priority="266" operator="containsText" text="تم التسليم ">
      <formula>NOT(ISERROR(SEARCH("تم التسليم ",C161)))</formula>
    </cfRule>
  </conditionalFormatting>
  <conditionalFormatting sqref="C161">
    <cfRule type="cellIs" dxfId="4582" priority="265" operator="equal">
      <formula>"تم الانتهاء"</formula>
    </cfRule>
  </conditionalFormatting>
  <conditionalFormatting sqref="G111">
    <cfRule type="containsText" dxfId="4581" priority="262" operator="containsText" text="متوقف">
      <formula>NOT(ISERROR(SEARCH("متوقف",G111)))</formula>
    </cfRule>
  </conditionalFormatting>
  <conditionalFormatting sqref="G111">
    <cfRule type="containsText" dxfId="4580" priority="258" operator="containsText" text="تم  الانتهاء ">
      <formula>NOT(ISERROR(SEARCH("تم  الانتهاء ",G111)))</formula>
    </cfRule>
    <cfRule type="containsText" dxfId="4579" priority="259" operator="containsText" text="تم الانتهاء ">
      <formula>NOT(ISERROR(SEARCH("تم الانتهاء ",G111)))</formula>
    </cfRule>
    <cfRule type="containsText" dxfId="4578" priority="260" operator="containsText" text="متوقف ">
      <formula>NOT(ISERROR(SEARCH("متوقف ",G111)))</formula>
    </cfRule>
    <cfRule type="containsText" dxfId="4577" priority="261" operator="containsText" text="تحت التصنيع ">
      <formula>NOT(ISERROR(SEARCH("تحت التصنيع ",G111)))</formula>
    </cfRule>
  </conditionalFormatting>
  <conditionalFormatting sqref="G111">
    <cfRule type="cellIs" dxfId="4576" priority="257" operator="equal">
      <formula>$G$241</formula>
    </cfRule>
  </conditionalFormatting>
  <conditionalFormatting sqref="F111">
    <cfRule type="containsText" dxfId="4575" priority="256" operator="containsText" text="تم التسليم ">
      <formula>NOT(ISERROR(SEARCH("تم التسليم ",F111)))</formula>
    </cfRule>
  </conditionalFormatting>
  <conditionalFormatting sqref="F111">
    <cfRule type="cellIs" dxfId="4574" priority="255" operator="equal">
      <formula>"تم الانتهاء"</formula>
    </cfRule>
  </conditionalFormatting>
  <conditionalFormatting sqref="G113">
    <cfRule type="containsText" dxfId="4573" priority="254" operator="containsText" text="متوقف">
      <formula>NOT(ISERROR(SEARCH("متوقف",G113)))</formula>
    </cfRule>
  </conditionalFormatting>
  <conditionalFormatting sqref="G113">
    <cfRule type="containsText" dxfId="4572" priority="250" operator="containsText" text="تم  الانتهاء ">
      <formula>NOT(ISERROR(SEARCH("تم  الانتهاء ",G113)))</formula>
    </cfRule>
    <cfRule type="containsText" dxfId="4571" priority="251" operator="containsText" text="تم الانتهاء ">
      <formula>NOT(ISERROR(SEARCH("تم الانتهاء ",G113)))</formula>
    </cfRule>
    <cfRule type="containsText" dxfId="4570" priority="252" operator="containsText" text="متوقف ">
      <formula>NOT(ISERROR(SEARCH("متوقف ",G113)))</formula>
    </cfRule>
    <cfRule type="containsText" dxfId="4569" priority="253" operator="containsText" text="تحت التصنيع ">
      <formula>NOT(ISERROR(SEARCH("تحت التصنيع ",G113)))</formula>
    </cfRule>
  </conditionalFormatting>
  <conditionalFormatting sqref="G113">
    <cfRule type="cellIs" dxfId="4568" priority="249" operator="equal">
      <formula>$G$241</formula>
    </cfRule>
  </conditionalFormatting>
  <conditionalFormatting sqref="F115:F116">
    <cfRule type="containsText" dxfId="4567" priority="248" operator="containsText" text="تم التسليم ">
      <formula>NOT(ISERROR(SEARCH("تم التسليم ",F115)))</formula>
    </cfRule>
  </conditionalFormatting>
  <conditionalFormatting sqref="F115:F116">
    <cfRule type="cellIs" dxfId="4566" priority="247" operator="equal">
      <formula>"تم الانتهاء"</formula>
    </cfRule>
  </conditionalFormatting>
  <conditionalFormatting sqref="E121:E122">
    <cfRule type="cellIs" dxfId="4565" priority="245" operator="equal">
      <formula>"تم الانتهاء"</formula>
    </cfRule>
  </conditionalFormatting>
  <conditionalFormatting sqref="E118">
    <cfRule type="cellIs" dxfId="4564" priority="244" operator="equal">
      <formula>"تم الانتهاء"</formula>
    </cfRule>
  </conditionalFormatting>
  <conditionalFormatting sqref="F118">
    <cfRule type="cellIs" dxfId="4563" priority="243" operator="equal">
      <formula>"تم الانتهاء"</formula>
    </cfRule>
  </conditionalFormatting>
  <conditionalFormatting sqref="F119">
    <cfRule type="cellIs" dxfId="4562" priority="242" operator="equal">
      <formula>"تم الانتهاء"</formula>
    </cfRule>
  </conditionalFormatting>
  <conditionalFormatting sqref="F120:F122">
    <cfRule type="cellIs" dxfId="4561" priority="241" operator="equal">
      <formula>"تم الانتهاء"</formula>
    </cfRule>
  </conditionalFormatting>
  <conditionalFormatting sqref="G119">
    <cfRule type="containsText" dxfId="4560" priority="240" operator="containsText" text="متوقف">
      <formula>NOT(ISERROR(SEARCH("متوقف",G119)))</formula>
    </cfRule>
  </conditionalFormatting>
  <conditionalFormatting sqref="G119">
    <cfRule type="containsText" dxfId="4559" priority="236" operator="containsText" text="تم  الانتهاء ">
      <formula>NOT(ISERROR(SEARCH("تم  الانتهاء ",G119)))</formula>
    </cfRule>
    <cfRule type="containsText" dxfId="4558" priority="237" operator="containsText" text="تم الانتهاء ">
      <formula>NOT(ISERROR(SEARCH("تم الانتهاء ",G119)))</formula>
    </cfRule>
    <cfRule type="containsText" dxfId="4557" priority="238" operator="containsText" text="متوقف ">
      <formula>NOT(ISERROR(SEARCH("متوقف ",G119)))</formula>
    </cfRule>
    <cfRule type="containsText" dxfId="4556" priority="239" operator="containsText" text="تحت التصنيع ">
      <formula>NOT(ISERROR(SEARCH("تحت التصنيع ",G119)))</formula>
    </cfRule>
  </conditionalFormatting>
  <conditionalFormatting sqref="G119">
    <cfRule type="cellIs" dxfId="4555" priority="235" operator="equal">
      <formula>$G$241</formula>
    </cfRule>
  </conditionalFormatting>
  <conditionalFormatting sqref="F137">
    <cfRule type="cellIs" dxfId="4554" priority="234" operator="equal">
      <formula>"تم الانتهاء"</formula>
    </cfRule>
  </conditionalFormatting>
  <conditionalFormatting sqref="F138">
    <cfRule type="cellIs" dxfId="4553" priority="233" operator="equal">
      <formula>"تم الانتهاء"</formula>
    </cfRule>
  </conditionalFormatting>
  <conditionalFormatting sqref="G192:G193">
    <cfRule type="containsText" dxfId="4552" priority="232" operator="containsText" text="متوقف">
      <formula>NOT(ISERROR(SEARCH("متوقف",G192)))</formula>
    </cfRule>
  </conditionalFormatting>
  <conditionalFormatting sqref="G192:G193">
    <cfRule type="containsText" dxfId="4551" priority="228" operator="containsText" text="تم  الانتهاء ">
      <formula>NOT(ISERROR(SEARCH("تم  الانتهاء ",G192)))</formula>
    </cfRule>
    <cfRule type="containsText" dxfId="4550" priority="229" operator="containsText" text="تم الانتهاء ">
      <formula>NOT(ISERROR(SEARCH("تم الانتهاء ",G192)))</formula>
    </cfRule>
    <cfRule type="containsText" dxfId="4549" priority="230" operator="containsText" text="متوقف ">
      <formula>NOT(ISERROR(SEARCH("متوقف ",G192)))</formula>
    </cfRule>
    <cfRule type="containsText" dxfId="4548" priority="231" operator="containsText" text="تحت التصنيع ">
      <formula>NOT(ISERROR(SEARCH("تحت التصنيع ",G192)))</formula>
    </cfRule>
  </conditionalFormatting>
  <conditionalFormatting sqref="G192:G193">
    <cfRule type="cellIs" dxfId="4547" priority="227" operator="equal">
      <formula>$G$241</formula>
    </cfRule>
  </conditionalFormatting>
  <conditionalFormatting sqref="F185">
    <cfRule type="cellIs" dxfId="4546" priority="226" operator="equal">
      <formula>"تم الانتهاء"</formula>
    </cfRule>
  </conditionalFormatting>
  <conditionalFormatting sqref="E186:E187">
    <cfRule type="cellIs" dxfId="4545" priority="224" operator="equal">
      <formula>"تم الانتهاء"</formula>
    </cfRule>
  </conditionalFormatting>
  <conditionalFormatting sqref="E189:E191">
    <cfRule type="cellIs" dxfId="4544" priority="222" operator="equal">
      <formula>"تم الانتهاء"</formula>
    </cfRule>
  </conditionalFormatting>
  <conditionalFormatting sqref="E189:E191">
    <cfRule type="cellIs" dxfId="4543" priority="220" operator="equal">
      <formula>"تم الانتهاء"</formula>
    </cfRule>
  </conditionalFormatting>
  <conditionalFormatting sqref="E189:E191">
    <cfRule type="containsText" dxfId="4542" priority="221" operator="containsText" text="تم التسليم ">
      <formula>NOT(ISERROR(SEARCH("تم التسليم ",E189)))</formula>
    </cfRule>
  </conditionalFormatting>
  <conditionalFormatting sqref="E188">
    <cfRule type="cellIs" dxfId="4541" priority="219" operator="equal">
      <formula>"تم الانتهاء"</formula>
    </cfRule>
  </conditionalFormatting>
  <conditionalFormatting sqref="F186:F187">
    <cfRule type="cellIs" dxfId="4540" priority="218" operator="equal">
      <formula>"تم الانتهاء"</formula>
    </cfRule>
  </conditionalFormatting>
  <conditionalFormatting sqref="F189:F191">
    <cfRule type="cellIs" dxfId="4539" priority="216" operator="equal">
      <formula>"تم الانتهاء"</formula>
    </cfRule>
  </conditionalFormatting>
  <conditionalFormatting sqref="F189:F191">
    <cfRule type="cellIs" dxfId="4538" priority="215" operator="equal">
      <formula>"تم الانتهاء"</formula>
    </cfRule>
  </conditionalFormatting>
  <conditionalFormatting sqref="F188">
    <cfRule type="cellIs" dxfId="4537" priority="214" operator="equal">
      <formula>"تم الانتهاء"</formula>
    </cfRule>
  </conditionalFormatting>
  <conditionalFormatting sqref="G194">
    <cfRule type="containsText" dxfId="4536" priority="213" operator="containsText" text="متوقف">
      <formula>NOT(ISERROR(SEARCH("متوقف",G194)))</formula>
    </cfRule>
  </conditionalFormatting>
  <conditionalFormatting sqref="G194">
    <cfRule type="containsText" dxfId="4535" priority="209" operator="containsText" text="تم  الانتهاء ">
      <formula>NOT(ISERROR(SEARCH("تم  الانتهاء ",G194)))</formula>
    </cfRule>
    <cfRule type="containsText" dxfId="4534" priority="210" operator="containsText" text="تم الانتهاء ">
      <formula>NOT(ISERROR(SEARCH("تم الانتهاء ",G194)))</formula>
    </cfRule>
    <cfRule type="containsText" dxfId="4533" priority="211" operator="containsText" text="متوقف ">
      <formula>NOT(ISERROR(SEARCH("متوقف ",G194)))</formula>
    </cfRule>
    <cfRule type="containsText" dxfId="4532" priority="212" operator="containsText" text="تحت التصنيع ">
      <formula>NOT(ISERROR(SEARCH("تحت التصنيع ",G194)))</formula>
    </cfRule>
  </conditionalFormatting>
  <conditionalFormatting sqref="G194">
    <cfRule type="cellIs" dxfId="4531" priority="208" operator="equal">
      <formula>$G$241</formula>
    </cfRule>
  </conditionalFormatting>
  <conditionalFormatting sqref="E197">
    <cfRule type="cellIs" dxfId="4530" priority="207" operator="equal">
      <formula>"تم الانتهاء"</formula>
    </cfRule>
  </conditionalFormatting>
  <conditionalFormatting sqref="F197">
    <cfRule type="cellIs" dxfId="4529" priority="206" operator="equal">
      <formula>"تم الانتهاء"</formula>
    </cfRule>
  </conditionalFormatting>
  <conditionalFormatting sqref="E198:E199">
    <cfRule type="cellIs" dxfId="4528" priority="205" operator="equal">
      <formula>"تم الانتهاء"</formula>
    </cfRule>
  </conditionalFormatting>
  <conditionalFormatting sqref="E204:E206">
    <cfRule type="cellIs" dxfId="4527" priority="204" operator="equal">
      <formula>"تم الانتهاء"</formula>
    </cfRule>
  </conditionalFormatting>
  <conditionalFormatting sqref="E207:E208">
    <cfRule type="cellIs" dxfId="4526" priority="203" operator="equal">
      <formula>"تم الانتهاء"</formula>
    </cfRule>
  </conditionalFormatting>
  <conditionalFormatting sqref="F198:F199">
    <cfRule type="cellIs" dxfId="4525" priority="202" operator="equal">
      <formula>"تم الانتهاء"</formula>
    </cfRule>
  </conditionalFormatting>
  <conditionalFormatting sqref="F200:F202">
    <cfRule type="cellIs" dxfId="4524" priority="201" operator="equal">
      <formula>"تم الانتهاء"</formula>
    </cfRule>
  </conditionalFormatting>
  <conditionalFormatting sqref="F203">
    <cfRule type="cellIs" dxfId="4523" priority="200" operator="equal">
      <formula>"تم الانتهاء"</formula>
    </cfRule>
  </conditionalFormatting>
  <conditionalFormatting sqref="F204:F206">
    <cfRule type="cellIs" dxfId="4522" priority="199" operator="equal">
      <formula>"تم الانتهاء"</formula>
    </cfRule>
  </conditionalFormatting>
  <conditionalFormatting sqref="F207">
    <cfRule type="cellIs" dxfId="4521" priority="198" operator="equal">
      <formula>"تم الانتهاء"</formula>
    </cfRule>
  </conditionalFormatting>
  <conditionalFormatting sqref="F208">
    <cfRule type="cellIs" dxfId="4520" priority="197" operator="equal">
      <formula>"تم الانتهاء"</formula>
    </cfRule>
  </conditionalFormatting>
  <conditionalFormatting sqref="B215 C215:C216">
    <cfRule type="cellIs" dxfId="4519" priority="196" operator="equal">
      <formula>"تم الانتهاء"</formula>
    </cfRule>
  </conditionalFormatting>
  <conditionalFormatting sqref="B216">
    <cfRule type="cellIs" dxfId="4518" priority="195" operator="equal">
      <formula>"تم الانتهاء"</formula>
    </cfRule>
  </conditionalFormatting>
  <conditionalFormatting sqref="G192:G194 G172:G173 G52:G59 G62:G67 G179 G111 G113 G119 G3:G13 G86:G87 G90 G70:G77 G15:G47 G103:G106 G109 G123:G125">
    <cfRule type="cellIs" dxfId="4517" priority="409" operator="equal">
      <formula>$G$264</formula>
    </cfRule>
    <cfRule type="cellIs" dxfId="4516" priority="410" operator="equal">
      <formula>$G$96</formula>
    </cfRule>
    <cfRule type="cellIs" dxfId="4515" priority="411" operator="equal">
      <formula>$G$238</formula>
    </cfRule>
    <cfRule type="cellIs" dxfId="4514" priority="412" operator="equal">
      <formula>$G$265</formula>
    </cfRule>
    <cfRule type="cellIs" dxfId="4513" priority="413" operator="equal">
      <formula>$G$264</formula>
    </cfRule>
  </conditionalFormatting>
  <conditionalFormatting sqref="G192:G194 G172:G173 G52:G59 G62:G67 G179 G111 G113 G119 G3:G13 G86:G87 G90 G70:G77 G15:G47 G103:G106 G109 G123:G125">
    <cfRule type="cellIs" dxfId="4512" priority="414" operator="equal">
      <formula>$G$243</formula>
    </cfRule>
    <cfRule type="cellIs" dxfId="4511" priority="415" operator="equal">
      <formula>$G$280</formula>
    </cfRule>
    <cfRule type="cellIs" dxfId="4510" priority="416" operator="equal">
      <formula>$G$88</formula>
    </cfRule>
    <cfRule type="cellIs" dxfId="4509" priority="417" operator="equal">
      <formula>$G$139</formula>
    </cfRule>
  </conditionalFormatting>
  <conditionalFormatting sqref="G192:G194 G52:G59 G62:G67 G179 G172:G173 G111 G113 G119 G3:G13 G86:G87 G90 G70:G77 G15:G47 G103:G106 G109 G123:G125">
    <cfRule type="cellIs" dxfId="4508" priority="418" operator="equal">
      <formula>$G$242</formula>
    </cfRule>
    <cfRule type="cellIs" dxfId="4507" priority="419" operator="equal">
      <formula>$G$148</formula>
    </cfRule>
    <cfRule type="cellIs" dxfId="4506" priority="420" operator="equal">
      <formula>$G$272</formula>
    </cfRule>
  </conditionalFormatting>
  <conditionalFormatting sqref="G103">
    <cfRule type="containsText" dxfId="4505" priority="182" operator="containsText" text="متوقف">
      <formula>NOT(ISERROR(SEARCH("متوقف",G103)))</formula>
    </cfRule>
  </conditionalFormatting>
  <conditionalFormatting sqref="G103">
    <cfRule type="containsText" dxfId="4504" priority="178" operator="containsText" text="تم  الانتهاء ">
      <formula>NOT(ISERROR(SEARCH("تم  الانتهاء ",G103)))</formula>
    </cfRule>
    <cfRule type="containsText" dxfId="4503" priority="179" operator="containsText" text="تم الانتهاء ">
      <formula>NOT(ISERROR(SEARCH("تم الانتهاء ",G103)))</formula>
    </cfRule>
    <cfRule type="containsText" dxfId="4502" priority="180" operator="containsText" text="متوقف ">
      <formula>NOT(ISERROR(SEARCH("متوقف ",G103)))</formula>
    </cfRule>
    <cfRule type="containsText" dxfId="4501" priority="181" operator="containsText" text="تحت التصنيع ">
      <formula>NOT(ISERROR(SEARCH("تحت التصنيع ",G103)))</formula>
    </cfRule>
  </conditionalFormatting>
  <conditionalFormatting sqref="G103">
    <cfRule type="cellIs" dxfId="4500" priority="177" operator="equal">
      <formula>$G$241</formula>
    </cfRule>
  </conditionalFormatting>
  <conditionalFormatting sqref="G104:G106">
    <cfRule type="containsText" dxfId="4499" priority="164" operator="containsText" text="متوقف">
      <formula>NOT(ISERROR(SEARCH("متوقف",G104)))</formula>
    </cfRule>
  </conditionalFormatting>
  <conditionalFormatting sqref="G104:G106">
    <cfRule type="containsText" dxfId="4498" priority="160" operator="containsText" text="تم  الانتهاء ">
      <formula>NOT(ISERROR(SEARCH("تم  الانتهاء ",G104)))</formula>
    </cfRule>
    <cfRule type="containsText" dxfId="4497" priority="161" operator="containsText" text="تم الانتهاء ">
      <formula>NOT(ISERROR(SEARCH("تم الانتهاء ",G104)))</formula>
    </cfRule>
    <cfRule type="containsText" dxfId="4496" priority="162" operator="containsText" text="متوقف ">
      <formula>NOT(ISERROR(SEARCH("متوقف ",G104)))</formula>
    </cfRule>
    <cfRule type="containsText" dxfId="4495" priority="163" operator="containsText" text="تحت التصنيع ">
      <formula>NOT(ISERROR(SEARCH("تحت التصنيع ",G104)))</formula>
    </cfRule>
  </conditionalFormatting>
  <conditionalFormatting sqref="G104:G106">
    <cfRule type="cellIs" dxfId="4494" priority="159" operator="equal">
      <formula>$G$241</formula>
    </cfRule>
  </conditionalFormatting>
  <conditionalFormatting sqref="G109">
    <cfRule type="containsText" dxfId="4493" priority="146" operator="containsText" text="متوقف">
      <formula>NOT(ISERROR(SEARCH("متوقف",G109)))</formula>
    </cfRule>
  </conditionalFormatting>
  <conditionalFormatting sqref="G109">
    <cfRule type="containsText" dxfId="4492" priority="142" operator="containsText" text="تم  الانتهاء ">
      <formula>NOT(ISERROR(SEARCH("تم  الانتهاء ",G109)))</formula>
    </cfRule>
    <cfRule type="containsText" dxfId="4491" priority="143" operator="containsText" text="تم الانتهاء ">
      <formula>NOT(ISERROR(SEARCH("تم الانتهاء ",G109)))</formula>
    </cfRule>
    <cfRule type="containsText" dxfId="4490" priority="144" operator="containsText" text="متوقف ">
      <formula>NOT(ISERROR(SEARCH("متوقف ",G109)))</formula>
    </cfRule>
    <cfRule type="containsText" dxfId="4489" priority="145" operator="containsText" text="تحت التصنيع ">
      <formula>NOT(ISERROR(SEARCH("تحت التصنيع ",G109)))</formula>
    </cfRule>
  </conditionalFormatting>
  <conditionalFormatting sqref="G109">
    <cfRule type="cellIs" dxfId="4488" priority="141" operator="equal">
      <formula>$G$241</formula>
    </cfRule>
  </conditionalFormatting>
  <conditionalFormatting sqref="G123:G125">
    <cfRule type="containsText" dxfId="4487" priority="128" operator="containsText" text="متوقف">
      <formula>NOT(ISERROR(SEARCH("متوقف",G123)))</formula>
    </cfRule>
  </conditionalFormatting>
  <conditionalFormatting sqref="G123:G125">
    <cfRule type="containsText" dxfId="4486" priority="124" operator="containsText" text="تم  الانتهاء ">
      <formula>NOT(ISERROR(SEARCH("تم  الانتهاء ",G123)))</formula>
    </cfRule>
    <cfRule type="containsText" dxfId="4485" priority="125" operator="containsText" text="تم الانتهاء ">
      <formula>NOT(ISERROR(SEARCH("تم الانتهاء ",G123)))</formula>
    </cfRule>
    <cfRule type="containsText" dxfId="4484" priority="126" operator="containsText" text="متوقف ">
      <formula>NOT(ISERROR(SEARCH("متوقف ",G123)))</formula>
    </cfRule>
    <cfRule type="containsText" dxfId="4483" priority="127" operator="containsText" text="تحت التصنيع ">
      <formula>NOT(ISERROR(SEARCH("تحت التصنيع ",G123)))</formula>
    </cfRule>
  </conditionalFormatting>
  <conditionalFormatting sqref="G123:G125">
    <cfRule type="cellIs" dxfId="4482" priority="123" operator="equal">
      <formula>$G$241</formula>
    </cfRule>
  </conditionalFormatting>
  <conditionalFormatting sqref="D220:D221">
    <cfRule type="cellIs" dxfId="4481" priority="122" operator="equal">
      <formula>"تم الانتهاء"</formula>
    </cfRule>
  </conditionalFormatting>
  <conditionalFormatting sqref="D222:D223">
    <cfRule type="cellIs" dxfId="4480" priority="121" operator="equal">
      <formula>"تم الانتهاء"</formula>
    </cfRule>
  </conditionalFormatting>
  <conditionalFormatting sqref="C238">
    <cfRule type="cellIs" dxfId="4479" priority="120" operator="equal">
      <formula>"تم الانتهاء"</formula>
    </cfRule>
  </conditionalFormatting>
  <conditionalFormatting sqref="G70">
    <cfRule type="containsText" dxfId="4478" priority="119" operator="containsText" text="متوقف">
      <formula>NOT(ISERROR(SEARCH("متوقف",G70)))</formula>
    </cfRule>
  </conditionalFormatting>
  <conditionalFormatting sqref="G70">
    <cfRule type="containsText" dxfId="4477" priority="115" operator="containsText" text="تم  الانتهاء ">
      <formula>NOT(ISERROR(SEARCH("تم  الانتهاء ",G70)))</formula>
    </cfRule>
    <cfRule type="containsText" dxfId="4476" priority="116" operator="containsText" text="تم الانتهاء ">
      <formula>NOT(ISERROR(SEARCH("تم الانتهاء ",G70)))</formula>
    </cfRule>
    <cfRule type="containsText" dxfId="4475" priority="117" operator="containsText" text="متوقف ">
      <formula>NOT(ISERROR(SEARCH("متوقف ",G70)))</formula>
    </cfRule>
    <cfRule type="containsText" dxfId="4474" priority="118" operator="containsText" text="تحت التصنيع ">
      <formula>NOT(ISERROR(SEARCH("تحت التصنيع ",G70)))</formula>
    </cfRule>
  </conditionalFormatting>
  <conditionalFormatting sqref="G70">
    <cfRule type="containsText" dxfId="4473" priority="114" operator="containsText" text="متوقف">
      <formula>NOT(ISERROR(SEARCH("متوقف",G70)))</formula>
    </cfRule>
  </conditionalFormatting>
  <conditionalFormatting sqref="G70">
    <cfRule type="containsText" dxfId="4472" priority="110" operator="containsText" text="تم  الانتهاء ">
      <formula>NOT(ISERROR(SEARCH("تم  الانتهاء ",G70)))</formula>
    </cfRule>
    <cfRule type="containsText" dxfId="4471" priority="111" operator="containsText" text="تم الانتهاء ">
      <formula>NOT(ISERROR(SEARCH("تم الانتهاء ",G70)))</formula>
    </cfRule>
    <cfRule type="containsText" dxfId="4470" priority="112" operator="containsText" text="متوقف ">
      <formula>NOT(ISERROR(SEARCH("متوقف ",G70)))</formula>
    </cfRule>
    <cfRule type="containsText" dxfId="4469" priority="113" operator="containsText" text="تحت التصنيع ">
      <formula>NOT(ISERROR(SEARCH("تحت التصنيع ",G70)))</formula>
    </cfRule>
  </conditionalFormatting>
  <conditionalFormatting sqref="E153">
    <cfRule type="cellIs" dxfId="4468" priority="109" operator="equal">
      <formula>"تم الانتهاء"</formula>
    </cfRule>
  </conditionalFormatting>
  <conditionalFormatting sqref="E159">
    <cfRule type="cellIs" dxfId="4467" priority="103" operator="equal">
      <formula>"تم الانتهاء"</formula>
    </cfRule>
  </conditionalFormatting>
  <conditionalFormatting sqref="E162">
    <cfRule type="cellIs" dxfId="4466" priority="102" operator="equal">
      <formula>"تم الانتهاء"</formula>
    </cfRule>
  </conditionalFormatting>
  <conditionalFormatting sqref="E156">
    <cfRule type="cellIs" dxfId="4465" priority="106" operator="equal">
      <formula>"تم الانتهاء"</formula>
    </cfRule>
  </conditionalFormatting>
  <conditionalFormatting sqref="E156">
    <cfRule type="cellIs" dxfId="4464" priority="105" operator="equal">
      <formula>"تم الانتهاء"</formula>
    </cfRule>
  </conditionalFormatting>
  <conditionalFormatting sqref="E159">
    <cfRule type="cellIs" dxfId="4463" priority="104" operator="equal">
      <formula>"تم الانتهاء"</formula>
    </cfRule>
  </conditionalFormatting>
  <conditionalFormatting sqref="E162">
    <cfRule type="cellIs" dxfId="4462" priority="101" operator="equal">
      <formula>"تم الانتهاء"</formula>
    </cfRule>
  </conditionalFormatting>
  <conditionalFormatting sqref="E162">
    <cfRule type="cellIs" dxfId="4461" priority="100" operator="equal">
      <formula>"تم الانتهاء"</formula>
    </cfRule>
  </conditionalFormatting>
  <conditionalFormatting sqref="E167">
    <cfRule type="cellIs" dxfId="4460" priority="99" operator="equal">
      <formula>"تم الانتهاء"</formula>
    </cfRule>
  </conditionalFormatting>
  <conditionalFormatting sqref="E167">
    <cfRule type="cellIs" dxfId="4459" priority="98" operator="equal">
      <formula>"تم الانتهاء"</formula>
    </cfRule>
  </conditionalFormatting>
  <conditionalFormatting sqref="E167">
    <cfRule type="cellIs" dxfId="4458" priority="97" operator="equal">
      <formula>"تم الانتهاء"</formula>
    </cfRule>
  </conditionalFormatting>
  <conditionalFormatting sqref="E169">
    <cfRule type="cellIs" dxfId="4457" priority="96" operator="equal">
      <formula>"تم الانتهاء"</formula>
    </cfRule>
  </conditionalFormatting>
  <conditionalFormatting sqref="E169">
    <cfRule type="cellIs" dxfId="4456" priority="95" operator="equal">
      <formula>"تم الانتهاء"</formula>
    </cfRule>
  </conditionalFormatting>
  <conditionalFormatting sqref="E169">
    <cfRule type="cellIs" dxfId="4455" priority="94" operator="equal">
      <formula>"تم الانتهاء"</formula>
    </cfRule>
  </conditionalFormatting>
  <conditionalFormatting sqref="E172:E173">
    <cfRule type="cellIs" dxfId="4454" priority="93" operator="equal">
      <formula>"تم الانتهاء"</formula>
    </cfRule>
  </conditionalFormatting>
  <conditionalFormatting sqref="E172:E173">
    <cfRule type="cellIs" dxfId="4453" priority="92" operator="equal">
      <formula>"تم الانتهاء"</formula>
    </cfRule>
  </conditionalFormatting>
  <conditionalFormatting sqref="E172:E173">
    <cfRule type="cellIs" dxfId="4452" priority="91" operator="equal">
      <formula>"تم الانتهاء"</formula>
    </cfRule>
  </conditionalFormatting>
  <conditionalFormatting sqref="E189:E190">
    <cfRule type="cellIs" dxfId="4451" priority="90" operator="equal">
      <formula>"تم الانتهاء"</formula>
    </cfRule>
  </conditionalFormatting>
  <conditionalFormatting sqref="E192:E193">
    <cfRule type="cellIs" dxfId="4450" priority="89" operator="equal">
      <formula>"تم الانتهاء"</formula>
    </cfRule>
  </conditionalFormatting>
  <conditionalFormatting sqref="E195:E196">
    <cfRule type="cellIs" dxfId="4449" priority="88" operator="equal">
      <formula>"تم الانتهاء"</formula>
    </cfRule>
  </conditionalFormatting>
  <conditionalFormatting sqref="E198:E199">
    <cfRule type="cellIs" dxfId="4448" priority="87" operator="equal">
      <formula>"تم الانتهاء"</formula>
    </cfRule>
  </conditionalFormatting>
  <conditionalFormatting sqref="E201:E202">
    <cfRule type="cellIs" dxfId="4447" priority="86" operator="equal">
      <formula>"تم الانتهاء"</formula>
    </cfRule>
  </conditionalFormatting>
  <conditionalFormatting sqref="E201:E202">
    <cfRule type="cellIs" dxfId="4446" priority="85" operator="equal">
      <formula>"تم الانتهاء"</formula>
    </cfRule>
  </conditionalFormatting>
  <conditionalFormatting sqref="E204:E206">
    <cfRule type="cellIs" dxfId="4445" priority="84" operator="equal">
      <formula>"تم الانتهاء"</formula>
    </cfRule>
  </conditionalFormatting>
  <conditionalFormatting sqref="E204:E206">
    <cfRule type="cellIs" dxfId="4444" priority="83" operator="equal">
      <formula>"تم الانتهاء"</formula>
    </cfRule>
  </conditionalFormatting>
  <conditionalFormatting sqref="E208">
    <cfRule type="cellIs" dxfId="4443" priority="82" operator="equal">
      <formula>"تم الانتهاء"</formula>
    </cfRule>
  </conditionalFormatting>
  <conditionalFormatting sqref="E208">
    <cfRule type="cellIs" dxfId="4442" priority="81" operator="equal">
      <formula>"تم الانتهاء"</formula>
    </cfRule>
  </conditionalFormatting>
  <conditionalFormatting sqref="E208">
    <cfRule type="cellIs" dxfId="4441" priority="80" operator="equal">
      <formula>"تم الانتهاء"</formula>
    </cfRule>
  </conditionalFormatting>
  <conditionalFormatting sqref="E190">
    <cfRule type="cellIs" dxfId="4440" priority="79" operator="equal">
      <formula>"تم الانتهاء"</formula>
    </cfRule>
  </conditionalFormatting>
  <conditionalFormatting sqref="E196">
    <cfRule type="cellIs" dxfId="4439" priority="78" operator="equal">
      <formula>"تم الانتهاء"</formula>
    </cfRule>
  </conditionalFormatting>
  <conditionalFormatting sqref="E205:E206">
    <cfRule type="cellIs" dxfId="4438" priority="77" operator="equal">
      <formula>"تم الانتهاء"</formula>
    </cfRule>
  </conditionalFormatting>
  <conditionalFormatting sqref="E205:E206">
    <cfRule type="cellIs" dxfId="4437" priority="76" operator="equal">
      <formula>"تم الانتهاء"</formula>
    </cfRule>
  </conditionalFormatting>
  <conditionalFormatting sqref="E209">
    <cfRule type="cellIs" dxfId="4436" priority="75" operator="equal">
      <formula>"تم الانتهاء"</formula>
    </cfRule>
  </conditionalFormatting>
  <conditionalFormatting sqref="E209">
    <cfRule type="cellIs" dxfId="4435" priority="74" operator="equal">
      <formula>"تم الانتهاء"</formula>
    </cfRule>
  </conditionalFormatting>
  <conditionalFormatting sqref="E209">
    <cfRule type="cellIs" dxfId="4434" priority="73" operator="equal">
      <formula>"تم الانتهاء"</formula>
    </cfRule>
  </conditionalFormatting>
  <conditionalFormatting sqref="E209">
    <cfRule type="cellIs" dxfId="4433" priority="72" operator="equal">
      <formula>"تم الانتهاء"</formula>
    </cfRule>
  </conditionalFormatting>
  <conditionalFormatting sqref="E210">
    <cfRule type="cellIs" dxfId="4432" priority="71" operator="equal">
      <formula>"تم الانتهاء"</formula>
    </cfRule>
  </conditionalFormatting>
  <conditionalFormatting sqref="E210">
    <cfRule type="cellIs" dxfId="4431" priority="70" operator="equal">
      <formula>"تم الانتهاء"</formula>
    </cfRule>
  </conditionalFormatting>
  <conditionalFormatting sqref="E210">
    <cfRule type="cellIs" dxfId="4430" priority="69" operator="equal">
      <formula>"تم الانتهاء"</formula>
    </cfRule>
  </conditionalFormatting>
  <conditionalFormatting sqref="E210">
    <cfRule type="cellIs" dxfId="4429" priority="68" operator="equal">
      <formula>"تم الانتهاء"</formula>
    </cfRule>
  </conditionalFormatting>
  <conditionalFormatting sqref="E211">
    <cfRule type="cellIs" dxfId="4428" priority="67" operator="equal">
      <formula>"تم الانتهاء"</formula>
    </cfRule>
  </conditionalFormatting>
  <conditionalFormatting sqref="E211">
    <cfRule type="cellIs" dxfId="4427" priority="66" operator="equal">
      <formula>"تم الانتهاء"</formula>
    </cfRule>
  </conditionalFormatting>
  <conditionalFormatting sqref="E211">
    <cfRule type="cellIs" dxfId="4426" priority="65" operator="equal">
      <formula>"تم الانتهاء"</formula>
    </cfRule>
  </conditionalFormatting>
  <conditionalFormatting sqref="E211">
    <cfRule type="cellIs" dxfId="4425" priority="64" operator="equal">
      <formula>"تم الانتهاء"</formula>
    </cfRule>
  </conditionalFormatting>
  <conditionalFormatting sqref="E212">
    <cfRule type="cellIs" dxfId="4424" priority="63" operator="equal">
      <formula>"تم الانتهاء"</formula>
    </cfRule>
  </conditionalFormatting>
  <conditionalFormatting sqref="E212">
    <cfRule type="cellIs" dxfId="4423" priority="62" operator="equal">
      <formula>"تم الانتهاء"</formula>
    </cfRule>
  </conditionalFormatting>
  <conditionalFormatting sqref="E212">
    <cfRule type="cellIs" dxfId="4422" priority="61" operator="equal">
      <formula>"تم الانتهاء"</formula>
    </cfRule>
  </conditionalFormatting>
  <conditionalFormatting sqref="E212">
    <cfRule type="cellIs" dxfId="4421" priority="60" operator="equal">
      <formula>"تم الانتهاء"</formula>
    </cfRule>
  </conditionalFormatting>
  <conditionalFormatting sqref="E216">
    <cfRule type="cellIs" dxfId="4420" priority="59" operator="equal">
      <formula>"تم الانتهاء"</formula>
    </cfRule>
  </conditionalFormatting>
  <conditionalFormatting sqref="E216">
    <cfRule type="cellIs" dxfId="4419" priority="58" operator="equal">
      <formula>"تم الانتهاء"</formula>
    </cfRule>
  </conditionalFormatting>
  <conditionalFormatting sqref="E216">
    <cfRule type="cellIs" dxfId="4418" priority="57" operator="equal">
      <formula>"تم الانتهاء"</formula>
    </cfRule>
  </conditionalFormatting>
  <conditionalFormatting sqref="E216">
    <cfRule type="cellIs" dxfId="4417" priority="56" operator="equal">
      <formula>"تم الانتهاء"</formula>
    </cfRule>
  </conditionalFormatting>
  <conditionalFormatting sqref="E217">
    <cfRule type="cellIs" dxfId="4416" priority="55" operator="equal">
      <formula>"تم الانتهاء"</formula>
    </cfRule>
  </conditionalFormatting>
  <conditionalFormatting sqref="E217">
    <cfRule type="cellIs" dxfId="4415" priority="54" operator="equal">
      <formula>"تم الانتهاء"</formula>
    </cfRule>
  </conditionalFormatting>
  <conditionalFormatting sqref="E217">
    <cfRule type="cellIs" dxfId="4414" priority="53" operator="equal">
      <formula>"تم الانتهاء"</formula>
    </cfRule>
  </conditionalFormatting>
  <conditionalFormatting sqref="E217">
    <cfRule type="cellIs" dxfId="4413" priority="52" operator="equal">
      <formula>"تم الانتهاء"</formula>
    </cfRule>
  </conditionalFormatting>
  <conditionalFormatting sqref="E218">
    <cfRule type="cellIs" dxfId="4412" priority="51" operator="equal">
      <formula>"تم الانتهاء"</formula>
    </cfRule>
  </conditionalFormatting>
  <conditionalFormatting sqref="E218">
    <cfRule type="cellIs" dxfId="4411" priority="50" operator="equal">
      <formula>"تم الانتهاء"</formula>
    </cfRule>
  </conditionalFormatting>
  <conditionalFormatting sqref="E218">
    <cfRule type="cellIs" dxfId="4410" priority="49" operator="equal">
      <formula>"تم الانتهاء"</formula>
    </cfRule>
  </conditionalFormatting>
  <conditionalFormatting sqref="E218">
    <cfRule type="cellIs" dxfId="4409" priority="48" operator="equal">
      <formula>"تم الانتهاء"</formula>
    </cfRule>
  </conditionalFormatting>
  <conditionalFormatting sqref="E219:E223">
    <cfRule type="cellIs" dxfId="4408" priority="47" operator="equal">
      <formula>"تم الانتهاء"</formula>
    </cfRule>
  </conditionalFormatting>
  <conditionalFormatting sqref="E219:E223">
    <cfRule type="cellIs" dxfId="4407" priority="46" operator="equal">
      <formula>"تم الانتهاء"</formula>
    </cfRule>
  </conditionalFormatting>
  <conditionalFormatting sqref="E219:E223">
    <cfRule type="cellIs" dxfId="4406" priority="45" operator="equal">
      <formula>"تم الانتهاء"</formula>
    </cfRule>
  </conditionalFormatting>
  <conditionalFormatting sqref="E219:E223">
    <cfRule type="cellIs" dxfId="4405" priority="44" operator="equal">
      <formula>"تم الانتهاء"</formula>
    </cfRule>
  </conditionalFormatting>
  <conditionalFormatting sqref="E239">
    <cfRule type="cellIs" dxfId="4404" priority="43" operator="equal">
      <formula>"تم الانتهاء"</formula>
    </cfRule>
  </conditionalFormatting>
  <conditionalFormatting sqref="E239">
    <cfRule type="cellIs" dxfId="4403" priority="42" operator="equal">
      <formula>"تم الانتهاء"</formula>
    </cfRule>
  </conditionalFormatting>
  <conditionalFormatting sqref="E239">
    <cfRule type="cellIs" dxfId="4402" priority="41" operator="equal">
      <formula>"تم الانتهاء"</formula>
    </cfRule>
  </conditionalFormatting>
  <conditionalFormatting sqref="E239">
    <cfRule type="cellIs" dxfId="4401" priority="40" operator="equal">
      <formula>"تم الانتهاء"</formula>
    </cfRule>
  </conditionalFormatting>
  <conditionalFormatting sqref="E187">
    <cfRule type="cellIs" dxfId="4400" priority="39" operator="equal">
      <formula>"تم الانتهاء"</formula>
    </cfRule>
  </conditionalFormatting>
  <conditionalFormatting sqref="E187">
    <cfRule type="cellIs" dxfId="4399" priority="37" operator="equal">
      <formula>"تم الانتهاء"</formula>
    </cfRule>
  </conditionalFormatting>
  <conditionalFormatting sqref="E187">
    <cfRule type="containsText" dxfId="4398" priority="38" operator="containsText" text="تم التسليم ">
      <formula>NOT(ISERROR(SEARCH("تم التسليم ",E187)))</formula>
    </cfRule>
  </conditionalFormatting>
  <conditionalFormatting sqref="E187">
    <cfRule type="cellIs" dxfId="4397" priority="36" operator="equal">
      <formula>"تم الانتهاء"</formula>
    </cfRule>
  </conditionalFormatting>
  <conditionalFormatting sqref="E187">
    <cfRule type="cellIs" dxfId="4396" priority="35" operator="equal">
      <formula>"تم الانتهاء"</formula>
    </cfRule>
  </conditionalFormatting>
  <conditionalFormatting sqref="E227">
    <cfRule type="cellIs" dxfId="4395" priority="34" operator="equal">
      <formula>"تم الانتهاء"</formula>
    </cfRule>
  </conditionalFormatting>
  <conditionalFormatting sqref="E227">
    <cfRule type="cellIs" dxfId="4394" priority="33" operator="equal">
      <formula>"تم الانتهاء"</formula>
    </cfRule>
  </conditionalFormatting>
  <conditionalFormatting sqref="E227">
    <cfRule type="cellIs" dxfId="4393" priority="32" operator="equal">
      <formula>"تم الانتهاء"</formula>
    </cfRule>
  </conditionalFormatting>
  <conditionalFormatting sqref="E227">
    <cfRule type="cellIs" dxfId="4392" priority="31" operator="equal">
      <formula>"تم الانتهاء"</formula>
    </cfRule>
  </conditionalFormatting>
  <conditionalFormatting sqref="D228">
    <cfRule type="cellIs" dxfId="4391" priority="30" operator="equal">
      <formula>"تم الانتهاء"</formula>
    </cfRule>
  </conditionalFormatting>
  <conditionalFormatting sqref="E228">
    <cfRule type="cellIs" dxfId="4390" priority="29" operator="equal">
      <formula>"تم الانتهاء"</formula>
    </cfRule>
  </conditionalFormatting>
  <conditionalFormatting sqref="E228">
    <cfRule type="cellIs" dxfId="4389" priority="28" operator="equal">
      <formula>"تم الانتهاء"</formula>
    </cfRule>
  </conditionalFormatting>
  <conditionalFormatting sqref="E228">
    <cfRule type="cellIs" dxfId="4388" priority="27" operator="equal">
      <formula>"تم الانتهاء"</formula>
    </cfRule>
  </conditionalFormatting>
  <conditionalFormatting sqref="E228">
    <cfRule type="cellIs" dxfId="4387" priority="26" operator="equal">
      <formula>"تم الانتهاء"</formula>
    </cfRule>
  </conditionalFormatting>
  <conditionalFormatting sqref="E229">
    <cfRule type="cellIs" dxfId="4386" priority="25" operator="equal">
      <formula>"تم الانتهاء"</formula>
    </cfRule>
  </conditionalFormatting>
  <conditionalFormatting sqref="E229">
    <cfRule type="cellIs" dxfId="4385" priority="24" operator="equal">
      <formula>"تم الانتهاء"</formula>
    </cfRule>
  </conditionalFormatting>
  <conditionalFormatting sqref="E229">
    <cfRule type="cellIs" dxfId="4384" priority="23" operator="equal">
      <formula>"تم الانتهاء"</formula>
    </cfRule>
  </conditionalFormatting>
  <conditionalFormatting sqref="E229">
    <cfRule type="cellIs" dxfId="4383" priority="22" operator="equal">
      <formula>"تم الانتهاء"</formula>
    </cfRule>
  </conditionalFormatting>
  <conditionalFormatting sqref="E230">
    <cfRule type="cellIs" dxfId="4382" priority="21" operator="equal">
      <formula>"تم الانتهاء"</formula>
    </cfRule>
  </conditionalFormatting>
  <conditionalFormatting sqref="E230">
    <cfRule type="cellIs" dxfId="4381" priority="20" operator="equal">
      <formula>"تم الانتهاء"</formula>
    </cfRule>
  </conditionalFormatting>
  <conditionalFormatting sqref="E230">
    <cfRule type="cellIs" dxfId="4380" priority="19" operator="equal">
      <formula>"تم الانتهاء"</formula>
    </cfRule>
  </conditionalFormatting>
  <conditionalFormatting sqref="E230">
    <cfRule type="cellIs" dxfId="4379" priority="18" operator="equal">
      <formula>"تم الانتهاء"</formula>
    </cfRule>
  </conditionalFormatting>
  <conditionalFormatting sqref="E231">
    <cfRule type="cellIs" dxfId="4378" priority="17" operator="equal">
      <formula>"تم الانتهاء"</formula>
    </cfRule>
  </conditionalFormatting>
  <conditionalFormatting sqref="E231">
    <cfRule type="cellIs" dxfId="4377" priority="16" operator="equal">
      <formula>"تم الانتهاء"</formula>
    </cfRule>
  </conditionalFormatting>
  <conditionalFormatting sqref="E231">
    <cfRule type="cellIs" dxfId="4376" priority="15" operator="equal">
      <formula>"تم الانتهاء"</formula>
    </cfRule>
  </conditionalFormatting>
  <conditionalFormatting sqref="E231">
    <cfRule type="cellIs" dxfId="4375" priority="14" operator="equal">
      <formula>"تم الانتهاء"</formula>
    </cfRule>
  </conditionalFormatting>
  <conditionalFormatting sqref="E232">
    <cfRule type="cellIs" dxfId="4374" priority="13" operator="equal">
      <formula>"تم الانتهاء"</formula>
    </cfRule>
  </conditionalFormatting>
  <conditionalFormatting sqref="E232">
    <cfRule type="cellIs" dxfId="4373" priority="12" operator="equal">
      <formula>"تم الانتهاء"</formula>
    </cfRule>
  </conditionalFormatting>
  <conditionalFormatting sqref="E232">
    <cfRule type="cellIs" dxfId="4372" priority="11" operator="equal">
      <formula>"تم الانتهاء"</formula>
    </cfRule>
  </conditionalFormatting>
  <conditionalFormatting sqref="E232">
    <cfRule type="cellIs" dxfId="4371" priority="10" operator="equal">
      <formula>"تم الانتهاء"</formula>
    </cfRule>
  </conditionalFormatting>
  <conditionalFormatting sqref="E233">
    <cfRule type="cellIs" dxfId="4370" priority="9" operator="equal">
      <formula>"تم الانتهاء"</formula>
    </cfRule>
  </conditionalFormatting>
  <conditionalFormatting sqref="E233">
    <cfRule type="cellIs" dxfId="4369" priority="8" operator="equal">
      <formula>"تم الانتهاء"</formula>
    </cfRule>
  </conditionalFormatting>
  <conditionalFormatting sqref="E233">
    <cfRule type="cellIs" dxfId="4368" priority="7" operator="equal">
      <formula>"تم الانتهاء"</formula>
    </cfRule>
  </conditionalFormatting>
  <conditionalFormatting sqref="E233">
    <cfRule type="cellIs" dxfId="4367" priority="6" operator="equal">
      <formula>"تم الانتهاء"</formula>
    </cfRule>
  </conditionalFormatting>
  <conditionalFormatting sqref="E234:E237">
    <cfRule type="cellIs" dxfId="4366" priority="5" operator="equal">
      <formula>"تم الانتهاء"</formula>
    </cfRule>
  </conditionalFormatting>
  <conditionalFormatting sqref="E234:E237">
    <cfRule type="cellIs" dxfId="4365" priority="4" operator="equal">
      <formula>"تم الانتهاء"</formula>
    </cfRule>
  </conditionalFormatting>
  <conditionalFormatting sqref="E234:E237">
    <cfRule type="cellIs" dxfId="4364" priority="3" operator="equal">
      <formula>"تم الانتهاء"</formula>
    </cfRule>
  </conditionalFormatting>
  <conditionalFormatting sqref="E234:E237">
    <cfRule type="cellIs" dxfId="4363" priority="2" operator="equal">
      <formula>"تم الانتهاء"</formula>
    </cfRule>
  </conditionalFormatting>
  <conditionalFormatting sqref="B238">
    <cfRule type="cellIs" dxfId="4362" priority="1" operator="equal">
      <formula>"تم الانتهاء"</formula>
    </cfRule>
  </conditionalFormatting>
  <pageMargins left="0.7" right="0.7" top="0.75" bottom="0.75" header="0.3" footer="0.3"/>
  <pageSetup scale="10" fitToHeight="0" orientation="landscape" r:id="rId1"/>
  <rowBreaks count="5" manualBreakCount="5">
    <brk id="51" max="16383" man="1"/>
    <brk id="99" max="16383" man="1"/>
    <brk id="134" max="16383" man="1"/>
    <brk id="174" max="16383" man="1"/>
    <brk id="216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198DB2-4FB7-4FC8-ADFA-2C9C1415E705}">
          <x14:formula1>
            <xm:f>Sheet1!$A$9:$A$25</xm:f>
          </x14:formula1>
          <xm:sqref>G84:G85</xm:sqref>
        </x14:dataValidation>
        <x14:dataValidation type="list" allowBlank="1" showInputMessage="1" showErrorMessage="1" xr:uid="{18698B71-5A74-46D1-A39E-2DC0F2FE6801}">
          <x14:formula1>
            <xm:f>Sheet1!$A$3:$A$7</xm:f>
          </x14:formula1>
          <xm:sqref>G2</xm:sqref>
        </x14:dataValidation>
        <x14:dataValidation type="list" allowBlank="1" showInputMessage="1" showErrorMessage="1" xr:uid="{D1CBFD01-0BF0-4100-92B7-2F338B9ADA15}">
          <x14:formula1>
            <xm:f>Sheet1!$A$2:$A$7</xm:f>
          </x14:formula1>
          <xm:sqref>G91:G102 G174:G178 G161 G112 G114:G118 G88:G89 G195:G208 G107:G108 G110 G78:G83 G120:G122 G3:G75 G180:G191</xm:sqref>
        </x14:dataValidation>
        <x14:dataValidation type="list" allowBlank="1" showInputMessage="1" showErrorMessage="1" xr:uid="{43AC691F-2004-48DF-9F9B-7B13AC473983}">
          <x14:formula1>
            <xm:f>'Y:\PLN\Private\METAL\متابعة\08-11-2023\التانيه\[09-11-2023 10.00 PM FOLLOW UP (METAL).xlsx]Sheet1'!#REF!</xm:f>
          </x14:formula1>
          <xm:sqref>G103:G106 G76:G77 G111 G172:G173 G179 G113 G119 G192:G194 G90 G109 G86:G87 G123:G125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2B75-AB65-44AB-ABF4-111B19695A98}">
  <sheetPr>
    <pageSetUpPr fitToPage="1"/>
  </sheetPr>
  <dimension ref="A1:AM211"/>
  <sheetViews>
    <sheetView zoomScale="25" zoomScaleNormal="25" zoomScaleSheetLayoutView="25" workbookViewId="0">
      <pane ySplit="2" topLeftCell="A3" activePane="bottomLeft" state="frozen"/>
      <selection pane="bottomLeft" activeCell="AN1" sqref="AN1"/>
    </sheetView>
  </sheetViews>
  <sheetFormatPr defaultRowHeight="33.75" x14ac:dyDescent="0.5"/>
  <cols>
    <col min="1" max="1" width="29" style="9" customWidth="1"/>
    <col min="2" max="2" width="61.5703125" style="9" customWidth="1"/>
    <col min="3" max="3" width="34.7109375" style="9" bestFit="1" customWidth="1"/>
    <col min="4" max="4" width="93.85546875" style="9" bestFit="1" customWidth="1"/>
    <col min="5" max="5" width="21.85546875" style="9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customWidth="1"/>
    <col min="40" max="53" width="9.140625" style="9"/>
    <col min="54" max="54" width="13.140625" style="9" bestFit="1" customWidth="1"/>
    <col min="55" max="16384" width="9.140625" style="9"/>
  </cols>
  <sheetData>
    <row r="1" spans="1:39" ht="54.75" customHeight="1" thickTop="1" thickBot="1" x14ac:dyDescent="0.55000000000000004">
      <c r="A1" s="163">
        <f ca="1">TODAY()</f>
        <v>46146</v>
      </c>
      <c r="B1" s="164"/>
      <c r="C1" s="164"/>
      <c r="D1" s="165"/>
      <c r="E1" s="166" t="s">
        <v>127</v>
      </c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</row>
    <row r="2" spans="1:39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</row>
    <row r="3" spans="1:39" ht="75.75" customHeight="1" thickTop="1" thickBot="1" x14ac:dyDescent="0.55000000000000004">
      <c r="A3" s="10"/>
      <c r="B3" s="10"/>
      <c r="C3" s="10"/>
      <c r="D3" s="10"/>
      <c r="E3" s="10"/>
      <c r="F3" s="10"/>
      <c r="G3" s="10">
        <v>3000</v>
      </c>
      <c r="H3" s="10" t="s">
        <v>24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ht="75.75" customHeight="1" thickTop="1" thickBot="1" x14ac:dyDescent="0.5500000000000000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ht="75.75" customHeight="1" thickTop="1" thickBot="1" x14ac:dyDescent="0.5500000000000000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ht="75.75" customHeight="1" thickTop="1" thickBot="1" x14ac:dyDescent="0.55000000000000004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ht="75.75" customHeight="1" thickTop="1" thickBot="1" x14ac:dyDescent="0.55000000000000004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39" ht="75.75" customHeight="1" thickTop="1" thickBot="1" x14ac:dyDescent="0.5500000000000000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75.75" customHeight="1" thickTop="1" thickBot="1" x14ac:dyDescent="0.5500000000000000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1:39" ht="75.75" customHeight="1" thickTop="1" thickBot="1" x14ac:dyDescent="0.5500000000000000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 ht="75.75" customHeight="1" thickTop="1" thickBot="1" x14ac:dyDescent="0.5500000000000000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39" ht="75.75" customHeight="1" thickTop="1" thickBot="1" x14ac:dyDescent="0.5500000000000000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ht="75.75" customHeight="1" thickTop="1" thickBot="1" x14ac:dyDescent="0.5500000000000000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75.75" customHeight="1" thickTop="1" thickBot="1" x14ac:dyDescent="0.5500000000000000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spans="1:39" ht="75.75" customHeight="1" thickTop="1" thickBot="1" x14ac:dyDescent="0.5500000000000000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ht="75.75" customHeight="1" thickTop="1" thickBot="1" x14ac:dyDescent="0.5500000000000000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spans="1:39" ht="75.75" customHeight="1" thickTop="1" thickBot="1" x14ac:dyDescent="0.5500000000000000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spans="1:39" ht="75.75" customHeight="1" thickTop="1" thickBot="1" x14ac:dyDescent="0.5500000000000000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spans="1:39" ht="75.75" customHeight="1" thickTop="1" thickBot="1" x14ac:dyDescent="0.5500000000000000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spans="1:39" ht="75.75" customHeight="1" thickTop="1" thickBot="1" x14ac:dyDescent="0.5500000000000000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spans="1:39" ht="75.75" customHeight="1" thickTop="1" thickBot="1" x14ac:dyDescent="0.5500000000000000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spans="1:39" ht="75.75" customHeight="1" thickTop="1" thickBot="1" x14ac:dyDescent="0.5500000000000000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spans="1:39" ht="75.75" customHeight="1" thickTop="1" thickBot="1" x14ac:dyDescent="0.5500000000000000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spans="1:39" ht="75.75" customHeight="1" thickTop="1" thickBot="1" x14ac:dyDescent="0.5500000000000000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1:39" ht="75.75" customHeight="1" thickTop="1" thickBot="1" x14ac:dyDescent="0.5500000000000000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39" ht="75.75" customHeight="1" thickTop="1" thickBot="1" x14ac:dyDescent="0.5500000000000000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39" ht="75.75" customHeight="1" thickTop="1" thickBot="1" x14ac:dyDescent="0.5500000000000000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39" ht="75.75" customHeight="1" thickTop="1" thickBot="1" x14ac:dyDescent="0.5500000000000000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39" ht="75.75" customHeight="1" thickTop="1" thickBot="1" x14ac:dyDescent="0.5500000000000000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39" ht="75.75" customHeight="1" thickTop="1" thickBot="1" x14ac:dyDescent="0.5500000000000000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spans="1:39" ht="75.75" customHeight="1" thickTop="1" thickBot="1" x14ac:dyDescent="0.5500000000000000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1:39" ht="75.75" customHeight="1" thickTop="1" thickBot="1" x14ac:dyDescent="0.5500000000000000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1:39" ht="75.75" customHeight="1" thickTop="1" thickBot="1" x14ac:dyDescent="0.5500000000000000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1:39" ht="75.75" customHeight="1" thickTop="1" thickBot="1" x14ac:dyDescent="0.5500000000000000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1:39" ht="75.75" customHeight="1" thickTop="1" thickBot="1" x14ac:dyDescent="0.5500000000000000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1:39" ht="75.75" customHeight="1" thickTop="1" thickBot="1" x14ac:dyDescent="0.55000000000000004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1:39" ht="75.75" customHeight="1" thickTop="1" thickBot="1" x14ac:dyDescent="0.55000000000000004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1:39" ht="75.75" customHeight="1" thickTop="1" thickBot="1" x14ac:dyDescent="0.5500000000000000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1:39" ht="75.75" customHeight="1" thickTop="1" thickBot="1" x14ac:dyDescent="0.55000000000000004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1:39" ht="75.75" customHeight="1" thickTop="1" thickBot="1" x14ac:dyDescent="0.5500000000000000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1:39" ht="75.75" customHeight="1" thickTop="1" thickBot="1" x14ac:dyDescent="0.55000000000000004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1:39" ht="75.75" customHeight="1" thickTop="1" thickBot="1" x14ac:dyDescent="0.55000000000000004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1:39" ht="75.75" customHeight="1" thickTop="1" thickBot="1" x14ac:dyDescent="0.55000000000000004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1:39" ht="75.75" customHeight="1" thickTop="1" thickBot="1" x14ac:dyDescent="0.5500000000000000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1:39" ht="75.75" customHeight="1" thickTop="1" thickBot="1" x14ac:dyDescent="0.55000000000000004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1:39" ht="75.75" customHeight="1" thickTop="1" thickBot="1" x14ac:dyDescent="0.55000000000000004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1:39" ht="75.75" customHeight="1" thickTop="1" thickBot="1" x14ac:dyDescent="0.55000000000000004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1:39" ht="75.75" customHeight="1" thickTop="1" thickBot="1" x14ac:dyDescent="0.55000000000000004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1:39" ht="75.75" customHeight="1" thickTop="1" thickBot="1" x14ac:dyDescent="0.55000000000000004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1:39" ht="75.75" customHeight="1" thickTop="1" thickBot="1" x14ac:dyDescent="0.55000000000000004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spans="1:39" ht="75.75" customHeight="1" thickTop="1" thickBot="1" x14ac:dyDescent="0.55000000000000004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1:39" ht="75.75" customHeight="1" thickTop="1" thickBot="1" x14ac:dyDescent="0.55000000000000004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1:39" ht="75.75" customHeight="1" thickTop="1" thickBot="1" x14ac:dyDescent="0.55000000000000004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1:39" ht="75.75" customHeight="1" thickTop="1" thickBot="1" x14ac:dyDescent="0.5500000000000000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1:39" ht="75.75" customHeight="1" thickTop="1" thickBot="1" x14ac:dyDescent="0.55000000000000004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1:39" ht="75.75" customHeight="1" thickTop="1" thickBot="1" x14ac:dyDescent="0.5500000000000000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1:39" ht="75.75" customHeight="1" thickTop="1" thickBot="1" x14ac:dyDescent="0.55000000000000004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1:39" ht="75.75" customHeight="1" thickTop="1" thickBot="1" x14ac:dyDescent="0.55000000000000004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1:39" ht="75.75" customHeight="1" thickTop="1" thickBot="1" x14ac:dyDescent="0.55000000000000004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1:39" ht="75.75" customHeight="1" thickTop="1" thickBot="1" x14ac:dyDescent="0.5500000000000000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1:39" ht="75.75" customHeight="1" thickTop="1" thickBot="1" x14ac:dyDescent="0.55000000000000004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1:39" ht="75.75" customHeight="1" thickTop="1" thickBot="1" x14ac:dyDescent="0.5500000000000000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1:39" ht="75.75" customHeight="1" thickTop="1" thickBot="1" x14ac:dyDescent="0.55000000000000004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t="75.75" customHeight="1" thickTop="1" thickBot="1" x14ac:dyDescent="0.5500000000000000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1:39" ht="75.75" customHeight="1" thickTop="1" thickBot="1" x14ac:dyDescent="0.55000000000000004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1:39" ht="75.75" customHeight="1" thickTop="1" thickBot="1" x14ac:dyDescent="0.55000000000000004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1:39" ht="75.75" customHeight="1" thickTop="1" thickBot="1" x14ac:dyDescent="0.55000000000000004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1:39" ht="75.75" customHeight="1" thickTop="1" thickBot="1" x14ac:dyDescent="0.55000000000000004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1:39" ht="75.75" customHeight="1" thickTop="1" thickBot="1" x14ac:dyDescent="0.55000000000000004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1:39" ht="75.75" customHeight="1" thickTop="1" thickBot="1" x14ac:dyDescent="0.55000000000000004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1:39" ht="75.75" customHeight="1" thickTop="1" thickBot="1" x14ac:dyDescent="0.55000000000000004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1:39" ht="75.75" customHeight="1" thickTop="1" thickBot="1" x14ac:dyDescent="0.55000000000000004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1:39" ht="75.75" customHeight="1" thickTop="1" thickBot="1" x14ac:dyDescent="0.55000000000000004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1:39" ht="75.75" customHeight="1" thickTop="1" thickBot="1" x14ac:dyDescent="0.5500000000000000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1:39" ht="75.75" customHeight="1" thickTop="1" thickBot="1" x14ac:dyDescent="0.55000000000000004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1:39" ht="75.75" customHeight="1" thickTop="1" thickBot="1" x14ac:dyDescent="0.55000000000000004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t="75.75" customHeight="1" thickTop="1" thickBot="1" x14ac:dyDescent="0.55000000000000004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1:39" ht="75.75" customHeight="1" thickTop="1" thickBot="1" x14ac:dyDescent="0.55000000000000004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spans="1:39" ht="75.75" customHeight="1" thickTop="1" thickBot="1" x14ac:dyDescent="0.55000000000000004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spans="1:39" ht="75.75" customHeight="1" thickTop="1" thickBot="1" x14ac:dyDescent="0.55000000000000004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spans="1:39" ht="75.75" customHeight="1" thickTop="1" thickBot="1" x14ac:dyDescent="0.55000000000000004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spans="1:39" ht="75.75" customHeight="1" thickTop="1" thickBot="1" x14ac:dyDescent="0.5500000000000000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spans="1:39" ht="75.75" customHeight="1" thickTop="1" thickBot="1" x14ac:dyDescent="0.55000000000000004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spans="1:39" ht="75.75" customHeight="1" thickTop="1" thickBot="1" x14ac:dyDescent="0.5500000000000000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spans="1:39" ht="75.75" customHeight="1" thickTop="1" thickBot="1" x14ac:dyDescent="0.55000000000000004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spans="1:39" ht="75.75" customHeight="1" thickTop="1" thickBot="1" x14ac:dyDescent="0.55000000000000004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spans="1:39" ht="75.75" customHeight="1" thickTop="1" thickBot="1" x14ac:dyDescent="0.55000000000000004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spans="1:39" ht="75.75" customHeight="1" thickTop="1" thickBot="1" x14ac:dyDescent="0.55000000000000004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spans="1:39" ht="75.75" customHeight="1" thickTop="1" thickBot="1" x14ac:dyDescent="0.55000000000000004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spans="1:39" ht="75.75" customHeight="1" thickTop="1" thickBot="1" x14ac:dyDescent="0.55000000000000004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spans="1:39" ht="75.75" customHeight="1" thickTop="1" thickBot="1" x14ac:dyDescent="0.5500000000000000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spans="1:39" ht="75.75" customHeight="1" thickTop="1" thickBot="1" x14ac:dyDescent="0.55000000000000004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spans="1:39" ht="75.75" customHeight="1" thickTop="1" thickBot="1" x14ac:dyDescent="0.55000000000000004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 spans="1:39" ht="75.75" customHeight="1" thickTop="1" thickBot="1" x14ac:dyDescent="0.5500000000000000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spans="1:39" ht="75.75" customHeight="1" thickTop="1" thickBot="1" x14ac:dyDescent="0.55000000000000004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 spans="1:39" ht="75.75" customHeight="1" thickTop="1" thickBot="1" x14ac:dyDescent="0.55000000000000004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spans="1:39" ht="75.75" customHeight="1" thickTop="1" thickBot="1" x14ac:dyDescent="0.55000000000000004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 spans="1:39" ht="75.75" customHeight="1" thickTop="1" thickBot="1" x14ac:dyDescent="0.55000000000000004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 spans="1:39" ht="75.75" customHeight="1" thickTop="1" thickBot="1" x14ac:dyDescent="0.55000000000000004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 spans="1:39" ht="75.75" customHeight="1" thickTop="1" thickBot="1" x14ac:dyDescent="0.55000000000000004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 spans="1:39" ht="75.75" customHeight="1" thickTop="1" thickBot="1" x14ac:dyDescent="0.55000000000000004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 spans="1:39" ht="75.75" customHeight="1" thickTop="1" thickBot="1" x14ac:dyDescent="0.55000000000000004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spans="1:39" ht="75.75" customHeight="1" thickTop="1" thickBot="1" x14ac:dyDescent="0.55000000000000004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 spans="1:39" ht="75.75" customHeight="1" thickTop="1" thickBot="1" x14ac:dyDescent="0.550000000000000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 spans="1:39" ht="75.75" customHeight="1" thickTop="1" thickBot="1" x14ac:dyDescent="0.5500000000000000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 spans="1:39" ht="75.75" customHeight="1" thickTop="1" thickBot="1" x14ac:dyDescent="0.55000000000000004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 spans="1:39" ht="75.75" customHeight="1" thickTop="1" thickBot="1" x14ac:dyDescent="0.55000000000000004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 spans="1:39" ht="75.75" customHeight="1" thickTop="1" thickBot="1" x14ac:dyDescent="0.55000000000000004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 spans="1:39" ht="75.75" customHeight="1" thickTop="1" thickBot="1" x14ac:dyDescent="0.55000000000000004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 spans="1:39" ht="75.75" customHeight="1" thickTop="1" thickBot="1" x14ac:dyDescent="0.55000000000000004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spans="1:39" ht="75.75" customHeight="1" thickTop="1" thickBot="1" x14ac:dyDescent="0.55000000000000004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 spans="1:39" ht="75.75" customHeight="1" thickTop="1" thickBot="1" x14ac:dyDescent="0.55000000000000004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 spans="1:39" ht="75.75" customHeight="1" thickTop="1" thickBot="1" x14ac:dyDescent="0.55000000000000004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 spans="1:39" ht="75.75" customHeight="1" thickTop="1" thickBot="1" x14ac:dyDescent="0.5500000000000000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 spans="1:39" ht="75.75" customHeight="1" thickTop="1" thickBot="1" x14ac:dyDescent="0.55000000000000004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 spans="1:39" ht="75.75" customHeight="1" thickTop="1" thickBot="1" x14ac:dyDescent="0.55000000000000004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 spans="1:39" ht="75.75" customHeight="1" thickTop="1" thickBot="1" x14ac:dyDescent="0.5500000000000000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 spans="1:39" ht="75.75" customHeight="1" thickTop="1" thickBot="1" x14ac:dyDescent="0.55000000000000004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 spans="1:39" ht="75.75" customHeight="1" thickTop="1" thickBot="1" x14ac:dyDescent="0.55000000000000004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 spans="1:39" ht="75.75" customHeight="1" thickTop="1" thickBot="1" x14ac:dyDescent="0.55000000000000004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 spans="1:39" ht="75.75" customHeight="1" thickTop="1" thickBot="1" x14ac:dyDescent="0.55000000000000004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spans="1:39" ht="75.75" customHeight="1" thickTop="1" thickBot="1" x14ac:dyDescent="0.55000000000000004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 spans="1:39" ht="75.75" customHeight="1" thickTop="1" thickBot="1" x14ac:dyDescent="0.55000000000000004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 spans="1:39" ht="75.75" customHeight="1" thickTop="1" thickBot="1" x14ac:dyDescent="0.5500000000000000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 spans="1:39" ht="75.75" customHeight="1" thickTop="1" thickBot="1" x14ac:dyDescent="0.55000000000000004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 spans="1:39" ht="75.75" customHeight="1" thickTop="1" thickBot="1" x14ac:dyDescent="0.55000000000000004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 spans="1:39" ht="75.75" customHeight="1" thickTop="1" thickBot="1" x14ac:dyDescent="0.55000000000000004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 spans="1:39" ht="75.75" customHeight="1" thickTop="1" thickBot="1" x14ac:dyDescent="0.55000000000000004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 spans="1:39" ht="75.75" customHeight="1" thickTop="1" thickBot="1" x14ac:dyDescent="0.55000000000000004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 spans="1:39" ht="75.75" customHeight="1" thickTop="1" thickBot="1" x14ac:dyDescent="0.55000000000000004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 spans="1:39" ht="75.75" customHeight="1" thickTop="1" thickBot="1" x14ac:dyDescent="0.55000000000000004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 spans="1:39" ht="75.75" customHeight="1" thickTop="1" thickBot="1" x14ac:dyDescent="0.55000000000000004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 spans="1:39" ht="75.75" customHeight="1" thickTop="1" thickBot="1" x14ac:dyDescent="0.55000000000000004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spans="1:39" ht="75.75" customHeight="1" thickTop="1" thickBot="1" x14ac:dyDescent="0.5500000000000000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spans="1:39" ht="75.75" customHeight="1" thickTop="1" thickBot="1" x14ac:dyDescent="0.55000000000000004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spans="1:39" ht="75.75" customHeight="1" thickTop="1" thickBot="1" x14ac:dyDescent="0.55000000000000004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spans="1:39" ht="75.75" customHeight="1" thickTop="1" thickBot="1" x14ac:dyDescent="0.55000000000000004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spans="1:39" ht="75.75" customHeight="1" thickTop="1" thickBot="1" x14ac:dyDescent="0.55000000000000004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spans="1:39" ht="75.75" customHeight="1" thickTop="1" thickBot="1" x14ac:dyDescent="0.55000000000000004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spans="1:39" ht="75.75" customHeight="1" thickTop="1" thickBot="1" x14ac:dyDescent="0.5500000000000000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spans="1:39" ht="75.75" customHeight="1" thickTop="1" thickBot="1" x14ac:dyDescent="0.55000000000000004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spans="1:39" ht="75.75" customHeight="1" thickTop="1" thickBot="1" x14ac:dyDescent="0.55000000000000004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spans="1:39" ht="75.75" customHeight="1" thickTop="1" thickBot="1" x14ac:dyDescent="0.55000000000000004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spans="1:39" ht="75.75" customHeight="1" thickTop="1" thickBot="1" x14ac:dyDescent="0.5500000000000000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spans="1:39" ht="75.75" customHeight="1" thickTop="1" thickBot="1" x14ac:dyDescent="0.5500000000000000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spans="1:39" ht="75.75" customHeight="1" thickTop="1" thickBot="1" x14ac:dyDescent="0.55000000000000004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spans="1:39" ht="75.75" customHeight="1" thickTop="1" thickBot="1" x14ac:dyDescent="0.55000000000000004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spans="1:39" ht="75.75" customHeight="1" thickTop="1" thickBot="1" x14ac:dyDescent="0.55000000000000004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spans="1:39" ht="75.75" customHeight="1" thickTop="1" thickBot="1" x14ac:dyDescent="0.55000000000000004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spans="1:39" ht="75.75" customHeight="1" thickTop="1" thickBot="1" x14ac:dyDescent="0.55000000000000004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spans="1:39" ht="75.75" customHeight="1" thickTop="1" thickBot="1" x14ac:dyDescent="0.55000000000000004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spans="1:39" ht="75.75" customHeight="1" thickTop="1" thickBot="1" x14ac:dyDescent="0.55000000000000004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spans="1:39" ht="75.75" customHeight="1" thickTop="1" thickBot="1" x14ac:dyDescent="0.55000000000000004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spans="1:39" ht="75.75" customHeight="1" thickTop="1" thickBot="1" x14ac:dyDescent="0.5500000000000000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 spans="1:39" ht="75.75" customHeight="1" thickTop="1" thickBot="1" x14ac:dyDescent="0.55000000000000004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 spans="1:39" ht="75.75" customHeight="1" thickTop="1" thickBot="1" x14ac:dyDescent="0.55000000000000004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spans="1:39" ht="75.75" customHeight="1" thickTop="1" thickBot="1" x14ac:dyDescent="0.55000000000000004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 spans="1:39" ht="75.75" customHeight="1" thickTop="1" thickBot="1" x14ac:dyDescent="0.55000000000000004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 spans="1:39" ht="75" customHeight="1" thickTop="1" thickBot="1" x14ac:dyDescent="0.55000000000000004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spans="1:39" ht="75" customHeight="1" thickTop="1" thickBot="1" x14ac:dyDescent="0.55000000000000004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 spans="1:39" ht="75" customHeight="1" thickTop="1" thickBot="1" x14ac:dyDescent="0.5500000000000000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spans="1:39" ht="75" customHeight="1" thickTop="1" thickBot="1" x14ac:dyDescent="0.5500000000000000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 spans="1:39" s="12" customFormat="1" ht="75" customHeight="1" thickTop="1" thickBot="1" x14ac:dyDescent="0.55000000000000004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 spans="1:39" s="12" customFormat="1" ht="75" customHeight="1" thickTop="1" thickBot="1" x14ac:dyDescent="0.5500000000000000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 spans="1:39" s="12" customFormat="1" ht="75" customHeight="1" thickTop="1" thickBot="1" x14ac:dyDescent="0.55000000000000004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 spans="1:39" s="12" customFormat="1" ht="75" customHeight="1" thickTop="1" thickBot="1" x14ac:dyDescent="0.55000000000000004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 spans="1:39" ht="56.25" customHeight="1" thickTop="1" thickBot="1" x14ac:dyDescent="0.55000000000000004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 spans="1:39" ht="56.25" customHeight="1" thickTop="1" thickBot="1" x14ac:dyDescent="0.55000000000000004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 spans="1:39" ht="35.25" thickTop="1" thickBot="1" x14ac:dyDescent="0.55000000000000004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 spans="1:39" ht="35.25" thickTop="1" thickBot="1" x14ac:dyDescent="0.55000000000000004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 spans="1:39" ht="35.25" thickTop="1" thickBot="1" x14ac:dyDescent="0.55000000000000004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 spans="1:39" ht="35.25" thickTop="1" thickBot="1" x14ac:dyDescent="0.55000000000000004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 spans="1:39" ht="35.25" thickTop="1" thickBot="1" x14ac:dyDescent="0.5500000000000000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 spans="1:39" ht="35.25" thickTop="1" thickBot="1" x14ac:dyDescent="0.5500000000000000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 spans="1:39" ht="35.25" thickTop="1" thickBot="1" x14ac:dyDescent="0.55000000000000004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 spans="1:39" ht="35.25" thickTop="1" thickBot="1" x14ac:dyDescent="0.55000000000000004">
      <c r="A176" s="13"/>
      <c r="B176" s="13"/>
      <c r="C176" s="13"/>
      <c r="D176" s="13"/>
      <c r="E176" s="13"/>
      <c r="F176" s="1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</row>
    <row r="177" spans="1:39" ht="35.25" thickTop="1" thickBot="1" x14ac:dyDescent="0.55000000000000004">
      <c r="A177" s="13"/>
      <c r="B177" s="13"/>
      <c r="C177" s="13"/>
      <c r="D177" s="13"/>
      <c r="E177" s="13"/>
      <c r="F177" s="1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1:39" ht="35.25" thickTop="1" thickBot="1" x14ac:dyDescent="0.55000000000000004">
      <c r="A178" s="13"/>
      <c r="B178" s="13"/>
      <c r="C178" s="13"/>
      <c r="D178" s="13"/>
      <c r="E178" s="13"/>
      <c r="F178" s="1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1:39" ht="35.25" thickTop="1" thickBot="1" x14ac:dyDescent="0.55000000000000004">
      <c r="A179" s="13"/>
      <c r="B179" s="13"/>
      <c r="C179" s="13"/>
      <c r="D179" s="13"/>
      <c r="E179" s="13"/>
      <c r="F179" s="1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39" ht="35.25" thickTop="1" thickBot="1" x14ac:dyDescent="0.55000000000000004">
      <c r="A180" s="13"/>
      <c r="B180" s="13"/>
      <c r="C180" s="13"/>
      <c r="D180" s="13"/>
      <c r="E180" s="13"/>
      <c r="F180" s="1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39" ht="35.25" thickTop="1" thickBot="1" x14ac:dyDescent="0.55000000000000004">
      <c r="A181" s="13"/>
      <c r="B181" s="13"/>
      <c r="C181" s="13"/>
      <c r="D181" s="13"/>
      <c r="E181" s="13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39" ht="35.25" thickTop="1" thickBot="1" x14ac:dyDescent="0.55000000000000004">
      <c r="A182" s="13"/>
      <c r="B182" s="13"/>
      <c r="C182" s="13"/>
      <c r="D182" s="13"/>
      <c r="E182" s="13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39" ht="35.25" thickTop="1" thickBot="1" x14ac:dyDescent="0.55000000000000004">
      <c r="A183" s="13"/>
      <c r="B183" s="13"/>
      <c r="C183" s="13"/>
      <c r="D183" s="13"/>
      <c r="E183" s="13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39" ht="35.25" thickTop="1" thickBot="1" x14ac:dyDescent="0.55000000000000004">
      <c r="A184" s="13"/>
      <c r="B184" s="13"/>
      <c r="C184" s="13"/>
      <c r="D184" s="13"/>
      <c r="E184" s="13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39" ht="35.25" thickTop="1" thickBot="1" x14ac:dyDescent="0.55000000000000004">
      <c r="A185" s="13"/>
      <c r="B185" s="13"/>
      <c r="C185" s="13"/>
      <c r="D185" s="13"/>
      <c r="E185" s="13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39" ht="35.25" thickTop="1" thickBot="1" x14ac:dyDescent="0.55000000000000004">
      <c r="A186" s="13"/>
      <c r="B186" s="13"/>
      <c r="C186" s="13"/>
      <c r="D186" s="13"/>
      <c r="E186" s="13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39" ht="35.25" thickTop="1" thickBot="1" x14ac:dyDescent="0.55000000000000004">
      <c r="A187" s="13"/>
      <c r="B187" s="13"/>
      <c r="C187" s="13"/>
      <c r="D187" s="13"/>
      <c r="E187" s="13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39" ht="35.25" thickTop="1" thickBot="1" x14ac:dyDescent="0.55000000000000004">
      <c r="A188" s="13"/>
      <c r="B188" s="13"/>
      <c r="C188" s="13"/>
      <c r="D188" s="13"/>
      <c r="E188" s="13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39" ht="35.25" thickTop="1" thickBot="1" x14ac:dyDescent="0.55000000000000004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39" ht="35.25" thickTop="1" thickBot="1" x14ac:dyDescent="0.55000000000000004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39" ht="35.25" thickTop="1" thickBot="1" x14ac:dyDescent="0.55000000000000004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39" ht="35.25" thickTop="1" thickBot="1" x14ac:dyDescent="0.55000000000000004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1:39" ht="35.25" thickTop="1" thickBot="1" x14ac:dyDescent="0.5500000000000000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1:39" ht="35.25" thickTop="1" thickBot="1" x14ac:dyDescent="0.5500000000000000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1:39" ht="35.25" thickTop="1" thickBot="1" x14ac:dyDescent="0.5500000000000000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1:39" ht="35.25" thickTop="1" thickBot="1" x14ac:dyDescent="0.5500000000000000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1:39" ht="35.25" thickTop="1" thickBot="1" x14ac:dyDescent="0.5500000000000000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1:39" ht="35.25" thickTop="1" thickBot="1" x14ac:dyDescent="0.5500000000000000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1:39" ht="35.25" thickTop="1" thickBot="1" x14ac:dyDescent="0.5500000000000000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1:39" ht="35.25" thickTop="1" thickBot="1" x14ac:dyDescent="0.5500000000000000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1:39" ht="35.25" thickTop="1" thickBot="1" x14ac:dyDescent="0.5500000000000000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1:39" ht="35.25" thickTop="1" thickBot="1" x14ac:dyDescent="0.5500000000000000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1:39" ht="35.25" thickTop="1" thickBot="1" x14ac:dyDescent="0.5500000000000000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1:39" ht="35.25" thickTop="1" thickBot="1" x14ac:dyDescent="0.550000000000000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1:39" ht="35.25" thickTop="1" thickBot="1" x14ac:dyDescent="0.5500000000000000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1:39" ht="35.25" thickTop="1" thickBot="1" x14ac:dyDescent="0.5500000000000000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1:39" ht="35.25" thickTop="1" thickBot="1" x14ac:dyDescent="0.5500000000000000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1:39" ht="35.25" thickTop="1" thickBot="1" x14ac:dyDescent="0.5500000000000000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1:39" ht="35.25" thickTop="1" thickBot="1" x14ac:dyDescent="0.5500000000000000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1:39" ht="35.25" thickTop="1" thickBot="1" x14ac:dyDescent="0.5500000000000000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1:39" ht="34.5" thickTop="1" x14ac:dyDescent="0.5"/>
  </sheetData>
  <autoFilter ref="A2:T168" xr:uid="{6B1D1DC1-86B6-456C-BB3D-62D2ABA3F786}"/>
  <mergeCells count="2">
    <mergeCell ref="A1:D1"/>
    <mergeCell ref="E1:AM1"/>
  </mergeCells>
  <conditionalFormatting sqref="H30:H32 H34:H36 H2:H4 H6:H28">
    <cfRule type="containsText" dxfId="4361" priority="299" operator="containsText" text="متوقف">
      <formula>NOT(ISERROR(SEARCH("متوقف",H2)))</formula>
    </cfRule>
  </conditionalFormatting>
  <conditionalFormatting sqref="H30:H32 H34:H36 H2:H4 H6:H28">
    <cfRule type="containsText" dxfId="4360" priority="295" operator="containsText" text="تم  الانتهاء ">
      <formula>NOT(ISERROR(SEARCH("تم  الانتهاء ",H2)))</formula>
    </cfRule>
    <cfRule type="containsText" dxfId="4359" priority="296" operator="containsText" text="تم الانتهاء ">
      <formula>NOT(ISERROR(SEARCH("تم الانتهاء ",H2)))</formula>
    </cfRule>
    <cfRule type="containsText" dxfId="4358" priority="297" operator="containsText" text="متوقف ">
      <formula>NOT(ISERROR(SEARCH("متوقف ",H2)))</formula>
    </cfRule>
    <cfRule type="containsText" dxfId="4357" priority="298" operator="containsText" text="تحت التصنيع ">
      <formula>NOT(ISERROR(SEARCH("تحت التصنيع ",H2)))</formula>
    </cfRule>
  </conditionalFormatting>
  <conditionalFormatting sqref="H18:H25">
    <cfRule type="containsText" dxfId="4356" priority="294" operator="containsText" text="متوقف">
      <formula>NOT(ISERROR(SEARCH("متوقف",H18)))</formula>
    </cfRule>
  </conditionalFormatting>
  <conditionalFormatting sqref="H18:H25">
    <cfRule type="containsText" dxfId="4355" priority="290" operator="containsText" text="تم  الانتهاء ">
      <formula>NOT(ISERROR(SEARCH("تم  الانتهاء ",H18)))</formula>
    </cfRule>
    <cfRule type="containsText" dxfId="4354" priority="291" operator="containsText" text="تم الانتهاء ">
      <formula>NOT(ISERROR(SEARCH("تم الانتهاء ",H18)))</formula>
    </cfRule>
    <cfRule type="containsText" dxfId="4353" priority="292" operator="containsText" text="متوقف ">
      <formula>NOT(ISERROR(SEARCH("متوقف ",H18)))</formula>
    </cfRule>
    <cfRule type="containsText" dxfId="4352" priority="293" operator="containsText" text="تحت التصنيع ">
      <formula>NOT(ISERROR(SEARCH("تحت التصنيع ",H18)))</formula>
    </cfRule>
  </conditionalFormatting>
  <conditionalFormatting sqref="H38:H41">
    <cfRule type="containsText" dxfId="4351" priority="289" operator="containsText" text="متوقف">
      <formula>NOT(ISERROR(SEARCH("متوقف",H38)))</formula>
    </cfRule>
  </conditionalFormatting>
  <conditionalFormatting sqref="H38:H41">
    <cfRule type="containsText" dxfId="4350" priority="285" operator="containsText" text="تم  الانتهاء ">
      <formula>NOT(ISERROR(SEARCH("تم  الانتهاء ",H38)))</formula>
    </cfRule>
    <cfRule type="containsText" dxfId="4349" priority="286" operator="containsText" text="تم الانتهاء ">
      <formula>NOT(ISERROR(SEARCH("تم الانتهاء ",H38)))</formula>
    </cfRule>
    <cfRule type="containsText" dxfId="4348" priority="287" operator="containsText" text="متوقف ">
      <formula>NOT(ISERROR(SEARCH("متوقف ",H38)))</formula>
    </cfRule>
    <cfRule type="containsText" dxfId="4347" priority="288" operator="containsText" text="تحت التصنيع ">
      <formula>NOT(ISERROR(SEARCH("تحت التصنيع ",H38)))</formula>
    </cfRule>
  </conditionalFormatting>
  <conditionalFormatting sqref="H3:H4">
    <cfRule type="cellIs" dxfId="4346" priority="284" operator="equal">
      <formula>"في المخزن"</formula>
    </cfRule>
  </conditionalFormatting>
  <conditionalFormatting sqref="H39:H41">
    <cfRule type="containsText" dxfId="4345" priority="282" operator="containsText" text="متوقف">
      <formula>NOT(ISERROR(SEARCH("متوقف",H39)))</formula>
    </cfRule>
  </conditionalFormatting>
  <conditionalFormatting sqref="H39:H41">
    <cfRule type="containsText" dxfId="4344" priority="278" operator="containsText" text="تم  الانتهاء ">
      <formula>NOT(ISERROR(SEARCH("تم  الانتهاء ",H39)))</formula>
    </cfRule>
    <cfRule type="containsText" dxfId="4343" priority="279" operator="containsText" text="تم الانتهاء ">
      <formula>NOT(ISERROR(SEARCH("تم الانتهاء ",H39)))</formula>
    </cfRule>
    <cfRule type="containsText" dxfId="4342" priority="280" operator="containsText" text="متوقف ">
      <formula>NOT(ISERROR(SEARCH("متوقف ",H39)))</formula>
    </cfRule>
    <cfRule type="containsText" dxfId="4341" priority="281" operator="containsText" text="تحت التصنيع ">
      <formula>NOT(ISERROR(SEARCH("تحت التصنيع ",H39)))</formula>
    </cfRule>
  </conditionalFormatting>
  <conditionalFormatting sqref="H30:H32 H34:H36 H125 H128 H2:H4 H38:H41 H6:H28">
    <cfRule type="cellIs" dxfId="4340" priority="283" operator="equal">
      <formula>$H$169</formula>
    </cfRule>
  </conditionalFormatting>
  <conditionalFormatting sqref="E83:E86 E89:E94 B148:E151">
    <cfRule type="cellIs" dxfId="4339" priority="277" operator="equal">
      <formula>"تم الانتهاء"</formula>
    </cfRule>
  </conditionalFormatting>
  <conditionalFormatting sqref="C68">
    <cfRule type="containsText" dxfId="4338" priority="276" operator="containsText" text="تم التسليم ">
      <formula>NOT(ISERROR(SEARCH("تم التسليم ",C68)))</formula>
    </cfRule>
  </conditionalFormatting>
  <conditionalFormatting sqref="C68">
    <cfRule type="cellIs" dxfId="4337" priority="275" operator="equal">
      <formula>"تم الانتهاء"</formula>
    </cfRule>
  </conditionalFormatting>
  <conditionalFormatting sqref="C72">
    <cfRule type="containsText" dxfId="4336" priority="274" operator="containsText" text="تم التسليم ">
      <formula>NOT(ISERROR(SEARCH("تم التسليم ",C72)))</formula>
    </cfRule>
  </conditionalFormatting>
  <conditionalFormatting sqref="C72">
    <cfRule type="cellIs" dxfId="4335" priority="273" operator="equal">
      <formula>"تم الانتهاء"</formula>
    </cfRule>
  </conditionalFormatting>
  <conditionalFormatting sqref="C75">
    <cfRule type="cellIs" dxfId="4334" priority="272" operator="equal">
      <formula>"تم الانتهاء"</formula>
    </cfRule>
  </conditionalFormatting>
  <conditionalFormatting sqref="C76">
    <cfRule type="cellIs" dxfId="4333" priority="271" operator="equal">
      <formula>"تم الانتهاء"</formula>
    </cfRule>
  </conditionalFormatting>
  <conditionalFormatting sqref="C104">
    <cfRule type="cellIs" dxfId="4332" priority="270" operator="equal">
      <formula>"تم الانتهاء"</formula>
    </cfRule>
  </conditionalFormatting>
  <conditionalFormatting sqref="C106:C107">
    <cfRule type="cellIs" dxfId="4331" priority="269" operator="equal">
      <formula>"تم الانتهاء"</formula>
    </cfRule>
  </conditionalFormatting>
  <conditionalFormatting sqref="C140:C141">
    <cfRule type="cellIs" dxfId="4330" priority="268" operator="equal">
      <formula>"تم الانتهاء"</formula>
    </cfRule>
  </conditionalFormatting>
  <conditionalFormatting sqref="C136">
    <cfRule type="cellIs" dxfId="4329" priority="267" operator="equal">
      <formula>"تم الانتهاء"</formula>
    </cfRule>
  </conditionalFormatting>
  <conditionalFormatting sqref="C145">
    <cfRule type="cellIs" dxfId="4328" priority="266" operator="equal">
      <formula>"تم الانتهاء"</formula>
    </cfRule>
  </conditionalFormatting>
  <conditionalFormatting sqref="C146:C147">
    <cfRule type="cellIs" dxfId="4327" priority="265" operator="equal">
      <formula>"تم الانتهاء"</formula>
    </cfRule>
  </conditionalFormatting>
  <conditionalFormatting sqref="C77:C79">
    <cfRule type="cellIs" dxfId="4326" priority="264" operator="equal">
      <formula>"تم الانتهاء"</formula>
    </cfRule>
  </conditionalFormatting>
  <conditionalFormatting sqref="C132">
    <cfRule type="cellIs" dxfId="4325" priority="263" operator="equal">
      <formula>"تم الانتهاء"</formula>
    </cfRule>
  </conditionalFormatting>
  <conditionalFormatting sqref="C110:C111">
    <cfRule type="cellIs" dxfId="4324" priority="262" operator="equal">
      <formula>"تم الانتهاء"</formula>
    </cfRule>
  </conditionalFormatting>
  <conditionalFormatting sqref="D76">
    <cfRule type="cellIs" dxfId="4323" priority="261" operator="equal">
      <formula>"تم الانتهاء"</formula>
    </cfRule>
  </conditionalFormatting>
  <conditionalFormatting sqref="D77:D79">
    <cfRule type="cellIs" dxfId="4322" priority="260" operator="equal">
      <formula>"تم الانتهاء"</formula>
    </cfRule>
  </conditionalFormatting>
  <conditionalFormatting sqref="D104:D105">
    <cfRule type="cellIs" dxfId="4321" priority="259" operator="equal">
      <formula>"تم الانتهاء"</formula>
    </cfRule>
  </conditionalFormatting>
  <conditionalFormatting sqref="D101">
    <cfRule type="cellIs" dxfId="4320" priority="258" operator="equal">
      <formula>"تم الانتهاء"</formula>
    </cfRule>
  </conditionalFormatting>
  <conditionalFormatting sqref="D103">
    <cfRule type="cellIs" dxfId="4319" priority="257" operator="equal">
      <formula>"تم الانتهاء"</formula>
    </cfRule>
  </conditionalFormatting>
  <conditionalFormatting sqref="D106:D107">
    <cfRule type="cellIs" dxfId="4318" priority="256" operator="equal">
      <formula>"تم الانتهاء"</formula>
    </cfRule>
  </conditionalFormatting>
  <conditionalFormatting sqref="D134">
    <cfRule type="cellIs" dxfId="4317" priority="255" operator="equal">
      <formula>"تم الانتهاء"</formula>
    </cfRule>
  </conditionalFormatting>
  <conditionalFormatting sqref="D133">
    <cfRule type="cellIs" dxfId="4316" priority="254" operator="equal">
      <formula>"تم الانتهاء"</formula>
    </cfRule>
  </conditionalFormatting>
  <conditionalFormatting sqref="D136">
    <cfRule type="cellIs" dxfId="4315" priority="253" operator="equal">
      <formula>"تم الانتهاء"</formula>
    </cfRule>
  </conditionalFormatting>
  <conditionalFormatting sqref="D136">
    <cfRule type="cellIs" dxfId="4314" priority="251" operator="equal">
      <formula>"تم الانتهاء"</formula>
    </cfRule>
  </conditionalFormatting>
  <conditionalFormatting sqref="D136">
    <cfRule type="containsText" dxfId="4313" priority="252" operator="containsText" text="تم التسليم ">
      <formula>NOT(ISERROR(SEARCH("تم التسليم ",D136)))</formula>
    </cfRule>
  </conditionalFormatting>
  <conditionalFormatting sqref="D135">
    <cfRule type="cellIs" dxfId="4312" priority="250" operator="equal">
      <formula>"تم الانتهاء"</formula>
    </cfRule>
  </conditionalFormatting>
  <conditionalFormatting sqref="D141">
    <cfRule type="cellIs" dxfId="4311" priority="249" operator="equal">
      <formula>"تم الانتهاء"</formula>
    </cfRule>
  </conditionalFormatting>
  <conditionalFormatting sqref="D145">
    <cfRule type="cellIs" dxfId="4310" priority="248" operator="equal">
      <formula>"تم الانتهاء"</formula>
    </cfRule>
  </conditionalFormatting>
  <conditionalFormatting sqref="D146:D147">
    <cfRule type="cellIs" dxfId="4309" priority="247" operator="equal">
      <formula>"تم الانتهاء"</formula>
    </cfRule>
  </conditionalFormatting>
  <conditionalFormatting sqref="D75">
    <cfRule type="cellIs" dxfId="4308" priority="246" operator="equal">
      <formula>"تم الانتهاء"</formula>
    </cfRule>
  </conditionalFormatting>
  <conditionalFormatting sqref="D140">
    <cfRule type="cellIs" dxfId="4307" priority="245" operator="equal">
      <formula>"تم الانتهاء"</formula>
    </cfRule>
  </conditionalFormatting>
  <conditionalFormatting sqref="D110:D111">
    <cfRule type="cellIs" dxfId="4306" priority="244" operator="equal">
      <formula>"تم الانتهاء"</formula>
    </cfRule>
  </conditionalFormatting>
  <conditionalFormatting sqref="E137">
    <cfRule type="cellIs" dxfId="4305" priority="220" operator="equal">
      <formula>"تم الانتهاء"</formula>
    </cfRule>
  </conditionalFormatting>
  <conditionalFormatting sqref="E104:E105 E95">
    <cfRule type="cellIs" dxfId="4304" priority="236" operator="equal">
      <formula>"تم الانتهاء"</formula>
    </cfRule>
  </conditionalFormatting>
  <conditionalFormatting sqref="E101">
    <cfRule type="cellIs" dxfId="4303" priority="235" operator="equal">
      <formula>"تم الانتهاء"</formula>
    </cfRule>
  </conditionalFormatting>
  <conditionalFormatting sqref="E103">
    <cfRule type="cellIs" dxfId="4302" priority="234" operator="equal">
      <formula>"تم الانتهاء"</formula>
    </cfRule>
  </conditionalFormatting>
  <conditionalFormatting sqref="E68">
    <cfRule type="containsText" dxfId="4301" priority="243" operator="containsText" text="تم التسليم ">
      <formula>NOT(ISERROR(SEARCH("تم التسليم ",E68)))</formula>
    </cfRule>
  </conditionalFormatting>
  <conditionalFormatting sqref="E68">
    <cfRule type="cellIs" dxfId="4300" priority="242" operator="equal">
      <formula>"تم الانتهاء"</formula>
    </cfRule>
  </conditionalFormatting>
  <conditionalFormatting sqref="E72">
    <cfRule type="containsText" dxfId="4299" priority="241" operator="containsText" text="تم التسليم ">
      <formula>NOT(ISERROR(SEARCH("تم التسليم ",E72)))</formula>
    </cfRule>
  </conditionalFormatting>
  <conditionalFormatting sqref="E72">
    <cfRule type="cellIs" dxfId="4298" priority="240" operator="equal">
      <formula>"تم الانتهاء"</formula>
    </cfRule>
  </conditionalFormatting>
  <conditionalFormatting sqref="E75">
    <cfRule type="cellIs" dxfId="4297" priority="239" operator="equal">
      <formula>"تم الانتهاء"</formula>
    </cfRule>
  </conditionalFormatting>
  <conditionalFormatting sqref="E76">
    <cfRule type="cellIs" dxfId="4296" priority="238" operator="equal">
      <formula>"تم الانتهاء"</formula>
    </cfRule>
  </conditionalFormatting>
  <conditionalFormatting sqref="E77:E79">
    <cfRule type="cellIs" dxfId="4295" priority="237" operator="equal">
      <formula>"تم الانتهاء"</formula>
    </cfRule>
  </conditionalFormatting>
  <conditionalFormatting sqref="E106:E107">
    <cfRule type="cellIs" dxfId="4294" priority="233" operator="equal">
      <formula>"تم الانتهاء"</formula>
    </cfRule>
  </conditionalFormatting>
  <conditionalFormatting sqref="E128">
    <cfRule type="cellIs" dxfId="4293" priority="232" operator="equal">
      <formula>"تم الانتهاء"</formula>
    </cfRule>
  </conditionalFormatting>
  <conditionalFormatting sqref="E121">
    <cfRule type="cellIs" dxfId="4292" priority="231" operator="equal">
      <formula>"تم الانتهاء"</formula>
    </cfRule>
  </conditionalFormatting>
  <conditionalFormatting sqref="E126:E127">
    <cfRule type="cellIs" dxfId="4291" priority="230" operator="equal">
      <formula>"تم الانتهاء"</formula>
    </cfRule>
  </conditionalFormatting>
  <conditionalFormatting sqref="E129 G129">
    <cfRule type="cellIs" dxfId="4290" priority="229" operator="equal">
      <formula>"تم الانتهاء"</formula>
    </cfRule>
  </conditionalFormatting>
  <conditionalFormatting sqref="E130">
    <cfRule type="cellIs" dxfId="4289" priority="228" operator="equal">
      <formula>"تم الانتهاء"</formula>
    </cfRule>
  </conditionalFormatting>
  <conditionalFormatting sqref="E131">
    <cfRule type="cellIs" dxfId="4288" priority="227" operator="equal">
      <formula>"تم الانتهاء"</formula>
    </cfRule>
  </conditionalFormatting>
  <conditionalFormatting sqref="E139">
    <cfRule type="cellIs" dxfId="4287" priority="226" operator="equal">
      <formula>"تم الانتهاء"</formula>
    </cfRule>
  </conditionalFormatting>
  <conditionalFormatting sqref="E134">
    <cfRule type="cellIs" dxfId="4286" priority="225" operator="equal">
      <formula>"تم الانتهاء"</formula>
    </cfRule>
  </conditionalFormatting>
  <conditionalFormatting sqref="E133">
    <cfRule type="cellIs" dxfId="4285" priority="224" operator="equal">
      <formula>"تم الانتهاء"</formula>
    </cfRule>
  </conditionalFormatting>
  <conditionalFormatting sqref="E136">
    <cfRule type="cellIs" dxfId="4284" priority="223" operator="equal">
      <formula>"تم الانتهاء"</formula>
    </cfRule>
  </conditionalFormatting>
  <conditionalFormatting sqref="E136">
    <cfRule type="cellIs" dxfId="4283" priority="222" operator="equal">
      <formula>"تم الانتهاء"</formula>
    </cfRule>
  </conditionalFormatting>
  <conditionalFormatting sqref="E135">
    <cfRule type="cellIs" dxfId="4282" priority="221" operator="equal">
      <formula>"تم الانتهاء"</formula>
    </cfRule>
  </conditionalFormatting>
  <conditionalFormatting sqref="E140:E141">
    <cfRule type="cellIs" dxfId="4281" priority="219" operator="equal">
      <formula>"تم الانتهاء"</formula>
    </cfRule>
  </conditionalFormatting>
  <conditionalFormatting sqref="E142:E143">
    <cfRule type="cellIs" dxfId="4280" priority="218" operator="equal">
      <formula>"تم الانتهاء"</formula>
    </cfRule>
  </conditionalFormatting>
  <conditionalFormatting sqref="E144">
    <cfRule type="cellIs" dxfId="4279" priority="217" operator="equal">
      <formula>"تم الانتهاء"</formula>
    </cfRule>
  </conditionalFormatting>
  <conditionalFormatting sqref="E145">
    <cfRule type="cellIs" dxfId="4278" priority="216" operator="equal">
      <formula>"تم الانتهاء"</formula>
    </cfRule>
  </conditionalFormatting>
  <conditionalFormatting sqref="E146">
    <cfRule type="cellIs" dxfId="4277" priority="215" operator="equal">
      <formula>"تم الانتهاء"</formula>
    </cfRule>
  </conditionalFormatting>
  <conditionalFormatting sqref="E147">
    <cfRule type="cellIs" dxfId="4276" priority="214" operator="equal">
      <formula>"تم الانتهاء"</formula>
    </cfRule>
  </conditionalFormatting>
  <conditionalFormatting sqref="E132">
    <cfRule type="cellIs" dxfId="4275" priority="213" operator="equal">
      <formula>"تم الانتهاء"</formula>
    </cfRule>
  </conditionalFormatting>
  <conditionalFormatting sqref="E110:E111 E113:E116">
    <cfRule type="cellIs" dxfId="4274" priority="212" operator="equal">
      <formula>"تم الانتهاء"</formula>
    </cfRule>
  </conditionalFormatting>
  <conditionalFormatting sqref="C122:C123">
    <cfRule type="containsText" dxfId="4273" priority="211" operator="containsText" text="تم التسليم ">
      <formula>NOT(ISERROR(SEARCH("تم التسليم ",C122)))</formula>
    </cfRule>
  </conditionalFormatting>
  <conditionalFormatting sqref="C122:C123">
    <cfRule type="cellIs" dxfId="4272" priority="210" operator="equal">
      <formula>"تم الانتهاء"</formula>
    </cfRule>
  </conditionalFormatting>
  <conditionalFormatting sqref="E122:E123">
    <cfRule type="containsText" dxfId="4271" priority="209" operator="containsText" text="تم التسليم ">
      <formula>NOT(ISERROR(SEARCH("تم التسليم ",E122)))</formula>
    </cfRule>
  </conditionalFormatting>
  <conditionalFormatting sqref="E122:E123">
    <cfRule type="cellIs" dxfId="4270" priority="208" operator="equal">
      <formula>"تم الانتهاء"</formula>
    </cfRule>
  </conditionalFormatting>
  <conditionalFormatting sqref="C124">
    <cfRule type="containsText" dxfId="4269" priority="207" operator="containsText" text="تم التسليم ">
      <formula>NOT(ISERROR(SEARCH("تم التسليم ",C124)))</formula>
    </cfRule>
  </conditionalFormatting>
  <conditionalFormatting sqref="C124">
    <cfRule type="cellIs" dxfId="4268" priority="206" operator="equal">
      <formula>"تم الانتهاء"</formula>
    </cfRule>
  </conditionalFormatting>
  <conditionalFormatting sqref="E124">
    <cfRule type="containsText" dxfId="4267" priority="205" operator="containsText" text="تم التسليم ">
      <formula>NOT(ISERROR(SEARCH("تم التسليم ",E124)))</formula>
    </cfRule>
  </conditionalFormatting>
  <conditionalFormatting sqref="E124">
    <cfRule type="cellIs" dxfId="4266" priority="204" operator="equal">
      <formula>"تم الانتهاء"</formula>
    </cfRule>
  </conditionalFormatting>
  <conditionalFormatting sqref="E125">
    <cfRule type="cellIs" dxfId="4265" priority="203" operator="equal">
      <formula>"تم الانتهاء"</formula>
    </cfRule>
  </conditionalFormatting>
  <conditionalFormatting sqref="G122:G124">
    <cfRule type="containsText" dxfId="4264" priority="202" operator="containsText" text="تم التسليم ">
      <formula>NOT(ISERROR(SEARCH("تم التسليم ",G122)))</formula>
    </cfRule>
  </conditionalFormatting>
  <conditionalFormatting sqref="G122:G124">
    <cfRule type="cellIs" dxfId="4263" priority="201" operator="equal">
      <formula>"تم الانتهاء"</formula>
    </cfRule>
  </conditionalFormatting>
  <conditionalFormatting sqref="C113">
    <cfRule type="containsText" dxfId="4262" priority="200" operator="containsText" text="تم التسليم ">
      <formula>NOT(ISERROR(SEARCH("تم التسليم ",C113)))</formula>
    </cfRule>
  </conditionalFormatting>
  <conditionalFormatting sqref="C113">
    <cfRule type="cellIs" dxfId="4261" priority="199" operator="equal">
      <formula>"تم الانتهاء"</formula>
    </cfRule>
  </conditionalFormatting>
  <conditionalFormatting sqref="C114">
    <cfRule type="containsText" dxfId="4260" priority="198" operator="containsText" text="تم التسليم ">
      <formula>NOT(ISERROR(SEARCH("تم التسليم ",C114)))</formula>
    </cfRule>
  </conditionalFormatting>
  <conditionalFormatting sqref="C114">
    <cfRule type="cellIs" dxfId="4259" priority="197" operator="equal">
      <formula>"تم الانتهاء"</formula>
    </cfRule>
  </conditionalFormatting>
  <conditionalFormatting sqref="C115:C116">
    <cfRule type="containsText" dxfId="4258" priority="196" operator="containsText" text="تم التسليم ">
      <formula>NOT(ISERROR(SEARCH("تم التسليم ",C115)))</formula>
    </cfRule>
  </conditionalFormatting>
  <conditionalFormatting sqref="C115:C116">
    <cfRule type="cellIs" dxfId="4257" priority="195" operator="equal">
      <formula>"تم الانتهاء"</formula>
    </cfRule>
  </conditionalFormatting>
  <conditionalFormatting sqref="E117:E120">
    <cfRule type="cellIs" dxfId="4256" priority="194" operator="equal">
      <formula>"تم الانتهاء"</formula>
    </cfRule>
  </conditionalFormatting>
  <conditionalFormatting sqref="E87">
    <cfRule type="cellIs" dxfId="4255" priority="193" operator="equal">
      <formula>"تم الانتهاء"</formula>
    </cfRule>
  </conditionalFormatting>
  <conditionalFormatting sqref="E88">
    <cfRule type="cellIs" dxfId="4254" priority="192" operator="equal">
      <formula>"تم الانتهاء"</formula>
    </cfRule>
  </conditionalFormatting>
  <conditionalFormatting sqref="H42">
    <cfRule type="containsText" dxfId="4253" priority="191" operator="containsText" text="متوقف">
      <formula>NOT(ISERROR(SEARCH("متوقف",H42)))</formula>
    </cfRule>
  </conditionalFormatting>
  <conditionalFormatting sqref="H42">
    <cfRule type="containsText" dxfId="4252" priority="187" operator="containsText" text="تم  الانتهاء ">
      <formula>NOT(ISERROR(SEARCH("تم  الانتهاء ",H42)))</formula>
    </cfRule>
    <cfRule type="containsText" dxfId="4251" priority="188" operator="containsText" text="تم الانتهاء ">
      <formula>NOT(ISERROR(SEARCH("تم الانتهاء ",H42)))</formula>
    </cfRule>
    <cfRule type="containsText" dxfId="4250" priority="189" operator="containsText" text="متوقف ">
      <formula>NOT(ISERROR(SEARCH("متوقف ",H42)))</formula>
    </cfRule>
    <cfRule type="containsText" dxfId="4249" priority="190" operator="containsText" text="تحت التصنيع ">
      <formula>NOT(ISERROR(SEARCH("تحت التصنيع ",H42)))</formula>
    </cfRule>
  </conditionalFormatting>
  <conditionalFormatting sqref="H42">
    <cfRule type="cellIs" dxfId="4248" priority="186" operator="equal">
      <formula>$H$169</formula>
    </cfRule>
  </conditionalFormatting>
  <conditionalFormatting sqref="H48">
    <cfRule type="containsText" dxfId="4247" priority="185" operator="containsText" text="متوقف">
      <formula>NOT(ISERROR(SEARCH("متوقف",H48)))</formula>
    </cfRule>
  </conditionalFormatting>
  <conditionalFormatting sqref="H48">
    <cfRule type="containsText" dxfId="4246" priority="181" operator="containsText" text="تم  الانتهاء ">
      <formula>NOT(ISERROR(SEARCH("تم  الانتهاء ",H48)))</formula>
    </cfRule>
    <cfRule type="containsText" dxfId="4245" priority="182" operator="containsText" text="تم الانتهاء ">
      <formula>NOT(ISERROR(SEARCH("تم الانتهاء ",H48)))</formula>
    </cfRule>
    <cfRule type="containsText" dxfId="4244" priority="183" operator="containsText" text="متوقف ">
      <formula>NOT(ISERROR(SEARCH("متوقف ",H48)))</formula>
    </cfRule>
    <cfRule type="containsText" dxfId="4243" priority="184" operator="containsText" text="تحت التصنيع ">
      <formula>NOT(ISERROR(SEARCH("تحت التصنيع ",H48)))</formula>
    </cfRule>
  </conditionalFormatting>
  <conditionalFormatting sqref="H48">
    <cfRule type="cellIs" dxfId="4242" priority="180" operator="equal">
      <formula>$H$169</formula>
    </cfRule>
  </conditionalFormatting>
  <conditionalFormatting sqref="H51">
    <cfRule type="containsText" dxfId="4241" priority="179" operator="containsText" text="متوقف">
      <formula>NOT(ISERROR(SEARCH("متوقف",H51)))</formula>
    </cfRule>
  </conditionalFormatting>
  <conditionalFormatting sqref="H51">
    <cfRule type="containsText" dxfId="4240" priority="175" operator="containsText" text="تم  الانتهاء ">
      <formula>NOT(ISERROR(SEARCH("تم  الانتهاء ",H51)))</formula>
    </cfRule>
    <cfRule type="containsText" dxfId="4239" priority="176" operator="containsText" text="تم الانتهاء ">
      <formula>NOT(ISERROR(SEARCH("تم الانتهاء ",H51)))</formula>
    </cfRule>
    <cfRule type="containsText" dxfId="4238" priority="177" operator="containsText" text="متوقف ">
      <formula>NOT(ISERROR(SEARCH("متوقف ",H51)))</formula>
    </cfRule>
    <cfRule type="containsText" dxfId="4237" priority="178" operator="containsText" text="تحت التصنيع ">
      <formula>NOT(ISERROR(SEARCH("تحت التصنيع ",H51)))</formula>
    </cfRule>
  </conditionalFormatting>
  <conditionalFormatting sqref="H51">
    <cfRule type="cellIs" dxfId="4236" priority="174" operator="equal">
      <formula>$H$169</formula>
    </cfRule>
  </conditionalFormatting>
  <conditionalFormatting sqref="H122 H125">
    <cfRule type="containsText" dxfId="4235" priority="173" operator="containsText" text="متوقف">
      <formula>NOT(ISERROR(SEARCH("متوقف",H122)))</formula>
    </cfRule>
  </conditionalFormatting>
  <conditionalFormatting sqref="H122 H125">
    <cfRule type="containsText" dxfId="4234" priority="169" operator="containsText" text="تم  الانتهاء ">
      <formula>NOT(ISERROR(SEARCH("تم  الانتهاء ",H122)))</formula>
    </cfRule>
    <cfRule type="containsText" dxfId="4233" priority="170" operator="containsText" text="تم الانتهاء ">
      <formula>NOT(ISERROR(SEARCH("تم الانتهاء ",H122)))</formula>
    </cfRule>
    <cfRule type="containsText" dxfId="4232" priority="171" operator="containsText" text="متوقف ">
      <formula>NOT(ISERROR(SEARCH("متوقف ",H122)))</formula>
    </cfRule>
    <cfRule type="containsText" dxfId="4231" priority="172" operator="containsText" text="تحت التصنيع ">
      <formula>NOT(ISERROR(SEARCH("تحت التصنيع ",H122)))</formula>
    </cfRule>
  </conditionalFormatting>
  <conditionalFormatting sqref="H122">
    <cfRule type="cellIs" dxfId="4230" priority="168" operator="equal">
      <formula>$H$169</formula>
    </cfRule>
  </conditionalFormatting>
  <conditionalFormatting sqref="F110:F111">
    <cfRule type="cellIs" dxfId="4229" priority="167" operator="equal">
      <formula>"تم الانتهاء"</formula>
    </cfRule>
  </conditionalFormatting>
  <conditionalFormatting sqref="G110:G111">
    <cfRule type="cellIs" dxfId="4228" priority="166" operator="equal">
      <formula>"تم الانتهاء"</formula>
    </cfRule>
  </conditionalFormatting>
  <conditionalFormatting sqref="F104:F105">
    <cfRule type="cellIs" dxfId="4227" priority="165" operator="equal">
      <formula>"تم الانتهاء"</formula>
    </cfRule>
  </conditionalFormatting>
  <conditionalFormatting sqref="F101">
    <cfRule type="cellIs" dxfId="4226" priority="164" operator="equal">
      <formula>"تم الانتهاء"</formula>
    </cfRule>
  </conditionalFormatting>
  <conditionalFormatting sqref="F103">
    <cfRule type="cellIs" dxfId="4225" priority="163" operator="equal">
      <formula>"تم الانتهاء"</formula>
    </cfRule>
  </conditionalFormatting>
  <conditionalFormatting sqref="F106:F107">
    <cfRule type="cellIs" dxfId="4224" priority="162" operator="equal">
      <formula>"تم الانتهاء"</formula>
    </cfRule>
  </conditionalFormatting>
  <conditionalFormatting sqref="G104:G105">
    <cfRule type="cellIs" dxfId="4223" priority="161" operator="equal">
      <formula>"تم الانتهاء"</formula>
    </cfRule>
  </conditionalFormatting>
  <conditionalFormatting sqref="G101">
    <cfRule type="cellIs" dxfId="4222" priority="160" operator="equal">
      <formula>"تم الانتهاء"</formula>
    </cfRule>
  </conditionalFormatting>
  <conditionalFormatting sqref="G103">
    <cfRule type="cellIs" dxfId="4221" priority="159" operator="equal">
      <formula>"تم الانتهاء"</formula>
    </cfRule>
  </conditionalFormatting>
  <conditionalFormatting sqref="G106:G107">
    <cfRule type="cellIs" dxfId="4220" priority="158" operator="equal">
      <formula>"تم الانتهاء"</formula>
    </cfRule>
  </conditionalFormatting>
  <conditionalFormatting sqref="C112">
    <cfRule type="containsText" dxfId="4219" priority="157" operator="containsText" text="تم التسليم ">
      <formula>NOT(ISERROR(SEARCH("تم التسليم ",C112)))</formula>
    </cfRule>
  </conditionalFormatting>
  <conditionalFormatting sqref="C112">
    <cfRule type="cellIs" dxfId="4218" priority="156" operator="equal">
      <formula>"تم الانتهاء"</formula>
    </cfRule>
  </conditionalFormatting>
  <conditionalFormatting sqref="E112">
    <cfRule type="containsText" dxfId="4217" priority="155" operator="containsText" text="تم التسليم ">
      <formula>NOT(ISERROR(SEARCH("تم التسليم ",E112)))</formula>
    </cfRule>
  </conditionalFormatting>
  <conditionalFormatting sqref="E112">
    <cfRule type="cellIs" dxfId="4216" priority="154" operator="equal">
      <formula>"تم الانتهاء"</formula>
    </cfRule>
  </conditionalFormatting>
  <conditionalFormatting sqref="H68">
    <cfRule type="containsText" dxfId="4215" priority="153" operator="containsText" text="متوقف">
      <formula>NOT(ISERROR(SEARCH("متوقف",H68)))</formula>
    </cfRule>
  </conditionalFormatting>
  <conditionalFormatting sqref="H68">
    <cfRule type="containsText" dxfId="4214" priority="149" operator="containsText" text="تم  الانتهاء ">
      <formula>NOT(ISERROR(SEARCH("تم  الانتهاء ",H68)))</formula>
    </cfRule>
    <cfRule type="containsText" dxfId="4213" priority="150" operator="containsText" text="تم الانتهاء ">
      <formula>NOT(ISERROR(SEARCH("تم الانتهاء ",H68)))</formula>
    </cfRule>
    <cfRule type="containsText" dxfId="4212" priority="151" operator="containsText" text="متوقف ">
      <formula>NOT(ISERROR(SEARCH("متوقف ",H68)))</formula>
    </cfRule>
    <cfRule type="containsText" dxfId="4211" priority="152" operator="containsText" text="تحت التصنيع ">
      <formula>NOT(ISERROR(SEARCH("تحت التصنيع ",H68)))</formula>
    </cfRule>
  </conditionalFormatting>
  <conditionalFormatting sqref="H68">
    <cfRule type="cellIs" dxfId="4210" priority="148" operator="equal">
      <formula>$H$169</formula>
    </cfRule>
  </conditionalFormatting>
  <conditionalFormatting sqref="G68">
    <cfRule type="containsText" dxfId="4209" priority="147" operator="containsText" text="تم التسليم ">
      <formula>NOT(ISERROR(SEARCH("تم التسليم ",G68)))</formula>
    </cfRule>
  </conditionalFormatting>
  <conditionalFormatting sqref="G68">
    <cfRule type="cellIs" dxfId="4208" priority="146" operator="equal">
      <formula>"تم الانتهاء"</formula>
    </cfRule>
  </conditionalFormatting>
  <conditionalFormatting sqref="H70">
    <cfRule type="containsText" dxfId="4207" priority="145" operator="containsText" text="متوقف">
      <formula>NOT(ISERROR(SEARCH("متوقف",H70)))</formula>
    </cfRule>
  </conditionalFormatting>
  <conditionalFormatting sqref="H70">
    <cfRule type="containsText" dxfId="4206" priority="141" operator="containsText" text="تم  الانتهاء ">
      <formula>NOT(ISERROR(SEARCH("تم  الانتهاء ",H70)))</formula>
    </cfRule>
    <cfRule type="containsText" dxfId="4205" priority="142" operator="containsText" text="تم الانتهاء ">
      <formula>NOT(ISERROR(SEARCH("تم الانتهاء ",H70)))</formula>
    </cfRule>
    <cfRule type="containsText" dxfId="4204" priority="143" operator="containsText" text="متوقف ">
      <formula>NOT(ISERROR(SEARCH("متوقف ",H70)))</formula>
    </cfRule>
    <cfRule type="containsText" dxfId="4203" priority="144" operator="containsText" text="تحت التصنيع ">
      <formula>NOT(ISERROR(SEARCH("تحت التصنيع ",H70)))</formula>
    </cfRule>
  </conditionalFormatting>
  <conditionalFormatting sqref="H70">
    <cfRule type="cellIs" dxfId="4202" priority="140" operator="equal">
      <formula>$H$169</formula>
    </cfRule>
  </conditionalFormatting>
  <conditionalFormatting sqref="G72:G73">
    <cfRule type="containsText" dxfId="4201" priority="139" operator="containsText" text="تم التسليم ">
      <formula>NOT(ISERROR(SEARCH("تم التسليم ",G72)))</formula>
    </cfRule>
  </conditionalFormatting>
  <conditionalFormatting sqref="G72:G73">
    <cfRule type="cellIs" dxfId="4200" priority="138" operator="equal">
      <formula>"تم الانتهاء"</formula>
    </cfRule>
  </conditionalFormatting>
  <conditionalFormatting sqref="F76">
    <cfRule type="cellIs" dxfId="4199" priority="137" operator="equal">
      <formula>"تم الانتهاء"</formula>
    </cfRule>
  </conditionalFormatting>
  <conditionalFormatting sqref="F77:F79">
    <cfRule type="cellIs" dxfId="4198" priority="136" operator="equal">
      <formula>"تم الانتهاء"</formula>
    </cfRule>
  </conditionalFormatting>
  <conditionalFormatting sqref="F75">
    <cfRule type="cellIs" dxfId="4197" priority="135" operator="equal">
      <formula>"تم الانتهاء"</formula>
    </cfRule>
  </conditionalFormatting>
  <conditionalFormatting sqref="G75">
    <cfRule type="cellIs" dxfId="4196" priority="134" operator="equal">
      <formula>"تم الانتهاء"</formula>
    </cfRule>
  </conditionalFormatting>
  <conditionalFormatting sqref="G76">
    <cfRule type="cellIs" dxfId="4195" priority="133" operator="equal">
      <formula>"تم الانتهاء"</formula>
    </cfRule>
  </conditionalFormatting>
  <conditionalFormatting sqref="G77:G79">
    <cfRule type="cellIs" dxfId="4194" priority="132" operator="equal">
      <formula>"تم الانتهاء"</formula>
    </cfRule>
  </conditionalFormatting>
  <conditionalFormatting sqref="H76">
    <cfRule type="containsText" dxfId="4193" priority="131" operator="containsText" text="متوقف">
      <formula>NOT(ISERROR(SEARCH("متوقف",H76)))</formula>
    </cfRule>
  </conditionalFormatting>
  <conditionalFormatting sqref="H76">
    <cfRule type="containsText" dxfId="4192" priority="127" operator="containsText" text="تم  الانتهاء ">
      <formula>NOT(ISERROR(SEARCH("تم  الانتهاء ",H76)))</formula>
    </cfRule>
    <cfRule type="containsText" dxfId="4191" priority="128" operator="containsText" text="تم الانتهاء ">
      <formula>NOT(ISERROR(SEARCH("تم الانتهاء ",H76)))</formula>
    </cfRule>
    <cfRule type="containsText" dxfId="4190" priority="129" operator="containsText" text="متوقف ">
      <formula>NOT(ISERROR(SEARCH("متوقف ",H76)))</formula>
    </cfRule>
    <cfRule type="containsText" dxfId="4189" priority="130" operator="containsText" text="تحت التصنيع ">
      <formula>NOT(ISERROR(SEARCH("تحت التصنيع ",H76)))</formula>
    </cfRule>
  </conditionalFormatting>
  <conditionalFormatting sqref="H76">
    <cfRule type="cellIs" dxfId="4188" priority="126" operator="equal">
      <formula>$H$169</formula>
    </cfRule>
  </conditionalFormatting>
  <conditionalFormatting sqref="G94">
    <cfRule type="cellIs" dxfId="4187" priority="125" operator="equal">
      <formula>"تم الانتهاء"</formula>
    </cfRule>
  </conditionalFormatting>
  <conditionalFormatting sqref="G95">
    <cfRule type="cellIs" dxfId="4186" priority="124" operator="equal">
      <formula>"تم الانتهاء"</formula>
    </cfRule>
  </conditionalFormatting>
  <conditionalFormatting sqref="H137 H128">
    <cfRule type="containsText" dxfId="4185" priority="123" operator="containsText" text="متوقف">
      <formula>NOT(ISERROR(SEARCH("متوقف",H128)))</formula>
    </cfRule>
  </conditionalFormatting>
  <conditionalFormatting sqref="H137 H128">
    <cfRule type="containsText" dxfId="4184" priority="119" operator="containsText" text="تم  الانتهاء ">
      <formula>NOT(ISERROR(SEARCH("تم  الانتهاء ",H128)))</formula>
    </cfRule>
    <cfRule type="containsText" dxfId="4183" priority="120" operator="containsText" text="تم الانتهاء ">
      <formula>NOT(ISERROR(SEARCH("تم الانتهاء ",H128)))</formula>
    </cfRule>
    <cfRule type="containsText" dxfId="4182" priority="121" operator="containsText" text="متوقف ">
      <formula>NOT(ISERROR(SEARCH("متوقف ",H128)))</formula>
    </cfRule>
    <cfRule type="containsText" dxfId="4181" priority="122" operator="containsText" text="تحت التصنيع ">
      <formula>NOT(ISERROR(SEARCH("تحت التصنيع ",H128)))</formula>
    </cfRule>
  </conditionalFormatting>
  <conditionalFormatting sqref="H137">
    <cfRule type="cellIs" dxfId="4180" priority="118" operator="equal">
      <formula>$H$169</formula>
    </cfRule>
  </conditionalFormatting>
  <conditionalFormatting sqref="G131">
    <cfRule type="cellIs" dxfId="4179" priority="117" operator="equal">
      <formula>"تم الانتهاء"</formula>
    </cfRule>
  </conditionalFormatting>
  <conditionalFormatting sqref="G132">
    <cfRule type="cellIs" dxfId="4178" priority="116" operator="equal">
      <formula>"تم الانتهاء"</formula>
    </cfRule>
  </conditionalFormatting>
  <conditionalFormatting sqref="F134">
    <cfRule type="cellIs" dxfId="4177" priority="115" operator="equal">
      <formula>"تم الانتهاء"</formula>
    </cfRule>
  </conditionalFormatting>
  <conditionalFormatting sqref="F133">
    <cfRule type="cellIs" dxfId="4176" priority="114" operator="equal">
      <formula>"تم الانتهاء"</formula>
    </cfRule>
  </conditionalFormatting>
  <conditionalFormatting sqref="F136">
    <cfRule type="cellIs" dxfId="4175" priority="113" operator="equal">
      <formula>"تم الانتهاء"</formula>
    </cfRule>
  </conditionalFormatting>
  <conditionalFormatting sqref="F136">
    <cfRule type="cellIs" dxfId="4174" priority="111" operator="equal">
      <formula>"تم الانتهاء"</formula>
    </cfRule>
  </conditionalFormatting>
  <conditionalFormatting sqref="F136">
    <cfRule type="containsText" dxfId="4173" priority="112" operator="containsText" text="تم التسليم ">
      <formula>NOT(ISERROR(SEARCH("تم التسليم ",F136)))</formula>
    </cfRule>
  </conditionalFormatting>
  <conditionalFormatting sqref="F135">
    <cfRule type="cellIs" dxfId="4172" priority="110" operator="equal">
      <formula>"تم الانتهاء"</formula>
    </cfRule>
  </conditionalFormatting>
  <conditionalFormatting sqref="G134">
    <cfRule type="cellIs" dxfId="4171" priority="109" operator="equal">
      <formula>"تم الانتهاء"</formula>
    </cfRule>
  </conditionalFormatting>
  <conditionalFormatting sqref="G133">
    <cfRule type="cellIs" dxfId="4170" priority="108" operator="equal">
      <formula>"تم الانتهاء"</formula>
    </cfRule>
  </conditionalFormatting>
  <conditionalFormatting sqref="G136">
    <cfRule type="cellIs" dxfId="4169" priority="107" operator="equal">
      <formula>"تم الانتهاء"</formula>
    </cfRule>
  </conditionalFormatting>
  <conditionalFormatting sqref="G136">
    <cfRule type="cellIs" dxfId="4168" priority="106" operator="equal">
      <formula>"تم الانتهاء"</formula>
    </cfRule>
  </conditionalFormatting>
  <conditionalFormatting sqref="G135">
    <cfRule type="cellIs" dxfId="4167" priority="105" operator="equal">
      <formula>"تم الانتهاء"</formula>
    </cfRule>
  </conditionalFormatting>
  <conditionalFormatting sqref="H138">
    <cfRule type="containsText" dxfId="4166" priority="104" operator="containsText" text="متوقف">
      <formula>NOT(ISERROR(SEARCH("متوقف",H138)))</formula>
    </cfRule>
  </conditionalFormatting>
  <conditionalFormatting sqref="H138">
    <cfRule type="containsText" dxfId="4165" priority="100" operator="containsText" text="تم  الانتهاء ">
      <formula>NOT(ISERROR(SEARCH("تم  الانتهاء ",H138)))</formula>
    </cfRule>
    <cfRule type="containsText" dxfId="4164" priority="101" operator="containsText" text="تم الانتهاء ">
      <formula>NOT(ISERROR(SEARCH("تم الانتهاء ",H138)))</formula>
    </cfRule>
    <cfRule type="containsText" dxfId="4163" priority="102" operator="containsText" text="متوقف ">
      <formula>NOT(ISERROR(SEARCH("متوقف ",H138)))</formula>
    </cfRule>
    <cfRule type="containsText" dxfId="4162" priority="103" operator="containsText" text="تحت التصنيع ">
      <formula>NOT(ISERROR(SEARCH("تحت التصنيع ",H138)))</formula>
    </cfRule>
  </conditionalFormatting>
  <conditionalFormatting sqref="H138">
    <cfRule type="cellIs" dxfId="4161" priority="99" operator="equal">
      <formula>$H$169</formula>
    </cfRule>
  </conditionalFormatting>
  <conditionalFormatting sqref="F140">
    <cfRule type="cellIs" dxfId="4160" priority="98" operator="equal">
      <formula>"تم الانتهاء"</formula>
    </cfRule>
  </conditionalFormatting>
  <conditionalFormatting sqref="G140">
    <cfRule type="cellIs" dxfId="4159" priority="97" operator="equal">
      <formula>"تم الانتهاء"</formula>
    </cfRule>
  </conditionalFormatting>
  <conditionalFormatting sqref="F141">
    <cfRule type="cellIs" dxfId="4158" priority="96" operator="equal">
      <formula>"تم الانتهاء"</formula>
    </cfRule>
  </conditionalFormatting>
  <conditionalFormatting sqref="F145">
    <cfRule type="cellIs" dxfId="4157" priority="95" operator="equal">
      <formula>"تم الانتهاء"</formula>
    </cfRule>
  </conditionalFormatting>
  <conditionalFormatting sqref="F146:F147">
    <cfRule type="cellIs" dxfId="4156" priority="94" operator="equal">
      <formula>"تم الانتهاء"</formula>
    </cfRule>
  </conditionalFormatting>
  <conditionalFormatting sqref="G141">
    <cfRule type="cellIs" dxfId="4155" priority="93" operator="equal">
      <formula>"تم الانتهاء"</formula>
    </cfRule>
  </conditionalFormatting>
  <conditionalFormatting sqref="G142:G143">
    <cfRule type="cellIs" dxfId="4154" priority="92" operator="equal">
      <formula>"تم الانتهاء"</formula>
    </cfRule>
  </conditionalFormatting>
  <conditionalFormatting sqref="G144">
    <cfRule type="cellIs" dxfId="4153" priority="91" operator="equal">
      <formula>"تم الانتهاء"</formula>
    </cfRule>
  </conditionalFormatting>
  <conditionalFormatting sqref="G145">
    <cfRule type="cellIs" dxfId="4152" priority="90" operator="equal">
      <formula>"تم الانتهاء"</formula>
    </cfRule>
  </conditionalFormatting>
  <conditionalFormatting sqref="G146">
    <cfRule type="cellIs" dxfId="4151" priority="89" operator="equal">
      <formula>"تم الانتهاء"</formula>
    </cfRule>
  </conditionalFormatting>
  <conditionalFormatting sqref="G147">
    <cfRule type="cellIs" dxfId="4150" priority="88" operator="equal">
      <formula>"تم الانتهاء"</formula>
    </cfRule>
  </conditionalFormatting>
  <conditionalFormatting sqref="B152:C152 B153:B154 C153:C158">
    <cfRule type="cellIs" dxfId="4149" priority="87" operator="equal">
      <formula>"تم الانتهاء"</formula>
    </cfRule>
  </conditionalFormatting>
  <conditionalFormatting sqref="B155:B158">
    <cfRule type="cellIs" dxfId="4148" priority="86" operator="equal">
      <formula>"تم الانتهاء"</formula>
    </cfRule>
  </conditionalFormatting>
  <conditionalFormatting sqref="H122 H30:H32 H34:H36 H125 H68 H70 H76 H128 H137:H138 H3:H4 H48 H51 H38:H42 H6:H28">
    <cfRule type="cellIs" dxfId="4147" priority="300" operator="equal">
      <formula>$H$192</formula>
    </cfRule>
    <cfRule type="cellIs" dxfId="4146" priority="301" operator="equal">
      <formula>$H$56</formula>
    </cfRule>
    <cfRule type="cellIs" dxfId="4145" priority="302" operator="equal">
      <formula>$H$166</formula>
    </cfRule>
    <cfRule type="cellIs" dxfId="4144" priority="303" operator="equal">
      <formula>$H$193</formula>
    </cfRule>
    <cfRule type="cellIs" dxfId="4143" priority="304" operator="equal">
      <formula>$H$192</formula>
    </cfRule>
  </conditionalFormatting>
  <conditionalFormatting sqref="H122 H30:H32 H34:H36 H125 H68 H70 H76 H128 H137:H138 H3:H4 H48 H51 H38:H42 H6:H28">
    <cfRule type="cellIs" dxfId="4142" priority="305" operator="equal">
      <formula>$H$171</formula>
    </cfRule>
    <cfRule type="cellIs" dxfId="4141" priority="306" operator="equal">
      <formula>$H$208</formula>
    </cfRule>
    <cfRule type="cellIs" dxfId="4140" priority="307" operator="equal">
      <formula>$H$49</formula>
    </cfRule>
    <cfRule type="cellIs" dxfId="4139" priority="308" operator="equal">
      <formula>$H$96</formula>
    </cfRule>
  </conditionalFormatting>
  <conditionalFormatting sqref="H30:H32 H34:H36 H125 H122 H68 H70 H76 H128 H137:H138 H3:H4 H48 H51 H38:H42 H6:H28">
    <cfRule type="cellIs" dxfId="4138" priority="309" operator="equal">
      <formula>$H$170</formula>
    </cfRule>
    <cfRule type="cellIs" dxfId="4137" priority="310" operator="equal">
      <formula>$H$103</formula>
    </cfRule>
    <cfRule type="cellIs" dxfId="4136" priority="311" operator="equal">
      <formula>$H$200</formula>
    </cfRule>
  </conditionalFormatting>
  <conditionalFormatting sqref="H62">
    <cfRule type="containsText" dxfId="4135" priority="73" operator="containsText" text="متوقف">
      <formula>NOT(ISERROR(SEARCH("متوقف",H62)))</formula>
    </cfRule>
  </conditionalFormatting>
  <conditionalFormatting sqref="H62">
    <cfRule type="containsText" dxfId="4134" priority="69" operator="containsText" text="تم  الانتهاء ">
      <formula>NOT(ISERROR(SEARCH("تم  الانتهاء ",H62)))</formula>
    </cfRule>
    <cfRule type="containsText" dxfId="4133" priority="70" operator="containsText" text="تم الانتهاء ">
      <formula>NOT(ISERROR(SEARCH("تم الانتهاء ",H62)))</formula>
    </cfRule>
    <cfRule type="containsText" dxfId="4132" priority="71" operator="containsText" text="متوقف ">
      <formula>NOT(ISERROR(SEARCH("متوقف ",H62)))</formula>
    </cfRule>
    <cfRule type="containsText" dxfId="4131" priority="72" operator="containsText" text="تحت التصنيع ">
      <formula>NOT(ISERROR(SEARCH("تحت التصنيع ",H62)))</formula>
    </cfRule>
  </conditionalFormatting>
  <conditionalFormatting sqref="H62">
    <cfRule type="cellIs" dxfId="4130" priority="68" operator="equal">
      <formula>$H$169</formula>
    </cfRule>
  </conditionalFormatting>
  <conditionalFormatting sqref="H62">
    <cfRule type="cellIs" dxfId="4129" priority="74" operator="equal">
      <formula>$H$192</formula>
    </cfRule>
    <cfRule type="cellIs" dxfId="4128" priority="75" operator="equal">
      <formula>$H$56</formula>
    </cfRule>
    <cfRule type="cellIs" dxfId="4127" priority="76" operator="equal">
      <formula>$H$166</formula>
    </cfRule>
    <cfRule type="cellIs" dxfId="4126" priority="77" operator="equal">
      <formula>$H$193</formula>
    </cfRule>
    <cfRule type="cellIs" dxfId="4125" priority="78" operator="equal">
      <formula>$H$192</formula>
    </cfRule>
  </conditionalFormatting>
  <conditionalFormatting sqref="H62">
    <cfRule type="cellIs" dxfId="4124" priority="79" operator="equal">
      <formula>$H$171</formula>
    </cfRule>
    <cfRule type="cellIs" dxfId="4123" priority="80" operator="equal">
      <formula>$H$208</formula>
    </cfRule>
    <cfRule type="cellIs" dxfId="4122" priority="81" operator="equal">
      <formula>$H$49</formula>
    </cfRule>
    <cfRule type="cellIs" dxfId="4121" priority="82" operator="equal">
      <formula>$H$96</formula>
    </cfRule>
  </conditionalFormatting>
  <conditionalFormatting sqref="H62">
    <cfRule type="cellIs" dxfId="4120" priority="83" operator="equal">
      <formula>$H$170</formula>
    </cfRule>
    <cfRule type="cellIs" dxfId="4119" priority="84" operator="equal">
      <formula>$H$103</formula>
    </cfRule>
    <cfRule type="cellIs" dxfId="4118" priority="85" operator="equal">
      <formula>$H$200</formula>
    </cfRule>
  </conditionalFormatting>
  <conditionalFormatting sqref="H63">
    <cfRule type="containsText" dxfId="4117" priority="55" operator="containsText" text="متوقف">
      <formula>NOT(ISERROR(SEARCH("متوقف",H63)))</formula>
    </cfRule>
  </conditionalFormatting>
  <conditionalFormatting sqref="H63">
    <cfRule type="containsText" dxfId="4116" priority="51" operator="containsText" text="تم  الانتهاء ">
      <formula>NOT(ISERROR(SEARCH("تم  الانتهاء ",H63)))</formula>
    </cfRule>
    <cfRule type="containsText" dxfId="4115" priority="52" operator="containsText" text="تم الانتهاء ">
      <formula>NOT(ISERROR(SEARCH("تم الانتهاء ",H63)))</formula>
    </cfRule>
    <cfRule type="containsText" dxfId="4114" priority="53" operator="containsText" text="متوقف ">
      <formula>NOT(ISERROR(SEARCH("متوقف ",H63)))</formula>
    </cfRule>
    <cfRule type="containsText" dxfId="4113" priority="54" operator="containsText" text="تحت التصنيع ">
      <formula>NOT(ISERROR(SEARCH("تحت التصنيع ",H63)))</formula>
    </cfRule>
  </conditionalFormatting>
  <conditionalFormatting sqref="H63">
    <cfRule type="cellIs" dxfId="4112" priority="50" operator="equal">
      <formula>$H$169</formula>
    </cfRule>
  </conditionalFormatting>
  <conditionalFormatting sqref="H63">
    <cfRule type="cellIs" dxfId="4111" priority="56" operator="equal">
      <formula>$H$192</formula>
    </cfRule>
    <cfRule type="cellIs" dxfId="4110" priority="57" operator="equal">
      <formula>$H$56</formula>
    </cfRule>
    <cfRule type="cellIs" dxfId="4109" priority="58" operator="equal">
      <formula>$H$166</formula>
    </cfRule>
    <cfRule type="cellIs" dxfId="4108" priority="59" operator="equal">
      <formula>$H$193</formula>
    </cfRule>
    <cfRule type="cellIs" dxfId="4107" priority="60" operator="equal">
      <formula>$H$192</formula>
    </cfRule>
  </conditionalFormatting>
  <conditionalFormatting sqref="H63">
    <cfRule type="cellIs" dxfId="4106" priority="61" operator="equal">
      <formula>$H$171</formula>
    </cfRule>
    <cfRule type="cellIs" dxfId="4105" priority="62" operator="equal">
      <formula>$H$208</formula>
    </cfRule>
    <cfRule type="cellIs" dxfId="4104" priority="63" operator="equal">
      <formula>$H$49</formula>
    </cfRule>
    <cfRule type="cellIs" dxfId="4103" priority="64" operator="equal">
      <formula>$H$96</formula>
    </cfRule>
  </conditionalFormatting>
  <conditionalFormatting sqref="H63">
    <cfRule type="cellIs" dxfId="4102" priority="65" operator="equal">
      <formula>$H$170</formula>
    </cfRule>
    <cfRule type="cellIs" dxfId="4101" priority="66" operator="equal">
      <formula>$H$103</formula>
    </cfRule>
    <cfRule type="cellIs" dxfId="4100" priority="67" operator="equal">
      <formula>$H$200</formula>
    </cfRule>
  </conditionalFormatting>
  <conditionalFormatting sqref="H66">
    <cfRule type="containsText" dxfId="4099" priority="37" operator="containsText" text="متوقف">
      <formula>NOT(ISERROR(SEARCH("متوقف",H66)))</formula>
    </cfRule>
  </conditionalFormatting>
  <conditionalFormatting sqref="H66">
    <cfRule type="containsText" dxfId="4098" priority="33" operator="containsText" text="تم  الانتهاء ">
      <formula>NOT(ISERROR(SEARCH("تم  الانتهاء ",H66)))</formula>
    </cfRule>
    <cfRule type="containsText" dxfId="4097" priority="34" operator="containsText" text="تم الانتهاء ">
      <formula>NOT(ISERROR(SEARCH("تم الانتهاء ",H66)))</formula>
    </cfRule>
    <cfRule type="containsText" dxfId="4096" priority="35" operator="containsText" text="متوقف ">
      <formula>NOT(ISERROR(SEARCH("متوقف ",H66)))</formula>
    </cfRule>
    <cfRule type="containsText" dxfId="4095" priority="36" operator="containsText" text="تحت التصنيع ">
      <formula>NOT(ISERROR(SEARCH("تحت التصنيع ",H66)))</formula>
    </cfRule>
  </conditionalFormatting>
  <conditionalFormatting sqref="H66">
    <cfRule type="cellIs" dxfId="4094" priority="32" operator="equal">
      <formula>$H$169</formula>
    </cfRule>
  </conditionalFormatting>
  <conditionalFormatting sqref="H66">
    <cfRule type="cellIs" dxfId="4093" priority="38" operator="equal">
      <formula>$H$192</formula>
    </cfRule>
    <cfRule type="cellIs" dxfId="4092" priority="39" operator="equal">
      <formula>$H$56</formula>
    </cfRule>
    <cfRule type="cellIs" dxfId="4091" priority="40" operator="equal">
      <formula>$H$166</formula>
    </cfRule>
    <cfRule type="cellIs" dxfId="4090" priority="41" operator="equal">
      <formula>$H$193</formula>
    </cfRule>
    <cfRule type="cellIs" dxfId="4089" priority="42" operator="equal">
      <formula>$H$192</formula>
    </cfRule>
  </conditionalFormatting>
  <conditionalFormatting sqref="H66">
    <cfRule type="cellIs" dxfId="4088" priority="43" operator="equal">
      <formula>$H$171</formula>
    </cfRule>
    <cfRule type="cellIs" dxfId="4087" priority="44" operator="equal">
      <formula>$H$208</formula>
    </cfRule>
    <cfRule type="cellIs" dxfId="4086" priority="45" operator="equal">
      <formula>$H$49</formula>
    </cfRule>
    <cfRule type="cellIs" dxfId="4085" priority="46" operator="equal">
      <formula>$H$96</formula>
    </cfRule>
  </conditionalFormatting>
  <conditionalFormatting sqref="H66">
    <cfRule type="cellIs" dxfId="4084" priority="47" operator="equal">
      <formula>$H$170</formula>
    </cfRule>
    <cfRule type="cellIs" dxfId="4083" priority="48" operator="equal">
      <formula>$H$103</formula>
    </cfRule>
    <cfRule type="cellIs" dxfId="4082" priority="49" operator="equal">
      <formula>$H$200</formula>
    </cfRule>
  </conditionalFormatting>
  <conditionalFormatting sqref="H80:H82">
    <cfRule type="containsText" dxfId="4081" priority="19" operator="containsText" text="متوقف">
      <formula>NOT(ISERROR(SEARCH("متوقف",H80)))</formula>
    </cfRule>
  </conditionalFormatting>
  <conditionalFormatting sqref="H80:H82">
    <cfRule type="containsText" dxfId="4080" priority="15" operator="containsText" text="تم  الانتهاء ">
      <formula>NOT(ISERROR(SEARCH("تم  الانتهاء ",H80)))</formula>
    </cfRule>
    <cfRule type="containsText" dxfId="4079" priority="16" operator="containsText" text="تم الانتهاء ">
      <formula>NOT(ISERROR(SEARCH("تم الانتهاء ",H80)))</formula>
    </cfRule>
    <cfRule type="containsText" dxfId="4078" priority="17" operator="containsText" text="متوقف ">
      <formula>NOT(ISERROR(SEARCH("متوقف ",H80)))</formula>
    </cfRule>
    <cfRule type="containsText" dxfId="4077" priority="18" operator="containsText" text="تحت التصنيع ">
      <formula>NOT(ISERROR(SEARCH("تحت التصنيع ",H80)))</formula>
    </cfRule>
  </conditionalFormatting>
  <conditionalFormatting sqref="H80:H82">
    <cfRule type="cellIs" dxfId="4076" priority="14" operator="equal">
      <formula>$H$169</formula>
    </cfRule>
  </conditionalFormatting>
  <conditionalFormatting sqref="H80:H82">
    <cfRule type="cellIs" dxfId="4075" priority="20" operator="equal">
      <formula>$H$192</formula>
    </cfRule>
    <cfRule type="cellIs" dxfId="4074" priority="21" operator="equal">
      <formula>$H$56</formula>
    </cfRule>
    <cfRule type="cellIs" dxfId="4073" priority="22" operator="equal">
      <formula>$H$166</formula>
    </cfRule>
    <cfRule type="cellIs" dxfId="4072" priority="23" operator="equal">
      <formula>$H$193</formula>
    </cfRule>
    <cfRule type="cellIs" dxfId="4071" priority="24" operator="equal">
      <formula>$H$192</formula>
    </cfRule>
  </conditionalFormatting>
  <conditionalFormatting sqref="H80:H82">
    <cfRule type="cellIs" dxfId="4070" priority="25" operator="equal">
      <formula>$H$171</formula>
    </cfRule>
    <cfRule type="cellIs" dxfId="4069" priority="26" operator="equal">
      <formula>$H$208</formula>
    </cfRule>
    <cfRule type="cellIs" dxfId="4068" priority="27" operator="equal">
      <formula>$H$49</formula>
    </cfRule>
    <cfRule type="cellIs" dxfId="4067" priority="28" operator="equal">
      <formula>$H$96</formula>
    </cfRule>
  </conditionalFormatting>
  <conditionalFormatting sqref="H80:H82">
    <cfRule type="cellIs" dxfId="4066" priority="29" operator="equal">
      <formula>$H$170</formula>
    </cfRule>
    <cfRule type="cellIs" dxfId="4065" priority="30" operator="equal">
      <formula>$H$103</formula>
    </cfRule>
    <cfRule type="cellIs" dxfId="4064" priority="31" operator="equal">
      <formula>$H$200</formula>
    </cfRule>
  </conditionalFormatting>
  <conditionalFormatting sqref="B159:E160">
    <cfRule type="cellIs" dxfId="4063" priority="13" operator="equal">
      <formula>"تم الانتهاء"</formula>
    </cfRule>
  </conditionalFormatting>
  <conditionalFormatting sqref="C161:E162">
    <cfRule type="cellIs" dxfId="4062" priority="12" operator="equal">
      <formula>"تم الانتهاء"</formula>
    </cfRule>
  </conditionalFormatting>
  <conditionalFormatting sqref="C163:C166">
    <cfRule type="cellIs" dxfId="4061" priority="11" operator="equal">
      <formula>"تم الانتهاء"</formula>
    </cfRule>
  </conditionalFormatting>
  <conditionalFormatting sqref="H38">
    <cfRule type="containsText" dxfId="4060" priority="10" operator="containsText" text="متوقف">
      <formula>NOT(ISERROR(SEARCH("متوقف",H38)))</formula>
    </cfRule>
  </conditionalFormatting>
  <conditionalFormatting sqref="H38">
    <cfRule type="containsText" dxfId="4059" priority="6" operator="containsText" text="تم  الانتهاء ">
      <formula>NOT(ISERROR(SEARCH("تم  الانتهاء ",H38)))</formula>
    </cfRule>
    <cfRule type="containsText" dxfId="4058" priority="7" operator="containsText" text="تم الانتهاء ">
      <formula>NOT(ISERROR(SEARCH("تم الانتهاء ",H38)))</formula>
    </cfRule>
    <cfRule type="containsText" dxfId="4057" priority="8" operator="containsText" text="متوقف ">
      <formula>NOT(ISERROR(SEARCH("متوقف ",H38)))</formula>
    </cfRule>
    <cfRule type="containsText" dxfId="4056" priority="9" operator="containsText" text="تحت التصنيع ">
      <formula>NOT(ISERROR(SEARCH("تحت التصنيع ",H38)))</formula>
    </cfRule>
  </conditionalFormatting>
  <conditionalFormatting sqref="H38">
    <cfRule type="containsText" dxfId="4055" priority="5" operator="containsText" text="متوقف">
      <formula>NOT(ISERROR(SEARCH("متوقف",H38)))</formula>
    </cfRule>
  </conditionalFormatting>
  <conditionalFormatting sqref="H38">
    <cfRule type="containsText" dxfId="4054" priority="1" operator="containsText" text="تم  الانتهاء ">
      <formula>NOT(ISERROR(SEARCH("تم  الانتهاء ",H38)))</formula>
    </cfRule>
    <cfRule type="containsText" dxfId="4053" priority="2" operator="containsText" text="تم الانتهاء ">
      <formula>NOT(ISERROR(SEARCH("تم الانتهاء ",H38)))</formula>
    </cfRule>
    <cfRule type="containsText" dxfId="4052" priority="3" operator="containsText" text="متوقف ">
      <formula>NOT(ISERROR(SEARCH("متوقف ",H38)))</formula>
    </cfRule>
    <cfRule type="containsText" dxfId="4051" priority="4" operator="containsText" text="تحت التصنيع ">
      <formula>NOT(ISERROR(SEARCH("تحت التصنيع ",H38)))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29" max="54" man="1"/>
    <brk id="59" max="54" man="1"/>
    <brk id="91" max="54" man="1"/>
    <brk id="123" max="54" man="1"/>
    <brk id="155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4526D32-20B7-4E41-A18C-5A96EBDD42BD}">
          <x14:formula1>
            <xm:f>'Y:\PLN\Private\METAL\متابعة\08-11-2023\التانيه\[09-11-2023 10.00 PM FOLLOW UP (METAL).xlsx]Sheet1'!#REF!</xm:f>
          </x14:formula1>
          <xm:sqref>H62:H63 H42 H68 H122 H125 H70 H76 H128 H137:H138 H51 H66 H48 H80:H82</xm:sqref>
        </x14:dataValidation>
        <x14:dataValidation type="list" allowBlank="1" showInputMessage="1" showErrorMessage="1" xr:uid="{857D0311-9999-4958-AD3B-747B525AC7ED}">
          <x14:formula1>
            <xm:f>Sheet1!$A$2:$A$7</xm:f>
          </x14:formula1>
          <xm:sqref>H3:H41 H52:H61 H123:H124 H126:H127 H112 H69 H71:H75 H49:H50 H129:H131 H133:H136 H139:H147 H64:H65 H67 H43:H46 H77:H79</xm:sqref>
        </x14:dataValidation>
        <x14:dataValidation type="list" allowBlank="1" showInputMessage="1" showErrorMessage="1" xr:uid="{0BD3925F-C6CA-4BF5-8EBC-2339D34CAB73}">
          <x14:formula1>
            <xm:f>Sheet1!$A$3:$A$7</xm:f>
          </x14:formula1>
          <xm:sqref>H2</xm:sqref>
        </x14:dataValidation>
        <x14:dataValidation type="list" allowBlank="1" showInputMessage="1" showErrorMessage="1" xr:uid="{5184F6C1-86FB-419E-A908-82A834FA4B41}">
          <x14:formula1>
            <xm:f>Sheet1!$A$9:$A$25</xm:f>
          </x14:formula1>
          <xm:sqref>H47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00CE-E4D7-46D6-A6CD-929D1074847E}">
  <sheetPr>
    <pageSetUpPr fitToPage="1"/>
  </sheetPr>
  <dimension ref="A1:CV222"/>
  <sheetViews>
    <sheetView topLeftCell="B1" zoomScale="25" zoomScaleNormal="25" zoomScaleSheetLayoutView="25" workbookViewId="0">
      <pane xSplit="38" ySplit="2" topLeftCell="BR3" activePane="bottomRight" state="frozen"/>
      <selection activeCell="B1" sqref="B1"/>
      <selection pane="topRight" activeCell="AN1" sqref="AN1"/>
      <selection pane="bottomLeft" activeCell="B3" sqref="B3"/>
      <selection pane="bottomRight" activeCell="BT3" sqref="BT3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77.85546875" style="9" bestFit="1" customWidth="1"/>
    <col min="4" max="4" width="131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4.85546875" style="100" hidden="1" customWidth="1"/>
    <col min="70" max="100" width="34.85546875" style="133" customWidth="1"/>
    <col min="101" max="16384" width="9.140625" style="9"/>
  </cols>
  <sheetData>
    <row r="1" spans="1:100" ht="75.75" customHeight="1" thickBot="1" x14ac:dyDescent="0.55000000000000004">
      <c r="A1" s="168" t="s">
        <v>6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</row>
    <row r="2" spans="1:100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</row>
    <row r="3" spans="1:100" ht="75.75" customHeight="1" thickTop="1" thickBot="1" x14ac:dyDescent="0.55000000000000004">
      <c r="A3" s="10"/>
      <c r="B3" s="156" t="s">
        <v>39</v>
      </c>
      <c r="C3" s="156" t="s">
        <v>40</v>
      </c>
      <c r="D3" s="156" t="s">
        <v>90</v>
      </c>
      <c r="E3" s="10"/>
      <c r="F3" s="21" t="s">
        <v>91</v>
      </c>
      <c r="G3" s="10">
        <v>3000</v>
      </c>
      <c r="H3" s="10" t="s">
        <v>24</v>
      </c>
      <c r="I3" s="20">
        <v>32</v>
      </c>
      <c r="J3" s="20">
        <v>26</v>
      </c>
      <c r="K3" s="20">
        <v>70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>
        <v>12</v>
      </c>
      <c r="AI3" s="20"/>
      <c r="AJ3" s="20"/>
      <c r="AK3" s="20"/>
      <c r="AL3" s="20"/>
      <c r="AM3" s="20"/>
      <c r="AN3" s="20">
        <v>65</v>
      </c>
      <c r="AO3" s="20"/>
      <c r="AP3" s="20"/>
      <c r="AQ3" s="20"/>
      <c r="AR3" s="20"/>
      <c r="AS3" s="20">
        <v>63</v>
      </c>
      <c r="AT3" s="20"/>
      <c r="AU3" s="20"/>
      <c r="AV3" s="20"/>
      <c r="AW3" s="20"/>
      <c r="AX3" s="20"/>
      <c r="AY3" s="20"/>
      <c r="AZ3" s="20"/>
      <c r="BA3" s="20"/>
      <c r="BB3" s="20">
        <v>13</v>
      </c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>
        <v>80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</row>
    <row r="4" spans="1:100" ht="75.75" customHeight="1" thickTop="1" thickBot="1" x14ac:dyDescent="0.55000000000000004">
      <c r="A4" s="10"/>
      <c r="B4" s="157"/>
      <c r="C4" s="157"/>
      <c r="D4" s="157"/>
      <c r="E4" s="10"/>
      <c r="F4" s="21" t="s">
        <v>97</v>
      </c>
      <c r="G4" s="10"/>
      <c r="H4" s="10"/>
      <c r="I4" s="20"/>
      <c r="J4" s="20">
        <v>50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>
        <v>40</v>
      </c>
      <c r="AP4" s="20"/>
      <c r="AQ4" s="20"/>
      <c r="AR4" s="20">
        <v>93</v>
      </c>
      <c r="AS4" s="20"/>
      <c r="AT4" s="20">
        <v>67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</row>
    <row r="5" spans="1:100" ht="75.75" customHeight="1" thickTop="1" thickBot="1" x14ac:dyDescent="0.55000000000000004">
      <c r="A5" s="10"/>
      <c r="B5" s="157"/>
      <c r="C5" s="157"/>
      <c r="D5" s="157"/>
      <c r="E5" s="10"/>
      <c r="F5" s="21" t="s">
        <v>96</v>
      </c>
      <c r="G5" s="10"/>
      <c r="H5" s="10"/>
      <c r="I5" s="20"/>
      <c r="J5" s="20">
        <v>315</v>
      </c>
      <c r="K5" s="20">
        <v>150</v>
      </c>
      <c r="L5" s="20">
        <v>163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>
        <v>88</v>
      </c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>
        <v>305</v>
      </c>
      <c r="AW5" s="20"/>
      <c r="AX5" s="20"/>
      <c r="AY5" s="20"/>
      <c r="AZ5" s="20"/>
      <c r="BA5" s="20"/>
      <c r="BB5" s="20">
        <v>200</v>
      </c>
      <c r="BC5" s="20"/>
      <c r="BD5" s="20"/>
      <c r="BE5" s="20"/>
      <c r="BF5" s="20"/>
      <c r="BG5" s="20">
        <v>105</v>
      </c>
      <c r="BH5" s="20"/>
      <c r="BI5" s="20"/>
      <c r="BJ5" s="20"/>
      <c r="BK5" s="20"/>
      <c r="BL5" s="20"/>
      <c r="BM5" s="20">
        <v>76</v>
      </c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</row>
    <row r="6" spans="1:100" ht="75.75" customHeight="1" thickTop="1" thickBot="1" x14ac:dyDescent="0.55000000000000004">
      <c r="A6" s="10"/>
      <c r="B6" s="157"/>
      <c r="C6" s="157"/>
      <c r="D6" s="157"/>
      <c r="E6" s="10"/>
      <c r="F6" s="21" t="s">
        <v>349</v>
      </c>
      <c r="G6" s="10"/>
      <c r="H6" s="1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>
        <v>101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</row>
    <row r="7" spans="1:100" s="133" customFormat="1" ht="75.75" customHeight="1" thickTop="1" thickBot="1" x14ac:dyDescent="0.55000000000000004">
      <c r="A7" s="10"/>
      <c r="B7" s="158"/>
      <c r="C7" s="157"/>
      <c r="D7" s="158"/>
      <c r="E7" s="10"/>
      <c r="F7" s="21" t="s">
        <v>264</v>
      </c>
      <c r="G7" s="10"/>
      <c r="H7" s="1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>
        <v>106</v>
      </c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</row>
    <row r="8" spans="1:100" s="25" customFormat="1" ht="75.75" customHeight="1" thickTop="1" thickBot="1" x14ac:dyDescent="0.55000000000000004">
      <c r="A8" s="22"/>
      <c r="B8" s="43"/>
      <c r="C8" s="38"/>
      <c r="D8" s="43"/>
      <c r="E8" s="22"/>
      <c r="F8" s="33"/>
      <c r="G8" s="22"/>
      <c r="H8" s="22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</row>
    <row r="9" spans="1:100" ht="72" thickTop="1" thickBot="1" x14ac:dyDescent="0.55000000000000004">
      <c r="A9" s="10"/>
      <c r="B9" s="41" t="s">
        <v>92</v>
      </c>
      <c r="C9" s="62" t="s">
        <v>95</v>
      </c>
      <c r="D9" s="41" t="s">
        <v>93</v>
      </c>
      <c r="E9" s="10"/>
      <c r="F9" s="21" t="s">
        <v>99</v>
      </c>
      <c r="G9" s="10"/>
      <c r="H9" s="10"/>
      <c r="I9" s="20">
        <v>1</v>
      </c>
      <c r="J9" s="20"/>
      <c r="K9" s="20">
        <v>1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s="25" customFormat="1" ht="75.75" customHeight="1" thickTop="1" thickBot="1" x14ac:dyDescent="0.55000000000000004">
      <c r="A10" s="22"/>
      <c r="B10" s="43"/>
      <c r="C10" s="43"/>
      <c r="D10" s="43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</row>
    <row r="11" spans="1:100" ht="75.75" customHeight="1" thickTop="1" thickBot="1" x14ac:dyDescent="0.55000000000000004">
      <c r="A11" s="10"/>
      <c r="B11" s="156" t="s">
        <v>39</v>
      </c>
      <c r="C11" s="156" t="s">
        <v>40</v>
      </c>
      <c r="D11" s="170" t="s">
        <v>98</v>
      </c>
      <c r="E11" s="10"/>
      <c r="F11" s="21" t="s">
        <v>99</v>
      </c>
      <c r="G11" s="10"/>
      <c r="H11" s="10"/>
      <c r="I11" s="20"/>
      <c r="J11" s="20"/>
      <c r="K11" s="20"/>
      <c r="L11" s="20">
        <v>39</v>
      </c>
      <c r="M11" s="20">
        <v>79</v>
      </c>
      <c r="N11" s="20"/>
      <c r="O11" s="20"/>
      <c r="P11" s="20">
        <v>90</v>
      </c>
      <c r="Q11" s="20">
        <v>118</v>
      </c>
      <c r="R11" s="20">
        <v>81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>
        <v>130</v>
      </c>
      <c r="BN11" s="20">
        <v>140</v>
      </c>
      <c r="BO11" s="20">
        <v>26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75.75" customHeight="1" thickTop="1" thickBot="1" x14ac:dyDescent="0.55000000000000004">
      <c r="A12" s="10"/>
      <c r="B12" s="157"/>
      <c r="C12" s="157"/>
      <c r="D12" s="172"/>
      <c r="E12" s="10"/>
      <c r="F12" s="21" t="s">
        <v>96</v>
      </c>
      <c r="G12" s="10"/>
      <c r="H12" s="10"/>
      <c r="I12" s="20"/>
      <c r="J12" s="20"/>
      <c r="K12" s="20"/>
      <c r="L12" s="20"/>
      <c r="M12" s="20"/>
      <c r="N12" s="20"/>
      <c r="O12" s="20"/>
      <c r="P12" s="20">
        <v>102</v>
      </c>
      <c r="Q12" s="20"/>
      <c r="R12" s="20">
        <v>120</v>
      </c>
      <c r="S12" s="20">
        <v>168</v>
      </c>
      <c r="T12" s="20"/>
      <c r="U12" s="20"/>
      <c r="V12" s="20"/>
      <c r="W12" s="20"/>
      <c r="X12" s="20"/>
      <c r="Y12" s="20">
        <v>100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>
        <v>26</v>
      </c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s="133" customFormat="1" ht="75.75" customHeight="1" thickTop="1" thickBot="1" x14ac:dyDescent="0.55000000000000004">
      <c r="A13" s="10"/>
      <c r="B13" s="158"/>
      <c r="C13" s="158"/>
      <c r="D13" s="171"/>
      <c r="E13" s="10"/>
      <c r="F13" s="21" t="s">
        <v>485</v>
      </c>
      <c r="G13" s="10"/>
      <c r="H13" s="1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>
        <v>238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</row>
    <row r="14" spans="1:100" s="25" customFormat="1" ht="75.75" customHeight="1" thickTop="1" thickBot="1" x14ac:dyDescent="0.55000000000000004">
      <c r="A14" s="22"/>
      <c r="B14" s="43"/>
      <c r="C14" s="43"/>
      <c r="D14" s="43"/>
      <c r="E14" s="22"/>
      <c r="F14" s="33"/>
      <c r="G14" s="22"/>
      <c r="H14" s="22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</row>
    <row r="15" spans="1:100" ht="75.75" customHeight="1" thickTop="1" thickBot="1" x14ac:dyDescent="0.55000000000000004">
      <c r="A15" s="10"/>
      <c r="B15" s="156" t="s">
        <v>226</v>
      </c>
      <c r="C15" s="156" t="s">
        <v>227</v>
      </c>
      <c r="D15" s="156" t="s">
        <v>228</v>
      </c>
      <c r="E15" s="10"/>
      <c r="F15" s="21" t="s">
        <v>263</v>
      </c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>
        <v>120</v>
      </c>
      <c r="T15" s="20">
        <v>180</v>
      </c>
      <c r="U15" s="20"/>
      <c r="V15" s="20"/>
      <c r="W15" s="20">
        <v>252</v>
      </c>
      <c r="X15" s="20">
        <v>178</v>
      </c>
      <c r="Y15" s="20">
        <v>40</v>
      </c>
      <c r="Z15" s="20">
        <v>78</v>
      </c>
      <c r="AA15" s="20"/>
      <c r="AB15" s="20"/>
      <c r="AC15" s="20"/>
      <c r="AD15" s="20"/>
      <c r="AE15" s="20"/>
      <c r="AF15" s="20">
        <v>143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>
        <v>23</v>
      </c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</row>
    <row r="16" spans="1:100" ht="75.75" customHeight="1" thickTop="1" thickBot="1" x14ac:dyDescent="0.55000000000000004">
      <c r="A16" s="10"/>
      <c r="B16" s="157"/>
      <c r="C16" s="157"/>
      <c r="D16" s="157"/>
      <c r="E16" s="10"/>
      <c r="F16" s="21" t="s">
        <v>264</v>
      </c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>
        <v>50</v>
      </c>
      <c r="T16" s="20">
        <v>204</v>
      </c>
      <c r="U16" s="20"/>
      <c r="V16" s="20"/>
      <c r="W16" s="20">
        <v>249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>
        <v>5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</row>
    <row r="17" spans="1:100" ht="75.75" customHeight="1" thickTop="1" thickBot="1" x14ac:dyDescent="0.55000000000000004">
      <c r="A17" s="10"/>
      <c r="B17" s="157"/>
      <c r="C17" s="157"/>
      <c r="D17" s="157"/>
      <c r="E17" s="10"/>
      <c r="F17" s="21" t="s">
        <v>373</v>
      </c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>
        <v>90</v>
      </c>
      <c r="AA17" s="20"/>
      <c r="AB17" s="20"/>
      <c r="AC17" s="20"/>
      <c r="AD17" s="20"/>
      <c r="AE17" s="20"/>
      <c r="AF17" s="20">
        <v>70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>
        <v>17</v>
      </c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spans="1:100" ht="75.75" customHeight="1" thickTop="1" thickBot="1" x14ac:dyDescent="0.55000000000000004">
      <c r="A18" s="10"/>
      <c r="B18" s="158"/>
      <c r="C18" s="158"/>
      <c r="D18" s="158"/>
      <c r="E18" s="10"/>
      <c r="F18" s="21" t="s">
        <v>349</v>
      </c>
      <c r="G18" s="10"/>
      <c r="H18" s="1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>
        <v>4</v>
      </c>
      <c r="AA18" s="20"/>
      <c r="AB18" s="20"/>
      <c r="AC18" s="20"/>
      <c r="AD18" s="20"/>
      <c r="AE18" s="20"/>
      <c r="AF18" s="20"/>
      <c r="AG18" s="20">
        <v>116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>
        <v>237</v>
      </c>
      <c r="AZ18" s="20">
        <v>16</v>
      </c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spans="1:100" s="25" customFormat="1" ht="75.75" customHeight="1" thickTop="1" thickBot="1" x14ac:dyDescent="0.55000000000000004">
      <c r="A19" s="22"/>
      <c r="B19" s="43"/>
      <c r="C19" s="43"/>
      <c r="D19" s="43"/>
      <c r="E19" s="22"/>
      <c r="F19" s="33"/>
      <c r="G19" s="22"/>
      <c r="H19" s="22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</row>
    <row r="20" spans="1:100" ht="142.5" customHeight="1" thickTop="1" thickBot="1" x14ac:dyDescent="0.55000000000000004">
      <c r="A20" s="10"/>
      <c r="B20" s="156" t="s">
        <v>397</v>
      </c>
      <c r="C20" s="156" t="s">
        <v>522</v>
      </c>
      <c r="D20" s="170" t="s">
        <v>523</v>
      </c>
      <c r="E20" s="10"/>
      <c r="F20" s="21" t="s">
        <v>94</v>
      </c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>
        <v>1</v>
      </c>
      <c r="AT20" s="20"/>
      <c r="AU20" s="20"/>
      <c r="AV20" s="20">
        <v>60</v>
      </c>
      <c r="AW20" s="20">
        <v>91</v>
      </c>
      <c r="AX20" s="20">
        <v>32</v>
      </c>
      <c r="AY20" s="20">
        <v>16</v>
      </c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>
        <v>60</v>
      </c>
      <c r="BP20" s="20">
        <v>100</v>
      </c>
      <c r="BQ20" s="20"/>
      <c r="BR20" s="20"/>
      <c r="BS20" s="20"/>
      <c r="BT20" s="20">
        <v>66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spans="1:100" ht="75.75" customHeight="1" thickTop="1" thickBot="1" x14ac:dyDescent="0.55000000000000004">
      <c r="A21" s="10"/>
      <c r="B21" s="158"/>
      <c r="C21" s="158"/>
      <c r="D21" s="171"/>
      <c r="E21" s="10"/>
      <c r="F21" s="21" t="s">
        <v>577</v>
      </c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>
        <v>200</v>
      </c>
      <c r="AX21" s="20">
        <v>225</v>
      </c>
      <c r="AY21" s="20"/>
      <c r="AZ21" s="20"/>
      <c r="BA21" s="20"/>
      <c r="BB21" s="20">
        <v>134</v>
      </c>
      <c r="BC21" s="20"/>
      <c r="BD21" s="20"/>
      <c r="BE21" s="20"/>
      <c r="BF21" s="20"/>
      <c r="BG21" s="20">
        <v>100</v>
      </c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spans="1:100" s="25" customFormat="1" ht="75.75" customHeight="1" thickTop="1" thickBot="1" x14ac:dyDescent="0.55000000000000004">
      <c r="A22" s="22"/>
      <c r="B22" s="43"/>
      <c r="C22" s="43"/>
      <c r="D22" s="43"/>
      <c r="E22" s="22"/>
      <c r="F22" s="33"/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</row>
    <row r="23" spans="1:100" ht="75.75" customHeight="1" thickTop="1" thickBot="1" x14ac:dyDescent="0.55000000000000004">
      <c r="A23" s="10"/>
      <c r="B23" s="156" t="s">
        <v>551</v>
      </c>
      <c r="C23" s="156" t="s">
        <v>558</v>
      </c>
      <c r="D23" s="156" t="s">
        <v>559</v>
      </c>
      <c r="E23" s="10"/>
      <c r="F23" s="21" t="s">
        <v>600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>
        <v>1</v>
      </c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s="133" customFormat="1" ht="75.75" customHeight="1" thickTop="1" thickBot="1" x14ac:dyDescent="0.55000000000000004">
      <c r="A24" s="10"/>
      <c r="B24" s="158"/>
      <c r="C24" s="158"/>
      <c r="D24" s="158"/>
      <c r="E24" s="10"/>
      <c r="F24" s="21" t="s">
        <v>15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>
        <v>98</v>
      </c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spans="1:100" s="25" customFormat="1" ht="75.75" customHeight="1" thickTop="1" thickBot="1" x14ac:dyDescent="0.55000000000000004">
      <c r="A25" s="22"/>
      <c r="B25" s="43"/>
      <c r="C25" s="43"/>
      <c r="D25" s="43"/>
      <c r="E25" s="22"/>
      <c r="F25" s="33"/>
      <c r="G25" s="22"/>
      <c r="H25" s="22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</row>
    <row r="26" spans="1:100" ht="75.75" customHeight="1" thickTop="1" thickBot="1" x14ac:dyDescent="0.55000000000000004">
      <c r="A26" s="10"/>
      <c r="B26" s="156" t="s">
        <v>551</v>
      </c>
      <c r="C26" s="156" t="s">
        <v>552</v>
      </c>
      <c r="D26" s="156" t="s">
        <v>51</v>
      </c>
      <c r="E26" s="10"/>
      <c r="F26" s="21" t="s">
        <v>600</v>
      </c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>
        <v>1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s="133" customFormat="1" ht="75.75" customHeight="1" thickTop="1" thickBot="1" x14ac:dyDescent="0.55000000000000004">
      <c r="A27" s="10"/>
      <c r="B27" s="157"/>
      <c r="C27" s="157"/>
      <c r="D27" s="157"/>
      <c r="E27" s="10"/>
      <c r="F27" s="21" t="s">
        <v>263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>
        <v>55</v>
      </c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spans="1:100" s="133" customFormat="1" ht="75.75" customHeight="1" thickTop="1" thickBot="1" x14ac:dyDescent="0.55000000000000004">
      <c r="A28" s="10"/>
      <c r="B28" s="157"/>
      <c r="C28" s="157"/>
      <c r="D28" s="157"/>
      <c r="E28" s="10"/>
      <c r="F28" s="21" t="s">
        <v>349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>
        <v>7</v>
      </c>
      <c r="BC28" s="20">
        <v>7</v>
      </c>
      <c r="BD28" s="20"/>
      <c r="BE28" s="20">
        <v>70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s="133" customFormat="1" ht="75.75" customHeight="1" thickTop="1" thickBot="1" x14ac:dyDescent="0.55000000000000004">
      <c r="A29" s="10"/>
      <c r="B29" s="157"/>
      <c r="C29" s="157"/>
      <c r="D29" s="157"/>
      <c r="E29" s="10"/>
      <c r="F29" s="21" t="s">
        <v>264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>
        <v>49</v>
      </c>
      <c r="BC29" s="20">
        <v>20</v>
      </c>
      <c r="BD29" s="20"/>
      <c r="BE29" s="20">
        <v>14</v>
      </c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s="133" customFormat="1" ht="75.75" customHeight="1" thickTop="1" thickBot="1" x14ac:dyDescent="0.55000000000000004">
      <c r="A30" s="10"/>
      <c r="B30" s="158"/>
      <c r="C30" s="158"/>
      <c r="D30" s="158"/>
      <c r="E30" s="10"/>
      <c r="F30" s="21" t="s">
        <v>79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>
        <v>75</v>
      </c>
      <c r="BD30" s="20"/>
      <c r="BE30" s="20">
        <v>35</v>
      </c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s="25" customFormat="1" ht="75.75" customHeight="1" thickTop="1" thickBot="1" x14ac:dyDescent="0.55000000000000004">
      <c r="A31" s="22"/>
      <c r="B31" s="43"/>
      <c r="C31" s="43"/>
      <c r="D31" s="43"/>
      <c r="E31" s="22"/>
      <c r="F31" s="33"/>
      <c r="G31" s="22"/>
      <c r="H31" s="22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spans="1:100" ht="75.75" customHeight="1" thickTop="1" thickBot="1" x14ac:dyDescent="0.55000000000000004">
      <c r="A32" s="10"/>
      <c r="B32" s="156" t="s">
        <v>601</v>
      </c>
      <c r="C32" s="156" t="s">
        <v>602</v>
      </c>
      <c r="D32" s="156" t="s">
        <v>603</v>
      </c>
      <c r="E32" s="10"/>
      <c r="F32" s="21" t="s">
        <v>774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>
        <v>1</v>
      </c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>
        <v>1</v>
      </c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ht="75.75" customHeight="1" thickTop="1" thickBot="1" x14ac:dyDescent="0.55000000000000004">
      <c r="A33" s="10"/>
      <c r="B33" s="157"/>
      <c r="C33" s="157"/>
      <c r="D33" s="157"/>
      <c r="E33" s="10"/>
      <c r="F33" s="21" t="s">
        <v>47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>
        <v>24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</row>
    <row r="34" spans="1:100" ht="75.75" customHeight="1" thickTop="1" thickBot="1" x14ac:dyDescent="0.55000000000000004">
      <c r="A34" s="10"/>
      <c r="B34" s="157"/>
      <c r="C34" s="157"/>
      <c r="D34" s="157"/>
      <c r="E34" s="10"/>
      <c r="F34" s="21" t="s">
        <v>48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>
        <v>24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ht="75.75" customHeight="1" thickTop="1" thickBot="1" x14ac:dyDescent="0.55000000000000004">
      <c r="A35" s="10"/>
      <c r="B35" s="157"/>
      <c r="C35" s="157"/>
      <c r="D35" s="157"/>
      <c r="E35" s="10"/>
      <c r="F35" s="21" t="s">
        <v>34</v>
      </c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>
        <v>24</v>
      </c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</row>
    <row r="36" spans="1:100" ht="75.75" customHeight="1" thickTop="1" thickBot="1" x14ac:dyDescent="0.55000000000000004">
      <c r="A36" s="10"/>
      <c r="B36" s="157"/>
      <c r="C36" s="157"/>
      <c r="D36" s="157"/>
      <c r="E36" s="10"/>
      <c r="F36" s="21" t="s">
        <v>13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>
        <v>24</v>
      </c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75.75" customHeight="1" thickTop="1" thickBot="1" x14ac:dyDescent="0.55000000000000004">
      <c r="A37" s="10"/>
      <c r="B37" s="158"/>
      <c r="C37" s="158"/>
      <c r="D37" s="158"/>
      <c r="E37" s="10"/>
      <c r="F37" s="21" t="s">
        <v>220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>
        <v>10</v>
      </c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75.75" customHeight="1" thickTop="1" thickBot="1" x14ac:dyDescent="0.55000000000000004">
      <c r="A38" s="10"/>
      <c r="B38" s="41"/>
      <c r="C38" s="41"/>
      <c r="D38" s="41"/>
      <c r="E38" s="10"/>
      <c r="F38" s="21"/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75.75" customHeight="1" thickTop="1" thickBot="1" x14ac:dyDescent="0.55000000000000004">
      <c r="A39" s="10"/>
      <c r="B39" s="41"/>
      <c r="C39" s="41"/>
      <c r="D39" s="41"/>
      <c r="E39" s="10"/>
      <c r="F39" s="21"/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ht="75.75" customHeight="1" thickTop="1" thickBot="1" x14ac:dyDescent="0.55000000000000004">
      <c r="A40" s="10"/>
      <c r="B40" s="41"/>
      <c r="C40" s="41"/>
      <c r="D40" s="41"/>
      <c r="E40" s="10"/>
      <c r="F40" s="21"/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</row>
    <row r="41" spans="1:100" ht="75.75" customHeight="1" thickTop="1" thickBot="1" x14ac:dyDescent="0.55000000000000004">
      <c r="A41" s="10"/>
      <c r="B41" s="41"/>
      <c r="C41" s="41"/>
      <c r="D41" s="41"/>
      <c r="E41" s="10"/>
      <c r="F41" s="21"/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ht="75.75" customHeight="1" thickTop="1" thickBot="1" x14ac:dyDescent="0.55000000000000004">
      <c r="A42" s="10"/>
      <c r="B42" s="41"/>
      <c r="C42" s="41"/>
      <c r="D42" s="41"/>
      <c r="E42" s="10"/>
      <c r="F42" s="21"/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</row>
    <row r="43" spans="1:100" ht="75.75" customHeight="1" thickTop="1" thickBot="1" x14ac:dyDescent="0.55000000000000004">
      <c r="A43" s="10"/>
      <c r="B43" s="41"/>
      <c r="C43" s="41"/>
      <c r="D43" s="41"/>
      <c r="E43" s="10"/>
      <c r="F43" s="21"/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spans="1:100" ht="75.75" customHeight="1" thickTop="1" thickBot="1" x14ac:dyDescent="0.55000000000000004">
      <c r="A44" s="10"/>
      <c r="B44" s="41"/>
      <c r="C44" s="41"/>
      <c r="D44" s="41"/>
      <c r="E44" s="10"/>
      <c r="F44" s="21"/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</row>
    <row r="45" spans="1:100" ht="75.75" customHeight="1" thickTop="1" thickBot="1" x14ac:dyDescent="0.55000000000000004">
      <c r="A45" s="10"/>
      <c r="B45" s="41"/>
      <c r="C45" s="41"/>
      <c r="D45" s="41"/>
      <c r="E45" s="10"/>
      <c r="F45" s="21"/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75.75" customHeight="1" thickTop="1" thickBot="1" x14ac:dyDescent="0.55000000000000004">
      <c r="A46" s="10"/>
      <c r="B46" s="41"/>
      <c r="C46" s="41"/>
      <c r="D46" s="41"/>
      <c r="E46" s="10"/>
      <c r="F46" s="21"/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75.75" customHeight="1" thickTop="1" thickBot="1" x14ac:dyDescent="0.55000000000000004">
      <c r="A47" s="10"/>
      <c r="B47" s="41"/>
      <c r="C47" s="41"/>
      <c r="D47" s="41"/>
      <c r="E47" s="10"/>
      <c r="F47" s="21"/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75.75" customHeight="1" thickTop="1" thickBot="1" x14ac:dyDescent="0.55000000000000004">
      <c r="A48" s="10"/>
      <c r="B48" s="41"/>
      <c r="C48" s="41"/>
      <c r="D48" s="41"/>
      <c r="E48" s="10"/>
      <c r="F48" s="21"/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spans="1:100" ht="75.75" customHeight="1" thickTop="1" thickBot="1" x14ac:dyDescent="0.55000000000000004">
      <c r="A49" s="10"/>
      <c r="B49" s="41"/>
      <c r="C49" s="41"/>
      <c r="D49" s="41"/>
      <c r="E49" s="10"/>
      <c r="F49" s="21"/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ht="75.75" customHeight="1" thickTop="1" thickBot="1" x14ac:dyDescent="0.55000000000000004">
      <c r="A50" s="10"/>
      <c r="B50" s="41"/>
      <c r="C50" s="41"/>
      <c r="D50" s="41"/>
      <c r="E50" s="10"/>
      <c r="F50" s="21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</row>
    <row r="51" spans="1:100" ht="75.75" customHeight="1" thickTop="1" thickBot="1" x14ac:dyDescent="0.55000000000000004">
      <c r="A51" s="10"/>
      <c r="B51" s="41"/>
      <c r="C51" s="41"/>
      <c r="D51" s="41"/>
      <c r="E51" s="10"/>
      <c r="F51" s="21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spans="1:100" ht="75.75" customHeight="1" thickTop="1" thickBot="1" x14ac:dyDescent="0.55000000000000004">
      <c r="A52" s="10"/>
      <c r="B52" s="41"/>
      <c r="C52" s="41"/>
      <c r="D52" s="41"/>
      <c r="E52" s="10"/>
      <c r="F52" s="21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spans="1:100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spans="1:100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spans="1:100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spans="1:100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spans="1:100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spans="1:100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spans="1:100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</row>
    <row r="63" spans="1:100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spans="1:100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</row>
    <row r="65" spans="1:100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spans="1:100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</row>
    <row r="67" spans="1:100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spans="1:100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spans="1:100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spans="1:100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</row>
    <row r="71" spans="1:100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spans="1:100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spans="1:100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spans="1:100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spans="1:100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</row>
    <row r="85" spans="1:100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</row>
    <row r="87" spans="1:100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spans="1:100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spans="1:100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</row>
    <row r="91" spans="1:100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</row>
    <row r="93" spans="1:100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spans="1:100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</row>
    <row r="95" spans="1:100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spans="1:100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</row>
    <row r="97" spans="1:100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</row>
    <row r="99" spans="1:100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spans="1:100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spans="1:100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</row>
    <row r="103" spans="1:100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</row>
    <row r="105" spans="1:100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spans="1:100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</row>
    <row r="107" spans="1:100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spans="1:100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spans="1:100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spans="1:100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spans="1:100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spans="1:100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spans="1:100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spans="1:100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spans="1:100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spans="1:100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spans="1:100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spans="1:100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spans="1:100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spans="1:100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spans="1:100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spans="1:100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spans="1:100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spans="1:100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spans="1:100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spans="1:100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spans="1:100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spans="1:100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spans="1:100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spans="1:100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spans="1:100" ht="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spans="1:100" ht="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spans="1:100" ht="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spans="1:100" ht="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s="12" customFormat="1" ht="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s="12" customFormat="1" ht="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s="12" customFormat="1" ht="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s="12" customFormat="1" ht="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56.2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56.2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72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72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72" thickTop="1" thickBot="1" x14ac:dyDescent="0.55000000000000004">
      <c r="A182" s="10"/>
      <c r="B182" s="41"/>
      <c r="C182" s="41"/>
      <c r="D182" s="41"/>
      <c r="E182" s="10"/>
      <c r="F182" s="21"/>
      <c r="G182" s="10"/>
      <c r="H182" s="1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spans="1:100" ht="72" thickTop="1" thickBot="1" x14ac:dyDescent="0.55000000000000004">
      <c r="A183" s="10"/>
      <c r="B183" s="41"/>
      <c r="C183" s="41"/>
      <c r="D183" s="41"/>
      <c r="E183" s="10"/>
      <c r="F183" s="21"/>
      <c r="G183" s="10"/>
      <c r="H183" s="1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72" thickTop="1" thickBot="1" x14ac:dyDescent="0.55000000000000004">
      <c r="A184" s="10"/>
      <c r="B184" s="41"/>
      <c r="C184" s="41"/>
      <c r="D184" s="41"/>
      <c r="E184" s="10"/>
      <c r="F184" s="21"/>
      <c r="G184" s="10"/>
      <c r="H184" s="1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72" thickTop="1" thickBot="1" x14ac:dyDescent="0.55000000000000004">
      <c r="A185" s="10"/>
      <c r="B185" s="41"/>
      <c r="C185" s="41"/>
      <c r="D185" s="41"/>
      <c r="E185" s="10"/>
      <c r="F185" s="21"/>
      <c r="G185" s="10"/>
      <c r="H185" s="1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ht="72" thickTop="1" thickBot="1" x14ac:dyDescent="0.55000000000000004">
      <c r="A186" s="10"/>
      <c r="B186" s="41"/>
      <c r="C186" s="41"/>
      <c r="D186" s="41"/>
      <c r="E186" s="10"/>
      <c r="F186" s="21"/>
      <c r="G186" s="10"/>
      <c r="H186" s="1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spans="1:100" ht="72" thickTop="1" thickBot="1" x14ac:dyDescent="1.1000000000000001">
      <c r="A187" s="13"/>
      <c r="B187" s="50"/>
      <c r="C187" s="50"/>
      <c r="D187" s="50"/>
      <c r="E187" s="13"/>
      <c r="F187" s="52"/>
      <c r="G187" s="18"/>
      <c r="H187" s="1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</row>
    <row r="188" spans="1:100" ht="72" thickTop="1" thickBot="1" x14ac:dyDescent="1.1000000000000001">
      <c r="A188" s="13"/>
      <c r="B188" s="50"/>
      <c r="C188" s="50"/>
      <c r="D188" s="50"/>
      <c r="E188" s="13"/>
      <c r="F188" s="5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</row>
    <row r="189" spans="1:100" ht="72" thickTop="1" thickBot="1" x14ac:dyDescent="1.1000000000000001">
      <c r="A189" s="13"/>
      <c r="B189" s="50"/>
      <c r="C189" s="50"/>
      <c r="D189" s="50"/>
      <c r="E189" s="13"/>
      <c r="F189" s="53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</row>
    <row r="190" spans="1:100" ht="72" thickTop="1" thickBot="1" x14ac:dyDescent="1.1000000000000001">
      <c r="A190" s="13"/>
      <c r="B190" s="50"/>
      <c r="C190" s="50"/>
      <c r="D190" s="50"/>
      <c r="E190" s="13"/>
      <c r="F190" s="53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</row>
    <row r="191" spans="1:100" ht="72" thickTop="1" thickBot="1" x14ac:dyDescent="1.1000000000000001">
      <c r="A191" s="13"/>
      <c r="B191" s="50"/>
      <c r="C191" s="50"/>
      <c r="D191" s="50"/>
      <c r="E191" s="13"/>
      <c r="F191" s="53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</row>
    <row r="192" spans="1:100" ht="72" thickTop="1" thickBot="1" x14ac:dyDescent="1.1000000000000001">
      <c r="A192" s="13"/>
      <c r="B192" s="50"/>
      <c r="C192" s="50"/>
      <c r="D192" s="50"/>
      <c r="E192" s="13"/>
      <c r="F192" s="53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</row>
    <row r="193" spans="1:100" ht="72" thickTop="1" thickBot="1" x14ac:dyDescent="1.1000000000000001">
      <c r="A193" s="13"/>
      <c r="B193" s="50"/>
      <c r="C193" s="50"/>
      <c r="D193" s="50"/>
      <c r="E193" s="13"/>
      <c r="F193" s="53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</row>
    <row r="194" spans="1:100" ht="72" thickTop="1" thickBot="1" x14ac:dyDescent="1.1000000000000001">
      <c r="A194" s="13"/>
      <c r="B194" s="50"/>
      <c r="C194" s="50"/>
      <c r="D194" s="50"/>
      <c r="E194" s="13"/>
      <c r="F194" s="53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</row>
    <row r="195" spans="1:100" ht="72" thickTop="1" thickBot="1" x14ac:dyDescent="1.1000000000000001">
      <c r="A195" s="13"/>
      <c r="B195" s="50"/>
      <c r="C195" s="50"/>
      <c r="D195" s="50"/>
      <c r="E195" s="13"/>
      <c r="F195" s="53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</row>
    <row r="196" spans="1:100" ht="72" thickTop="1" thickBot="1" x14ac:dyDescent="1.1000000000000001">
      <c r="A196" s="13"/>
      <c r="B196" s="50"/>
      <c r="C196" s="50"/>
      <c r="D196" s="50"/>
      <c r="E196" s="13"/>
      <c r="F196" s="53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</row>
    <row r="197" spans="1:100" ht="72" thickTop="1" thickBot="1" x14ac:dyDescent="1.1000000000000001">
      <c r="A197" s="13"/>
      <c r="B197" s="50"/>
      <c r="C197" s="50"/>
      <c r="D197" s="50"/>
      <c r="E197" s="13"/>
      <c r="F197" s="53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</row>
    <row r="198" spans="1:100" ht="72" thickTop="1" thickBot="1" x14ac:dyDescent="1.1000000000000001">
      <c r="A198" s="13"/>
      <c r="B198" s="50"/>
      <c r="C198" s="50"/>
      <c r="D198" s="50"/>
      <c r="E198" s="13"/>
      <c r="F198" s="53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</row>
    <row r="199" spans="1:100" ht="72" thickTop="1" thickBot="1" x14ac:dyDescent="1.1000000000000001">
      <c r="A199" s="13"/>
      <c r="B199" s="50"/>
      <c r="C199" s="50"/>
      <c r="D199" s="50"/>
      <c r="E199" s="13"/>
      <c r="F199" s="53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</row>
    <row r="200" spans="1:100" ht="72" thickTop="1" thickBot="1" x14ac:dyDescent="1.1000000000000001">
      <c r="A200" s="11"/>
      <c r="B200" s="51"/>
      <c r="C200" s="51"/>
      <c r="D200" s="51"/>
      <c r="E200" s="11"/>
      <c r="F200" s="54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</row>
    <row r="201" spans="1:100" ht="72" thickTop="1" thickBot="1" x14ac:dyDescent="1.1000000000000001">
      <c r="A201" s="11"/>
      <c r="B201" s="51"/>
      <c r="C201" s="51"/>
      <c r="D201" s="51"/>
      <c r="E201" s="11"/>
      <c r="F201" s="54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</row>
    <row r="202" spans="1:100" ht="72" thickTop="1" thickBot="1" x14ac:dyDescent="1.1000000000000001">
      <c r="A202" s="11"/>
      <c r="B202" s="51"/>
      <c r="C202" s="51"/>
      <c r="D202" s="51"/>
      <c r="E202" s="11"/>
      <c r="F202" s="54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</row>
    <row r="203" spans="1:100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</row>
    <row r="204" spans="1:100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</row>
    <row r="205" spans="1:100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</row>
    <row r="206" spans="1:100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</row>
    <row r="207" spans="1:100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</row>
    <row r="208" spans="1:100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</row>
    <row r="209" spans="1:100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</row>
    <row r="210" spans="1:100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</row>
    <row r="211" spans="1:100" ht="72" thickTop="1" thickBot="1" x14ac:dyDescent="1.1000000000000001">
      <c r="A211" s="11"/>
      <c r="B211" s="51"/>
      <c r="C211" s="51"/>
      <c r="D211" s="51"/>
      <c r="E211" s="11"/>
      <c r="F211" s="54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</row>
    <row r="212" spans="1:100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</row>
    <row r="213" spans="1:100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</row>
    <row r="214" spans="1:100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</row>
    <row r="215" spans="1:100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</row>
    <row r="216" spans="1:100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11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</row>
    <row r="217" spans="1:100" ht="72" thickTop="1" thickBot="1" x14ac:dyDescent="1.1000000000000001">
      <c r="A217" s="11"/>
      <c r="B217" s="51"/>
      <c r="C217" s="51"/>
      <c r="D217" s="51"/>
      <c r="E217" s="11"/>
      <c r="F217" s="54"/>
      <c r="G217" s="11"/>
      <c r="H217" s="11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</row>
    <row r="218" spans="1:100" ht="72" thickTop="1" thickBot="1" x14ac:dyDescent="1.1000000000000001">
      <c r="A218" s="11"/>
      <c r="B218" s="51"/>
      <c r="C218" s="51"/>
      <c r="D218" s="51"/>
      <c r="E218" s="11"/>
      <c r="F218" s="54"/>
      <c r="G218" s="11"/>
      <c r="H218" s="11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</row>
    <row r="219" spans="1:100" ht="72" thickTop="1" thickBot="1" x14ac:dyDescent="1.1000000000000001">
      <c r="A219" s="11"/>
      <c r="B219" s="51"/>
      <c r="C219" s="51"/>
      <c r="D219" s="51"/>
      <c r="E219" s="11"/>
      <c r="F219" s="54"/>
      <c r="G219" s="11"/>
      <c r="H219" s="11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</row>
    <row r="220" spans="1:100" ht="72" thickTop="1" thickBot="1" x14ac:dyDescent="1.1000000000000001">
      <c r="A220" s="11"/>
      <c r="B220" s="51"/>
      <c r="C220" s="51"/>
      <c r="D220" s="51"/>
      <c r="E220" s="11"/>
      <c r="F220" s="54"/>
      <c r="G220" s="11"/>
      <c r="H220" s="11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</row>
    <row r="221" spans="1:100" ht="72" thickTop="1" thickBot="1" x14ac:dyDescent="1.1000000000000001">
      <c r="A221" s="11"/>
      <c r="B221" s="51"/>
      <c r="C221" s="51"/>
      <c r="D221" s="51"/>
      <c r="E221" s="11"/>
      <c r="F221" s="54"/>
      <c r="G221" s="11"/>
      <c r="H221" s="11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</row>
    <row r="222" spans="1:100" ht="34.5" thickTop="1" x14ac:dyDescent="0.5"/>
  </sheetData>
  <autoFilter ref="A2:T179" xr:uid="{6B1D1DC1-86B6-456C-BB3D-62D2ABA3F786}"/>
  <mergeCells count="22">
    <mergeCell ref="D15:D18"/>
    <mergeCell ref="C15:C18"/>
    <mergeCell ref="B15:B18"/>
    <mergeCell ref="D11:D13"/>
    <mergeCell ref="C11:C13"/>
    <mergeCell ref="B11:B13"/>
    <mergeCell ref="A1:BQ1"/>
    <mergeCell ref="D3:D7"/>
    <mergeCell ref="C3:C7"/>
    <mergeCell ref="B3:B7"/>
    <mergeCell ref="B32:B37"/>
    <mergeCell ref="C32:C37"/>
    <mergeCell ref="D32:D37"/>
    <mergeCell ref="D26:D30"/>
    <mergeCell ref="C26:C30"/>
    <mergeCell ref="B26:B30"/>
    <mergeCell ref="D23:D24"/>
    <mergeCell ref="C23:C24"/>
    <mergeCell ref="B23:B24"/>
    <mergeCell ref="D20:D21"/>
    <mergeCell ref="C20:C21"/>
    <mergeCell ref="B20:B21"/>
  </mergeCells>
  <conditionalFormatting sqref="H41:H43 H45:H47 H2:H9 H11:H39">
    <cfRule type="containsText" dxfId="4050" priority="299" operator="containsText" text="متوقف">
      <formula>NOT(ISERROR(SEARCH("متوقف",H2)))</formula>
    </cfRule>
  </conditionalFormatting>
  <conditionalFormatting sqref="H41:H43 H45:H47 H2:H9 H11:H39">
    <cfRule type="containsText" dxfId="4049" priority="295" operator="containsText" text="تم  الانتهاء ">
      <formula>NOT(ISERROR(SEARCH("تم  الانتهاء ",H2)))</formula>
    </cfRule>
    <cfRule type="containsText" dxfId="4048" priority="296" operator="containsText" text="تم الانتهاء ">
      <formula>NOT(ISERROR(SEARCH("تم الانتهاء ",H2)))</formula>
    </cfRule>
    <cfRule type="containsText" dxfId="4047" priority="297" operator="containsText" text="متوقف ">
      <formula>NOT(ISERROR(SEARCH("متوقف ",H2)))</formula>
    </cfRule>
    <cfRule type="containsText" dxfId="4046" priority="298" operator="containsText" text="تحت التصنيع ">
      <formula>NOT(ISERROR(SEARCH("تحت التصنيع ",H2)))</formula>
    </cfRule>
  </conditionalFormatting>
  <conditionalFormatting sqref="H25:H36">
    <cfRule type="containsText" dxfId="4045" priority="294" operator="containsText" text="متوقف">
      <formula>NOT(ISERROR(SEARCH("متوقف",H25)))</formula>
    </cfRule>
  </conditionalFormatting>
  <conditionalFormatting sqref="H25:H36">
    <cfRule type="containsText" dxfId="4044" priority="290" operator="containsText" text="تم  الانتهاء ">
      <formula>NOT(ISERROR(SEARCH("تم  الانتهاء ",H25)))</formula>
    </cfRule>
    <cfRule type="containsText" dxfId="4043" priority="291" operator="containsText" text="تم الانتهاء ">
      <formula>NOT(ISERROR(SEARCH("تم الانتهاء ",H25)))</formula>
    </cfRule>
    <cfRule type="containsText" dxfId="4042" priority="292" operator="containsText" text="متوقف ">
      <formula>NOT(ISERROR(SEARCH("متوقف ",H25)))</formula>
    </cfRule>
    <cfRule type="containsText" dxfId="4041" priority="293" operator="containsText" text="تحت التصنيع ">
      <formula>NOT(ISERROR(SEARCH("تحت التصنيع ",H25)))</formula>
    </cfRule>
  </conditionalFormatting>
  <conditionalFormatting sqref="H49:H52">
    <cfRule type="containsText" dxfId="4040" priority="289" operator="containsText" text="متوقف">
      <formula>NOT(ISERROR(SEARCH("متوقف",H49)))</formula>
    </cfRule>
  </conditionalFormatting>
  <conditionalFormatting sqref="H49:H52">
    <cfRule type="containsText" dxfId="4039" priority="285" operator="containsText" text="تم  الانتهاء ">
      <formula>NOT(ISERROR(SEARCH("تم  الانتهاء ",H49)))</formula>
    </cfRule>
    <cfRule type="containsText" dxfId="4038" priority="286" operator="containsText" text="تم الانتهاء ">
      <formula>NOT(ISERROR(SEARCH("تم الانتهاء ",H49)))</formula>
    </cfRule>
    <cfRule type="containsText" dxfId="4037" priority="287" operator="containsText" text="متوقف ">
      <formula>NOT(ISERROR(SEARCH("متوقف ",H49)))</formula>
    </cfRule>
    <cfRule type="containsText" dxfId="4036" priority="288" operator="containsText" text="تحت التصنيع ">
      <formula>NOT(ISERROR(SEARCH("تحت التصنيع ",H49)))</formula>
    </cfRule>
  </conditionalFormatting>
  <conditionalFormatting sqref="H3:H9">
    <cfRule type="cellIs" dxfId="4035" priority="284" operator="equal">
      <formula>"في المخزن"</formula>
    </cfRule>
  </conditionalFormatting>
  <conditionalFormatting sqref="H50:H52">
    <cfRule type="containsText" dxfId="4034" priority="282" operator="containsText" text="متوقف">
      <formula>NOT(ISERROR(SEARCH("متوقف",H50)))</formula>
    </cfRule>
  </conditionalFormatting>
  <conditionalFormatting sqref="H50:H52">
    <cfRule type="containsText" dxfId="4033" priority="278" operator="containsText" text="تم  الانتهاء ">
      <formula>NOT(ISERROR(SEARCH("تم  الانتهاء ",H50)))</formula>
    </cfRule>
    <cfRule type="containsText" dxfId="4032" priority="279" operator="containsText" text="تم الانتهاء ">
      <formula>NOT(ISERROR(SEARCH("تم الانتهاء ",H50)))</formula>
    </cfRule>
    <cfRule type="containsText" dxfId="4031" priority="280" operator="containsText" text="متوقف ">
      <formula>NOT(ISERROR(SEARCH("متوقف ",H50)))</formula>
    </cfRule>
    <cfRule type="containsText" dxfId="4030" priority="281" operator="containsText" text="تحت التصنيع ">
      <formula>NOT(ISERROR(SEARCH("تحت التصنيع ",H50)))</formula>
    </cfRule>
  </conditionalFormatting>
  <conditionalFormatting sqref="H41:H43 H45:H47 H136 H139 H2:H9 H49:H52 H11:H39">
    <cfRule type="cellIs" dxfId="4029" priority="283" operator="equal">
      <formula>$H$180</formula>
    </cfRule>
  </conditionalFormatting>
  <conditionalFormatting sqref="E94:E97 E100:E105 B159:E162">
    <cfRule type="cellIs" dxfId="4028" priority="277" operator="equal">
      <formula>"تم الانتهاء"</formula>
    </cfRule>
  </conditionalFormatting>
  <conditionalFormatting sqref="C79">
    <cfRule type="containsText" dxfId="4027" priority="276" operator="containsText" text="تم التسليم ">
      <formula>NOT(ISERROR(SEARCH("تم التسليم ",C79)))</formula>
    </cfRule>
  </conditionalFormatting>
  <conditionalFormatting sqref="C79">
    <cfRule type="cellIs" dxfId="4026" priority="275" operator="equal">
      <formula>"تم الانتهاء"</formula>
    </cfRule>
  </conditionalFormatting>
  <conditionalFormatting sqref="C83">
    <cfRule type="containsText" dxfId="4025" priority="274" operator="containsText" text="تم التسليم ">
      <formula>NOT(ISERROR(SEARCH("تم التسليم ",C83)))</formula>
    </cfRule>
  </conditionalFormatting>
  <conditionalFormatting sqref="C83">
    <cfRule type="cellIs" dxfId="4024" priority="273" operator="equal">
      <formula>"تم الانتهاء"</formula>
    </cfRule>
  </conditionalFormatting>
  <conditionalFormatting sqref="C86">
    <cfRule type="cellIs" dxfId="4023" priority="272" operator="equal">
      <formula>"تم الانتهاء"</formula>
    </cfRule>
  </conditionalFormatting>
  <conditionalFormatting sqref="C87">
    <cfRule type="cellIs" dxfId="4022" priority="271" operator="equal">
      <formula>"تم الانتهاء"</formula>
    </cfRule>
  </conditionalFormatting>
  <conditionalFormatting sqref="C115">
    <cfRule type="cellIs" dxfId="4021" priority="270" operator="equal">
      <formula>"تم الانتهاء"</formula>
    </cfRule>
  </conditionalFormatting>
  <conditionalFormatting sqref="C117:C118">
    <cfRule type="cellIs" dxfId="4020" priority="269" operator="equal">
      <formula>"تم الانتهاء"</formula>
    </cfRule>
  </conditionalFormatting>
  <conditionalFormatting sqref="C151:C152">
    <cfRule type="cellIs" dxfId="4019" priority="268" operator="equal">
      <formula>"تم الانتهاء"</formula>
    </cfRule>
  </conditionalFormatting>
  <conditionalFormatting sqref="C147">
    <cfRule type="cellIs" dxfId="4018" priority="267" operator="equal">
      <formula>"تم الانتهاء"</formula>
    </cfRule>
  </conditionalFormatting>
  <conditionalFormatting sqref="C156">
    <cfRule type="cellIs" dxfId="4017" priority="266" operator="equal">
      <formula>"تم الانتهاء"</formula>
    </cfRule>
  </conditionalFormatting>
  <conditionalFormatting sqref="C157:C158">
    <cfRule type="cellIs" dxfId="4016" priority="265" operator="equal">
      <formula>"تم الانتهاء"</formula>
    </cfRule>
  </conditionalFormatting>
  <conditionalFormatting sqref="C88:C90">
    <cfRule type="cellIs" dxfId="4015" priority="264" operator="equal">
      <formula>"تم الانتهاء"</formula>
    </cfRule>
  </conditionalFormatting>
  <conditionalFormatting sqref="C143">
    <cfRule type="cellIs" dxfId="4014" priority="263" operator="equal">
      <formula>"تم الانتهاء"</formula>
    </cfRule>
  </conditionalFormatting>
  <conditionalFormatting sqref="C121:C122">
    <cfRule type="cellIs" dxfId="4013" priority="262" operator="equal">
      <formula>"تم الانتهاء"</formula>
    </cfRule>
  </conditionalFormatting>
  <conditionalFormatting sqref="D87">
    <cfRule type="cellIs" dxfId="4012" priority="261" operator="equal">
      <formula>"تم الانتهاء"</formula>
    </cfRule>
  </conditionalFormatting>
  <conditionalFormatting sqref="D88:D90">
    <cfRule type="cellIs" dxfId="4011" priority="260" operator="equal">
      <formula>"تم الانتهاء"</formula>
    </cfRule>
  </conditionalFormatting>
  <conditionalFormatting sqref="D115:D116">
    <cfRule type="cellIs" dxfId="4010" priority="259" operator="equal">
      <formula>"تم الانتهاء"</formula>
    </cfRule>
  </conditionalFormatting>
  <conditionalFormatting sqref="D112">
    <cfRule type="cellIs" dxfId="4009" priority="258" operator="equal">
      <formula>"تم الانتهاء"</formula>
    </cfRule>
  </conditionalFormatting>
  <conditionalFormatting sqref="D114">
    <cfRule type="cellIs" dxfId="4008" priority="257" operator="equal">
      <formula>"تم الانتهاء"</formula>
    </cfRule>
  </conditionalFormatting>
  <conditionalFormatting sqref="D117:D118">
    <cfRule type="cellIs" dxfId="4007" priority="256" operator="equal">
      <formula>"تم الانتهاء"</formula>
    </cfRule>
  </conditionalFormatting>
  <conditionalFormatting sqref="D145">
    <cfRule type="cellIs" dxfId="4006" priority="255" operator="equal">
      <formula>"تم الانتهاء"</formula>
    </cfRule>
  </conditionalFormatting>
  <conditionalFormatting sqref="D144">
    <cfRule type="cellIs" dxfId="4005" priority="254" operator="equal">
      <formula>"تم الانتهاء"</formula>
    </cfRule>
  </conditionalFormatting>
  <conditionalFormatting sqref="D147">
    <cfRule type="cellIs" dxfId="4004" priority="253" operator="equal">
      <formula>"تم الانتهاء"</formula>
    </cfRule>
  </conditionalFormatting>
  <conditionalFormatting sqref="D147">
    <cfRule type="cellIs" dxfId="4003" priority="251" operator="equal">
      <formula>"تم الانتهاء"</formula>
    </cfRule>
  </conditionalFormatting>
  <conditionalFormatting sqref="D147">
    <cfRule type="containsText" dxfId="4002" priority="252" operator="containsText" text="تم التسليم ">
      <formula>NOT(ISERROR(SEARCH("تم التسليم ",D147)))</formula>
    </cfRule>
  </conditionalFormatting>
  <conditionalFormatting sqref="D146">
    <cfRule type="cellIs" dxfId="4001" priority="250" operator="equal">
      <formula>"تم الانتهاء"</formula>
    </cfRule>
  </conditionalFormatting>
  <conditionalFormatting sqref="D152">
    <cfRule type="cellIs" dxfId="4000" priority="249" operator="equal">
      <formula>"تم الانتهاء"</formula>
    </cfRule>
  </conditionalFormatting>
  <conditionalFormatting sqref="D156">
    <cfRule type="cellIs" dxfId="3999" priority="248" operator="equal">
      <formula>"تم الانتهاء"</formula>
    </cfRule>
  </conditionalFormatting>
  <conditionalFormatting sqref="D157:D158">
    <cfRule type="cellIs" dxfId="3998" priority="247" operator="equal">
      <formula>"تم الانتهاء"</formula>
    </cfRule>
  </conditionalFormatting>
  <conditionalFormatting sqref="D86">
    <cfRule type="cellIs" dxfId="3997" priority="246" operator="equal">
      <formula>"تم الانتهاء"</formula>
    </cfRule>
  </conditionalFormatting>
  <conditionalFormatting sqref="D151">
    <cfRule type="cellIs" dxfId="3996" priority="245" operator="equal">
      <formula>"تم الانتهاء"</formula>
    </cfRule>
  </conditionalFormatting>
  <conditionalFormatting sqref="D121:D122">
    <cfRule type="cellIs" dxfId="3995" priority="244" operator="equal">
      <formula>"تم الانتهاء"</formula>
    </cfRule>
  </conditionalFormatting>
  <conditionalFormatting sqref="E148">
    <cfRule type="cellIs" dxfId="3994" priority="220" operator="equal">
      <formula>"تم الانتهاء"</formula>
    </cfRule>
  </conditionalFormatting>
  <conditionalFormatting sqref="E115:E116 E106">
    <cfRule type="cellIs" dxfId="3993" priority="236" operator="equal">
      <formula>"تم الانتهاء"</formula>
    </cfRule>
  </conditionalFormatting>
  <conditionalFormatting sqref="E112">
    <cfRule type="cellIs" dxfId="3992" priority="235" operator="equal">
      <formula>"تم الانتهاء"</formula>
    </cfRule>
  </conditionalFormatting>
  <conditionalFormatting sqref="E114">
    <cfRule type="cellIs" dxfId="3991" priority="234" operator="equal">
      <formula>"تم الانتهاء"</formula>
    </cfRule>
  </conditionalFormatting>
  <conditionalFormatting sqref="E79">
    <cfRule type="containsText" dxfId="3990" priority="243" operator="containsText" text="تم التسليم ">
      <formula>NOT(ISERROR(SEARCH("تم التسليم ",E79)))</formula>
    </cfRule>
  </conditionalFormatting>
  <conditionalFormatting sqref="E79">
    <cfRule type="cellIs" dxfId="3989" priority="242" operator="equal">
      <formula>"تم الانتهاء"</formula>
    </cfRule>
  </conditionalFormatting>
  <conditionalFormatting sqref="E83">
    <cfRule type="containsText" dxfId="3988" priority="241" operator="containsText" text="تم التسليم ">
      <formula>NOT(ISERROR(SEARCH("تم التسليم ",E83)))</formula>
    </cfRule>
  </conditionalFormatting>
  <conditionalFormatting sqref="E83">
    <cfRule type="cellIs" dxfId="3987" priority="240" operator="equal">
      <formula>"تم الانتهاء"</formula>
    </cfRule>
  </conditionalFormatting>
  <conditionalFormatting sqref="E86">
    <cfRule type="cellIs" dxfId="3986" priority="239" operator="equal">
      <formula>"تم الانتهاء"</formula>
    </cfRule>
  </conditionalFormatting>
  <conditionalFormatting sqref="E87">
    <cfRule type="cellIs" dxfId="3985" priority="238" operator="equal">
      <formula>"تم الانتهاء"</formula>
    </cfRule>
  </conditionalFormatting>
  <conditionalFormatting sqref="E88:E90">
    <cfRule type="cellIs" dxfId="3984" priority="237" operator="equal">
      <formula>"تم الانتهاء"</formula>
    </cfRule>
  </conditionalFormatting>
  <conditionalFormatting sqref="E117:E118">
    <cfRule type="cellIs" dxfId="3983" priority="233" operator="equal">
      <formula>"تم الانتهاء"</formula>
    </cfRule>
  </conditionalFormatting>
  <conditionalFormatting sqref="E139">
    <cfRule type="cellIs" dxfId="3982" priority="232" operator="equal">
      <formula>"تم الانتهاء"</formula>
    </cfRule>
  </conditionalFormatting>
  <conditionalFormatting sqref="E132">
    <cfRule type="cellIs" dxfId="3981" priority="231" operator="equal">
      <formula>"تم الانتهاء"</formula>
    </cfRule>
  </conditionalFormatting>
  <conditionalFormatting sqref="E137:E138">
    <cfRule type="cellIs" dxfId="3980" priority="230" operator="equal">
      <formula>"تم الانتهاء"</formula>
    </cfRule>
  </conditionalFormatting>
  <conditionalFormatting sqref="E140 G140">
    <cfRule type="cellIs" dxfId="3979" priority="229" operator="equal">
      <formula>"تم الانتهاء"</formula>
    </cfRule>
  </conditionalFormatting>
  <conditionalFormatting sqref="E141">
    <cfRule type="cellIs" dxfId="3978" priority="228" operator="equal">
      <formula>"تم الانتهاء"</formula>
    </cfRule>
  </conditionalFormatting>
  <conditionalFormatting sqref="E142">
    <cfRule type="cellIs" dxfId="3977" priority="227" operator="equal">
      <formula>"تم الانتهاء"</formula>
    </cfRule>
  </conditionalFormatting>
  <conditionalFormatting sqref="E150">
    <cfRule type="cellIs" dxfId="3976" priority="226" operator="equal">
      <formula>"تم الانتهاء"</formula>
    </cfRule>
  </conditionalFormatting>
  <conditionalFormatting sqref="E145">
    <cfRule type="cellIs" dxfId="3975" priority="225" operator="equal">
      <formula>"تم الانتهاء"</formula>
    </cfRule>
  </conditionalFormatting>
  <conditionalFormatting sqref="E144">
    <cfRule type="cellIs" dxfId="3974" priority="224" operator="equal">
      <formula>"تم الانتهاء"</formula>
    </cfRule>
  </conditionalFormatting>
  <conditionalFormatting sqref="E147">
    <cfRule type="cellIs" dxfId="3973" priority="223" operator="equal">
      <formula>"تم الانتهاء"</formula>
    </cfRule>
  </conditionalFormatting>
  <conditionalFormatting sqref="E147">
    <cfRule type="cellIs" dxfId="3972" priority="222" operator="equal">
      <formula>"تم الانتهاء"</formula>
    </cfRule>
  </conditionalFormatting>
  <conditionalFormatting sqref="E146">
    <cfRule type="cellIs" dxfId="3971" priority="221" operator="equal">
      <formula>"تم الانتهاء"</formula>
    </cfRule>
  </conditionalFormatting>
  <conditionalFormatting sqref="E151:E152">
    <cfRule type="cellIs" dxfId="3970" priority="219" operator="equal">
      <formula>"تم الانتهاء"</formula>
    </cfRule>
  </conditionalFormatting>
  <conditionalFormatting sqref="E153:E154">
    <cfRule type="cellIs" dxfId="3969" priority="218" operator="equal">
      <formula>"تم الانتهاء"</formula>
    </cfRule>
  </conditionalFormatting>
  <conditionalFormatting sqref="E155">
    <cfRule type="cellIs" dxfId="3968" priority="217" operator="equal">
      <formula>"تم الانتهاء"</formula>
    </cfRule>
  </conditionalFormatting>
  <conditionalFormatting sqref="E156">
    <cfRule type="cellIs" dxfId="3967" priority="216" operator="equal">
      <formula>"تم الانتهاء"</formula>
    </cfRule>
  </conditionalFormatting>
  <conditionalFormatting sqref="E157">
    <cfRule type="cellIs" dxfId="3966" priority="215" operator="equal">
      <formula>"تم الانتهاء"</formula>
    </cfRule>
  </conditionalFormatting>
  <conditionalFormatting sqref="E158">
    <cfRule type="cellIs" dxfId="3965" priority="214" operator="equal">
      <formula>"تم الانتهاء"</formula>
    </cfRule>
  </conditionalFormatting>
  <conditionalFormatting sqref="E143">
    <cfRule type="cellIs" dxfId="3964" priority="213" operator="equal">
      <formula>"تم الانتهاء"</formula>
    </cfRule>
  </conditionalFormatting>
  <conditionalFormatting sqref="E121:E122 E124:E127">
    <cfRule type="cellIs" dxfId="3963" priority="212" operator="equal">
      <formula>"تم الانتهاء"</formula>
    </cfRule>
  </conditionalFormatting>
  <conditionalFormatting sqref="C133:C134">
    <cfRule type="containsText" dxfId="3962" priority="211" operator="containsText" text="تم التسليم ">
      <formula>NOT(ISERROR(SEARCH("تم التسليم ",C133)))</formula>
    </cfRule>
  </conditionalFormatting>
  <conditionalFormatting sqref="C133:C134">
    <cfRule type="cellIs" dxfId="3961" priority="210" operator="equal">
      <formula>"تم الانتهاء"</formula>
    </cfRule>
  </conditionalFormatting>
  <conditionalFormatting sqref="E133:E134">
    <cfRule type="containsText" dxfId="3960" priority="209" operator="containsText" text="تم التسليم ">
      <formula>NOT(ISERROR(SEARCH("تم التسليم ",E133)))</formula>
    </cfRule>
  </conditionalFormatting>
  <conditionalFormatting sqref="E133:E134">
    <cfRule type="cellIs" dxfId="3959" priority="208" operator="equal">
      <formula>"تم الانتهاء"</formula>
    </cfRule>
  </conditionalFormatting>
  <conditionalFormatting sqref="C135">
    <cfRule type="containsText" dxfId="3958" priority="207" operator="containsText" text="تم التسليم ">
      <formula>NOT(ISERROR(SEARCH("تم التسليم ",C135)))</formula>
    </cfRule>
  </conditionalFormatting>
  <conditionalFormatting sqref="C135">
    <cfRule type="cellIs" dxfId="3957" priority="206" operator="equal">
      <formula>"تم الانتهاء"</formula>
    </cfRule>
  </conditionalFormatting>
  <conditionalFormatting sqref="E135">
    <cfRule type="containsText" dxfId="3956" priority="205" operator="containsText" text="تم التسليم ">
      <formula>NOT(ISERROR(SEARCH("تم التسليم ",E135)))</formula>
    </cfRule>
  </conditionalFormatting>
  <conditionalFormatting sqref="E135">
    <cfRule type="cellIs" dxfId="3955" priority="204" operator="equal">
      <formula>"تم الانتهاء"</formula>
    </cfRule>
  </conditionalFormatting>
  <conditionalFormatting sqref="E136">
    <cfRule type="cellIs" dxfId="3954" priority="203" operator="equal">
      <formula>"تم الانتهاء"</formula>
    </cfRule>
  </conditionalFormatting>
  <conditionalFormatting sqref="G133:G135">
    <cfRule type="containsText" dxfId="3953" priority="202" operator="containsText" text="تم التسليم ">
      <formula>NOT(ISERROR(SEARCH("تم التسليم ",G133)))</formula>
    </cfRule>
  </conditionalFormatting>
  <conditionalFormatting sqref="G133:G135">
    <cfRule type="cellIs" dxfId="3952" priority="201" operator="equal">
      <formula>"تم الانتهاء"</formula>
    </cfRule>
  </conditionalFormatting>
  <conditionalFormatting sqref="C124">
    <cfRule type="containsText" dxfId="3951" priority="200" operator="containsText" text="تم التسليم ">
      <formula>NOT(ISERROR(SEARCH("تم التسليم ",C124)))</formula>
    </cfRule>
  </conditionalFormatting>
  <conditionalFormatting sqref="C124">
    <cfRule type="cellIs" dxfId="3950" priority="199" operator="equal">
      <formula>"تم الانتهاء"</formula>
    </cfRule>
  </conditionalFormatting>
  <conditionalFormatting sqref="C125">
    <cfRule type="containsText" dxfId="3949" priority="198" operator="containsText" text="تم التسليم ">
      <formula>NOT(ISERROR(SEARCH("تم التسليم ",C125)))</formula>
    </cfRule>
  </conditionalFormatting>
  <conditionalFormatting sqref="C125">
    <cfRule type="cellIs" dxfId="3948" priority="197" operator="equal">
      <formula>"تم الانتهاء"</formula>
    </cfRule>
  </conditionalFormatting>
  <conditionalFormatting sqref="C126:C127">
    <cfRule type="containsText" dxfId="3947" priority="196" operator="containsText" text="تم التسليم ">
      <formula>NOT(ISERROR(SEARCH("تم التسليم ",C126)))</formula>
    </cfRule>
  </conditionalFormatting>
  <conditionalFormatting sqref="C126:C127">
    <cfRule type="cellIs" dxfId="3946" priority="195" operator="equal">
      <formula>"تم الانتهاء"</formula>
    </cfRule>
  </conditionalFormatting>
  <conditionalFormatting sqref="E128:E131">
    <cfRule type="cellIs" dxfId="3945" priority="194" operator="equal">
      <formula>"تم الانتهاء"</formula>
    </cfRule>
  </conditionalFormatting>
  <conditionalFormatting sqref="E98">
    <cfRule type="cellIs" dxfId="3944" priority="193" operator="equal">
      <formula>"تم الانتهاء"</formula>
    </cfRule>
  </conditionalFormatting>
  <conditionalFormatting sqref="E99">
    <cfRule type="cellIs" dxfId="3943" priority="192" operator="equal">
      <formula>"تم الانتهاء"</formula>
    </cfRule>
  </conditionalFormatting>
  <conditionalFormatting sqref="H53">
    <cfRule type="containsText" dxfId="3942" priority="191" operator="containsText" text="متوقف">
      <formula>NOT(ISERROR(SEARCH("متوقف",H53)))</formula>
    </cfRule>
  </conditionalFormatting>
  <conditionalFormatting sqref="H53">
    <cfRule type="containsText" dxfId="3941" priority="187" operator="containsText" text="تم  الانتهاء ">
      <formula>NOT(ISERROR(SEARCH("تم  الانتهاء ",H53)))</formula>
    </cfRule>
    <cfRule type="containsText" dxfId="3940" priority="188" operator="containsText" text="تم الانتهاء ">
      <formula>NOT(ISERROR(SEARCH("تم الانتهاء ",H53)))</formula>
    </cfRule>
    <cfRule type="containsText" dxfId="3939" priority="189" operator="containsText" text="متوقف ">
      <formula>NOT(ISERROR(SEARCH("متوقف ",H53)))</formula>
    </cfRule>
    <cfRule type="containsText" dxfId="3938" priority="190" operator="containsText" text="تحت التصنيع ">
      <formula>NOT(ISERROR(SEARCH("تحت التصنيع ",H53)))</formula>
    </cfRule>
  </conditionalFormatting>
  <conditionalFormatting sqref="H53">
    <cfRule type="cellIs" dxfId="3937" priority="186" operator="equal">
      <formula>$H$180</formula>
    </cfRule>
  </conditionalFormatting>
  <conditionalFormatting sqref="H59">
    <cfRule type="containsText" dxfId="3936" priority="185" operator="containsText" text="متوقف">
      <formula>NOT(ISERROR(SEARCH("متوقف",H59)))</formula>
    </cfRule>
  </conditionalFormatting>
  <conditionalFormatting sqref="H59">
    <cfRule type="containsText" dxfId="3935" priority="181" operator="containsText" text="تم  الانتهاء ">
      <formula>NOT(ISERROR(SEARCH("تم  الانتهاء ",H59)))</formula>
    </cfRule>
    <cfRule type="containsText" dxfId="3934" priority="182" operator="containsText" text="تم الانتهاء ">
      <formula>NOT(ISERROR(SEARCH("تم الانتهاء ",H59)))</formula>
    </cfRule>
    <cfRule type="containsText" dxfId="3933" priority="183" operator="containsText" text="متوقف ">
      <formula>NOT(ISERROR(SEARCH("متوقف ",H59)))</formula>
    </cfRule>
    <cfRule type="containsText" dxfId="3932" priority="184" operator="containsText" text="تحت التصنيع ">
      <formula>NOT(ISERROR(SEARCH("تحت التصنيع ",H59)))</formula>
    </cfRule>
  </conditionalFormatting>
  <conditionalFormatting sqref="H59">
    <cfRule type="cellIs" dxfId="3931" priority="180" operator="equal">
      <formula>$H$180</formula>
    </cfRule>
  </conditionalFormatting>
  <conditionalFormatting sqref="H62">
    <cfRule type="containsText" dxfId="3930" priority="179" operator="containsText" text="متوقف">
      <formula>NOT(ISERROR(SEARCH("متوقف",H62)))</formula>
    </cfRule>
  </conditionalFormatting>
  <conditionalFormatting sqref="H62">
    <cfRule type="containsText" dxfId="3929" priority="175" operator="containsText" text="تم  الانتهاء ">
      <formula>NOT(ISERROR(SEARCH("تم  الانتهاء ",H62)))</formula>
    </cfRule>
    <cfRule type="containsText" dxfId="3928" priority="176" operator="containsText" text="تم الانتهاء ">
      <formula>NOT(ISERROR(SEARCH("تم الانتهاء ",H62)))</formula>
    </cfRule>
    <cfRule type="containsText" dxfId="3927" priority="177" operator="containsText" text="متوقف ">
      <formula>NOT(ISERROR(SEARCH("متوقف ",H62)))</formula>
    </cfRule>
    <cfRule type="containsText" dxfId="3926" priority="178" operator="containsText" text="تحت التصنيع ">
      <formula>NOT(ISERROR(SEARCH("تحت التصنيع ",H62)))</formula>
    </cfRule>
  </conditionalFormatting>
  <conditionalFormatting sqref="H62">
    <cfRule type="cellIs" dxfId="3925" priority="174" operator="equal">
      <formula>$H$180</formula>
    </cfRule>
  </conditionalFormatting>
  <conditionalFormatting sqref="H133 H136">
    <cfRule type="containsText" dxfId="3924" priority="173" operator="containsText" text="متوقف">
      <formula>NOT(ISERROR(SEARCH("متوقف",H133)))</formula>
    </cfRule>
  </conditionalFormatting>
  <conditionalFormatting sqref="H133 H136">
    <cfRule type="containsText" dxfId="3923" priority="169" operator="containsText" text="تم  الانتهاء ">
      <formula>NOT(ISERROR(SEARCH("تم  الانتهاء ",H133)))</formula>
    </cfRule>
    <cfRule type="containsText" dxfId="3922" priority="170" operator="containsText" text="تم الانتهاء ">
      <formula>NOT(ISERROR(SEARCH("تم الانتهاء ",H133)))</formula>
    </cfRule>
    <cfRule type="containsText" dxfId="3921" priority="171" operator="containsText" text="متوقف ">
      <formula>NOT(ISERROR(SEARCH("متوقف ",H133)))</formula>
    </cfRule>
    <cfRule type="containsText" dxfId="3920" priority="172" operator="containsText" text="تحت التصنيع ">
      <formula>NOT(ISERROR(SEARCH("تحت التصنيع ",H133)))</formula>
    </cfRule>
  </conditionalFormatting>
  <conditionalFormatting sqref="H133">
    <cfRule type="cellIs" dxfId="3919" priority="168" operator="equal">
      <formula>$H$180</formula>
    </cfRule>
  </conditionalFormatting>
  <conditionalFormatting sqref="F121:F122">
    <cfRule type="cellIs" dxfId="3918" priority="167" operator="equal">
      <formula>"تم الانتهاء"</formula>
    </cfRule>
  </conditionalFormatting>
  <conditionalFormatting sqref="G121:G122">
    <cfRule type="cellIs" dxfId="3917" priority="166" operator="equal">
      <formula>"تم الانتهاء"</formula>
    </cfRule>
  </conditionalFormatting>
  <conditionalFormatting sqref="F115:F116">
    <cfRule type="cellIs" dxfId="3916" priority="165" operator="equal">
      <formula>"تم الانتهاء"</formula>
    </cfRule>
  </conditionalFormatting>
  <conditionalFormatting sqref="F112">
    <cfRule type="cellIs" dxfId="3915" priority="164" operator="equal">
      <formula>"تم الانتهاء"</formula>
    </cfRule>
  </conditionalFormatting>
  <conditionalFormatting sqref="F114">
    <cfRule type="cellIs" dxfId="3914" priority="163" operator="equal">
      <formula>"تم الانتهاء"</formula>
    </cfRule>
  </conditionalFormatting>
  <conditionalFormatting sqref="F117:F118">
    <cfRule type="cellIs" dxfId="3913" priority="162" operator="equal">
      <formula>"تم الانتهاء"</formula>
    </cfRule>
  </conditionalFormatting>
  <conditionalFormatting sqref="G115:G116">
    <cfRule type="cellIs" dxfId="3912" priority="161" operator="equal">
      <formula>"تم الانتهاء"</formula>
    </cfRule>
  </conditionalFormatting>
  <conditionalFormatting sqref="G112">
    <cfRule type="cellIs" dxfId="3911" priority="160" operator="equal">
      <formula>"تم الانتهاء"</formula>
    </cfRule>
  </conditionalFormatting>
  <conditionalFormatting sqref="G114">
    <cfRule type="cellIs" dxfId="3910" priority="159" operator="equal">
      <formula>"تم الانتهاء"</formula>
    </cfRule>
  </conditionalFormatting>
  <conditionalFormatting sqref="G117:G118">
    <cfRule type="cellIs" dxfId="3909" priority="158" operator="equal">
      <formula>"تم الانتهاء"</formula>
    </cfRule>
  </conditionalFormatting>
  <conditionalFormatting sqref="C123">
    <cfRule type="containsText" dxfId="3908" priority="157" operator="containsText" text="تم التسليم ">
      <formula>NOT(ISERROR(SEARCH("تم التسليم ",C123)))</formula>
    </cfRule>
  </conditionalFormatting>
  <conditionalFormatting sqref="C123">
    <cfRule type="cellIs" dxfId="3907" priority="156" operator="equal">
      <formula>"تم الانتهاء"</formula>
    </cfRule>
  </conditionalFormatting>
  <conditionalFormatting sqref="E123">
    <cfRule type="containsText" dxfId="3906" priority="155" operator="containsText" text="تم التسليم ">
      <formula>NOT(ISERROR(SEARCH("تم التسليم ",E123)))</formula>
    </cfRule>
  </conditionalFormatting>
  <conditionalFormatting sqref="E123">
    <cfRule type="cellIs" dxfId="3905" priority="154" operator="equal">
      <formula>"تم الانتهاء"</formula>
    </cfRule>
  </conditionalFormatting>
  <conditionalFormatting sqref="H79">
    <cfRule type="containsText" dxfId="3904" priority="153" operator="containsText" text="متوقف">
      <formula>NOT(ISERROR(SEARCH("متوقف",H79)))</formula>
    </cfRule>
  </conditionalFormatting>
  <conditionalFormatting sqref="H79">
    <cfRule type="containsText" dxfId="3903" priority="149" operator="containsText" text="تم  الانتهاء ">
      <formula>NOT(ISERROR(SEARCH("تم  الانتهاء ",H79)))</formula>
    </cfRule>
    <cfRule type="containsText" dxfId="3902" priority="150" operator="containsText" text="تم الانتهاء ">
      <formula>NOT(ISERROR(SEARCH("تم الانتهاء ",H79)))</formula>
    </cfRule>
    <cfRule type="containsText" dxfId="3901" priority="151" operator="containsText" text="متوقف ">
      <formula>NOT(ISERROR(SEARCH("متوقف ",H79)))</formula>
    </cfRule>
    <cfRule type="containsText" dxfId="3900" priority="152" operator="containsText" text="تحت التصنيع ">
      <formula>NOT(ISERROR(SEARCH("تحت التصنيع ",H79)))</formula>
    </cfRule>
  </conditionalFormatting>
  <conditionalFormatting sqref="H79">
    <cfRule type="cellIs" dxfId="3899" priority="148" operator="equal">
      <formula>$H$180</formula>
    </cfRule>
  </conditionalFormatting>
  <conditionalFormatting sqref="G79">
    <cfRule type="containsText" dxfId="3898" priority="147" operator="containsText" text="تم التسليم ">
      <formula>NOT(ISERROR(SEARCH("تم التسليم ",G79)))</formula>
    </cfRule>
  </conditionalFormatting>
  <conditionalFormatting sqref="G79">
    <cfRule type="cellIs" dxfId="3897" priority="146" operator="equal">
      <formula>"تم الانتهاء"</formula>
    </cfRule>
  </conditionalFormatting>
  <conditionalFormatting sqref="H81">
    <cfRule type="containsText" dxfId="3896" priority="145" operator="containsText" text="متوقف">
      <formula>NOT(ISERROR(SEARCH("متوقف",H81)))</formula>
    </cfRule>
  </conditionalFormatting>
  <conditionalFormatting sqref="H81">
    <cfRule type="containsText" dxfId="3895" priority="141" operator="containsText" text="تم  الانتهاء ">
      <formula>NOT(ISERROR(SEARCH("تم  الانتهاء ",H81)))</formula>
    </cfRule>
    <cfRule type="containsText" dxfId="3894" priority="142" operator="containsText" text="تم الانتهاء ">
      <formula>NOT(ISERROR(SEARCH("تم الانتهاء ",H81)))</formula>
    </cfRule>
    <cfRule type="containsText" dxfId="3893" priority="143" operator="containsText" text="متوقف ">
      <formula>NOT(ISERROR(SEARCH("متوقف ",H81)))</formula>
    </cfRule>
    <cfRule type="containsText" dxfId="3892" priority="144" operator="containsText" text="تحت التصنيع ">
      <formula>NOT(ISERROR(SEARCH("تحت التصنيع ",H81)))</formula>
    </cfRule>
  </conditionalFormatting>
  <conditionalFormatting sqref="H81">
    <cfRule type="cellIs" dxfId="3891" priority="140" operator="equal">
      <formula>$H$180</formula>
    </cfRule>
  </conditionalFormatting>
  <conditionalFormatting sqref="G83:G84">
    <cfRule type="containsText" dxfId="3890" priority="139" operator="containsText" text="تم التسليم ">
      <formula>NOT(ISERROR(SEARCH("تم التسليم ",G83)))</formula>
    </cfRule>
  </conditionalFormatting>
  <conditionalFormatting sqref="G83:G84">
    <cfRule type="cellIs" dxfId="3889" priority="138" operator="equal">
      <formula>"تم الانتهاء"</formula>
    </cfRule>
  </conditionalFormatting>
  <conditionalFormatting sqref="F87">
    <cfRule type="cellIs" dxfId="3888" priority="137" operator="equal">
      <formula>"تم الانتهاء"</formula>
    </cfRule>
  </conditionalFormatting>
  <conditionalFormatting sqref="F88:F90">
    <cfRule type="cellIs" dxfId="3887" priority="136" operator="equal">
      <formula>"تم الانتهاء"</formula>
    </cfRule>
  </conditionalFormatting>
  <conditionalFormatting sqref="F86">
    <cfRule type="cellIs" dxfId="3886" priority="135" operator="equal">
      <formula>"تم الانتهاء"</formula>
    </cfRule>
  </conditionalFormatting>
  <conditionalFormatting sqref="G86">
    <cfRule type="cellIs" dxfId="3885" priority="134" operator="equal">
      <formula>"تم الانتهاء"</formula>
    </cfRule>
  </conditionalFormatting>
  <conditionalFormatting sqref="G87">
    <cfRule type="cellIs" dxfId="3884" priority="133" operator="equal">
      <formula>"تم الانتهاء"</formula>
    </cfRule>
  </conditionalFormatting>
  <conditionalFormatting sqref="G88:G90">
    <cfRule type="cellIs" dxfId="3883" priority="132" operator="equal">
      <formula>"تم الانتهاء"</formula>
    </cfRule>
  </conditionalFormatting>
  <conditionalFormatting sqref="H87">
    <cfRule type="containsText" dxfId="3882" priority="131" operator="containsText" text="متوقف">
      <formula>NOT(ISERROR(SEARCH("متوقف",H87)))</formula>
    </cfRule>
  </conditionalFormatting>
  <conditionalFormatting sqref="H87">
    <cfRule type="containsText" dxfId="3881" priority="127" operator="containsText" text="تم  الانتهاء ">
      <formula>NOT(ISERROR(SEARCH("تم  الانتهاء ",H87)))</formula>
    </cfRule>
    <cfRule type="containsText" dxfId="3880" priority="128" operator="containsText" text="تم الانتهاء ">
      <formula>NOT(ISERROR(SEARCH("تم الانتهاء ",H87)))</formula>
    </cfRule>
    <cfRule type="containsText" dxfId="3879" priority="129" operator="containsText" text="متوقف ">
      <formula>NOT(ISERROR(SEARCH("متوقف ",H87)))</formula>
    </cfRule>
    <cfRule type="containsText" dxfId="3878" priority="130" operator="containsText" text="تحت التصنيع ">
      <formula>NOT(ISERROR(SEARCH("تحت التصنيع ",H87)))</formula>
    </cfRule>
  </conditionalFormatting>
  <conditionalFormatting sqref="H87">
    <cfRule type="cellIs" dxfId="3877" priority="126" operator="equal">
      <formula>$H$180</formula>
    </cfRule>
  </conditionalFormatting>
  <conditionalFormatting sqref="G105">
    <cfRule type="cellIs" dxfId="3876" priority="125" operator="equal">
      <formula>"تم الانتهاء"</formula>
    </cfRule>
  </conditionalFormatting>
  <conditionalFormatting sqref="G106">
    <cfRule type="cellIs" dxfId="3875" priority="124" operator="equal">
      <formula>"تم الانتهاء"</formula>
    </cfRule>
  </conditionalFormatting>
  <conditionalFormatting sqref="H148 H139">
    <cfRule type="containsText" dxfId="3874" priority="123" operator="containsText" text="متوقف">
      <formula>NOT(ISERROR(SEARCH("متوقف",H139)))</formula>
    </cfRule>
  </conditionalFormatting>
  <conditionalFormatting sqref="H148 H139">
    <cfRule type="containsText" dxfId="3873" priority="119" operator="containsText" text="تم  الانتهاء ">
      <formula>NOT(ISERROR(SEARCH("تم  الانتهاء ",H139)))</formula>
    </cfRule>
    <cfRule type="containsText" dxfId="3872" priority="120" operator="containsText" text="تم الانتهاء ">
      <formula>NOT(ISERROR(SEARCH("تم الانتهاء ",H139)))</formula>
    </cfRule>
    <cfRule type="containsText" dxfId="3871" priority="121" operator="containsText" text="متوقف ">
      <formula>NOT(ISERROR(SEARCH("متوقف ",H139)))</formula>
    </cfRule>
    <cfRule type="containsText" dxfId="3870" priority="122" operator="containsText" text="تحت التصنيع ">
      <formula>NOT(ISERROR(SEARCH("تحت التصنيع ",H139)))</formula>
    </cfRule>
  </conditionalFormatting>
  <conditionalFormatting sqref="H148">
    <cfRule type="cellIs" dxfId="3869" priority="118" operator="equal">
      <formula>$H$180</formula>
    </cfRule>
  </conditionalFormatting>
  <conditionalFormatting sqref="G142">
    <cfRule type="cellIs" dxfId="3868" priority="117" operator="equal">
      <formula>"تم الانتهاء"</formula>
    </cfRule>
  </conditionalFormatting>
  <conditionalFormatting sqref="G143">
    <cfRule type="cellIs" dxfId="3867" priority="116" operator="equal">
      <formula>"تم الانتهاء"</formula>
    </cfRule>
  </conditionalFormatting>
  <conditionalFormatting sqref="F145">
    <cfRule type="cellIs" dxfId="3866" priority="115" operator="equal">
      <formula>"تم الانتهاء"</formula>
    </cfRule>
  </conditionalFormatting>
  <conditionalFormatting sqref="F144">
    <cfRule type="cellIs" dxfId="3865" priority="114" operator="equal">
      <formula>"تم الانتهاء"</formula>
    </cfRule>
  </conditionalFormatting>
  <conditionalFormatting sqref="F147">
    <cfRule type="cellIs" dxfId="3864" priority="113" operator="equal">
      <formula>"تم الانتهاء"</formula>
    </cfRule>
  </conditionalFormatting>
  <conditionalFormatting sqref="F147">
    <cfRule type="cellIs" dxfId="3863" priority="111" operator="equal">
      <formula>"تم الانتهاء"</formula>
    </cfRule>
  </conditionalFormatting>
  <conditionalFormatting sqref="F147">
    <cfRule type="containsText" dxfId="3862" priority="112" operator="containsText" text="تم التسليم ">
      <formula>NOT(ISERROR(SEARCH("تم التسليم ",F147)))</formula>
    </cfRule>
  </conditionalFormatting>
  <conditionalFormatting sqref="F146">
    <cfRule type="cellIs" dxfId="3861" priority="110" operator="equal">
      <formula>"تم الانتهاء"</formula>
    </cfRule>
  </conditionalFormatting>
  <conditionalFormatting sqref="G145">
    <cfRule type="cellIs" dxfId="3860" priority="109" operator="equal">
      <formula>"تم الانتهاء"</formula>
    </cfRule>
  </conditionalFormatting>
  <conditionalFormatting sqref="G144">
    <cfRule type="cellIs" dxfId="3859" priority="108" operator="equal">
      <formula>"تم الانتهاء"</formula>
    </cfRule>
  </conditionalFormatting>
  <conditionalFormatting sqref="G147">
    <cfRule type="cellIs" dxfId="3858" priority="107" operator="equal">
      <formula>"تم الانتهاء"</formula>
    </cfRule>
  </conditionalFormatting>
  <conditionalFormatting sqref="G147">
    <cfRule type="cellIs" dxfId="3857" priority="106" operator="equal">
      <formula>"تم الانتهاء"</formula>
    </cfRule>
  </conditionalFormatting>
  <conditionalFormatting sqref="G146">
    <cfRule type="cellIs" dxfId="3856" priority="105" operator="equal">
      <formula>"تم الانتهاء"</formula>
    </cfRule>
  </conditionalFormatting>
  <conditionalFormatting sqref="H149">
    <cfRule type="containsText" dxfId="3855" priority="104" operator="containsText" text="متوقف">
      <formula>NOT(ISERROR(SEARCH("متوقف",H149)))</formula>
    </cfRule>
  </conditionalFormatting>
  <conditionalFormatting sqref="H149">
    <cfRule type="containsText" dxfId="3854" priority="100" operator="containsText" text="تم  الانتهاء ">
      <formula>NOT(ISERROR(SEARCH("تم  الانتهاء ",H149)))</formula>
    </cfRule>
    <cfRule type="containsText" dxfId="3853" priority="101" operator="containsText" text="تم الانتهاء ">
      <formula>NOT(ISERROR(SEARCH("تم الانتهاء ",H149)))</formula>
    </cfRule>
    <cfRule type="containsText" dxfId="3852" priority="102" operator="containsText" text="متوقف ">
      <formula>NOT(ISERROR(SEARCH("متوقف ",H149)))</formula>
    </cfRule>
    <cfRule type="containsText" dxfId="3851" priority="103" operator="containsText" text="تحت التصنيع ">
      <formula>NOT(ISERROR(SEARCH("تحت التصنيع ",H149)))</formula>
    </cfRule>
  </conditionalFormatting>
  <conditionalFormatting sqref="H149">
    <cfRule type="cellIs" dxfId="3850" priority="99" operator="equal">
      <formula>$H$180</formula>
    </cfRule>
  </conditionalFormatting>
  <conditionalFormatting sqref="F151">
    <cfRule type="cellIs" dxfId="3849" priority="98" operator="equal">
      <formula>"تم الانتهاء"</formula>
    </cfRule>
  </conditionalFormatting>
  <conditionalFormatting sqref="G151">
    <cfRule type="cellIs" dxfId="3848" priority="97" operator="equal">
      <formula>"تم الانتهاء"</formula>
    </cfRule>
  </conditionalFormatting>
  <conditionalFormatting sqref="F152">
    <cfRule type="cellIs" dxfId="3847" priority="96" operator="equal">
      <formula>"تم الانتهاء"</formula>
    </cfRule>
  </conditionalFormatting>
  <conditionalFormatting sqref="F156">
    <cfRule type="cellIs" dxfId="3846" priority="95" operator="equal">
      <formula>"تم الانتهاء"</formula>
    </cfRule>
  </conditionalFormatting>
  <conditionalFormatting sqref="F157:F158">
    <cfRule type="cellIs" dxfId="3845" priority="94" operator="equal">
      <formula>"تم الانتهاء"</formula>
    </cfRule>
  </conditionalFormatting>
  <conditionalFormatting sqref="G152">
    <cfRule type="cellIs" dxfId="3844" priority="93" operator="equal">
      <formula>"تم الانتهاء"</formula>
    </cfRule>
  </conditionalFormatting>
  <conditionalFormatting sqref="G153:G154">
    <cfRule type="cellIs" dxfId="3843" priority="92" operator="equal">
      <formula>"تم الانتهاء"</formula>
    </cfRule>
  </conditionalFormatting>
  <conditionalFormatting sqref="G155">
    <cfRule type="cellIs" dxfId="3842" priority="91" operator="equal">
      <formula>"تم الانتهاء"</formula>
    </cfRule>
  </conditionalFormatting>
  <conditionalFormatting sqref="G156">
    <cfRule type="cellIs" dxfId="3841" priority="90" operator="equal">
      <formula>"تم الانتهاء"</formula>
    </cfRule>
  </conditionalFormatting>
  <conditionalFormatting sqref="G157">
    <cfRule type="cellIs" dxfId="3840" priority="89" operator="equal">
      <formula>"تم الانتهاء"</formula>
    </cfRule>
  </conditionalFormatting>
  <conditionalFormatting sqref="G158">
    <cfRule type="cellIs" dxfId="3839" priority="88" operator="equal">
      <formula>"تم الانتهاء"</formula>
    </cfRule>
  </conditionalFormatting>
  <conditionalFormatting sqref="B163:C163 B164:B165 C164:C169">
    <cfRule type="cellIs" dxfId="3838" priority="87" operator="equal">
      <formula>"تم الانتهاء"</formula>
    </cfRule>
  </conditionalFormatting>
  <conditionalFormatting sqref="B166:B169">
    <cfRule type="cellIs" dxfId="3837" priority="86" operator="equal">
      <formula>"تم الانتهاء"</formula>
    </cfRule>
  </conditionalFormatting>
  <conditionalFormatting sqref="H133 H41:H43 H45:H47 H136 H79 H81 H87 H139 H148:H149 H3:H9 H59 H62 H49:H53 H11:H39">
    <cfRule type="cellIs" dxfId="3836" priority="300" operator="equal">
      <formula>$H$203</formula>
    </cfRule>
    <cfRule type="cellIs" dxfId="3835" priority="301" operator="equal">
      <formula>$H$67</formula>
    </cfRule>
    <cfRule type="cellIs" dxfId="3834" priority="302" operator="equal">
      <formula>$H$177</formula>
    </cfRule>
    <cfRule type="cellIs" dxfId="3833" priority="303" operator="equal">
      <formula>$H$204</formula>
    </cfRule>
    <cfRule type="cellIs" dxfId="3832" priority="304" operator="equal">
      <formula>$H$203</formula>
    </cfRule>
  </conditionalFormatting>
  <conditionalFormatting sqref="H133 H41:H43 H45:H47 H136 H79 H81 H87 H139 H148:H149 H3:H9 H59 H62 H49:H53 H11:H39">
    <cfRule type="cellIs" dxfId="3831" priority="305" operator="equal">
      <formula>$H$182</formula>
    </cfRule>
    <cfRule type="cellIs" dxfId="3830" priority="306" operator="equal">
      <formula>$H$219</formula>
    </cfRule>
    <cfRule type="cellIs" dxfId="3829" priority="307" operator="equal">
      <formula>$H$60</formula>
    </cfRule>
    <cfRule type="cellIs" dxfId="3828" priority="308" operator="equal">
      <formula>$H$107</formula>
    </cfRule>
  </conditionalFormatting>
  <conditionalFormatting sqref="H41:H43 H45:H47 H136 H133 H79 H81 H87 H139 H148:H149 H3:H9 H59 H62 H49:H53 H11:H39">
    <cfRule type="cellIs" dxfId="3827" priority="309" operator="equal">
      <formula>$H$181</formula>
    </cfRule>
    <cfRule type="cellIs" dxfId="3826" priority="310" operator="equal">
      <formula>$H$114</formula>
    </cfRule>
    <cfRule type="cellIs" dxfId="3825" priority="311" operator="equal">
      <formula>$H$211</formula>
    </cfRule>
  </conditionalFormatting>
  <conditionalFormatting sqref="H73">
    <cfRule type="containsText" dxfId="3824" priority="73" operator="containsText" text="متوقف">
      <formula>NOT(ISERROR(SEARCH("متوقف",H73)))</formula>
    </cfRule>
  </conditionalFormatting>
  <conditionalFormatting sqref="H73">
    <cfRule type="containsText" dxfId="3823" priority="69" operator="containsText" text="تم  الانتهاء ">
      <formula>NOT(ISERROR(SEARCH("تم  الانتهاء ",H73)))</formula>
    </cfRule>
    <cfRule type="containsText" dxfId="3822" priority="70" operator="containsText" text="تم الانتهاء ">
      <formula>NOT(ISERROR(SEARCH("تم الانتهاء ",H73)))</formula>
    </cfRule>
    <cfRule type="containsText" dxfId="3821" priority="71" operator="containsText" text="متوقف ">
      <formula>NOT(ISERROR(SEARCH("متوقف ",H73)))</formula>
    </cfRule>
    <cfRule type="containsText" dxfId="3820" priority="72" operator="containsText" text="تحت التصنيع ">
      <formula>NOT(ISERROR(SEARCH("تحت التصنيع ",H73)))</formula>
    </cfRule>
  </conditionalFormatting>
  <conditionalFormatting sqref="H73">
    <cfRule type="cellIs" dxfId="3819" priority="68" operator="equal">
      <formula>$H$180</formula>
    </cfRule>
  </conditionalFormatting>
  <conditionalFormatting sqref="H73">
    <cfRule type="cellIs" dxfId="3818" priority="74" operator="equal">
      <formula>$H$203</formula>
    </cfRule>
    <cfRule type="cellIs" dxfId="3817" priority="75" operator="equal">
      <formula>$H$67</formula>
    </cfRule>
    <cfRule type="cellIs" dxfId="3816" priority="76" operator="equal">
      <formula>$H$177</formula>
    </cfRule>
    <cfRule type="cellIs" dxfId="3815" priority="77" operator="equal">
      <formula>$H$204</formula>
    </cfRule>
    <cfRule type="cellIs" dxfId="3814" priority="78" operator="equal">
      <formula>$H$203</formula>
    </cfRule>
  </conditionalFormatting>
  <conditionalFormatting sqref="H73">
    <cfRule type="cellIs" dxfId="3813" priority="79" operator="equal">
      <formula>$H$182</formula>
    </cfRule>
    <cfRule type="cellIs" dxfId="3812" priority="80" operator="equal">
      <formula>$H$219</formula>
    </cfRule>
    <cfRule type="cellIs" dxfId="3811" priority="81" operator="equal">
      <formula>$H$60</formula>
    </cfRule>
    <cfRule type="cellIs" dxfId="3810" priority="82" operator="equal">
      <formula>$H$107</formula>
    </cfRule>
  </conditionalFormatting>
  <conditionalFormatting sqref="H73">
    <cfRule type="cellIs" dxfId="3809" priority="83" operator="equal">
      <formula>$H$181</formula>
    </cfRule>
    <cfRule type="cellIs" dxfId="3808" priority="84" operator="equal">
      <formula>$H$114</formula>
    </cfRule>
    <cfRule type="cellIs" dxfId="3807" priority="85" operator="equal">
      <formula>$H$211</formula>
    </cfRule>
  </conditionalFormatting>
  <conditionalFormatting sqref="H74">
    <cfRule type="containsText" dxfId="3806" priority="55" operator="containsText" text="متوقف">
      <formula>NOT(ISERROR(SEARCH("متوقف",H74)))</formula>
    </cfRule>
  </conditionalFormatting>
  <conditionalFormatting sqref="H74">
    <cfRule type="containsText" dxfId="3805" priority="51" operator="containsText" text="تم  الانتهاء ">
      <formula>NOT(ISERROR(SEARCH("تم  الانتهاء ",H74)))</formula>
    </cfRule>
    <cfRule type="containsText" dxfId="3804" priority="52" operator="containsText" text="تم الانتهاء ">
      <formula>NOT(ISERROR(SEARCH("تم الانتهاء ",H74)))</formula>
    </cfRule>
    <cfRule type="containsText" dxfId="3803" priority="53" operator="containsText" text="متوقف ">
      <formula>NOT(ISERROR(SEARCH("متوقف ",H74)))</formula>
    </cfRule>
    <cfRule type="containsText" dxfId="3802" priority="54" operator="containsText" text="تحت التصنيع ">
      <formula>NOT(ISERROR(SEARCH("تحت التصنيع ",H74)))</formula>
    </cfRule>
  </conditionalFormatting>
  <conditionalFormatting sqref="H74">
    <cfRule type="cellIs" dxfId="3801" priority="50" operator="equal">
      <formula>$H$180</formula>
    </cfRule>
  </conditionalFormatting>
  <conditionalFormatting sqref="H74">
    <cfRule type="cellIs" dxfId="3800" priority="56" operator="equal">
      <formula>$H$203</formula>
    </cfRule>
    <cfRule type="cellIs" dxfId="3799" priority="57" operator="equal">
      <formula>$H$67</formula>
    </cfRule>
    <cfRule type="cellIs" dxfId="3798" priority="58" operator="equal">
      <formula>$H$177</formula>
    </cfRule>
    <cfRule type="cellIs" dxfId="3797" priority="59" operator="equal">
      <formula>$H$204</formula>
    </cfRule>
    <cfRule type="cellIs" dxfId="3796" priority="60" operator="equal">
      <formula>$H$203</formula>
    </cfRule>
  </conditionalFormatting>
  <conditionalFormatting sqref="H74">
    <cfRule type="cellIs" dxfId="3795" priority="61" operator="equal">
      <formula>$H$182</formula>
    </cfRule>
    <cfRule type="cellIs" dxfId="3794" priority="62" operator="equal">
      <formula>$H$219</formula>
    </cfRule>
    <cfRule type="cellIs" dxfId="3793" priority="63" operator="equal">
      <formula>$H$60</formula>
    </cfRule>
    <cfRule type="cellIs" dxfId="3792" priority="64" operator="equal">
      <formula>$H$107</formula>
    </cfRule>
  </conditionalFormatting>
  <conditionalFormatting sqref="H74">
    <cfRule type="cellIs" dxfId="3791" priority="65" operator="equal">
      <formula>$H$181</formula>
    </cfRule>
    <cfRule type="cellIs" dxfId="3790" priority="66" operator="equal">
      <formula>$H$114</formula>
    </cfRule>
    <cfRule type="cellIs" dxfId="3789" priority="67" operator="equal">
      <formula>$H$211</formula>
    </cfRule>
  </conditionalFormatting>
  <conditionalFormatting sqref="H77">
    <cfRule type="containsText" dxfId="3788" priority="37" operator="containsText" text="متوقف">
      <formula>NOT(ISERROR(SEARCH("متوقف",H77)))</formula>
    </cfRule>
  </conditionalFormatting>
  <conditionalFormatting sqref="H77">
    <cfRule type="containsText" dxfId="3787" priority="33" operator="containsText" text="تم  الانتهاء ">
      <formula>NOT(ISERROR(SEARCH("تم  الانتهاء ",H77)))</formula>
    </cfRule>
    <cfRule type="containsText" dxfId="3786" priority="34" operator="containsText" text="تم الانتهاء ">
      <formula>NOT(ISERROR(SEARCH("تم الانتهاء ",H77)))</formula>
    </cfRule>
    <cfRule type="containsText" dxfId="3785" priority="35" operator="containsText" text="متوقف ">
      <formula>NOT(ISERROR(SEARCH("متوقف ",H77)))</formula>
    </cfRule>
    <cfRule type="containsText" dxfId="3784" priority="36" operator="containsText" text="تحت التصنيع ">
      <formula>NOT(ISERROR(SEARCH("تحت التصنيع ",H77)))</formula>
    </cfRule>
  </conditionalFormatting>
  <conditionalFormatting sqref="H77">
    <cfRule type="cellIs" dxfId="3783" priority="32" operator="equal">
      <formula>$H$180</formula>
    </cfRule>
  </conditionalFormatting>
  <conditionalFormatting sqref="H77">
    <cfRule type="cellIs" dxfId="3782" priority="38" operator="equal">
      <formula>$H$203</formula>
    </cfRule>
    <cfRule type="cellIs" dxfId="3781" priority="39" operator="equal">
      <formula>$H$67</formula>
    </cfRule>
    <cfRule type="cellIs" dxfId="3780" priority="40" operator="equal">
      <formula>$H$177</formula>
    </cfRule>
    <cfRule type="cellIs" dxfId="3779" priority="41" operator="equal">
      <formula>$H$204</formula>
    </cfRule>
    <cfRule type="cellIs" dxfId="3778" priority="42" operator="equal">
      <formula>$H$203</formula>
    </cfRule>
  </conditionalFormatting>
  <conditionalFormatting sqref="H77">
    <cfRule type="cellIs" dxfId="3777" priority="43" operator="equal">
      <formula>$H$182</formula>
    </cfRule>
    <cfRule type="cellIs" dxfId="3776" priority="44" operator="equal">
      <formula>$H$219</formula>
    </cfRule>
    <cfRule type="cellIs" dxfId="3775" priority="45" operator="equal">
      <formula>$H$60</formula>
    </cfRule>
    <cfRule type="cellIs" dxfId="3774" priority="46" operator="equal">
      <formula>$H$107</formula>
    </cfRule>
  </conditionalFormatting>
  <conditionalFormatting sqref="H77">
    <cfRule type="cellIs" dxfId="3773" priority="47" operator="equal">
      <formula>$H$181</formula>
    </cfRule>
    <cfRule type="cellIs" dxfId="3772" priority="48" operator="equal">
      <formula>$H$114</formula>
    </cfRule>
    <cfRule type="cellIs" dxfId="3771" priority="49" operator="equal">
      <formula>$H$211</formula>
    </cfRule>
  </conditionalFormatting>
  <conditionalFormatting sqref="H91:H93">
    <cfRule type="containsText" dxfId="3770" priority="19" operator="containsText" text="متوقف">
      <formula>NOT(ISERROR(SEARCH("متوقف",H91)))</formula>
    </cfRule>
  </conditionalFormatting>
  <conditionalFormatting sqref="H91:H93">
    <cfRule type="containsText" dxfId="3769" priority="15" operator="containsText" text="تم  الانتهاء ">
      <formula>NOT(ISERROR(SEARCH("تم  الانتهاء ",H91)))</formula>
    </cfRule>
    <cfRule type="containsText" dxfId="3768" priority="16" operator="containsText" text="تم الانتهاء ">
      <formula>NOT(ISERROR(SEARCH("تم الانتهاء ",H91)))</formula>
    </cfRule>
    <cfRule type="containsText" dxfId="3767" priority="17" operator="containsText" text="متوقف ">
      <formula>NOT(ISERROR(SEARCH("متوقف ",H91)))</formula>
    </cfRule>
    <cfRule type="containsText" dxfId="3766" priority="18" operator="containsText" text="تحت التصنيع ">
      <formula>NOT(ISERROR(SEARCH("تحت التصنيع ",H91)))</formula>
    </cfRule>
  </conditionalFormatting>
  <conditionalFormatting sqref="H91:H93">
    <cfRule type="cellIs" dxfId="3765" priority="14" operator="equal">
      <formula>$H$180</formula>
    </cfRule>
  </conditionalFormatting>
  <conditionalFormatting sqref="H91:H93">
    <cfRule type="cellIs" dxfId="3764" priority="20" operator="equal">
      <formula>$H$203</formula>
    </cfRule>
    <cfRule type="cellIs" dxfId="3763" priority="21" operator="equal">
      <formula>$H$67</formula>
    </cfRule>
    <cfRule type="cellIs" dxfId="3762" priority="22" operator="equal">
      <formula>$H$177</formula>
    </cfRule>
    <cfRule type="cellIs" dxfId="3761" priority="23" operator="equal">
      <formula>$H$204</formula>
    </cfRule>
    <cfRule type="cellIs" dxfId="3760" priority="24" operator="equal">
      <formula>$H$203</formula>
    </cfRule>
  </conditionalFormatting>
  <conditionalFormatting sqref="H91:H93">
    <cfRule type="cellIs" dxfId="3759" priority="25" operator="equal">
      <formula>$H$182</formula>
    </cfRule>
    <cfRule type="cellIs" dxfId="3758" priority="26" operator="equal">
      <formula>$H$219</formula>
    </cfRule>
    <cfRule type="cellIs" dxfId="3757" priority="27" operator="equal">
      <formula>$H$60</formula>
    </cfRule>
    <cfRule type="cellIs" dxfId="3756" priority="28" operator="equal">
      <formula>$H$107</formula>
    </cfRule>
  </conditionalFormatting>
  <conditionalFormatting sqref="H91:H93">
    <cfRule type="cellIs" dxfId="3755" priority="29" operator="equal">
      <formula>$H$181</formula>
    </cfRule>
    <cfRule type="cellIs" dxfId="3754" priority="30" operator="equal">
      <formula>$H$114</formula>
    </cfRule>
    <cfRule type="cellIs" dxfId="3753" priority="31" operator="equal">
      <formula>$H$211</formula>
    </cfRule>
  </conditionalFormatting>
  <conditionalFormatting sqref="B170:E171">
    <cfRule type="cellIs" dxfId="3752" priority="13" operator="equal">
      <formula>"تم الانتهاء"</formula>
    </cfRule>
  </conditionalFormatting>
  <conditionalFormatting sqref="C172:E173">
    <cfRule type="cellIs" dxfId="3751" priority="12" operator="equal">
      <formula>"تم الانتهاء"</formula>
    </cfRule>
  </conditionalFormatting>
  <conditionalFormatting sqref="C174:C177">
    <cfRule type="cellIs" dxfId="3750" priority="11" operator="equal">
      <formula>"تم الانتهاء"</formula>
    </cfRule>
  </conditionalFormatting>
  <conditionalFormatting sqref="H49">
    <cfRule type="containsText" dxfId="3749" priority="10" operator="containsText" text="متوقف">
      <formula>NOT(ISERROR(SEARCH("متوقف",H49)))</formula>
    </cfRule>
  </conditionalFormatting>
  <conditionalFormatting sqref="H49">
    <cfRule type="containsText" dxfId="3748" priority="6" operator="containsText" text="تم  الانتهاء ">
      <formula>NOT(ISERROR(SEARCH("تم  الانتهاء ",H49)))</formula>
    </cfRule>
    <cfRule type="containsText" dxfId="3747" priority="7" operator="containsText" text="تم الانتهاء ">
      <formula>NOT(ISERROR(SEARCH("تم الانتهاء ",H49)))</formula>
    </cfRule>
    <cfRule type="containsText" dxfId="3746" priority="8" operator="containsText" text="متوقف ">
      <formula>NOT(ISERROR(SEARCH("متوقف ",H49)))</formula>
    </cfRule>
    <cfRule type="containsText" dxfId="3745" priority="9" operator="containsText" text="تحت التصنيع ">
      <formula>NOT(ISERROR(SEARCH("تحت التصنيع ",H49)))</formula>
    </cfRule>
  </conditionalFormatting>
  <conditionalFormatting sqref="H49">
    <cfRule type="containsText" dxfId="3744" priority="5" operator="containsText" text="متوقف">
      <formula>NOT(ISERROR(SEARCH("متوقف",H49)))</formula>
    </cfRule>
  </conditionalFormatting>
  <conditionalFormatting sqref="H49">
    <cfRule type="containsText" dxfId="3743" priority="1" operator="containsText" text="تم  الانتهاء ">
      <formula>NOT(ISERROR(SEARCH("تم  الانتهاء ",H49)))</formula>
    </cfRule>
    <cfRule type="containsText" dxfId="3742" priority="2" operator="containsText" text="تم الانتهاء ">
      <formula>NOT(ISERROR(SEARCH("تم الانتهاء ",H49)))</formula>
    </cfRule>
    <cfRule type="containsText" dxfId="3741" priority="3" operator="containsText" text="متوقف ">
      <formula>NOT(ISERROR(SEARCH("متوقف ",H49)))</formula>
    </cfRule>
    <cfRule type="containsText" dxfId="3740" priority="4" operator="containsText" text="تحت التصنيع ">
      <formula>NOT(ISERROR(SEARCH("تحت التصنيع ",H49)))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40" max="16383" man="1"/>
    <brk id="70" max="16383" man="1"/>
    <brk id="102" max="16383" man="1"/>
    <brk id="134" max="16383" man="1"/>
    <brk id="166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DCBCE6-10A1-41C2-8D3B-30B29BC6257E}">
          <x14:formula1>
            <xm:f>Sheet1!$A$9:$A$25</xm:f>
          </x14:formula1>
          <xm:sqref>H58</xm:sqref>
        </x14:dataValidation>
        <x14:dataValidation type="list" allowBlank="1" showInputMessage="1" showErrorMessage="1" xr:uid="{FD11B883-DCA3-4499-BC25-B70063552F6A}">
          <x14:formula1>
            <xm:f>Sheet1!$A$3:$A$7</xm:f>
          </x14:formula1>
          <xm:sqref>H2</xm:sqref>
        </x14:dataValidation>
        <x14:dataValidation type="list" allowBlank="1" showInputMessage="1" showErrorMessage="1" xr:uid="{9133E33A-5A95-4A45-9781-E7E7C4BA7FAE}">
          <x14:formula1>
            <xm:f>Sheet1!$A$2:$A$7</xm:f>
          </x14:formula1>
          <xm:sqref>H63:H72 H134:H135 H137:H138 H123 H80 H82:H86 H60:H61 H140:H142 H144:H147 H150:H158 H75:H76 H78 H54:H57 H88:H90 H3:H52</xm:sqref>
        </x14:dataValidation>
        <x14:dataValidation type="list" allowBlank="1" showInputMessage="1" showErrorMessage="1" xr:uid="{A5B72F87-E201-45DE-AB85-18584C753281}">
          <x14:formula1>
            <xm:f>'Y:\PLN\Private\METAL\متابعة\08-11-2023\التانيه\[09-11-2023 10.00 PM FOLLOW UP (METAL).xlsx]Sheet1'!#REF!</xm:f>
          </x14:formula1>
          <xm:sqref>H73:H74 H53 H79 H133 H136 H81 H87 H139 H148:H149 H62 H77 H59 H91:H93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B068-D9D2-4C0E-A680-D9FC17EF7A77}">
  <sheetPr>
    <pageSetUpPr fitToPage="1"/>
  </sheetPr>
  <dimension ref="A1:CY217"/>
  <sheetViews>
    <sheetView topLeftCell="B1" zoomScale="25" zoomScaleNormal="25" zoomScaleSheetLayoutView="25" workbookViewId="0">
      <pane xSplit="38" ySplit="2" topLeftCell="BP3" activePane="bottomRight" state="frozen"/>
      <selection activeCell="B1" sqref="B1"/>
      <selection pane="topRight" activeCell="AN1" sqref="AN1"/>
      <selection pane="bottomLeft" activeCell="B3" sqref="B3"/>
      <selection pane="bottomRight" activeCell="BT6" sqref="BT6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77.85546875" style="9" bestFit="1" customWidth="1"/>
    <col min="4" max="4" width="87" style="9" bestFit="1" customWidth="1"/>
    <col min="5" max="5" width="21.85546875" style="9" hidden="1" customWidth="1"/>
    <col min="6" max="6" width="85.28515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4.85546875" style="100" hidden="1" customWidth="1"/>
    <col min="70" max="103" width="34.85546875" style="133" customWidth="1"/>
    <col min="104" max="16384" width="9.140625" style="9"/>
  </cols>
  <sheetData>
    <row r="1" spans="1:103" ht="123.75" customHeight="1" thickTop="1" thickBot="1" x14ac:dyDescent="0.55000000000000004">
      <c r="A1" s="79"/>
      <c r="B1" s="173" t="s">
        <v>124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</row>
    <row r="2" spans="1:103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>
        <v>46174</v>
      </c>
      <c r="CX2" s="15">
        <v>46175</v>
      </c>
      <c r="CY2" s="15">
        <v>46176</v>
      </c>
    </row>
    <row r="3" spans="1:103" ht="75.75" customHeight="1" thickTop="1" thickBot="1" x14ac:dyDescent="0.55000000000000004">
      <c r="A3" s="10"/>
      <c r="B3" s="156" t="s">
        <v>39</v>
      </c>
      <c r="C3" s="156" t="s">
        <v>40</v>
      </c>
      <c r="D3" s="156" t="s">
        <v>41</v>
      </c>
      <c r="E3" s="10"/>
      <c r="F3" s="21" t="s">
        <v>100</v>
      </c>
      <c r="G3" s="10">
        <v>3000</v>
      </c>
      <c r="H3" s="10" t="s">
        <v>24</v>
      </c>
      <c r="I3" s="20">
        <v>55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>
        <v>15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</row>
    <row r="4" spans="1:103" ht="75.75" customHeight="1" thickTop="1" thickBot="1" x14ac:dyDescent="0.55000000000000004">
      <c r="A4" s="10"/>
      <c r="B4" s="157"/>
      <c r="C4" s="157"/>
      <c r="D4" s="157"/>
      <c r="E4" s="10"/>
      <c r="F4" s="21" t="s">
        <v>271</v>
      </c>
      <c r="G4" s="10"/>
      <c r="H4" s="10"/>
      <c r="I4" s="20"/>
      <c r="J4" s="20">
        <v>15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>
        <v>150</v>
      </c>
      <c r="AO4" s="20"/>
      <c r="AP4" s="20"/>
      <c r="AQ4" s="20"/>
      <c r="AR4" s="20">
        <v>102</v>
      </c>
      <c r="AS4" s="20"/>
      <c r="AT4" s="20">
        <v>465</v>
      </c>
      <c r="AU4" s="20">
        <v>475</v>
      </c>
      <c r="AV4" s="20"/>
      <c r="AW4" s="20"/>
      <c r="AX4" s="20"/>
      <c r="AY4" s="20"/>
      <c r="AZ4" s="20"/>
      <c r="BA4" s="20"/>
      <c r="BB4" s="20">
        <v>250</v>
      </c>
      <c r="BC4" s="20"/>
      <c r="BD4" s="20"/>
      <c r="BE4" s="20"/>
      <c r="BF4" s="20">
        <v>130</v>
      </c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</row>
    <row r="5" spans="1:103" ht="75.75" customHeight="1" thickTop="1" thickBot="1" x14ac:dyDescent="0.55000000000000004">
      <c r="A5" s="10"/>
      <c r="B5" s="157"/>
      <c r="C5" s="157"/>
      <c r="D5" s="157"/>
      <c r="E5" s="10"/>
      <c r="F5" s="21" t="s">
        <v>177</v>
      </c>
      <c r="G5" s="10"/>
      <c r="H5" s="10"/>
      <c r="I5" s="20"/>
      <c r="J5" s="20">
        <v>112</v>
      </c>
      <c r="K5" s="20">
        <v>66</v>
      </c>
      <c r="L5" s="20">
        <v>90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>
        <v>230</v>
      </c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>
        <v>55</v>
      </c>
      <c r="BG5" s="20">
        <v>105</v>
      </c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</row>
    <row r="6" spans="1:103" ht="75.75" customHeight="1" thickTop="1" thickBot="1" x14ac:dyDescent="0.55000000000000004">
      <c r="A6" s="10"/>
      <c r="B6" s="157"/>
      <c r="C6" s="157"/>
      <c r="D6" s="157"/>
      <c r="E6" s="10"/>
      <c r="F6" s="21" t="s">
        <v>270</v>
      </c>
      <c r="G6" s="10"/>
      <c r="H6" s="10"/>
      <c r="I6" s="20"/>
      <c r="J6" s="20"/>
      <c r="K6" s="20">
        <v>50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</row>
    <row r="7" spans="1:103" ht="75.75" customHeight="1" thickTop="1" thickBot="1" x14ac:dyDescent="0.55000000000000004">
      <c r="A7" s="10"/>
      <c r="B7" s="157"/>
      <c r="C7" s="157"/>
      <c r="D7" s="157"/>
      <c r="E7" s="10"/>
      <c r="F7" s="21" t="s">
        <v>63</v>
      </c>
      <c r="G7" s="10"/>
      <c r="H7" s="1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>
        <v>90</v>
      </c>
      <c r="AO7" s="20"/>
      <c r="AP7" s="20"/>
      <c r="AQ7" s="20"/>
      <c r="AR7" s="20"/>
      <c r="AS7" s="20"/>
      <c r="AT7" s="20">
        <v>50</v>
      </c>
      <c r="AU7" s="20">
        <v>56</v>
      </c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>
        <v>73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</row>
    <row r="8" spans="1:103" ht="75.75" customHeight="1" thickTop="1" thickBot="1" x14ac:dyDescent="0.55000000000000004">
      <c r="A8" s="10"/>
      <c r="B8" s="157"/>
      <c r="C8" s="157"/>
      <c r="D8" s="157"/>
      <c r="E8" s="10"/>
      <c r="F8" s="21" t="s">
        <v>222</v>
      </c>
      <c r="G8" s="10"/>
      <c r="H8" s="10"/>
      <c r="I8" s="20"/>
      <c r="J8" s="20">
        <v>15</v>
      </c>
      <c r="K8" s="20">
        <v>50</v>
      </c>
      <c r="L8" s="20">
        <v>20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>
        <v>139</v>
      </c>
      <c r="AO8" s="20"/>
      <c r="AP8" s="20"/>
      <c r="AQ8" s="20"/>
      <c r="AR8" s="20"/>
      <c r="AS8" s="20">
        <v>63</v>
      </c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>
        <v>130</v>
      </c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</row>
    <row r="9" spans="1:103" ht="75.75" customHeight="1" thickTop="1" thickBot="1" x14ac:dyDescent="0.55000000000000004">
      <c r="A9" s="10"/>
      <c r="B9" s="158"/>
      <c r="C9" s="158"/>
      <c r="D9" s="158"/>
      <c r="E9" s="10"/>
      <c r="F9" s="21" t="s">
        <v>272</v>
      </c>
      <c r="G9" s="10"/>
      <c r="H9" s="10"/>
      <c r="I9" s="20"/>
      <c r="J9" s="20"/>
      <c r="K9" s="20"/>
      <c r="L9" s="20">
        <v>12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>
        <v>120</v>
      </c>
      <c r="AP9" s="20"/>
      <c r="AQ9" s="20"/>
      <c r="AR9" s="20">
        <v>140</v>
      </c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</row>
    <row r="10" spans="1:103" s="25" customFormat="1" ht="75.75" customHeight="1" thickTop="1" thickBot="1" x14ac:dyDescent="0.55000000000000004">
      <c r="A10" s="22"/>
      <c r="B10" s="43"/>
      <c r="C10" s="43"/>
      <c r="D10" s="43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</row>
    <row r="11" spans="1:103" ht="124.5" thickTop="1" thickBot="1" x14ac:dyDescent="0.55000000000000004">
      <c r="A11" s="10"/>
      <c r="B11" s="156" t="s">
        <v>39</v>
      </c>
      <c r="C11" s="156" t="s">
        <v>40</v>
      </c>
      <c r="D11" s="170" t="s">
        <v>273</v>
      </c>
      <c r="E11" s="10"/>
      <c r="F11" s="63" t="s">
        <v>274</v>
      </c>
      <c r="G11" s="10"/>
      <c r="H11" s="10"/>
      <c r="I11" s="20"/>
      <c r="J11" s="20"/>
      <c r="K11" s="20"/>
      <c r="L11" s="20">
        <v>20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>
        <v>35</v>
      </c>
      <c r="BH11" s="20"/>
      <c r="BI11" s="20"/>
      <c r="BJ11" s="20"/>
      <c r="BK11" s="20"/>
      <c r="BL11" s="20"/>
      <c r="BM11" s="20">
        <v>107</v>
      </c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</row>
    <row r="12" spans="1:103" ht="63" thickTop="1" thickBot="1" x14ac:dyDescent="0.55000000000000004">
      <c r="A12" s="10"/>
      <c r="B12" s="157"/>
      <c r="C12" s="157"/>
      <c r="D12" s="172"/>
      <c r="E12" s="10"/>
      <c r="F12" s="21" t="s">
        <v>278</v>
      </c>
      <c r="G12" s="10"/>
      <c r="H12" s="10"/>
      <c r="I12" s="20"/>
      <c r="J12" s="20"/>
      <c r="K12" s="20"/>
      <c r="L12" s="20">
        <v>40</v>
      </c>
      <c r="M12" s="20">
        <v>80</v>
      </c>
      <c r="N12" s="20"/>
      <c r="O12" s="20"/>
      <c r="P12" s="20">
        <v>130</v>
      </c>
      <c r="Q12" s="20">
        <v>80</v>
      </c>
      <c r="R12" s="20">
        <v>80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>
        <v>18</v>
      </c>
      <c r="BJ12" s="20">
        <v>30</v>
      </c>
      <c r="BK12" s="20"/>
      <c r="BL12" s="20"/>
      <c r="BM12" s="20">
        <v>90</v>
      </c>
      <c r="BN12" s="20">
        <v>160</v>
      </c>
      <c r="BO12" s="20">
        <v>12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</row>
    <row r="13" spans="1:103" ht="124.5" thickTop="1" thickBot="1" x14ac:dyDescent="0.55000000000000004">
      <c r="A13" s="10"/>
      <c r="B13" s="157"/>
      <c r="C13" s="157"/>
      <c r="D13" s="172"/>
      <c r="E13" s="10"/>
      <c r="F13" s="63" t="s">
        <v>275</v>
      </c>
      <c r="G13" s="10"/>
      <c r="H13" s="10"/>
      <c r="I13" s="20"/>
      <c r="J13" s="20"/>
      <c r="K13" s="20"/>
      <c r="L13" s="20"/>
      <c r="M13" s="20">
        <v>129</v>
      </c>
      <c r="N13" s="20"/>
      <c r="O13" s="20"/>
      <c r="P13" s="20">
        <v>150</v>
      </c>
      <c r="Q13" s="20"/>
      <c r="R13" s="20">
        <v>142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>
        <v>118</v>
      </c>
      <c r="BH13" s="20"/>
      <c r="BI13" s="20"/>
      <c r="BJ13" s="20"/>
      <c r="BK13" s="20"/>
      <c r="BL13" s="20"/>
      <c r="BM13" s="20">
        <v>50</v>
      </c>
      <c r="BN13" s="20"/>
      <c r="BO13" s="20">
        <v>163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</row>
    <row r="14" spans="1:103" ht="186" thickTop="1" thickBot="1" x14ac:dyDescent="0.55000000000000004">
      <c r="A14" s="10"/>
      <c r="B14" s="157"/>
      <c r="C14" s="157"/>
      <c r="D14" s="172"/>
      <c r="E14" s="10"/>
      <c r="F14" s="63" t="s">
        <v>277</v>
      </c>
      <c r="G14" s="10"/>
      <c r="H14" s="10"/>
      <c r="I14" s="20"/>
      <c r="J14" s="20"/>
      <c r="K14" s="20"/>
      <c r="L14" s="20"/>
      <c r="M14" s="20">
        <v>71</v>
      </c>
      <c r="N14" s="20"/>
      <c r="O14" s="20"/>
      <c r="P14" s="20">
        <v>40</v>
      </c>
      <c r="Q14" s="20"/>
      <c r="R14" s="20">
        <v>60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>
        <v>30</v>
      </c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</row>
    <row r="15" spans="1:103" ht="124.5" thickTop="1" thickBot="1" x14ac:dyDescent="0.55000000000000004">
      <c r="A15" s="10"/>
      <c r="B15" s="157"/>
      <c r="C15" s="157"/>
      <c r="D15" s="172"/>
      <c r="E15" s="10"/>
      <c r="F15" s="63" t="s">
        <v>276</v>
      </c>
      <c r="G15" s="10"/>
      <c r="H15" s="10"/>
      <c r="I15" s="20"/>
      <c r="J15" s="20"/>
      <c r="K15" s="20"/>
      <c r="L15" s="20"/>
      <c r="M15" s="20">
        <v>80</v>
      </c>
      <c r="N15" s="20"/>
      <c r="O15" s="20"/>
      <c r="P15" s="20">
        <v>130</v>
      </c>
      <c r="Q15" s="20">
        <v>80</v>
      </c>
      <c r="R15" s="20">
        <v>80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>
        <v>18</v>
      </c>
      <c r="BJ15" s="20">
        <v>30</v>
      </c>
      <c r="BK15" s="20"/>
      <c r="BL15" s="20"/>
      <c r="BM15" s="20">
        <v>100</v>
      </c>
      <c r="BN15" s="20">
        <v>150</v>
      </c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</row>
    <row r="16" spans="1:103" ht="124.5" thickTop="1" thickBot="1" x14ac:dyDescent="0.55000000000000004">
      <c r="A16" s="10"/>
      <c r="B16" s="157"/>
      <c r="C16" s="157"/>
      <c r="D16" s="172"/>
      <c r="E16" s="10"/>
      <c r="F16" s="63" t="s">
        <v>279</v>
      </c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>
        <v>270</v>
      </c>
      <c r="R16" s="20">
        <v>60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</row>
    <row r="17" spans="1:103" ht="75.75" customHeight="1" thickTop="1" thickBot="1" x14ac:dyDescent="0.55000000000000004">
      <c r="A17" s="10"/>
      <c r="B17" s="157"/>
      <c r="C17" s="157"/>
      <c r="D17" s="172"/>
      <c r="E17" s="10"/>
      <c r="F17" s="21" t="s">
        <v>280</v>
      </c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>
        <v>101</v>
      </c>
      <c r="R17" s="20"/>
      <c r="S17" s="20">
        <v>150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</row>
    <row r="18" spans="1:103" ht="75.75" customHeight="1" thickTop="1" thickBot="1" x14ac:dyDescent="0.55000000000000004">
      <c r="A18" s="10"/>
      <c r="B18" s="157"/>
      <c r="C18" s="157"/>
      <c r="D18" s="172"/>
      <c r="E18" s="10"/>
      <c r="F18" s="21" t="s">
        <v>281</v>
      </c>
      <c r="G18" s="10"/>
      <c r="H18" s="10"/>
      <c r="I18" s="20"/>
      <c r="J18" s="20"/>
      <c r="K18" s="20"/>
      <c r="L18" s="20"/>
      <c r="M18" s="20"/>
      <c r="N18" s="20"/>
      <c r="O18" s="20"/>
      <c r="P18" s="20"/>
      <c r="Q18" s="20">
        <v>101</v>
      </c>
      <c r="R18" s="20"/>
      <c r="S18" s="20">
        <v>150</v>
      </c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</row>
    <row r="19" spans="1:103" ht="186" thickTop="1" thickBot="1" x14ac:dyDescent="0.55000000000000004">
      <c r="A19" s="10"/>
      <c r="B19" s="157"/>
      <c r="C19" s="157"/>
      <c r="D19" s="172"/>
      <c r="E19" s="10"/>
      <c r="F19" s="63" t="s">
        <v>282</v>
      </c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>
        <v>200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>
        <v>98</v>
      </c>
      <c r="BH19" s="20"/>
      <c r="BI19" s="20"/>
      <c r="BJ19" s="20"/>
      <c r="BK19" s="20"/>
      <c r="BL19" s="20"/>
      <c r="BM19" s="20">
        <v>103</v>
      </c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</row>
    <row r="20" spans="1:103" ht="63" thickTop="1" thickBot="1" x14ac:dyDescent="0.55000000000000004">
      <c r="A20" s="10"/>
      <c r="B20" s="158"/>
      <c r="C20" s="158"/>
      <c r="D20" s="171"/>
      <c r="E20" s="10"/>
      <c r="F20" s="21" t="s">
        <v>283</v>
      </c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>
        <v>150</v>
      </c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</row>
    <row r="21" spans="1:103" s="25" customFormat="1" ht="75.75" customHeight="1" thickTop="1" thickBot="1" x14ac:dyDescent="0.55000000000000004">
      <c r="A21" s="22"/>
      <c r="B21" s="43"/>
      <c r="C21" s="43"/>
      <c r="D21" s="43"/>
      <c r="E21" s="22"/>
      <c r="F21" s="33"/>
      <c r="G21" s="22"/>
      <c r="H21" s="2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</row>
    <row r="22" spans="1:103" ht="124.5" thickTop="1" thickBot="1" x14ac:dyDescent="0.55000000000000004">
      <c r="A22" s="10"/>
      <c r="B22" s="156" t="s">
        <v>226</v>
      </c>
      <c r="C22" s="156" t="s">
        <v>227</v>
      </c>
      <c r="D22" s="156" t="s">
        <v>228</v>
      </c>
      <c r="E22" s="10"/>
      <c r="F22" s="63" t="s">
        <v>284</v>
      </c>
      <c r="G22" s="10"/>
      <c r="H22" s="1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>
        <v>90</v>
      </c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</row>
    <row r="23" spans="1:103" ht="124.5" thickTop="1" thickBot="1" x14ac:dyDescent="0.55000000000000004">
      <c r="A23" s="10"/>
      <c r="B23" s="157"/>
      <c r="C23" s="157"/>
      <c r="D23" s="157"/>
      <c r="E23" s="10"/>
      <c r="F23" s="63" t="s">
        <v>322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>
        <v>270</v>
      </c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</row>
    <row r="24" spans="1:103" ht="124.5" thickTop="1" thickBot="1" x14ac:dyDescent="0.55000000000000004">
      <c r="A24" s="10"/>
      <c r="B24" s="157"/>
      <c r="C24" s="157"/>
      <c r="D24" s="157"/>
      <c r="E24" s="10"/>
      <c r="F24" s="63" t="s">
        <v>358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>
        <v>171</v>
      </c>
      <c r="Z24" s="20">
        <v>56</v>
      </c>
      <c r="AA24" s="20"/>
      <c r="AB24" s="20"/>
      <c r="AC24" s="20"/>
      <c r="AD24" s="20"/>
      <c r="AE24" s="20"/>
      <c r="AF24" s="20"/>
      <c r="AG24" s="20"/>
      <c r="AH24" s="20">
        <v>74</v>
      </c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>
        <v>18</v>
      </c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</row>
    <row r="25" spans="1:103" ht="124.5" thickTop="1" thickBot="1" x14ac:dyDescent="0.55000000000000004">
      <c r="A25" s="10"/>
      <c r="B25" s="157"/>
      <c r="C25" s="157"/>
      <c r="D25" s="157"/>
      <c r="E25" s="10"/>
      <c r="F25" s="63" t="s">
        <v>360</v>
      </c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>
        <v>22</v>
      </c>
      <c r="Z25" s="20">
        <v>44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>
        <v>80</v>
      </c>
      <c r="AO25" s="20">
        <v>143</v>
      </c>
      <c r="AP25" s="20"/>
      <c r="AQ25" s="20"/>
      <c r="AR25" s="20">
        <v>124</v>
      </c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</row>
    <row r="26" spans="1:103" ht="124.5" thickTop="1" thickBot="1" x14ac:dyDescent="0.55000000000000004">
      <c r="A26" s="10"/>
      <c r="B26" s="157"/>
      <c r="C26" s="157"/>
      <c r="D26" s="157"/>
      <c r="E26" s="10"/>
      <c r="F26" s="63" t="s">
        <v>422</v>
      </c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>
        <v>200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</row>
    <row r="27" spans="1:103" ht="124.5" thickTop="1" thickBot="1" x14ac:dyDescent="0.55000000000000004">
      <c r="A27" s="10"/>
      <c r="B27" s="157"/>
      <c r="C27" s="157"/>
      <c r="D27" s="157"/>
      <c r="E27" s="10"/>
      <c r="F27" s="63" t="s">
        <v>286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>
        <v>23</v>
      </c>
      <c r="T27" s="20">
        <v>117</v>
      </c>
      <c r="U27" s="20"/>
      <c r="V27" s="20"/>
      <c r="W27" s="20">
        <v>160</v>
      </c>
      <c r="X27" s="20">
        <v>180</v>
      </c>
      <c r="Y27" s="20">
        <v>87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</row>
    <row r="28" spans="1:103" ht="124.5" thickTop="1" thickBot="1" x14ac:dyDescent="0.55000000000000004">
      <c r="A28" s="10"/>
      <c r="B28" s="157"/>
      <c r="C28" s="157"/>
      <c r="D28" s="157"/>
      <c r="E28" s="10"/>
      <c r="F28" s="63" t="s">
        <v>285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>
        <v>23</v>
      </c>
      <c r="T28" s="20">
        <v>117</v>
      </c>
      <c r="U28" s="20"/>
      <c r="V28" s="20"/>
      <c r="W28" s="20">
        <v>100</v>
      </c>
      <c r="X28" s="20">
        <v>160</v>
      </c>
      <c r="Y28" s="20">
        <v>87</v>
      </c>
      <c r="Z28" s="20"/>
      <c r="AA28" s="20"/>
      <c r="AB28" s="20"/>
      <c r="AC28" s="20"/>
      <c r="AD28" s="20"/>
      <c r="AE28" s="20"/>
      <c r="AF28" s="20"/>
      <c r="AG28" s="20">
        <v>19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>
        <v>5</v>
      </c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</row>
    <row r="29" spans="1:103" ht="75.75" customHeight="1" thickTop="1" thickBot="1" x14ac:dyDescent="0.55000000000000004">
      <c r="A29" s="10"/>
      <c r="B29" s="157"/>
      <c r="C29" s="157"/>
      <c r="D29" s="157"/>
      <c r="E29" s="10"/>
      <c r="F29" s="21" t="s">
        <v>287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>
        <v>140</v>
      </c>
      <c r="U29" s="20"/>
      <c r="V29" s="20"/>
      <c r="W29" s="20">
        <v>270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</row>
    <row r="30" spans="1:103" ht="75.75" customHeight="1" thickTop="1" thickBot="1" x14ac:dyDescent="0.55000000000000004">
      <c r="A30" s="10"/>
      <c r="B30" s="157"/>
      <c r="C30" s="157"/>
      <c r="D30" s="157"/>
      <c r="E30" s="10"/>
      <c r="F30" s="21" t="s">
        <v>340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>
        <v>216</v>
      </c>
      <c r="Y30" s="20"/>
      <c r="Z30" s="20"/>
      <c r="AA30" s="20"/>
      <c r="AB30" s="20"/>
      <c r="AC30" s="20"/>
      <c r="AD30" s="20"/>
      <c r="AE30" s="20"/>
      <c r="AF30" s="20">
        <v>267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>
        <v>16</v>
      </c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</row>
    <row r="31" spans="1:103" ht="124.5" thickTop="1" thickBot="1" x14ac:dyDescent="0.55000000000000004">
      <c r="A31" s="10"/>
      <c r="B31" s="157"/>
      <c r="C31" s="157"/>
      <c r="D31" s="157"/>
      <c r="E31" s="10"/>
      <c r="F31" s="63" t="s">
        <v>359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>
        <v>64</v>
      </c>
      <c r="Z31" s="20">
        <v>250</v>
      </c>
      <c r="AA31" s="20"/>
      <c r="AB31" s="20"/>
      <c r="AC31" s="20"/>
      <c r="AD31" s="20"/>
      <c r="AE31" s="20"/>
      <c r="AF31" s="20">
        <v>450</v>
      </c>
      <c r="AG31" s="20">
        <v>203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</row>
    <row r="32" spans="1:103" ht="124.5" thickTop="1" thickBot="1" x14ac:dyDescent="0.55000000000000004">
      <c r="A32" s="10"/>
      <c r="B32" s="157"/>
      <c r="C32" s="157"/>
      <c r="D32" s="157"/>
      <c r="E32" s="10"/>
      <c r="F32" s="63" t="s">
        <v>372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>
        <v>111</v>
      </c>
      <c r="AA32" s="20"/>
      <c r="AB32" s="20"/>
      <c r="AC32" s="20"/>
      <c r="AD32" s="20"/>
      <c r="AE32" s="20"/>
      <c r="AF32" s="20">
        <v>53</v>
      </c>
      <c r="AG32" s="20"/>
      <c r="AH32" s="20">
        <v>150</v>
      </c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>
        <v>34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</row>
    <row r="33" spans="1:103" ht="124.5" thickTop="1" thickBot="1" x14ac:dyDescent="0.55000000000000004">
      <c r="A33" s="10"/>
      <c r="B33" s="157"/>
      <c r="C33" s="157"/>
      <c r="D33" s="157"/>
      <c r="E33" s="10"/>
      <c r="F33" s="63" t="s">
        <v>407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>
        <v>65</v>
      </c>
      <c r="AG33" s="20"/>
      <c r="AH33" s="20"/>
      <c r="AI33" s="20"/>
      <c r="AJ33" s="20"/>
      <c r="AK33" s="20"/>
      <c r="AL33" s="20"/>
      <c r="AM33" s="20"/>
      <c r="AN33" s="20">
        <v>150</v>
      </c>
      <c r="AO33" s="20">
        <v>180</v>
      </c>
      <c r="AP33" s="20"/>
      <c r="AQ33" s="20"/>
      <c r="AR33" s="20">
        <v>97</v>
      </c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</row>
    <row r="34" spans="1:103" ht="124.5" thickTop="1" thickBot="1" x14ac:dyDescent="0.55000000000000004">
      <c r="A34" s="10"/>
      <c r="B34" s="158"/>
      <c r="C34" s="158"/>
      <c r="D34" s="158"/>
      <c r="E34" s="10"/>
      <c r="F34" s="63" t="s">
        <v>421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>
        <v>119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>
        <v>214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</row>
    <row r="35" spans="1:103" s="25" customFormat="1" ht="75.75" customHeight="1" thickTop="1" thickBot="1" x14ac:dyDescent="0.55000000000000004">
      <c r="A35" s="22"/>
      <c r="B35" s="43"/>
      <c r="C35" s="43"/>
      <c r="D35" s="43"/>
      <c r="E35" s="22"/>
      <c r="F35" s="33"/>
      <c r="G35" s="22"/>
      <c r="H35" s="22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</row>
    <row r="36" spans="1:103" ht="75.75" customHeight="1" thickTop="1" thickBot="1" x14ac:dyDescent="0.55000000000000004">
      <c r="A36" s="10"/>
      <c r="B36" s="41" t="s">
        <v>432</v>
      </c>
      <c r="C36" s="41" t="s">
        <v>433</v>
      </c>
      <c r="D36" s="41" t="s">
        <v>434</v>
      </c>
      <c r="E36" s="10"/>
      <c r="F36" s="21" t="s">
        <v>435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>
        <v>1</v>
      </c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</row>
    <row r="37" spans="1:103" s="25" customFormat="1" ht="75.75" customHeight="1" thickTop="1" thickBot="1" x14ac:dyDescent="0.55000000000000004">
      <c r="A37" s="22"/>
      <c r="B37" s="43"/>
      <c r="C37" s="43"/>
      <c r="D37" s="43"/>
      <c r="E37" s="22"/>
      <c r="F37" s="33"/>
      <c r="G37" s="22"/>
      <c r="H37" s="22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</row>
    <row r="38" spans="1:103" ht="75.75" customHeight="1" thickTop="1" thickBot="1" x14ac:dyDescent="0.55000000000000004">
      <c r="A38" s="10"/>
      <c r="B38" s="41" t="s">
        <v>389</v>
      </c>
      <c r="C38" s="41" t="s">
        <v>390</v>
      </c>
      <c r="D38" s="41" t="s">
        <v>70</v>
      </c>
      <c r="E38" s="94" t="s">
        <v>391</v>
      </c>
      <c r="F38" s="21" t="s">
        <v>473</v>
      </c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>
        <v>15</v>
      </c>
      <c r="AO38" s="20"/>
      <c r="AP38" s="20"/>
      <c r="AQ38" s="20"/>
      <c r="AR38" s="20"/>
      <c r="AS38" s="20"/>
      <c r="AT38" s="20"/>
      <c r="AU38" s="20">
        <v>31</v>
      </c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</row>
    <row r="39" spans="1:103" s="25" customFormat="1" ht="75.75" customHeight="1" thickTop="1" thickBot="1" x14ac:dyDescent="0.55000000000000004">
      <c r="A39" s="22"/>
      <c r="B39" s="43"/>
      <c r="C39" s="43"/>
      <c r="D39" s="43"/>
      <c r="E39" s="22"/>
      <c r="F39" s="33"/>
      <c r="G39" s="22"/>
      <c r="H39" s="22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</row>
    <row r="40" spans="1:103" ht="142.5" customHeight="1" thickTop="1" thickBot="1" x14ac:dyDescent="0.55000000000000004">
      <c r="A40" s="10"/>
      <c r="B40" s="156" t="s">
        <v>397</v>
      </c>
      <c r="C40" s="156" t="s">
        <v>522</v>
      </c>
      <c r="D40" s="170" t="s">
        <v>543</v>
      </c>
      <c r="E40" s="10"/>
      <c r="F40" s="63" t="s">
        <v>544</v>
      </c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>
        <v>123</v>
      </c>
      <c r="AW40" s="20">
        <v>32</v>
      </c>
      <c r="AX40" s="20">
        <v>47</v>
      </c>
      <c r="AY40" s="20"/>
      <c r="AZ40" s="20">
        <v>18</v>
      </c>
      <c r="BA40" s="20">
        <v>200</v>
      </c>
      <c r="BB40" s="20">
        <v>47</v>
      </c>
      <c r="BC40" s="20">
        <v>24</v>
      </c>
      <c r="BD40" s="20"/>
      <c r="BE40" s="20"/>
      <c r="BF40" s="20"/>
      <c r="BG40" s="20">
        <v>80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</row>
    <row r="41" spans="1:103" ht="124.5" thickTop="1" thickBot="1" x14ac:dyDescent="0.55000000000000004">
      <c r="A41" s="10"/>
      <c r="B41" s="157"/>
      <c r="C41" s="157"/>
      <c r="D41" s="172"/>
      <c r="E41" s="10"/>
      <c r="F41" s="63" t="s">
        <v>545</v>
      </c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>
        <v>135</v>
      </c>
      <c r="AW41" s="20">
        <v>20</v>
      </c>
      <c r="AX41" s="20">
        <v>46</v>
      </c>
      <c r="AY41" s="20"/>
      <c r="AZ41" s="20"/>
      <c r="BA41" s="20">
        <v>153</v>
      </c>
      <c r="BB41" s="20"/>
      <c r="BC41" s="20">
        <v>24</v>
      </c>
      <c r="BD41" s="20"/>
      <c r="BE41" s="20"/>
      <c r="BF41" s="20"/>
      <c r="BG41" s="20">
        <v>35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</row>
    <row r="42" spans="1:103" ht="124.5" thickTop="1" thickBot="1" x14ac:dyDescent="0.55000000000000004">
      <c r="A42" s="10"/>
      <c r="B42" s="157"/>
      <c r="C42" s="157"/>
      <c r="D42" s="172"/>
      <c r="E42" s="10"/>
      <c r="F42" s="63" t="s">
        <v>546</v>
      </c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>
        <v>130</v>
      </c>
      <c r="AW42" s="20"/>
      <c r="AX42" s="20"/>
      <c r="AY42" s="20"/>
      <c r="AZ42" s="20">
        <v>34</v>
      </c>
      <c r="BA42" s="20">
        <v>164</v>
      </c>
      <c r="BB42" s="20">
        <v>36</v>
      </c>
      <c r="BC42" s="20"/>
      <c r="BD42" s="20"/>
      <c r="BE42" s="20"/>
      <c r="BF42" s="20"/>
      <c r="BG42" s="20">
        <v>80</v>
      </c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</row>
    <row r="43" spans="1:103" ht="124.5" thickTop="1" thickBot="1" x14ac:dyDescent="0.55000000000000004">
      <c r="A43" s="10"/>
      <c r="B43" s="157"/>
      <c r="C43" s="157"/>
      <c r="D43" s="172"/>
      <c r="E43" s="10"/>
      <c r="F43" s="63" t="s">
        <v>547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>
        <v>122</v>
      </c>
      <c r="AW43" s="20">
        <v>32</v>
      </c>
      <c r="AX43" s="20">
        <v>46</v>
      </c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>
        <v>100</v>
      </c>
      <c r="BP43" s="20">
        <v>92</v>
      </c>
      <c r="BQ43" s="20"/>
      <c r="BR43" s="20"/>
      <c r="BS43" s="20"/>
      <c r="BT43" s="20">
        <v>55</v>
      </c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</row>
    <row r="44" spans="1:103" ht="75.75" customHeight="1" thickTop="1" thickBot="1" x14ac:dyDescent="0.55000000000000004">
      <c r="A44" s="10"/>
      <c r="B44" s="157"/>
      <c r="C44" s="157"/>
      <c r="D44" s="172"/>
      <c r="E44" s="10"/>
      <c r="F44" s="21" t="s">
        <v>580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>
        <v>270</v>
      </c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>
        <v>125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</row>
    <row r="45" spans="1:103" ht="124.5" thickTop="1" thickBot="1" x14ac:dyDescent="0.55000000000000004">
      <c r="A45" s="10"/>
      <c r="B45" s="157"/>
      <c r="C45" s="157"/>
      <c r="D45" s="172"/>
      <c r="E45" s="10"/>
      <c r="F45" s="63" t="s">
        <v>579</v>
      </c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>
        <v>200</v>
      </c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>
        <v>170</v>
      </c>
      <c r="BP45" s="20">
        <v>112</v>
      </c>
      <c r="BQ45" s="20"/>
      <c r="BR45" s="20"/>
      <c r="BS45" s="20"/>
      <c r="BT45" s="20">
        <v>125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</row>
    <row r="46" spans="1:103" ht="124.5" thickTop="1" thickBot="1" x14ac:dyDescent="0.55000000000000004">
      <c r="A46" s="10"/>
      <c r="B46" s="157"/>
      <c r="C46" s="157"/>
      <c r="D46" s="172"/>
      <c r="E46" s="10"/>
      <c r="F46" s="63" t="s">
        <v>578</v>
      </c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>
        <v>157</v>
      </c>
      <c r="AX46" s="20">
        <v>243</v>
      </c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>
        <v>394</v>
      </c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</row>
    <row r="47" spans="1:103" ht="186" thickTop="1" thickBot="1" x14ac:dyDescent="0.55000000000000004">
      <c r="A47" s="10"/>
      <c r="B47" s="157"/>
      <c r="C47" s="157"/>
      <c r="D47" s="172"/>
      <c r="E47" s="10"/>
      <c r="F47" s="63" t="s">
        <v>585</v>
      </c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>
        <v>243</v>
      </c>
      <c r="AY47" s="20"/>
      <c r="AZ47" s="20">
        <v>12</v>
      </c>
      <c r="BA47" s="20"/>
      <c r="BB47" s="20"/>
      <c r="BC47" s="20">
        <v>62</v>
      </c>
      <c r="BD47" s="20"/>
      <c r="BE47" s="20"/>
      <c r="BF47" s="20"/>
      <c r="BG47" s="20">
        <v>37</v>
      </c>
      <c r="BH47" s="20"/>
      <c r="BI47" s="20">
        <v>281</v>
      </c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</row>
    <row r="48" spans="1:103" ht="124.5" thickTop="1" thickBot="1" x14ac:dyDescent="0.55000000000000004">
      <c r="A48" s="10"/>
      <c r="B48" s="157"/>
      <c r="C48" s="157"/>
      <c r="D48" s="172"/>
      <c r="E48" s="10"/>
      <c r="F48" s="63" t="s">
        <v>586</v>
      </c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>
        <v>400</v>
      </c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>
        <v>226</v>
      </c>
      <c r="BJ48" s="20">
        <v>60</v>
      </c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</row>
    <row r="49" spans="1:103" ht="124.5" thickTop="1" thickBot="1" x14ac:dyDescent="0.55000000000000004">
      <c r="A49" s="10"/>
      <c r="B49" s="158"/>
      <c r="C49" s="158"/>
      <c r="D49" s="171"/>
      <c r="E49" s="10"/>
      <c r="F49" s="63" t="s">
        <v>421</v>
      </c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>
        <v>165</v>
      </c>
      <c r="AZ49" s="20"/>
      <c r="BA49" s="20"/>
      <c r="BB49" s="20"/>
      <c r="BC49" s="20">
        <v>24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</row>
    <row r="50" spans="1:103" s="25" customFormat="1" ht="75.75" customHeight="1" thickTop="1" thickBot="1" x14ac:dyDescent="0.55000000000000004">
      <c r="A50" s="22"/>
      <c r="B50" s="43"/>
      <c r="C50" s="43"/>
      <c r="D50" s="43"/>
      <c r="E50" s="22"/>
      <c r="F50" s="33"/>
      <c r="G50" s="22"/>
      <c r="H50" s="22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</row>
    <row r="51" spans="1:103" ht="124.5" thickTop="1" thickBot="1" x14ac:dyDescent="0.55000000000000004">
      <c r="A51" s="10"/>
      <c r="B51" s="156" t="s">
        <v>551</v>
      </c>
      <c r="C51" s="156" t="s">
        <v>552</v>
      </c>
      <c r="D51" s="156" t="s">
        <v>51</v>
      </c>
      <c r="E51" s="10"/>
      <c r="F51" s="63" t="s">
        <v>322</v>
      </c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>
        <v>37</v>
      </c>
      <c r="BC51" s="20">
        <v>47</v>
      </c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</row>
    <row r="52" spans="1:103" ht="124.5" thickTop="1" thickBot="1" x14ac:dyDescent="0.55000000000000004">
      <c r="A52" s="10"/>
      <c r="B52" s="157"/>
      <c r="C52" s="157"/>
      <c r="D52" s="157"/>
      <c r="E52" s="10"/>
      <c r="F52" s="63" t="s">
        <v>673</v>
      </c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>
        <v>12</v>
      </c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</row>
    <row r="53" spans="1:103" ht="124.5" thickTop="1" thickBot="1" x14ac:dyDescent="0.55000000000000004">
      <c r="A53" s="10"/>
      <c r="B53" s="157"/>
      <c r="C53" s="157"/>
      <c r="D53" s="157"/>
      <c r="E53" s="10"/>
      <c r="F53" s="63" t="s">
        <v>674</v>
      </c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>
        <v>41</v>
      </c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</row>
    <row r="54" spans="1:103" ht="75.75" customHeight="1" thickTop="1" thickBot="1" x14ac:dyDescent="0.55000000000000004">
      <c r="A54" s="10"/>
      <c r="B54" s="157"/>
      <c r="C54" s="157"/>
      <c r="D54" s="157"/>
      <c r="E54" s="10"/>
      <c r="F54" s="21" t="s">
        <v>682</v>
      </c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>
        <v>140</v>
      </c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</row>
    <row r="55" spans="1:103" ht="75.75" customHeight="1" thickTop="1" thickBot="1" x14ac:dyDescent="0.55000000000000004">
      <c r="A55" s="10"/>
      <c r="B55" s="157"/>
      <c r="C55" s="157"/>
      <c r="D55" s="157"/>
      <c r="E55" s="10"/>
      <c r="F55" s="21" t="s">
        <v>683</v>
      </c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>
        <v>170</v>
      </c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</row>
    <row r="56" spans="1:103" ht="124.5" thickTop="1" thickBot="1" x14ac:dyDescent="0.55000000000000004">
      <c r="A56" s="10"/>
      <c r="B56" s="157"/>
      <c r="C56" s="157"/>
      <c r="D56" s="157"/>
      <c r="E56" s="10"/>
      <c r="F56" s="63" t="s">
        <v>684</v>
      </c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>
        <v>36</v>
      </c>
      <c r="BD56" s="20"/>
      <c r="BE56" s="20">
        <v>135</v>
      </c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</row>
    <row r="57" spans="1:103" ht="124.5" thickTop="1" thickBot="1" x14ac:dyDescent="0.55000000000000004">
      <c r="A57" s="10"/>
      <c r="B57" s="157"/>
      <c r="C57" s="157"/>
      <c r="D57" s="157"/>
      <c r="E57" s="10"/>
      <c r="F57" s="63" t="s">
        <v>685</v>
      </c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>
        <v>70</v>
      </c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</row>
    <row r="58" spans="1:103" ht="124.5" thickTop="1" thickBot="1" x14ac:dyDescent="0.55000000000000004">
      <c r="A58" s="10"/>
      <c r="B58" s="157"/>
      <c r="C58" s="157"/>
      <c r="D58" s="157"/>
      <c r="E58" s="10"/>
      <c r="F58" s="63" t="s">
        <v>686</v>
      </c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>
        <v>14</v>
      </c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</row>
    <row r="59" spans="1:103" s="133" customFormat="1" ht="63" thickTop="1" thickBot="1" x14ac:dyDescent="0.55000000000000004">
      <c r="A59" s="10"/>
      <c r="B59" s="157"/>
      <c r="C59" s="157"/>
      <c r="D59" s="157"/>
      <c r="E59" s="10"/>
      <c r="F59" s="63" t="s">
        <v>692</v>
      </c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>
        <v>85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</row>
    <row r="60" spans="1:103" s="133" customFormat="1" ht="63" thickTop="1" thickBot="1" x14ac:dyDescent="0.55000000000000004">
      <c r="A60" s="10"/>
      <c r="B60" s="158"/>
      <c r="C60" s="158"/>
      <c r="D60" s="158"/>
      <c r="E60" s="10"/>
      <c r="F60" s="63" t="s">
        <v>693</v>
      </c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>
        <v>115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</row>
    <row r="61" spans="1:103" s="25" customFormat="1" ht="75.75" customHeight="1" thickTop="1" thickBot="1" x14ac:dyDescent="0.55000000000000004">
      <c r="A61" s="22"/>
      <c r="B61" s="43"/>
      <c r="C61" s="43"/>
      <c r="D61" s="43"/>
      <c r="E61" s="22"/>
      <c r="F61" s="33"/>
      <c r="G61" s="22"/>
      <c r="H61" s="2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</row>
    <row r="62" spans="1:103" ht="75.75" customHeight="1" thickTop="1" thickBot="1" x14ac:dyDescent="0.55000000000000004">
      <c r="A62" s="10"/>
      <c r="B62" s="41" t="s">
        <v>551</v>
      </c>
      <c r="C62" s="41" t="s">
        <v>558</v>
      </c>
      <c r="D62" s="41" t="s">
        <v>559</v>
      </c>
      <c r="E62" s="10"/>
      <c r="F62" s="21" t="s">
        <v>687</v>
      </c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>
        <v>10</v>
      </c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</row>
    <row r="63" spans="1:103" ht="124.5" thickTop="1" thickBot="1" x14ac:dyDescent="0.55000000000000004">
      <c r="A63" s="10"/>
      <c r="B63" s="41"/>
      <c r="C63" s="41"/>
      <c r="D63" s="41"/>
      <c r="E63" s="10"/>
      <c r="F63" s="63" t="s">
        <v>685</v>
      </c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>
        <v>10</v>
      </c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</row>
    <row r="64" spans="1:103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</row>
    <row r="65" spans="1:103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</row>
    <row r="66" spans="1:103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</row>
    <row r="67" spans="1:103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</row>
    <row r="68" spans="1:103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</row>
    <row r="69" spans="1:103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</row>
    <row r="70" spans="1:103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</row>
    <row r="71" spans="1:103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</row>
    <row r="72" spans="1:103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</row>
    <row r="73" spans="1:103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</row>
    <row r="74" spans="1:103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</row>
    <row r="75" spans="1:103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</row>
    <row r="76" spans="1:103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</row>
    <row r="77" spans="1:103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</row>
    <row r="78" spans="1:103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</row>
    <row r="79" spans="1:103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</row>
    <row r="80" spans="1:103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</row>
    <row r="81" spans="1:103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</row>
    <row r="82" spans="1:103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</row>
    <row r="83" spans="1:103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</row>
    <row r="84" spans="1:103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</row>
    <row r="85" spans="1:103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</row>
    <row r="86" spans="1:103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</row>
    <row r="87" spans="1:103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</row>
    <row r="88" spans="1:103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</row>
    <row r="89" spans="1:103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</row>
    <row r="90" spans="1:103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</row>
    <row r="91" spans="1:103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</row>
    <row r="92" spans="1:103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</row>
    <row r="93" spans="1:103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</row>
    <row r="94" spans="1:103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</row>
    <row r="95" spans="1:103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</row>
    <row r="96" spans="1:103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</row>
    <row r="97" spans="1:103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</row>
    <row r="98" spans="1:103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</row>
    <row r="99" spans="1:103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</row>
    <row r="100" spans="1:103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</row>
    <row r="101" spans="1:103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</row>
    <row r="102" spans="1:103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</row>
    <row r="103" spans="1:103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</row>
    <row r="104" spans="1:103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</row>
    <row r="105" spans="1:103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</row>
    <row r="106" spans="1:103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</row>
    <row r="107" spans="1:103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</row>
    <row r="108" spans="1:103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</row>
    <row r="109" spans="1:103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</row>
    <row r="110" spans="1:103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</row>
    <row r="111" spans="1:103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</row>
    <row r="112" spans="1:103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</row>
    <row r="113" spans="1:103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</row>
    <row r="114" spans="1:103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</row>
    <row r="115" spans="1:103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</row>
    <row r="116" spans="1:103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</row>
    <row r="117" spans="1:103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</row>
    <row r="118" spans="1:103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</row>
    <row r="119" spans="1:103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</row>
    <row r="120" spans="1:103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</row>
    <row r="121" spans="1:103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</row>
    <row r="122" spans="1:103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</row>
    <row r="123" spans="1:103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</row>
    <row r="124" spans="1:103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</row>
    <row r="125" spans="1:103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</row>
    <row r="126" spans="1:103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</row>
    <row r="127" spans="1:103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</row>
    <row r="128" spans="1:103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</row>
    <row r="129" spans="1:103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</row>
    <row r="130" spans="1:103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</row>
    <row r="131" spans="1:103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</row>
    <row r="132" spans="1:103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</row>
    <row r="133" spans="1:103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</row>
    <row r="134" spans="1:103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</row>
    <row r="135" spans="1:103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</row>
    <row r="136" spans="1:103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</row>
    <row r="137" spans="1:103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</row>
    <row r="138" spans="1:103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</row>
    <row r="139" spans="1:103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</row>
    <row r="140" spans="1:103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</row>
    <row r="141" spans="1:103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</row>
    <row r="142" spans="1:103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</row>
    <row r="143" spans="1:103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</row>
    <row r="144" spans="1:103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</row>
    <row r="145" spans="1:103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</row>
    <row r="146" spans="1:103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</row>
    <row r="147" spans="1:103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</row>
    <row r="148" spans="1:103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</row>
    <row r="149" spans="1:103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</row>
    <row r="150" spans="1:103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</row>
    <row r="151" spans="1:103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</row>
    <row r="152" spans="1:103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</row>
    <row r="153" spans="1:103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</row>
    <row r="154" spans="1:103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</row>
    <row r="155" spans="1:103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</row>
    <row r="156" spans="1:103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</row>
    <row r="157" spans="1:103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</row>
    <row r="158" spans="1:103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</row>
    <row r="159" spans="1:103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</row>
    <row r="160" spans="1:103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</row>
    <row r="161" spans="1:103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</row>
    <row r="162" spans="1:103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</row>
    <row r="163" spans="1:103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</row>
    <row r="164" spans="1:103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</row>
    <row r="165" spans="1:103" ht="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</row>
    <row r="166" spans="1:103" ht="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</row>
    <row r="167" spans="1:103" ht="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</row>
    <row r="168" spans="1:103" ht="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</row>
    <row r="169" spans="1:103" s="12" customFormat="1" ht="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</row>
    <row r="170" spans="1:103" s="12" customFormat="1" ht="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</row>
    <row r="171" spans="1:103" s="12" customFormat="1" ht="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</row>
    <row r="172" spans="1:103" s="12" customFormat="1" ht="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</row>
    <row r="173" spans="1:103" ht="56.2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</row>
    <row r="174" spans="1:103" ht="56.2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</row>
    <row r="175" spans="1:103" ht="72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</row>
    <row r="176" spans="1:103" ht="72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</row>
    <row r="177" spans="1:103" ht="72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</row>
    <row r="178" spans="1:103" ht="72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</row>
    <row r="179" spans="1:103" ht="72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</row>
    <row r="180" spans="1:103" ht="72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</row>
    <row r="181" spans="1:103" ht="72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</row>
    <row r="182" spans="1:103" ht="72" thickTop="1" thickBot="1" x14ac:dyDescent="1.1000000000000001">
      <c r="A182" s="13"/>
      <c r="B182" s="50"/>
      <c r="C182" s="50"/>
      <c r="D182" s="50"/>
      <c r="E182" s="13"/>
      <c r="F182" s="52"/>
      <c r="G182" s="18"/>
      <c r="H182" s="1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8"/>
      <c r="CQ182" s="48"/>
      <c r="CR182" s="48"/>
      <c r="CS182" s="48"/>
      <c r="CT182" s="48"/>
      <c r="CU182" s="48"/>
      <c r="CV182" s="48"/>
      <c r="CW182" s="48"/>
      <c r="CX182" s="48"/>
      <c r="CY182" s="48"/>
    </row>
    <row r="183" spans="1:103" ht="72" thickTop="1" thickBot="1" x14ac:dyDescent="1.1000000000000001">
      <c r="A183" s="13"/>
      <c r="B183" s="50"/>
      <c r="C183" s="50"/>
      <c r="D183" s="50"/>
      <c r="E183" s="13"/>
      <c r="F183" s="53"/>
      <c r="G183" s="11"/>
      <c r="H183" s="11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</row>
    <row r="184" spans="1:103" ht="72" thickTop="1" thickBot="1" x14ac:dyDescent="1.1000000000000001">
      <c r="A184" s="13"/>
      <c r="B184" s="50"/>
      <c r="C184" s="50"/>
      <c r="D184" s="50"/>
      <c r="E184" s="13"/>
      <c r="F184" s="53"/>
      <c r="G184" s="11"/>
      <c r="H184" s="11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</row>
    <row r="185" spans="1:103" ht="72" thickTop="1" thickBot="1" x14ac:dyDescent="1.1000000000000001">
      <c r="A185" s="13"/>
      <c r="B185" s="50"/>
      <c r="C185" s="50"/>
      <c r="D185" s="50"/>
      <c r="E185" s="13"/>
      <c r="F185" s="53"/>
      <c r="G185" s="11"/>
      <c r="H185" s="11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</row>
    <row r="186" spans="1:103" ht="72" thickTop="1" thickBot="1" x14ac:dyDescent="1.1000000000000001">
      <c r="A186" s="13"/>
      <c r="B186" s="50"/>
      <c r="C186" s="50"/>
      <c r="D186" s="50"/>
      <c r="E186" s="13"/>
      <c r="F186" s="53"/>
      <c r="G186" s="11"/>
      <c r="H186" s="11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</row>
    <row r="187" spans="1:103" ht="72" thickTop="1" thickBot="1" x14ac:dyDescent="1.1000000000000001">
      <c r="A187" s="13"/>
      <c r="B187" s="50"/>
      <c r="C187" s="50"/>
      <c r="D187" s="50"/>
      <c r="E187" s="13"/>
      <c r="F187" s="53"/>
      <c r="G187" s="11"/>
      <c r="H187" s="11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</row>
    <row r="188" spans="1:103" ht="72" thickTop="1" thickBot="1" x14ac:dyDescent="1.1000000000000001">
      <c r="A188" s="13"/>
      <c r="B188" s="50"/>
      <c r="C188" s="50"/>
      <c r="D188" s="50"/>
      <c r="E188" s="13"/>
      <c r="F188" s="5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</row>
    <row r="189" spans="1:103" ht="72" thickTop="1" thickBot="1" x14ac:dyDescent="1.1000000000000001">
      <c r="A189" s="13"/>
      <c r="B189" s="50"/>
      <c r="C189" s="50"/>
      <c r="D189" s="50"/>
      <c r="E189" s="13"/>
      <c r="F189" s="53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</row>
    <row r="190" spans="1:103" ht="72" thickTop="1" thickBot="1" x14ac:dyDescent="1.1000000000000001">
      <c r="A190" s="13"/>
      <c r="B190" s="50"/>
      <c r="C190" s="50"/>
      <c r="D190" s="50"/>
      <c r="E190" s="13"/>
      <c r="F190" s="53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</row>
    <row r="191" spans="1:103" ht="72" thickTop="1" thickBot="1" x14ac:dyDescent="1.1000000000000001">
      <c r="A191" s="13"/>
      <c r="B191" s="50"/>
      <c r="C191" s="50"/>
      <c r="D191" s="50"/>
      <c r="E191" s="13"/>
      <c r="F191" s="53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</row>
    <row r="192" spans="1:103" ht="72" thickTop="1" thickBot="1" x14ac:dyDescent="1.1000000000000001">
      <c r="A192" s="13"/>
      <c r="B192" s="50"/>
      <c r="C192" s="50"/>
      <c r="D192" s="50"/>
      <c r="E192" s="13"/>
      <c r="F192" s="53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</row>
    <row r="193" spans="1:103" ht="72" thickTop="1" thickBot="1" x14ac:dyDescent="1.1000000000000001">
      <c r="A193" s="13"/>
      <c r="B193" s="50"/>
      <c r="C193" s="50"/>
      <c r="D193" s="50"/>
      <c r="E193" s="13"/>
      <c r="F193" s="53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</row>
    <row r="194" spans="1:103" ht="72" thickTop="1" thickBot="1" x14ac:dyDescent="1.1000000000000001">
      <c r="A194" s="13"/>
      <c r="B194" s="50"/>
      <c r="C194" s="50"/>
      <c r="D194" s="50"/>
      <c r="E194" s="13"/>
      <c r="F194" s="53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</row>
    <row r="195" spans="1:103" ht="72" thickTop="1" thickBot="1" x14ac:dyDescent="1.1000000000000001">
      <c r="A195" s="11"/>
      <c r="B195" s="51"/>
      <c r="C195" s="51"/>
      <c r="D195" s="51"/>
      <c r="E195" s="11"/>
      <c r="F195" s="54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</row>
    <row r="196" spans="1:103" ht="72" thickTop="1" thickBot="1" x14ac:dyDescent="1.1000000000000001">
      <c r="A196" s="11"/>
      <c r="B196" s="51"/>
      <c r="C196" s="51"/>
      <c r="D196" s="51"/>
      <c r="E196" s="11"/>
      <c r="F196" s="54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</row>
    <row r="197" spans="1:103" ht="72" thickTop="1" thickBot="1" x14ac:dyDescent="1.1000000000000001">
      <c r="A197" s="11"/>
      <c r="B197" s="51"/>
      <c r="C197" s="51"/>
      <c r="D197" s="51"/>
      <c r="E197" s="11"/>
      <c r="F197" s="54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</row>
    <row r="198" spans="1:103" ht="72" thickTop="1" thickBot="1" x14ac:dyDescent="1.1000000000000001">
      <c r="A198" s="11"/>
      <c r="B198" s="51"/>
      <c r="C198" s="51"/>
      <c r="D198" s="51"/>
      <c r="E198" s="11"/>
      <c r="F198" s="54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</row>
    <row r="199" spans="1:103" ht="72" thickTop="1" thickBot="1" x14ac:dyDescent="1.1000000000000001">
      <c r="A199" s="11"/>
      <c r="B199" s="51"/>
      <c r="C199" s="51"/>
      <c r="D199" s="51"/>
      <c r="E199" s="11"/>
      <c r="F199" s="54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</row>
    <row r="200" spans="1:103" ht="72" thickTop="1" thickBot="1" x14ac:dyDescent="1.1000000000000001">
      <c r="A200" s="11"/>
      <c r="B200" s="51"/>
      <c r="C200" s="51"/>
      <c r="D200" s="51"/>
      <c r="E200" s="11"/>
      <c r="F200" s="54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</row>
    <row r="201" spans="1:103" ht="72" thickTop="1" thickBot="1" x14ac:dyDescent="1.1000000000000001">
      <c r="A201" s="11"/>
      <c r="B201" s="51"/>
      <c r="C201" s="51"/>
      <c r="D201" s="51"/>
      <c r="E201" s="11"/>
      <c r="F201" s="54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</row>
    <row r="202" spans="1:103" ht="72" thickTop="1" thickBot="1" x14ac:dyDescent="1.1000000000000001">
      <c r="A202" s="11"/>
      <c r="B202" s="51"/>
      <c r="C202" s="51"/>
      <c r="D202" s="51"/>
      <c r="E202" s="11"/>
      <c r="F202" s="54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</row>
    <row r="203" spans="1:103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</row>
    <row r="204" spans="1:103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</row>
    <row r="205" spans="1:103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</row>
    <row r="206" spans="1:103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</row>
    <row r="207" spans="1:103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</row>
    <row r="208" spans="1:103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</row>
    <row r="209" spans="1:103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</row>
    <row r="210" spans="1:103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</row>
    <row r="211" spans="1:103" ht="72" thickTop="1" thickBot="1" x14ac:dyDescent="1.1000000000000001">
      <c r="A211" s="11"/>
      <c r="B211" s="51"/>
      <c r="C211" s="51"/>
      <c r="D211" s="51"/>
      <c r="E211" s="11"/>
      <c r="F211" s="54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</row>
    <row r="212" spans="1:103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</row>
    <row r="213" spans="1:103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</row>
    <row r="214" spans="1:103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</row>
    <row r="215" spans="1:103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</row>
    <row r="216" spans="1:103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11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</row>
    <row r="217" spans="1:103" ht="34.5" thickTop="1" x14ac:dyDescent="0.5"/>
  </sheetData>
  <autoFilter ref="A2:T174" xr:uid="{6B1D1DC1-86B6-456C-BB3D-62D2ABA3F786}"/>
  <mergeCells count="16">
    <mergeCell ref="B40:B49"/>
    <mergeCell ref="C40:C49"/>
    <mergeCell ref="D40:D49"/>
    <mergeCell ref="D51:D60"/>
    <mergeCell ref="C51:C60"/>
    <mergeCell ref="B51:B60"/>
    <mergeCell ref="B1:BQ1"/>
    <mergeCell ref="B22:B34"/>
    <mergeCell ref="C22:C34"/>
    <mergeCell ref="D22:D34"/>
    <mergeCell ref="B11:B20"/>
    <mergeCell ref="C11:C20"/>
    <mergeCell ref="D11:D20"/>
    <mergeCell ref="B3:B9"/>
    <mergeCell ref="C3:C9"/>
    <mergeCell ref="D3:D9"/>
  </mergeCells>
  <conditionalFormatting sqref="H34:H36 H38:H40 H2:H4 H6:H32">
    <cfRule type="containsText" dxfId="3739" priority="299" operator="containsText" text="متوقف">
      <formula>NOT(ISERROR(SEARCH("متوقف",H2)))</formula>
    </cfRule>
  </conditionalFormatting>
  <conditionalFormatting sqref="H34:H36 H38:H40 H2:H4 H6:H32">
    <cfRule type="containsText" dxfId="3738" priority="295" operator="containsText" text="تم  الانتهاء ">
      <formula>NOT(ISERROR(SEARCH("تم  الانتهاء ",H2)))</formula>
    </cfRule>
    <cfRule type="containsText" dxfId="3737" priority="296" operator="containsText" text="تم الانتهاء ">
      <formula>NOT(ISERROR(SEARCH("تم الانتهاء ",H2)))</formula>
    </cfRule>
    <cfRule type="containsText" dxfId="3736" priority="297" operator="containsText" text="متوقف ">
      <formula>NOT(ISERROR(SEARCH("متوقف ",H2)))</formula>
    </cfRule>
    <cfRule type="containsText" dxfId="3735" priority="298" operator="containsText" text="تحت التصنيع ">
      <formula>NOT(ISERROR(SEARCH("تحت التصنيع ",H2)))</formula>
    </cfRule>
  </conditionalFormatting>
  <conditionalFormatting sqref="H18:H29">
    <cfRule type="containsText" dxfId="3734" priority="294" operator="containsText" text="متوقف">
      <formula>NOT(ISERROR(SEARCH("متوقف",H18)))</formula>
    </cfRule>
  </conditionalFormatting>
  <conditionalFormatting sqref="H18:H29">
    <cfRule type="containsText" dxfId="3733" priority="290" operator="containsText" text="تم  الانتهاء ">
      <formula>NOT(ISERROR(SEARCH("تم  الانتهاء ",H18)))</formula>
    </cfRule>
    <cfRule type="containsText" dxfId="3732" priority="291" operator="containsText" text="تم الانتهاء ">
      <formula>NOT(ISERROR(SEARCH("تم الانتهاء ",H18)))</formula>
    </cfRule>
    <cfRule type="containsText" dxfId="3731" priority="292" operator="containsText" text="متوقف ">
      <formula>NOT(ISERROR(SEARCH("متوقف ",H18)))</formula>
    </cfRule>
    <cfRule type="containsText" dxfId="3730" priority="293" operator="containsText" text="تحت التصنيع ">
      <formula>NOT(ISERROR(SEARCH("تحت التصنيع ",H18)))</formula>
    </cfRule>
  </conditionalFormatting>
  <conditionalFormatting sqref="H42:H45">
    <cfRule type="containsText" dxfId="3729" priority="289" operator="containsText" text="متوقف">
      <formula>NOT(ISERROR(SEARCH("متوقف",H42)))</formula>
    </cfRule>
  </conditionalFormatting>
  <conditionalFormatting sqref="H42:H45">
    <cfRule type="containsText" dxfId="3728" priority="285" operator="containsText" text="تم  الانتهاء ">
      <formula>NOT(ISERROR(SEARCH("تم  الانتهاء ",H42)))</formula>
    </cfRule>
    <cfRule type="containsText" dxfId="3727" priority="286" operator="containsText" text="تم الانتهاء ">
      <formula>NOT(ISERROR(SEARCH("تم الانتهاء ",H42)))</formula>
    </cfRule>
    <cfRule type="containsText" dxfId="3726" priority="287" operator="containsText" text="متوقف ">
      <formula>NOT(ISERROR(SEARCH("متوقف ",H42)))</formula>
    </cfRule>
    <cfRule type="containsText" dxfId="3725" priority="288" operator="containsText" text="تحت التصنيع ">
      <formula>NOT(ISERROR(SEARCH("تحت التصنيع ",H42)))</formula>
    </cfRule>
  </conditionalFormatting>
  <conditionalFormatting sqref="H3:H4">
    <cfRule type="cellIs" dxfId="3724" priority="284" operator="equal">
      <formula>"في المخزن"</formula>
    </cfRule>
  </conditionalFormatting>
  <conditionalFormatting sqref="H43:H45">
    <cfRule type="containsText" dxfId="3723" priority="282" operator="containsText" text="متوقف">
      <formula>NOT(ISERROR(SEARCH("متوقف",H43)))</formula>
    </cfRule>
  </conditionalFormatting>
  <conditionalFormatting sqref="H43:H45">
    <cfRule type="containsText" dxfId="3722" priority="278" operator="containsText" text="تم  الانتهاء ">
      <formula>NOT(ISERROR(SEARCH("تم  الانتهاء ",H43)))</formula>
    </cfRule>
    <cfRule type="containsText" dxfId="3721" priority="279" operator="containsText" text="تم الانتهاء ">
      <formula>NOT(ISERROR(SEARCH("تم الانتهاء ",H43)))</formula>
    </cfRule>
    <cfRule type="containsText" dxfId="3720" priority="280" operator="containsText" text="متوقف ">
      <formula>NOT(ISERROR(SEARCH("متوقف ",H43)))</formula>
    </cfRule>
    <cfRule type="containsText" dxfId="3719" priority="281" operator="containsText" text="تحت التصنيع ">
      <formula>NOT(ISERROR(SEARCH("تحت التصنيع ",H43)))</formula>
    </cfRule>
  </conditionalFormatting>
  <conditionalFormatting sqref="H34:H36 H38:H40 H131 H134 H2:H4 H42:H45 H6:H32">
    <cfRule type="cellIs" dxfId="3718" priority="283" operator="equal">
      <formula>$H$175</formula>
    </cfRule>
  </conditionalFormatting>
  <conditionalFormatting sqref="E89:E92 E95:E100 B154:E157">
    <cfRule type="cellIs" dxfId="3717" priority="277" operator="equal">
      <formula>"تم الانتهاء"</formula>
    </cfRule>
  </conditionalFormatting>
  <conditionalFormatting sqref="C74">
    <cfRule type="containsText" dxfId="3716" priority="276" operator="containsText" text="تم التسليم ">
      <formula>NOT(ISERROR(SEARCH("تم التسليم ",C74)))</formula>
    </cfRule>
  </conditionalFormatting>
  <conditionalFormatting sqref="C74">
    <cfRule type="cellIs" dxfId="3715" priority="275" operator="equal">
      <formula>"تم الانتهاء"</formula>
    </cfRule>
  </conditionalFormatting>
  <conditionalFormatting sqref="C78">
    <cfRule type="containsText" dxfId="3714" priority="274" operator="containsText" text="تم التسليم ">
      <formula>NOT(ISERROR(SEARCH("تم التسليم ",C78)))</formula>
    </cfRule>
  </conditionalFormatting>
  <conditionalFormatting sqref="C78">
    <cfRule type="cellIs" dxfId="3713" priority="273" operator="equal">
      <formula>"تم الانتهاء"</formula>
    </cfRule>
  </conditionalFormatting>
  <conditionalFormatting sqref="C81">
    <cfRule type="cellIs" dxfId="3712" priority="272" operator="equal">
      <formula>"تم الانتهاء"</formula>
    </cfRule>
  </conditionalFormatting>
  <conditionalFormatting sqref="C82">
    <cfRule type="cellIs" dxfId="3711" priority="271" operator="equal">
      <formula>"تم الانتهاء"</formula>
    </cfRule>
  </conditionalFormatting>
  <conditionalFormatting sqref="C110">
    <cfRule type="cellIs" dxfId="3710" priority="270" operator="equal">
      <formula>"تم الانتهاء"</formula>
    </cfRule>
  </conditionalFormatting>
  <conditionalFormatting sqref="C112:C113">
    <cfRule type="cellIs" dxfId="3709" priority="269" operator="equal">
      <formula>"تم الانتهاء"</formula>
    </cfRule>
  </conditionalFormatting>
  <conditionalFormatting sqref="C146:C147">
    <cfRule type="cellIs" dxfId="3708" priority="268" operator="equal">
      <formula>"تم الانتهاء"</formula>
    </cfRule>
  </conditionalFormatting>
  <conditionalFormatting sqref="C142">
    <cfRule type="cellIs" dxfId="3707" priority="267" operator="equal">
      <formula>"تم الانتهاء"</formula>
    </cfRule>
  </conditionalFormatting>
  <conditionalFormatting sqref="C151">
    <cfRule type="cellIs" dxfId="3706" priority="266" operator="equal">
      <formula>"تم الانتهاء"</formula>
    </cfRule>
  </conditionalFormatting>
  <conditionalFormatting sqref="C152:C153">
    <cfRule type="cellIs" dxfId="3705" priority="265" operator="equal">
      <formula>"تم الانتهاء"</formula>
    </cfRule>
  </conditionalFormatting>
  <conditionalFormatting sqref="C83:C85">
    <cfRule type="cellIs" dxfId="3704" priority="264" operator="equal">
      <formula>"تم الانتهاء"</formula>
    </cfRule>
  </conditionalFormatting>
  <conditionalFormatting sqref="C138">
    <cfRule type="cellIs" dxfId="3703" priority="263" operator="equal">
      <formula>"تم الانتهاء"</formula>
    </cfRule>
  </conditionalFormatting>
  <conditionalFormatting sqref="C116:C117">
    <cfRule type="cellIs" dxfId="3702" priority="262" operator="equal">
      <formula>"تم الانتهاء"</formula>
    </cfRule>
  </conditionalFormatting>
  <conditionalFormatting sqref="D82">
    <cfRule type="cellIs" dxfId="3701" priority="261" operator="equal">
      <formula>"تم الانتهاء"</formula>
    </cfRule>
  </conditionalFormatting>
  <conditionalFormatting sqref="D83:D85">
    <cfRule type="cellIs" dxfId="3700" priority="260" operator="equal">
      <formula>"تم الانتهاء"</formula>
    </cfRule>
  </conditionalFormatting>
  <conditionalFormatting sqref="D110:D111">
    <cfRule type="cellIs" dxfId="3699" priority="259" operator="equal">
      <formula>"تم الانتهاء"</formula>
    </cfRule>
  </conditionalFormatting>
  <conditionalFormatting sqref="D107">
    <cfRule type="cellIs" dxfId="3698" priority="258" operator="equal">
      <formula>"تم الانتهاء"</formula>
    </cfRule>
  </conditionalFormatting>
  <conditionalFormatting sqref="D109">
    <cfRule type="cellIs" dxfId="3697" priority="257" operator="equal">
      <formula>"تم الانتهاء"</formula>
    </cfRule>
  </conditionalFormatting>
  <conditionalFormatting sqref="D112:D113">
    <cfRule type="cellIs" dxfId="3696" priority="256" operator="equal">
      <formula>"تم الانتهاء"</formula>
    </cfRule>
  </conditionalFormatting>
  <conditionalFormatting sqref="D140">
    <cfRule type="cellIs" dxfId="3695" priority="255" operator="equal">
      <formula>"تم الانتهاء"</formula>
    </cfRule>
  </conditionalFormatting>
  <conditionalFormatting sqref="D139">
    <cfRule type="cellIs" dxfId="3694" priority="254" operator="equal">
      <formula>"تم الانتهاء"</formula>
    </cfRule>
  </conditionalFormatting>
  <conditionalFormatting sqref="D142">
    <cfRule type="cellIs" dxfId="3693" priority="253" operator="equal">
      <formula>"تم الانتهاء"</formula>
    </cfRule>
  </conditionalFormatting>
  <conditionalFormatting sqref="D142">
    <cfRule type="cellIs" dxfId="3692" priority="251" operator="equal">
      <formula>"تم الانتهاء"</formula>
    </cfRule>
  </conditionalFormatting>
  <conditionalFormatting sqref="D142">
    <cfRule type="containsText" dxfId="3691" priority="252" operator="containsText" text="تم التسليم ">
      <formula>NOT(ISERROR(SEARCH("تم التسليم ",D142)))</formula>
    </cfRule>
  </conditionalFormatting>
  <conditionalFormatting sqref="D141">
    <cfRule type="cellIs" dxfId="3690" priority="250" operator="equal">
      <formula>"تم الانتهاء"</formula>
    </cfRule>
  </conditionalFormatting>
  <conditionalFormatting sqref="D147">
    <cfRule type="cellIs" dxfId="3689" priority="249" operator="equal">
      <formula>"تم الانتهاء"</formula>
    </cfRule>
  </conditionalFormatting>
  <conditionalFormatting sqref="D151">
    <cfRule type="cellIs" dxfId="3688" priority="248" operator="equal">
      <formula>"تم الانتهاء"</formula>
    </cfRule>
  </conditionalFormatting>
  <conditionalFormatting sqref="D152:D153">
    <cfRule type="cellIs" dxfId="3687" priority="247" operator="equal">
      <formula>"تم الانتهاء"</formula>
    </cfRule>
  </conditionalFormatting>
  <conditionalFormatting sqref="D81">
    <cfRule type="cellIs" dxfId="3686" priority="246" operator="equal">
      <formula>"تم الانتهاء"</formula>
    </cfRule>
  </conditionalFormatting>
  <conditionalFormatting sqref="D146">
    <cfRule type="cellIs" dxfId="3685" priority="245" operator="equal">
      <formula>"تم الانتهاء"</formula>
    </cfRule>
  </conditionalFormatting>
  <conditionalFormatting sqref="D116:D117">
    <cfRule type="cellIs" dxfId="3684" priority="244" operator="equal">
      <formula>"تم الانتهاء"</formula>
    </cfRule>
  </conditionalFormatting>
  <conditionalFormatting sqref="E143">
    <cfRule type="cellIs" dxfId="3683" priority="220" operator="equal">
      <formula>"تم الانتهاء"</formula>
    </cfRule>
  </conditionalFormatting>
  <conditionalFormatting sqref="E110:E111 E101">
    <cfRule type="cellIs" dxfId="3682" priority="236" operator="equal">
      <formula>"تم الانتهاء"</formula>
    </cfRule>
  </conditionalFormatting>
  <conditionalFormatting sqref="E107">
    <cfRule type="cellIs" dxfId="3681" priority="235" operator="equal">
      <formula>"تم الانتهاء"</formula>
    </cfRule>
  </conditionalFormatting>
  <conditionalFormatting sqref="E109">
    <cfRule type="cellIs" dxfId="3680" priority="234" operator="equal">
      <formula>"تم الانتهاء"</formula>
    </cfRule>
  </conditionalFormatting>
  <conditionalFormatting sqref="E74">
    <cfRule type="containsText" dxfId="3679" priority="243" operator="containsText" text="تم التسليم ">
      <formula>NOT(ISERROR(SEARCH("تم التسليم ",E74)))</formula>
    </cfRule>
  </conditionalFormatting>
  <conditionalFormatting sqref="E74">
    <cfRule type="cellIs" dxfId="3678" priority="242" operator="equal">
      <formula>"تم الانتهاء"</formula>
    </cfRule>
  </conditionalFormatting>
  <conditionalFormatting sqref="E78">
    <cfRule type="containsText" dxfId="3677" priority="241" operator="containsText" text="تم التسليم ">
      <formula>NOT(ISERROR(SEARCH("تم التسليم ",E78)))</formula>
    </cfRule>
  </conditionalFormatting>
  <conditionalFormatting sqref="E78">
    <cfRule type="cellIs" dxfId="3676" priority="240" operator="equal">
      <formula>"تم الانتهاء"</formula>
    </cfRule>
  </conditionalFormatting>
  <conditionalFormatting sqref="E81">
    <cfRule type="cellIs" dxfId="3675" priority="239" operator="equal">
      <formula>"تم الانتهاء"</formula>
    </cfRule>
  </conditionalFormatting>
  <conditionalFormatting sqref="E82">
    <cfRule type="cellIs" dxfId="3674" priority="238" operator="equal">
      <formula>"تم الانتهاء"</formula>
    </cfRule>
  </conditionalFormatting>
  <conditionalFormatting sqref="E83:E85">
    <cfRule type="cellIs" dxfId="3673" priority="237" operator="equal">
      <formula>"تم الانتهاء"</formula>
    </cfRule>
  </conditionalFormatting>
  <conditionalFormatting sqref="E112:E113">
    <cfRule type="cellIs" dxfId="3672" priority="233" operator="equal">
      <formula>"تم الانتهاء"</formula>
    </cfRule>
  </conditionalFormatting>
  <conditionalFormatting sqref="E134">
    <cfRule type="cellIs" dxfId="3671" priority="232" operator="equal">
      <formula>"تم الانتهاء"</formula>
    </cfRule>
  </conditionalFormatting>
  <conditionalFormatting sqref="E127">
    <cfRule type="cellIs" dxfId="3670" priority="231" operator="equal">
      <formula>"تم الانتهاء"</formula>
    </cfRule>
  </conditionalFormatting>
  <conditionalFormatting sqref="E132:E133">
    <cfRule type="cellIs" dxfId="3669" priority="230" operator="equal">
      <formula>"تم الانتهاء"</formula>
    </cfRule>
  </conditionalFormatting>
  <conditionalFormatting sqref="E135 G135">
    <cfRule type="cellIs" dxfId="3668" priority="229" operator="equal">
      <formula>"تم الانتهاء"</formula>
    </cfRule>
  </conditionalFormatting>
  <conditionalFormatting sqref="E136">
    <cfRule type="cellIs" dxfId="3667" priority="228" operator="equal">
      <formula>"تم الانتهاء"</formula>
    </cfRule>
  </conditionalFormatting>
  <conditionalFormatting sqref="E137">
    <cfRule type="cellIs" dxfId="3666" priority="227" operator="equal">
      <formula>"تم الانتهاء"</formula>
    </cfRule>
  </conditionalFormatting>
  <conditionalFormatting sqref="E145">
    <cfRule type="cellIs" dxfId="3665" priority="226" operator="equal">
      <formula>"تم الانتهاء"</formula>
    </cfRule>
  </conditionalFormatting>
  <conditionalFormatting sqref="E140">
    <cfRule type="cellIs" dxfId="3664" priority="225" operator="equal">
      <formula>"تم الانتهاء"</formula>
    </cfRule>
  </conditionalFormatting>
  <conditionalFormatting sqref="E139">
    <cfRule type="cellIs" dxfId="3663" priority="224" operator="equal">
      <formula>"تم الانتهاء"</formula>
    </cfRule>
  </conditionalFormatting>
  <conditionalFormatting sqref="E142">
    <cfRule type="cellIs" dxfId="3662" priority="223" operator="equal">
      <formula>"تم الانتهاء"</formula>
    </cfRule>
  </conditionalFormatting>
  <conditionalFormatting sqref="E142">
    <cfRule type="cellIs" dxfId="3661" priority="222" operator="equal">
      <formula>"تم الانتهاء"</formula>
    </cfRule>
  </conditionalFormatting>
  <conditionalFormatting sqref="E141">
    <cfRule type="cellIs" dxfId="3660" priority="221" operator="equal">
      <formula>"تم الانتهاء"</formula>
    </cfRule>
  </conditionalFormatting>
  <conditionalFormatting sqref="E146:E147">
    <cfRule type="cellIs" dxfId="3659" priority="219" operator="equal">
      <formula>"تم الانتهاء"</formula>
    </cfRule>
  </conditionalFormatting>
  <conditionalFormatting sqref="E148:E149">
    <cfRule type="cellIs" dxfId="3658" priority="218" operator="equal">
      <formula>"تم الانتهاء"</formula>
    </cfRule>
  </conditionalFormatting>
  <conditionalFormatting sqref="E150">
    <cfRule type="cellIs" dxfId="3657" priority="217" operator="equal">
      <formula>"تم الانتهاء"</formula>
    </cfRule>
  </conditionalFormatting>
  <conditionalFormatting sqref="E151">
    <cfRule type="cellIs" dxfId="3656" priority="216" operator="equal">
      <formula>"تم الانتهاء"</formula>
    </cfRule>
  </conditionalFormatting>
  <conditionalFormatting sqref="E152">
    <cfRule type="cellIs" dxfId="3655" priority="215" operator="equal">
      <formula>"تم الانتهاء"</formula>
    </cfRule>
  </conditionalFormatting>
  <conditionalFormatting sqref="E153">
    <cfRule type="cellIs" dxfId="3654" priority="214" operator="equal">
      <formula>"تم الانتهاء"</formula>
    </cfRule>
  </conditionalFormatting>
  <conditionalFormatting sqref="E138">
    <cfRule type="cellIs" dxfId="3653" priority="213" operator="equal">
      <formula>"تم الانتهاء"</formula>
    </cfRule>
  </conditionalFormatting>
  <conditionalFormatting sqref="E116:E117 E119:E122">
    <cfRule type="cellIs" dxfId="3652" priority="212" operator="equal">
      <formula>"تم الانتهاء"</formula>
    </cfRule>
  </conditionalFormatting>
  <conditionalFormatting sqref="C128:C129">
    <cfRule type="containsText" dxfId="3651" priority="211" operator="containsText" text="تم التسليم ">
      <formula>NOT(ISERROR(SEARCH("تم التسليم ",C128)))</formula>
    </cfRule>
  </conditionalFormatting>
  <conditionalFormatting sqref="C128:C129">
    <cfRule type="cellIs" dxfId="3650" priority="210" operator="equal">
      <formula>"تم الانتهاء"</formula>
    </cfRule>
  </conditionalFormatting>
  <conditionalFormatting sqref="E128:E129">
    <cfRule type="containsText" dxfId="3649" priority="209" operator="containsText" text="تم التسليم ">
      <formula>NOT(ISERROR(SEARCH("تم التسليم ",E128)))</formula>
    </cfRule>
  </conditionalFormatting>
  <conditionalFormatting sqref="E128:E129">
    <cfRule type="cellIs" dxfId="3648" priority="208" operator="equal">
      <formula>"تم الانتهاء"</formula>
    </cfRule>
  </conditionalFormatting>
  <conditionalFormatting sqref="C130">
    <cfRule type="containsText" dxfId="3647" priority="207" operator="containsText" text="تم التسليم ">
      <formula>NOT(ISERROR(SEARCH("تم التسليم ",C130)))</formula>
    </cfRule>
  </conditionalFormatting>
  <conditionalFormatting sqref="C130">
    <cfRule type="cellIs" dxfId="3646" priority="206" operator="equal">
      <formula>"تم الانتهاء"</formula>
    </cfRule>
  </conditionalFormatting>
  <conditionalFormatting sqref="E130">
    <cfRule type="containsText" dxfId="3645" priority="205" operator="containsText" text="تم التسليم ">
      <formula>NOT(ISERROR(SEARCH("تم التسليم ",E130)))</formula>
    </cfRule>
  </conditionalFormatting>
  <conditionalFormatting sqref="E130">
    <cfRule type="cellIs" dxfId="3644" priority="204" operator="equal">
      <formula>"تم الانتهاء"</formula>
    </cfRule>
  </conditionalFormatting>
  <conditionalFormatting sqref="E131">
    <cfRule type="cellIs" dxfId="3643" priority="203" operator="equal">
      <formula>"تم الانتهاء"</formula>
    </cfRule>
  </conditionalFormatting>
  <conditionalFormatting sqref="G128:G130">
    <cfRule type="containsText" dxfId="3642" priority="202" operator="containsText" text="تم التسليم ">
      <formula>NOT(ISERROR(SEARCH("تم التسليم ",G128)))</formula>
    </cfRule>
  </conditionalFormatting>
  <conditionalFormatting sqref="G128:G130">
    <cfRule type="cellIs" dxfId="3641" priority="201" operator="equal">
      <formula>"تم الانتهاء"</formula>
    </cfRule>
  </conditionalFormatting>
  <conditionalFormatting sqref="C119">
    <cfRule type="containsText" dxfId="3640" priority="200" operator="containsText" text="تم التسليم ">
      <formula>NOT(ISERROR(SEARCH("تم التسليم ",C119)))</formula>
    </cfRule>
  </conditionalFormatting>
  <conditionalFormatting sqref="C119">
    <cfRule type="cellIs" dxfId="3639" priority="199" operator="equal">
      <formula>"تم الانتهاء"</formula>
    </cfRule>
  </conditionalFormatting>
  <conditionalFormatting sqref="C120">
    <cfRule type="containsText" dxfId="3638" priority="198" operator="containsText" text="تم التسليم ">
      <formula>NOT(ISERROR(SEARCH("تم التسليم ",C120)))</formula>
    </cfRule>
  </conditionalFormatting>
  <conditionalFormatting sqref="C120">
    <cfRule type="cellIs" dxfId="3637" priority="197" operator="equal">
      <formula>"تم الانتهاء"</formula>
    </cfRule>
  </conditionalFormatting>
  <conditionalFormatting sqref="C121:C122">
    <cfRule type="containsText" dxfId="3636" priority="196" operator="containsText" text="تم التسليم ">
      <formula>NOT(ISERROR(SEARCH("تم التسليم ",C121)))</formula>
    </cfRule>
  </conditionalFormatting>
  <conditionalFormatting sqref="C121:C122">
    <cfRule type="cellIs" dxfId="3635" priority="195" operator="equal">
      <formula>"تم الانتهاء"</formula>
    </cfRule>
  </conditionalFormatting>
  <conditionalFormatting sqref="E123:E126">
    <cfRule type="cellIs" dxfId="3634" priority="194" operator="equal">
      <formula>"تم الانتهاء"</formula>
    </cfRule>
  </conditionalFormatting>
  <conditionalFormatting sqref="E93">
    <cfRule type="cellIs" dxfId="3633" priority="193" operator="equal">
      <formula>"تم الانتهاء"</formula>
    </cfRule>
  </conditionalFormatting>
  <conditionalFormatting sqref="E94">
    <cfRule type="cellIs" dxfId="3632" priority="192" operator="equal">
      <formula>"تم الانتهاء"</formula>
    </cfRule>
  </conditionalFormatting>
  <conditionalFormatting sqref="H46">
    <cfRule type="containsText" dxfId="3631" priority="191" operator="containsText" text="متوقف">
      <formula>NOT(ISERROR(SEARCH("متوقف",H46)))</formula>
    </cfRule>
  </conditionalFormatting>
  <conditionalFormatting sqref="H46">
    <cfRule type="containsText" dxfId="3630" priority="187" operator="containsText" text="تم  الانتهاء ">
      <formula>NOT(ISERROR(SEARCH("تم  الانتهاء ",H46)))</formula>
    </cfRule>
    <cfRule type="containsText" dxfId="3629" priority="188" operator="containsText" text="تم الانتهاء ">
      <formula>NOT(ISERROR(SEARCH("تم الانتهاء ",H46)))</formula>
    </cfRule>
    <cfRule type="containsText" dxfId="3628" priority="189" operator="containsText" text="متوقف ">
      <formula>NOT(ISERROR(SEARCH("متوقف ",H46)))</formula>
    </cfRule>
    <cfRule type="containsText" dxfId="3627" priority="190" operator="containsText" text="تحت التصنيع ">
      <formula>NOT(ISERROR(SEARCH("تحت التصنيع ",H46)))</formula>
    </cfRule>
  </conditionalFormatting>
  <conditionalFormatting sqref="H46">
    <cfRule type="cellIs" dxfId="3626" priority="186" operator="equal">
      <formula>$H$175</formula>
    </cfRule>
  </conditionalFormatting>
  <conditionalFormatting sqref="H52">
    <cfRule type="containsText" dxfId="3625" priority="185" operator="containsText" text="متوقف">
      <formula>NOT(ISERROR(SEARCH("متوقف",H52)))</formula>
    </cfRule>
  </conditionalFormatting>
  <conditionalFormatting sqref="H52">
    <cfRule type="containsText" dxfId="3624" priority="181" operator="containsText" text="تم  الانتهاء ">
      <formula>NOT(ISERROR(SEARCH("تم  الانتهاء ",H52)))</formula>
    </cfRule>
    <cfRule type="containsText" dxfId="3623" priority="182" operator="containsText" text="تم الانتهاء ">
      <formula>NOT(ISERROR(SEARCH("تم الانتهاء ",H52)))</formula>
    </cfRule>
    <cfRule type="containsText" dxfId="3622" priority="183" operator="containsText" text="متوقف ">
      <formula>NOT(ISERROR(SEARCH("متوقف ",H52)))</formula>
    </cfRule>
    <cfRule type="containsText" dxfId="3621" priority="184" operator="containsText" text="تحت التصنيع ">
      <formula>NOT(ISERROR(SEARCH("تحت التصنيع ",H52)))</formula>
    </cfRule>
  </conditionalFormatting>
  <conditionalFormatting sqref="H52">
    <cfRule type="cellIs" dxfId="3620" priority="180" operator="equal">
      <formula>$H$175</formula>
    </cfRule>
  </conditionalFormatting>
  <conditionalFormatting sqref="H55">
    <cfRule type="containsText" dxfId="3619" priority="179" operator="containsText" text="متوقف">
      <formula>NOT(ISERROR(SEARCH("متوقف",H55)))</formula>
    </cfRule>
  </conditionalFormatting>
  <conditionalFormatting sqref="H55">
    <cfRule type="containsText" dxfId="3618" priority="175" operator="containsText" text="تم  الانتهاء ">
      <formula>NOT(ISERROR(SEARCH("تم  الانتهاء ",H55)))</formula>
    </cfRule>
    <cfRule type="containsText" dxfId="3617" priority="176" operator="containsText" text="تم الانتهاء ">
      <formula>NOT(ISERROR(SEARCH("تم الانتهاء ",H55)))</formula>
    </cfRule>
    <cfRule type="containsText" dxfId="3616" priority="177" operator="containsText" text="متوقف ">
      <formula>NOT(ISERROR(SEARCH("متوقف ",H55)))</formula>
    </cfRule>
    <cfRule type="containsText" dxfId="3615" priority="178" operator="containsText" text="تحت التصنيع ">
      <formula>NOT(ISERROR(SEARCH("تحت التصنيع ",H55)))</formula>
    </cfRule>
  </conditionalFormatting>
  <conditionalFormatting sqref="H55">
    <cfRule type="cellIs" dxfId="3614" priority="174" operator="equal">
      <formula>$H$175</formula>
    </cfRule>
  </conditionalFormatting>
  <conditionalFormatting sqref="H128 H131">
    <cfRule type="containsText" dxfId="3613" priority="173" operator="containsText" text="متوقف">
      <formula>NOT(ISERROR(SEARCH("متوقف",H128)))</formula>
    </cfRule>
  </conditionalFormatting>
  <conditionalFormatting sqref="H128 H131">
    <cfRule type="containsText" dxfId="3612" priority="169" operator="containsText" text="تم  الانتهاء ">
      <formula>NOT(ISERROR(SEARCH("تم  الانتهاء ",H128)))</formula>
    </cfRule>
    <cfRule type="containsText" dxfId="3611" priority="170" operator="containsText" text="تم الانتهاء ">
      <formula>NOT(ISERROR(SEARCH("تم الانتهاء ",H128)))</formula>
    </cfRule>
    <cfRule type="containsText" dxfId="3610" priority="171" operator="containsText" text="متوقف ">
      <formula>NOT(ISERROR(SEARCH("متوقف ",H128)))</formula>
    </cfRule>
    <cfRule type="containsText" dxfId="3609" priority="172" operator="containsText" text="تحت التصنيع ">
      <formula>NOT(ISERROR(SEARCH("تحت التصنيع ",H128)))</formula>
    </cfRule>
  </conditionalFormatting>
  <conditionalFormatting sqref="H128">
    <cfRule type="cellIs" dxfId="3608" priority="168" operator="equal">
      <formula>$H$175</formula>
    </cfRule>
  </conditionalFormatting>
  <conditionalFormatting sqref="F116:F117">
    <cfRule type="cellIs" dxfId="3607" priority="167" operator="equal">
      <formula>"تم الانتهاء"</formula>
    </cfRule>
  </conditionalFormatting>
  <conditionalFormatting sqref="G116:G117">
    <cfRule type="cellIs" dxfId="3606" priority="166" operator="equal">
      <formula>"تم الانتهاء"</formula>
    </cfRule>
  </conditionalFormatting>
  <conditionalFormatting sqref="F110:F111">
    <cfRule type="cellIs" dxfId="3605" priority="165" operator="equal">
      <formula>"تم الانتهاء"</formula>
    </cfRule>
  </conditionalFormatting>
  <conditionalFormatting sqref="F107">
    <cfRule type="cellIs" dxfId="3604" priority="164" operator="equal">
      <formula>"تم الانتهاء"</formula>
    </cfRule>
  </conditionalFormatting>
  <conditionalFormatting sqref="F109">
    <cfRule type="cellIs" dxfId="3603" priority="163" operator="equal">
      <formula>"تم الانتهاء"</formula>
    </cfRule>
  </conditionalFormatting>
  <conditionalFormatting sqref="F112:F113">
    <cfRule type="cellIs" dxfId="3602" priority="162" operator="equal">
      <formula>"تم الانتهاء"</formula>
    </cfRule>
  </conditionalFormatting>
  <conditionalFormatting sqref="G110:G111">
    <cfRule type="cellIs" dxfId="3601" priority="161" operator="equal">
      <formula>"تم الانتهاء"</formula>
    </cfRule>
  </conditionalFormatting>
  <conditionalFormatting sqref="G107">
    <cfRule type="cellIs" dxfId="3600" priority="160" operator="equal">
      <formula>"تم الانتهاء"</formula>
    </cfRule>
  </conditionalFormatting>
  <conditionalFormatting sqref="G109">
    <cfRule type="cellIs" dxfId="3599" priority="159" operator="equal">
      <formula>"تم الانتهاء"</formula>
    </cfRule>
  </conditionalFormatting>
  <conditionalFormatting sqref="G112:G113">
    <cfRule type="cellIs" dxfId="3598" priority="158" operator="equal">
      <formula>"تم الانتهاء"</formula>
    </cfRule>
  </conditionalFormatting>
  <conditionalFormatting sqref="C118">
    <cfRule type="containsText" dxfId="3597" priority="157" operator="containsText" text="تم التسليم ">
      <formula>NOT(ISERROR(SEARCH("تم التسليم ",C118)))</formula>
    </cfRule>
  </conditionalFormatting>
  <conditionalFormatting sqref="C118">
    <cfRule type="cellIs" dxfId="3596" priority="156" operator="equal">
      <formula>"تم الانتهاء"</formula>
    </cfRule>
  </conditionalFormatting>
  <conditionalFormatting sqref="E118">
    <cfRule type="containsText" dxfId="3595" priority="155" operator="containsText" text="تم التسليم ">
      <formula>NOT(ISERROR(SEARCH("تم التسليم ",E118)))</formula>
    </cfRule>
  </conditionalFormatting>
  <conditionalFormatting sqref="E118">
    <cfRule type="cellIs" dxfId="3594" priority="154" operator="equal">
      <formula>"تم الانتهاء"</formula>
    </cfRule>
  </conditionalFormatting>
  <conditionalFormatting sqref="H74">
    <cfRule type="containsText" dxfId="3593" priority="153" operator="containsText" text="متوقف">
      <formula>NOT(ISERROR(SEARCH("متوقف",H74)))</formula>
    </cfRule>
  </conditionalFormatting>
  <conditionalFormatting sqref="H74">
    <cfRule type="containsText" dxfId="3592" priority="149" operator="containsText" text="تم  الانتهاء ">
      <formula>NOT(ISERROR(SEARCH("تم  الانتهاء ",H74)))</formula>
    </cfRule>
    <cfRule type="containsText" dxfId="3591" priority="150" operator="containsText" text="تم الانتهاء ">
      <formula>NOT(ISERROR(SEARCH("تم الانتهاء ",H74)))</formula>
    </cfRule>
    <cfRule type="containsText" dxfId="3590" priority="151" operator="containsText" text="متوقف ">
      <formula>NOT(ISERROR(SEARCH("متوقف ",H74)))</formula>
    </cfRule>
    <cfRule type="containsText" dxfId="3589" priority="152" operator="containsText" text="تحت التصنيع ">
      <formula>NOT(ISERROR(SEARCH("تحت التصنيع ",H74)))</formula>
    </cfRule>
  </conditionalFormatting>
  <conditionalFormatting sqref="H74">
    <cfRule type="cellIs" dxfId="3588" priority="148" operator="equal">
      <formula>$H$175</formula>
    </cfRule>
  </conditionalFormatting>
  <conditionalFormatting sqref="G74">
    <cfRule type="containsText" dxfId="3587" priority="147" operator="containsText" text="تم التسليم ">
      <formula>NOT(ISERROR(SEARCH("تم التسليم ",G74)))</formula>
    </cfRule>
  </conditionalFormatting>
  <conditionalFormatting sqref="G74">
    <cfRule type="cellIs" dxfId="3586" priority="146" operator="equal">
      <formula>"تم الانتهاء"</formula>
    </cfRule>
  </conditionalFormatting>
  <conditionalFormatting sqref="H76">
    <cfRule type="containsText" dxfId="3585" priority="145" operator="containsText" text="متوقف">
      <formula>NOT(ISERROR(SEARCH("متوقف",H76)))</formula>
    </cfRule>
  </conditionalFormatting>
  <conditionalFormatting sqref="H76">
    <cfRule type="containsText" dxfId="3584" priority="141" operator="containsText" text="تم  الانتهاء ">
      <formula>NOT(ISERROR(SEARCH("تم  الانتهاء ",H76)))</formula>
    </cfRule>
    <cfRule type="containsText" dxfId="3583" priority="142" operator="containsText" text="تم الانتهاء ">
      <formula>NOT(ISERROR(SEARCH("تم الانتهاء ",H76)))</formula>
    </cfRule>
    <cfRule type="containsText" dxfId="3582" priority="143" operator="containsText" text="متوقف ">
      <formula>NOT(ISERROR(SEARCH("متوقف ",H76)))</formula>
    </cfRule>
    <cfRule type="containsText" dxfId="3581" priority="144" operator="containsText" text="تحت التصنيع ">
      <formula>NOT(ISERROR(SEARCH("تحت التصنيع ",H76)))</formula>
    </cfRule>
  </conditionalFormatting>
  <conditionalFormatting sqref="H76">
    <cfRule type="cellIs" dxfId="3580" priority="140" operator="equal">
      <formula>$H$175</formula>
    </cfRule>
  </conditionalFormatting>
  <conditionalFormatting sqref="G78:G79">
    <cfRule type="containsText" dxfId="3579" priority="139" operator="containsText" text="تم التسليم ">
      <formula>NOT(ISERROR(SEARCH("تم التسليم ",G78)))</formula>
    </cfRule>
  </conditionalFormatting>
  <conditionalFormatting sqref="G78:G79">
    <cfRule type="cellIs" dxfId="3578" priority="138" operator="equal">
      <formula>"تم الانتهاء"</formula>
    </cfRule>
  </conditionalFormatting>
  <conditionalFormatting sqref="F82">
    <cfRule type="cellIs" dxfId="3577" priority="137" operator="equal">
      <formula>"تم الانتهاء"</formula>
    </cfRule>
  </conditionalFormatting>
  <conditionalFormatting sqref="F83:F85">
    <cfRule type="cellIs" dxfId="3576" priority="136" operator="equal">
      <formula>"تم الانتهاء"</formula>
    </cfRule>
  </conditionalFormatting>
  <conditionalFormatting sqref="F81">
    <cfRule type="cellIs" dxfId="3575" priority="135" operator="equal">
      <formula>"تم الانتهاء"</formula>
    </cfRule>
  </conditionalFormatting>
  <conditionalFormatting sqref="G81">
    <cfRule type="cellIs" dxfId="3574" priority="134" operator="equal">
      <formula>"تم الانتهاء"</formula>
    </cfRule>
  </conditionalFormatting>
  <conditionalFormatting sqref="G82">
    <cfRule type="cellIs" dxfId="3573" priority="133" operator="equal">
      <formula>"تم الانتهاء"</formula>
    </cfRule>
  </conditionalFormatting>
  <conditionalFormatting sqref="G83:G85">
    <cfRule type="cellIs" dxfId="3572" priority="132" operator="equal">
      <formula>"تم الانتهاء"</formula>
    </cfRule>
  </conditionalFormatting>
  <conditionalFormatting sqref="H82">
    <cfRule type="containsText" dxfId="3571" priority="131" operator="containsText" text="متوقف">
      <formula>NOT(ISERROR(SEARCH("متوقف",H82)))</formula>
    </cfRule>
  </conditionalFormatting>
  <conditionalFormatting sqref="H82">
    <cfRule type="containsText" dxfId="3570" priority="127" operator="containsText" text="تم  الانتهاء ">
      <formula>NOT(ISERROR(SEARCH("تم  الانتهاء ",H82)))</formula>
    </cfRule>
    <cfRule type="containsText" dxfId="3569" priority="128" operator="containsText" text="تم الانتهاء ">
      <formula>NOT(ISERROR(SEARCH("تم الانتهاء ",H82)))</formula>
    </cfRule>
    <cfRule type="containsText" dxfId="3568" priority="129" operator="containsText" text="متوقف ">
      <formula>NOT(ISERROR(SEARCH("متوقف ",H82)))</formula>
    </cfRule>
    <cfRule type="containsText" dxfId="3567" priority="130" operator="containsText" text="تحت التصنيع ">
      <formula>NOT(ISERROR(SEARCH("تحت التصنيع ",H82)))</formula>
    </cfRule>
  </conditionalFormatting>
  <conditionalFormatting sqref="H82">
    <cfRule type="cellIs" dxfId="3566" priority="126" operator="equal">
      <formula>$H$175</formula>
    </cfRule>
  </conditionalFormatting>
  <conditionalFormatting sqref="G100">
    <cfRule type="cellIs" dxfId="3565" priority="125" operator="equal">
      <formula>"تم الانتهاء"</formula>
    </cfRule>
  </conditionalFormatting>
  <conditionalFormatting sqref="G101">
    <cfRule type="cellIs" dxfId="3564" priority="124" operator="equal">
      <formula>"تم الانتهاء"</formula>
    </cfRule>
  </conditionalFormatting>
  <conditionalFormatting sqref="H143 H134">
    <cfRule type="containsText" dxfId="3563" priority="123" operator="containsText" text="متوقف">
      <formula>NOT(ISERROR(SEARCH("متوقف",H134)))</formula>
    </cfRule>
  </conditionalFormatting>
  <conditionalFormatting sqref="H143 H134">
    <cfRule type="containsText" dxfId="3562" priority="119" operator="containsText" text="تم  الانتهاء ">
      <formula>NOT(ISERROR(SEARCH("تم  الانتهاء ",H134)))</formula>
    </cfRule>
    <cfRule type="containsText" dxfId="3561" priority="120" operator="containsText" text="تم الانتهاء ">
      <formula>NOT(ISERROR(SEARCH("تم الانتهاء ",H134)))</formula>
    </cfRule>
    <cfRule type="containsText" dxfId="3560" priority="121" operator="containsText" text="متوقف ">
      <formula>NOT(ISERROR(SEARCH("متوقف ",H134)))</formula>
    </cfRule>
    <cfRule type="containsText" dxfId="3559" priority="122" operator="containsText" text="تحت التصنيع ">
      <formula>NOT(ISERROR(SEARCH("تحت التصنيع ",H134)))</formula>
    </cfRule>
  </conditionalFormatting>
  <conditionalFormatting sqref="H143">
    <cfRule type="cellIs" dxfId="3558" priority="118" operator="equal">
      <formula>$H$175</formula>
    </cfRule>
  </conditionalFormatting>
  <conditionalFormatting sqref="G137">
    <cfRule type="cellIs" dxfId="3557" priority="117" operator="equal">
      <formula>"تم الانتهاء"</formula>
    </cfRule>
  </conditionalFormatting>
  <conditionalFormatting sqref="G138">
    <cfRule type="cellIs" dxfId="3556" priority="116" operator="equal">
      <formula>"تم الانتهاء"</formula>
    </cfRule>
  </conditionalFormatting>
  <conditionalFormatting sqref="F140">
    <cfRule type="cellIs" dxfId="3555" priority="115" operator="equal">
      <formula>"تم الانتهاء"</formula>
    </cfRule>
  </conditionalFormatting>
  <conditionalFormatting sqref="F139">
    <cfRule type="cellIs" dxfId="3554" priority="114" operator="equal">
      <formula>"تم الانتهاء"</formula>
    </cfRule>
  </conditionalFormatting>
  <conditionalFormatting sqref="F142">
    <cfRule type="cellIs" dxfId="3553" priority="113" operator="equal">
      <formula>"تم الانتهاء"</formula>
    </cfRule>
  </conditionalFormatting>
  <conditionalFormatting sqref="F142">
    <cfRule type="cellIs" dxfId="3552" priority="111" operator="equal">
      <formula>"تم الانتهاء"</formula>
    </cfRule>
  </conditionalFormatting>
  <conditionalFormatting sqref="F142">
    <cfRule type="containsText" dxfId="3551" priority="112" operator="containsText" text="تم التسليم ">
      <formula>NOT(ISERROR(SEARCH("تم التسليم ",F142)))</formula>
    </cfRule>
  </conditionalFormatting>
  <conditionalFormatting sqref="F141">
    <cfRule type="cellIs" dxfId="3550" priority="110" operator="equal">
      <formula>"تم الانتهاء"</formula>
    </cfRule>
  </conditionalFormatting>
  <conditionalFormatting sqref="G140">
    <cfRule type="cellIs" dxfId="3549" priority="109" operator="equal">
      <formula>"تم الانتهاء"</formula>
    </cfRule>
  </conditionalFormatting>
  <conditionalFormatting sqref="G139">
    <cfRule type="cellIs" dxfId="3548" priority="108" operator="equal">
      <formula>"تم الانتهاء"</formula>
    </cfRule>
  </conditionalFormatting>
  <conditionalFormatting sqref="G142">
    <cfRule type="cellIs" dxfId="3547" priority="107" operator="equal">
      <formula>"تم الانتهاء"</formula>
    </cfRule>
  </conditionalFormatting>
  <conditionalFormatting sqref="G142">
    <cfRule type="cellIs" dxfId="3546" priority="106" operator="equal">
      <formula>"تم الانتهاء"</formula>
    </cfRule>
  </conditionalFormatting>
  <conditionalFormatting sqref="G141">
    <cfRule type="cellIs" dxfId="3545" priority="105" operator="equal">
      <formula>"تم الانتهاء"</formula>
    </cfRule>
  </conditionalFormatting>
  <conditionalFormatting sqref="H144">
    <cfRule type="containsText" dxfId="3544" priority="104" operator="containsText" text="متوقف">
      <formula>NOT(ISERROR(SEARCH("متوقف",H144)))</formula>
    </cfRule>
  </conditionalFormatting>
  <conditionalFormatting sqref="H144">
    <cfRule type="containsText" dxfId="3543" priority="100" operator="containsText" text="تم  الانتهاء ">
      <formula>NOT(ISERROR(SEARCH("تم  الانتهاء ",H144)))</formula>
    </cfRule>
    <cfRule type="containsText" dxfId="3542" priority="101" operator="containsText" text="تم الانتهاء ">
      <formula>NOT(ISERROR(SEARCH("تم الانتهاء ",H144)))</formula>
    </cfRule>
    <cfRule type="containsText" dxfId="3541" priority="102" operator="containsText" text="متوقف ">
      <formula>NOT(ISERROR(SEARCH("متوقف ",H144)))</formula>
    </cfRule>
    <cfRule type="containsText" dxfId="3540" priority="103" operator="containsText" text="تحت التصنيع ">
      <formula>NOT(ISERROR(SEARCH("تحت التصنيع ",H144)))</formula>
    </cfRule>
  </conditionalFormatting>
  <conditionalFormatting sqref="H144">
    <cfRule type="cellIs" dxfId="3539" priority="99" operator="equal">
      <formula>$H$175</formula>
    </cfRule>
  </conditionalFormatting>
  <conditionalFormatting sqref="F146">
    <cfRule type="cellIs" dxfId="3538" priority="98" operator="equal">
      <formula>"تم الانتهاء"</formula>
    </cfRule>
  </conditionalFormatting>
  <conditionalFormatting sqref="G146">
    <cfRule type="cellIs" dxfId="3537" priority="97" operator="equal">
      <formula>"تم الانتهاء"</formula>
    </cfRule>
  </conditionalFormatting>
  <conditionalFormatting sqref="F147">
    <cfRule type="cellIs" dxfId="3536" priority="96" operator="equal">
      <formula>"تم الانتهاء"</formula>
    </cfRule>
  </conditionalFormatting>
  <conditionalFormatting sqref="F151">
    <cfRule type="cellIs" dxfId="3535" priority="95" operator="equal">
      <formula>"تم الانتهاء"</formula>
    </cfRule>
  </conditionalFormatting>
  <conditionalFormatting sqref="F152:F153">
    <cfRule type="cellIs" dxfId="3534" priority="94" operator="equal">
      <formula>"تم الانتهاء"</formula>
    </cfRule>
  </conditionalFormatting>
  <conditionalFormatting sqref="G147">
    <cfRule type="cellIs" dxfId="3533" priority="93" operator="equal">
      <formula>"تم الانتهاء"</formula>
    </cfRule>
  </conditionalFormatting>
  <conditionalFormatting sqref="G148:G149">
    <cfRule type="cellIs" dxfId="3532" priority="92" operator="equal">
      <formula>"تم الانتهاء"</formula>
    </cfRule>
  </conditionalFormatting>
  <conditionalFormatting sqref="G150">
    <cfRule type="cellIs" dxfId="3531" priority="91" operator="equal">
      <formula>"تم الانتهاء"</formula>
    </cfRule>
  </conditionalFormatting>
  <conditionalFormatting sqref="G151">
    <cfRule type="cellIs" dxfId="3530" priority="90" operator="equal">
      <formula>"تم الانتهاء"</formula>
    </cfRule>
  </conditionalFormatting>
  <conditionalFormatting sqref="G152">
    <cfRule type="cellIs" dxfId="3529" priority="89" operator="equal">
      <formula>"تم الانتهاء"</formula>
    </cfRule>
  </conditionalFormatting>
  <conditionalFormatting sqref="G153">
    <cfRule type="cellIs" dxfId="3528" priority="88" operator="equal">
      <formula>"تم الانتهاء"</formula>
    </cfRule>
  </conditionalFormatting>
  <conditionalFormatting sqref="B158:C158 B159:B160 C159:C164">
    <cfRule type="cellIs" dxfId="3527" priority="87" operator="equal">
      <formula>"تم الانتهاء"</formula>
    </cfRule>
  </conditionalFormatting>
  <conditionalFormatting sqref="B161:B164">
    <cfRule type="cellIs" dxfId="3526" priority="86" operator="equal">
      <formula>"تم الانتهاء"</formula>
    </cfRule>
  </conditionalFormatting>
  <conditionalFormatting sqref="H128 H34:H36 H38:H40 H131 H74 H76 H82 H134 H143:H144 H3:H4 H52 H55 H42:H46 H6:H32">
    <cfRule type="cellIs" dxfId="3525" priority="300" operator="equal">
      <formula>$H$198</formula>
    </cfRule>
    <cfRule type="cellIs" dxfId="3524" priority="301" operator="equal">
      <formula>$H$62</formula>
    </cfRule>
    <cfRule type="cellIs" dxfId="3523" priority="302" operator="equal">
      <formula>$H$172</formula>
    </cfRule>
    <cfRule type="cellIs" dxfId="3522" priority="303" operator="equal">
      <formula>$H$199</formula>
    </cfRule>
    <cfRule type="cellIs" dxfId="3521" priority="304" operator="equal">
      <formula>$H$198</formula>
    </cfRule>
  </conditionalFormatting>
  <conditionalFormatting sqref="H128 H34:H36 H38:H40 H131 H74 H76 H82 H134 H143:H144 H3:H4 H52 H55 H42:H46 H6:H32">
    <cfRule type="cellIs" dxfId="3520" priority="305" operator="equal">
      <formula>$H$177</formula>
    </cfRule>
    <cfRule type="cellIs" dxfId="3519" priority="306" operator="equal">
      <formula>$H$214</formula>
    </cfRule>
    <cfRule type="cellIs" dxfId="3518" priority="307" operator="equal">
      <formula>$H$53</formula>
    </cfRule>
    <cfRule type="cellIs" dxfId="3517" priority="308" operator="equal">
      <formula>$H$102</formula>
    </cfRule>
  </conditionalFormatting>
  <conditionalFormatting sqref="H34:H36 H38:H40 H131 H128 H74 H76 H82 H134 H143:H144 H3:H4 H52 H55 H42:H46 H6:H32">
    <cfRule type="cellIs" dxfId="3516" priority="309" operator="equal">
      <formula>$H$176</formula>
    </cfRule>
    <cfRule type="cellIs" dxfId="3515" priority="310" operator="equal">
      <formula>$H$109</formula>
    </cfRule>
    <cfRule type="cellIs" dxfId="3514" priority="311" operator="equal">
      <formula>$H$206</formula>
    </cfRule>
  </conditionalFormatting>
  <conditionalFormatting sqref="H68">
    <cfRule type="containsText" dxfId="3513" priority="73" operator="containsText" text="متوقف">
      <formula>NOT(ISERROR(SEARCH("متوقف",H68)))</formula>
    </cfRule>
  </conditionalFormatting>
  <conditionalFormatting sqref="H68">
    <cfRule type="containsText" dxfId="3512" priority="69" operator="containsText" text="تم  الانتهاء ">
      <formula>NOT(ISERROR(SEARCH("تم  الانتهاء ",H68)))</formula>
    </cfRule>
    <cfRule type="containsText" dxfId="3511" priority="70" operator="containsText" text="تم الانتهاء ">
      <formula>NOT(ISERROR(SEARCH("تم الانتهاء ",H68)))</formula>
    </cfRule>
    <cfRule type="containsText" dxfId="3510" priority="71" operator="containsText" text="متوقف ">
      <formula>NOT(ISERROR(SEARCH("متوقف ",H68)))</formula>
    </cfRule>
    <cfRule type="containsText" dxfId="3509" priority="72" operator="containsText" text="تحت التصنيع ">
      <formula>NOT(ISERROR(SEARCH("تحت التصنيع ",H68)))</formula>
    </cfRule>
  </conditionalFormatting>
  <conditionalFormatting sqref="H68">
    <cfRule type="cellIs" dxfId="3508" priority="68" operator="equal">
      <formula>$H$175</formula>
    </cfRule>
  </conditionalFormatting>
  <conditionalFormatting sqref="H68">
    <cfRule type="cellIs" dxfId="3507" priority="74" operator="equal">
      <formula>$H$198</formula>
    </cfRule>
    <cfRule type="cellIs" dxfId="3506" priority="75" operator="equal">
      <formula>$H$62</formula>
    </cfRule>
    <cfRule type="cellIs" dxfId="3505" priority="76" operator="equal">
      <formula>$H$172</formula>
    </cfRule>
    <cfRule type="cellIs" dxfId="3504" priority="77" operator="equal">
      <formula>$H$199</formula>
    </cfRule>
    <cfRule type="cellIs" dxfId="3503" priority="78" operator="equal">
      <formula>$H$198</formula>
    </cfRule>
  </conditionalFormatting>
  <conditionalFormatting sqref="H68">
    <cfRule type="cellIs" dxfId="3502" priority="79" operator="equal">
      <formula>$H$177</formula>
    </cfRule>
    <cfRule type="cellIs" dxfId="3501" priority="80" operator="equal">
      <formula>$H$214</formula>
    </cfRule>
    <cfRule type="cellIs" dxfId="3500" priority="81" operator="equal">
      <formula>$H$53</formula>
    </cfRule>
    <cfRule type="cellIs" dxfId="3499" priority="82" operator="equal">
      <formula>$H$102</formula>
    </cfRule>
  </conditionalFormatting>
  <conditionalFormatting sqref="H68">
    <cfRule type="cellIs" dxfId="3498" priority="83" operator="equal">
      <formula>$H$176</formula>
    </cfRule>
    <cfRule type="cellIs" dxfId="3497" priority="84" operator="equal">
      <formula>$H$109</formula>
    </cfRule>
    <cfRule type="cellIs" dxfId="3496" priority="85" operator="equal">
      <formula>$H$206</formula>
    </cfRule>
  </conditionalFormatting>
  <conditionalFormatting sqref="H69">
    <cfRule type="containsText" dxfId="3495" priority="55" operator="containsText" text="متوقف">
      <formula>NOT(ISERROR(SEARCH("متوقف",H69)))</formula>
    </cfRule>
  </conditionalFormatting>
  <conditionalFormatting sqref="H69">
    <cfRule type="containsText" dxfId="3494" priority="51" operator="containsText" text="تم  الانتهاء ">
      <formula>NOT(ISERROR(SEARCH("تم  الانتهاء ",H69)))</formula>
    </cfRule>
    <cfRule type="containsText" dxfId="3493" priority="52" operator="containsText" text="تم الانتهاء ">
      <formula>NOT(ISERROR(SEARCH("تم الانتهاء ",H69)))</formula>
    </cfRule>
    <cfRule type="containsText" dxfId="3492" priority="53" operator="containsText" text="متوقف ">
      <formula>NOT(ISERROR(SEARCH("متوقف ",H69)))</formula>
    </cfRule>
    <cfRule type="containsText" dxfId="3491" priority="54" operator="containsText" text="تحت التصنيع ">
      <formula>NOT(ISERROR(SEARCH("تحت التصنيع ",H69)))</formula>
    </cfRule>
  </conditionalFormatting>
  <conditionalFormatting sqref="H69">
    <cfRule type="cellIs" dxfId="3490" priority="50" operator="equal">
      <formula>$H$175</formula>
    </cfRule>
  </conditionalFormatting>
  <conditionalFormatting sqref="H69">
    <cfRule type="cellIs" dxfId="3489" priority="56" operator="equal">
      <formula>$H$198</formula>
    </cfRule>
    <cfRule type="cellIs" dxfId="3488" priority="57" operator="equal">
      <formula>$H$62</formula>
    </cfRule>
    <cfRule type="cellIs" dxfId="3487" priority="58" operator="equal">
      <formula>$H$172</formula>
    </cfRule>
    <cfRule type="cellIs" dxfId="3486" priority="59" operator="equal">
      <formula>$H$199</formula>
    </cfRule>
    <cfRule type="cellIs" dxfId="3485" priority="60" operator="equal">
      <formula>$H$198</formula>
    </cfRule>
  </conditionalFormatting>
  <conditionalFormatting sqref="H69">
    <cfRule type="cellIs" dxfId="3484" priority="61" operator="equal">
      <formula>$H$177</formula>
    </cfRule>
    <cfRule type="cellIs" dxfId="3483" priority="62" operator="equal">
      <formula>$H$214</formula>
    </cfRule>
    <cfRule type="cellIs" dxfId="3482" priority="63" operator="equal">
      <formula>$H$53</formula>
    </cfRule>
    <cfRule type="cellIs" dxfId="3481" priority="64" operator="equal">
      <formula>$H$102</formula>
    </cfRule>
  </conditionalFormatting>
  <conditionalFormatting sqref="H69">
    <cfRule type="cellIs" dxfId="3480" priority="65" operator="equal">
      <formula>$H$176</formula>
    </cfRule>
    <cfRule type="cellIs" dxfId="3479" priority="66" operator="equal">
      <formula>$H$109</formula>
    </cfRule>
    <cfRule type="cellIs" dxfId="3478" priority="67" operator="equal">
      <formula>$H$206</formula>
    </cfRule>
  </conditionalFormatting>
  <conditionalFormatting sqref="H72">
    <cfRule type="containsText" dxfId="3477" priority="37" operator="containsText" text="متوقف">
      <formula>NOT(ISERROR(SEARCH("متوقف",H72)))</formula>
    </cfRule>
  </conditionalFormatting>
  <conditionalFormatting sqref="H72">
    <cfRule type="containsText" dxfId="3476" priority="33" operator="containsText" text="تم  الانتهاء ">
      <formula>NOT(ISERROR(SEARCH("تم  الانتهاء ",H72)))</formula>
    </cfRule>
    <cfRule type="containsText" dxfId="3475" priority="34" operator="containsText" text="تم الانتهاء ">
      <formula>NOT(ISERROR(SEARCH("تم الانتهاء ",H72)))</formula>
    </cfRule>
    <cfRule type="containsText" dxfId="3474" priority="35" operator="containsText" text="متوقف ">
      <formula>NOT(ISERROR(SEARCH("متوقف ",H72)))</formula>
    </cfRule>
    <cfRule type="containsText" dxfId="3473" priority="36" operator="containsText" text="تحت التصنيع ">
      <formula>NOT(ISERROR(SEARCH("تحت التصنيع ",H72)))</formula>
    </cfRule>
  </conditionalFormatting>
  <conditionalFormatting sqref="H72">
    <cfRule type="cellIs" dxfId="3472" priority="32" operator="equal">
      <formula>$H$175</formula>
    </cfRule>
  </conditionalFormatting>
  <conditionalFormatting sqref="H72">
    <cfRule type="cellIs" dxfId="3471" priority="38" operator="equal">
      <formula>$H$198</formula>
    </cfRule>
    <cfRule type="cellIs" dxfId="3470" priority="39" operator="equal">
      <formula>$H$62</formula>
    </cfRule>
    <cfRule type="cellIs" dxfId="3469" priority="40" operator="equal">
      <formula>$H$172</formula>
    </cfRule>
    <cfRule type="cellIs" dxfId="3468" priority="41" operator="equal">
      <formula>$H$199</formula>
    </cfRule>
    <cfRule type="cellIs" dxfId="3467" priority="42" operator="equal">
      <formula>$H$198</formula>
    </cfRule>
  </conditionalFormatting>
  <conditionalFormatting sqref="H72">
    <cfRule type="cellIs" dxfId="3466" priority="43" operator="equal">
      <formula>$H$177</formula>
    </cfRule>
    <cfRule type="cellIs" dxfId="3465" priority="44" operator="equal">
      <formula>$H$214</formula>
    </cfRule>
    <cfRule type="cellIs" dxfId="3464" priority="45" operator="equal">
      <formula>$H$53</formula>
    </cfRule>
    <cfRule type="cellIs" dxfId="3463" priority="46" operator="equal">
      <formula>$H$102</formula>
    </cfRule>
  </conditionalFormatting>
  <conditionalFormatting sqref="H72">
    <cfRule type="cellIs" dxfId="3462" priority="47" operator="equal">
      <formula>$H$176</formula>
    </cfRule>
    <cfRule type="cellIs" dxfId="3461" priority="48" operator="equal">
      <formula>$H$109</formula>
    </cfRule>
    <cfRule type="cellIs" dxfId="3460" priority="49" operator="equal">
      <formula>$H$206</formula>
    </cfRule>
  </conditionalFormatting>
  <conditionalFormatting sqref="H86:H88">
    <cfRule type="containsText" dxfId="3459" priority="19" operator="containsText" text="متوقف">
      <formula>NOT(ISERROR(SEARCH("متوقف",H86)))</formula>
    </cfRule>
  </conditionalFormatting>
  <conditionalFormatting sqref="H86:H88">
    <cfRule type="containsText" dxfId="3458" priority="15" operator="containsText" text="تم  الانتهاء ">
      <formula>NOT(ISERROR(SEARCH("تم  الانتهاء ",H86)))</formula>
    </cfRule>
    <cfRule type="containsText" dxfId="3457" priority="16" operator="containsText" text="تم الانتهاء ">
      <formula>NOT(ISERROR(SEARCH("تم الانتهاء ",H86)))</formula>
    </cfRule>
    <cfRule type="containsText" dxfId="3456" priority="17" operator="containsText" text="متوقف ">
      <formula>NOT(ISERROR(SEARCH("متوقف ",H86)))</formula>
    </cfRule>
    <cfRule type="containsText" dxfId="3455" priority="18" operator="containsText" text="تحت التصنيع ">
      <formula>NOT(ISERROR(SEARCH("تحت التصنيع ",H86)))</formula>
    </cfRule>
  </conditionalFormatting>
  <conditionalFormatting sqref="H86:H88">
    <cfRule type="cellIs" dxfId="3454" priority="14" operator="equal">
      <formula>$H$175</formula>
    </cfRule>
  </conditionalFormatting>
  <conditionalFormatting sqref="H86:H88">
    <cfRule type="cellIs" dxfId="3453" priority="20" operator="equal">
      <formula>$H$198</formula>
    </cfRule>
    <cfRule type="cellIs" dxfId="3452" priority="21" operator="equal">
      <formula>$H$62</formula>
    </cfRule>
    <cfRule type="cellIs" dxfId="3451" priority="22" operator="equal">
      <formula>$H$172</formula>
    </cfRule>
    <cfRule type="cellIs" dxfId="3450" priority="23" operator="equal">
      <formula>$H$199</formula>
    </cfRule>
    <cfRule type="cellIs" dxfId="3449" priority="24" operator="equal">
      <formula>$H$198</formula>
    </cfRule>
  </conditionalFormatting>
  <conditionalFormatting sqref="H86:H88">
    <cfRule type="cellIs" dxfId="3448" priority="25" operator="equal">
      <formula>$H$177</formula>
    </cfRule>
    <cfRule type="cellIs" dxfId="3447" priority="26" operator="equal">
      <formula>$H$214</formula>
    </cfRule>
    <cfRule type="cellIs" dxfId="3446" priority="27" operator="equal">
      <formula>$H$53</formula>
    </cfRule>
    <cfRule type="cellIs" dxfId="3445" priority="28" operator="equal">
      <formula>$H$102</formula>
    </cfRule>
  </conditionalFormatting>
  <conditionalFormatting sqref="H86:H88">
    <cfRule type="cellIs" dxfId="3444" priority="29" operator="equal">
      <formula>$H$176</formula>
    </cfRule>
    <cfRule type="cellIs" dxfId="3443" priority="30" operator="equal">
      <formula>$H$109</formula>
    </cfRule>
    <cfRule type="cellIs" dxfId="3442" priority="31" operator="equal">
      <formula>$H$206</formula>
    </cfRule>
  </conditionalFormatting>
  <conditionalFormatting sqref="B165:E166">
    <cfRule type="cellIs" dxfId="3441" priority="13" operator="equal">
      <formula>"تم الانتهاء"</formula>
    </cfRule>
  </conditionalFormatting>
  <conditionalFormatting sqref="C167:E168">
    <cfRule type="cellIs" dxfId="3440" priority="12" operator="equal">
      <formula>"تم الانتهاء"</formula>
    </cfRule>
  </conditionalFormatting>
  <conditionalFormatting sqref="C169:C172">
    <cfRule type="cellIs" dxfId="3439" priority="11" operator="equal">
      <formula>"تم الانتهاء"</formula>
    </cfRule>
  </conditionalFormatting>
  <conditionalFormatting sqref="H42">
    <cfRule type="containsText" dxfId="3438" priority="10" operator="containsText" text="متوقف">
      <formula>NOT(ISERROR(SEARCH("متوقف",H42)))</formula>
    </cfRule>
  </conditionalFormatting>
  <conditionalFormatting sqref="H42">
    <cfRule type="containsText" dxfId="3437" priority="6" operator="containsText" text="تم  الانتهاء ">
      <formula>NOT(ISERROR(SEARCH("تم  الانتهاء ",H42)))</formula>
    </cfRule>
    <cfRule type="containsText" dxfId="3436" priority="7" operator="containsText" text="تم الانتهاء ">
      <formula>NOT(ISERROR(SEARCH("تم الانتهاء ",H42)))</formula>
    </cfRule>
    <cfRule type="containsText" dxfId="3435" priority="8" operator="containsText" text="متوقف ">
      <formula>NOT(ISERROR(SEARCH("متوقف ",H42)))</formula>
    </cfRule>
    <cfRule type="containsText" dxfId="3434" priority="9" operator="containsText" text="تحت التصنيع ">
      <formula>NOT(ISERROR(SEARCH("تحت التصنيع ",H42)))</formula>
    </cfRule>
  </conditionalFormatting>
  <conditionalFormatting sqref="H42">
    <cfRule type="containsText" dxfId="3433" priority="5" operator="containsText" text="متوقف">
      <formula>NOT(ISERROR(SEARCH("متوقف",H42)))</formula>
    </cfRule>
  </conditionalFormatting>
  <conditionalFormatting sqref="H42">
    <cfRule type="containsText" dxfId="3432" priority="1" operator="containsText" text="تم  الانتهاء ">
      <formula>NOT(ISERROR(SEARCH("تم  الانتهاء ",H42)))</formula>
    </cfRule>
    <cfRule type="containsText" dxfId="3431" priority="2" operator="containsText" text="تم الانتهاء ">
      <formula>NOT(ISERROR(SEARCH("تم الانتهاء ",H42)))</formula>
    </cfRule>
    <cfRule type="containsText" dxfId="3430" priority="3" operator="containsText" text="متوقف ">
      <formula>NOT(ISERROR(SEARCH("متوقف ",H42)))</formula>
    </cfRule>
    <cfRule type="containsText" dxfId="3429" priority="4" operator="containsText" text="تحت التصنيع ">
      <formula>NOT(ISERROR(SEARCH("تحت التصنيع ",H42)))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33" max="54" man="1"/>
    <brk id="65" max="54" man="1"/>
    <brk id="97" max="54" man="1"/>
    <brk id="129" max="54" man="1"/>
    <brk id="161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7D78CF-EA0B-447D-832C-17E1A215344D}">
          <x14:formula1>
            <xm:f>Sheet1!$A$9:$A$25</xm:f>
          </x14:formula1>
          <xm:sqref>H51</xm:sqref>
        </x14:dataValidation>
        <x14:dataValidation type="list" allowBlank="1" showInputMessage="1" showErrorMessage="1" xr:uid="{279C2E6B-44D6-46D9-A68A-CDF512565959}">
          <x14:formula1>
            <xm:f>Sheet1!$A$3:$A$7</xm:f>
          </x14:formula1>
          <xm:sqref>H2</xm:sqref>
        </x14:dataValidation>
        <x14:dataValidation type="list" allowBlank="1" showInputMessage="1" showErrorMessage="1" xr:uid="{9CE8CF70-680B-4ED8-B3EE-9EC7664B6CFB}">
          <x14:formula1>
            <xm:f>Sheet1!$A$2:$A$7</xm:f>
          </x14:formula1>
          <xm:sqref>H3:H45 H56:H67 H129:H130 H132:H133 H118 H75 H77:H81 H53:H54 H135:H137 H139:H142 H145:H153 H70:H71 H73 H47:H50 H83:H85</xm:sqref>
        </x14:dataValidation>
        <x14:dataValidation type="list" allowBlank="1" showInputMessage="1" showErrorMessage="1" xr:uid="{CD454E04-AEE3-41CD-A3B9-F4937C7A5BC3}">
          <x14:formula1>
            <xm:f>'Y:\PLN\Private\METAL\متابعة\08-11-2023\التانيه\[09-11-2023 10.00 PM FOLLOW UP (METAL).xlsx]Sheet1'!#REF!</xm:f>
          </x14:formula1>
          <xm:sqref>H68:H69 H46 H74 H128 H131 H76 H82 H134 H143:H144 H55 H72 H52 H86:H88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C17F-8A60-484A-A03D-5CA06730BCE0}">
  <sheetPr>
    <pageSetUpPr fitToPage="1"/>
  </sheetPr>
  <dimension ref="A1:CX220"/>
  <sheetViews>
    <sheetView topLeftCell="B1" zoomScale="25" zoomScaleNormal="25" zoomScaleSheetLayoutView="25" workbookViewId="0">
      <pane ySplit="2" topLeftCell="A96" activePane="bottomLeft" state="frozen"/>
      <selection pane="bottomLeft" activeCell="E107" sqref="E107"/>
    </sheetView>
  </sheetViews>
  <sheetFormatPr defaultRowHeight="33.75" x14ac:dyDescent="0.5"/>
  <cols>
    <col min="1" max="1" width="29" style="9" hidden="1" customWidth="1"/>
    <col min="2" max="2" width="94.42578125" style="9" bestFit="1" customWidth="1"/>
    <col min="3" max="3" width="77.85546875" style="9" bestFit="1" customWidth="1"/>
    <col min="4" max="4" width="167" style="9" bestFit="1" customWidth="1"/>
    <col min="5" max="5" width="71.140625" style="9" bestFit="1" customWidth="1"/>
    <col min="6" max="6" width="13.85546875" style="9" hidden="1" customWidth="1"/>
    <col min="7" max="7" width="27" style="9" hidden="1" customWidth="1"/>
    <col min="8" max="38" width="34.85546875" style="9" hidden="1" customWidth="1"/>
    <col min="39" max="68" width="27" style="9" hidden="1" customWidth="1"/>
    <col min="69" max="102" width="27" style="133" customWidth="1"/>
    <col min="103" max="16384" width="9.140625" style="9"/>
  </cols>
  <sheetData>
    <row r="1" spans="1:102" ht="54.75" customHeight="1" thickTop="1" thickBot="1" x14ac:dyDescent="0.55000000000000004">
      <c r="A1" s="163">
        <f ca="1">TODAY()</f>
        <v>46146</v>
      </c>
      <c r="B1" s="164"/>
      <c r="C1" s="164"/>
      <c r="D1" s="165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</row>
    <row r="2" spans="1:102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18</v>
      </c>
      <c r="F2" s="14" t="s">
        <v>37</v>
      </c>
      <c r="G2" s="14" t="s">
        <v>21</v>
      </c>
      <c r="H2" s="15">
        <v>46082</v>
      </c>
      <c r="I2" s="15">
        <v>46083</v>
      </c>
      <c r="J2" s="15">
        <v>46084</v>
      </c>
      <c r="K2" s="15">
        <v>46085</v>
      </c>
      <c r="L2" s="15">
        <v>46086</v>
      </c>
      <c r="M2" s="15">
        <v>46087</v>
      </c>
      <c r="N2" s="15">
        <v>46088</v>
      </c>
      <c r="O2" s="15">
        <v>46089</v>
      </c>
      <c r="P2" s="15">
        <v>46090</v>
      </c>
      <c r="Q2" s="15">
        <v>46091</v>
      </c>
      <c r="R2" s="15">
        <v>46092</v>
      </c>
      <c r="S2" s="15">
        <v>46093</v>
      </c>
      <c r="T2" s="15">
        <v>46094</v>
      </c>
      <c r="U2" s="15">
        <v>46095</v>
      </c>
      <c r="V2" s="15">
        <v>46096</v>
      </c>
      <c r="W2" s="15">
        <v>46097</v>
      </c>
      <c r="X2" s="15">
        <v>46098</v>
      </c>
      <c r="Y2" s="15">
        <v>46099</v>
      </c>
      <c r="Z2" s="15">
        <v>46100</v>
      </c>
      <c r="AA2" s="15">
        <v>46101</v>
      </c>
      <c r="AB2" s="15">
        <v>46102</v>
      </c>
      <c r="AC2" s="15">
        <v>46103</v>
      </c>
      <c r="AD2" s="15">
        <v>46104</v>
      </c>
      <c r="AE2" s="15">
        <v>46105</v>
      </c>
      <c r="AF2" s="15">
        <v>46106</v>
      </c>
      <c r="AG2" s="15">
        <v>46107</v>
      </c>
      <c r="AH2" s="15">
        <v>46108</v>
      </c>
      <c r="AI2" s="15">
        <v>46109</v>
      </c>
      <c r="AJ2" s="15">
        <v>46110</v>
      </c>
      <c r="AK2" s="15">
        <v>46111</v>
      </c>
      <c r="AL2" s="77">
        <v>46112</v>
      </c>
      <c r="AM2" s="78">
        <v>46113</v>
      </c>
      <c r="AN2" s="78">
        <v>46114</v>
      </c>
      <c r="AO2" s="78">
        <v>46115</v>
      </c>
      <c r="AP2" s="78">
        <v>46116</v>
      </c>
      <c r="AQ2" s="78">
        <v>46117</v>
      </c>
      <c r="AR2" s="78">
        <v>46118</v>
      </c>
      <c r="AS2" s="78">
        <v>46119</v>
      </c>
      <c r="AT2" s="78">
        <v>46120</v>
      </c>
      <c r="AU2" s="78">
        <v>46121</v>
      </c>
      <c r="AV2" s="78">
        <v>46122</v>
      </c>
      <c r="AW2" s="78">
        <v>46123</v>
      </c>
      <c r="AX2" s="78">
        <v>46124</v>
      </c>
      <c r="AY2" s="78">
        <v>46125</v>
      </c>
      <c r="AZ2" s="78">
        <v>46126</v>
      </c>
      <c r="BA2" s="78">
        <v>46127</v>
      </c>
      <c r="BB2" s="78">
        <v>46128</v>
      </c>
      <c r="BC2" s="78">
        <v>46129</v>
      </c>
      <c r="BD2" s="78">
        <v>46130</v>
      </c>
      <c r="BE2" s="78">
        <v>46131</v>
      </c>
      <c r="BF2" s="78">
        <v>46132</v>
      </c>
      <c r="BG2" s="78">
        <v>46133</v>
      </c>
      <c r="BH2" s="78">
        <v>46134</v>
      </c>
      <c r="BI2" s="78">
        <v>46135</v>
      </c>
      <c r="BJ2" s="78">
        <v>46136</v>
      </c>
      <c r="BK2" s="78">
        <v>46137</v>
      </c>
      <c r="BL2" s="78">
        <v>46138</v>
      </c>
      <c r="BM2" s="78">
        <v>46139</v>
      </c>
      <c r="BN2" s="78">
        <v>46140</v>
      </c>
      <c r="BO2" s="78">
        <v>46141</v>
      </c>
      <c r="BP2" s="78">
        <v>46142</v>
      </c>
      <c r="BQ2" s="78">
        <v>46143</v>
      </c>
      <c r="BR2" s="78">
        <v>46144</v>
      </c>
      <c r="BS2" s="78">
        <v>46145</v>
      </c>
      <c r="BT2" s="78">
        <v>46146</v>
      </c>
      <c r="BU2" s="78">
        <v>46147</v>
      </c>
      <c r="BV2" s="78">
        <v>46148</v>
      </c>
      <c r="BW2" s="78">
        <v>46149</v>
      </c>
      <c r="BX2" s="78">
        <v>46150</v>
      </c>
      <c r="BY2" s="78">
        <v>46151</v>
      </c>
      <c r="BZ2" s="78">
        <v>46152</v>
      </c>
      <c r="CA2" s="78">
        <v>46153</v>
      </c>
      <c r="CB2" s="78">
        <v>46154</v>
      </c>
      <c r="CC2" s="78">
        <v>46155</v>
      </c>
      <c r="CD2" s="78">
        <v>46156</v>
      </c>
      <c r="CE2" s="78">
        <v>46157</v>
      </c>
      <c r="CF2" s="78">
        <v>46158</v>
      </c>
      <c r="CG2" s="78">
        <v>46159</v>
      </c>
      <c r="CH2" s="78">
        <v>46160</v>
      </c>
      <c r="CI2" s="78">
        <v>46161</v>
      </c>
      <c r="CJ2" s="78">
        <v>46162</v>
      </c>
      <c r="CK2" s="78">
        <v>46163</v>
      </c>
      <c r="CL2" s="78">
        <v>46164</v>
      </c>
      <c r="CM2" s="78">
        <v>46165</v>
      </c>
      <c r="CN2" s="78">
        <v>46166</v>
      </c>
      <c r="CO2" s="78">
        <v>46167</v>
      </c>
      <c r="CP2" s="78">
        <v>46168</v>
      </c>
      <c r="CQ2" s="78">
        <v>46169</v>
      </c>
      <c r="CR2" s="78">
        <v>46170</v>
      </c>
      <c r="CS2" s="78">
        <v>46171</v>
      </c>
      <c r="CT2" s="78">
        <v>46172</v>
      </c>
      <c r="CU2" s="78">
        <v>46173</v>
      </c>
      <c r="CV2" s="78">
        <v>46174</v>
      </c>
      <c r="CW2" s="78">
        <v>46175</v>
      </c>
      <c r="CX2" s="78">
        <v>46176</v>
      </c>
    </row>
    <row r="3" spans="1:102" ht="75.75" customHeight="1" thickTop="1" thickBot="1" x14ac:dyDescent="0.55000000000000004">
      <c r="A3" s="10"/>
      <c r="B3" s="156" t="s">
        <v>80</v>
      </c>
      <c r="C3" s="170" t="s">
        <v>101</v>
      </c>
      <c r="D3" s="156" t="s">
        <v>82</v>
      </c>
      <c r="E3" s="21" t="s">
        <v>152</v>
      </c>
      <c r="F3" s="10">
        <v>3000</v>
      </c>
      <c r="G3" s="10" t="s">
        <v>24</v>
      </c>
      <c r="H3" s="20">
        <v>258</v>
      </c>
      <c r="I3" s="20">
        <v>70</v>
      </c>
      <c r="J3" s="20">
        <v>39</v>
      </c>
      <c r="K3" s="20"/>
      <c r="L3" s="20"/>
      <c r="M3" s="20"/>
      <c r="N3" s="20"/>
      <c r="O3" s="20"/>
      <c r="P3" s="20"/>
      <c r="Q3" s="20"/>
      <c r="R3" s="20"/>
      <c r="S3" s="20">
        <v>78</v>
      </c>
      <c r="T3" s="20"/>
      <c r="U3" s="20"/>
      <c r="V3" s="20">
        <v>364</v>
      </c>
      <c r="W3" s="20">
        <v>290</v>
      </c>
      <c r="X3" s="20"/>
      <c r="Y3" s="20"/>
      <c r="Z3" s="20"/>
      <c r="AA3" s="20"/>
      <c r="AB3" s="20"/>
      <c r="AC3" s="20"/>
      <c r="AD3" s="20"/>
      <c r="AE3" s="20">
        <v>224</v>
      </c>
      <c r="AF3" s="20"/>
      <c r="AG3" s="20">
        <v>140</v>
      </c>
      <c r="AH3" s="20"/>
      <c r="AI3" s="20"/>
      <c r="AJ3" s="20">
        <v>443</v>
      </c>
      <c r="AK3" s="20"/>
      <c r="AL3" s="20"/>
      <c r="AM3" s="76">
        <v>450</v>
      </c>
      <c r="AN3" s="76">
        <v>90</v>
      </c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  <c r="CI3" s="144"/>
      <c r="CJ3" s="144"/>
      <c r="CK3" s="144"/>
      <c r="CL3" s="144"/>
      <c r="CM3" s="144"/>
      <c r="CN3" s="144"/>
      <c r="CO3" s="144"/>
      <c r="CP3" s="144"/>
      <c r="CQ3" s="144"/>
      <c r="CR3" s="144"/>
      <c r="CS3" s="144"/>
      <c r="CT3" s="144"/>
      <c r="CU3" s="144"/>
      <c r="CV3" s="144"/>
      <c r="CW3" s="144"/>
      <c r="CX3" s="144"/>
    </row>
    <row r="4" spans="1:102" ht="75.75" customHeight="1" thickTop="1" thickBot="1" x14ac:dyDescent="0.55000000000000004">
      <c r="A4" s="10"/>
      <c r="B4" s="158"/>
      <c r="C4" s="171"/>
      <c r="D4" s="158"/>
      <c r="E4" s="21" t="s">
        <v>85</v>
      </c>
      <c r="F4" s="10"/>
      <c r="G4" s="10"/>
      <c r="H4" s="20">
        <v>400</v>
      </c>
      <c r="I4" s="20">
        <v>186</v>
      </c>
      <c r="J4" s="20">
        <v>51</v>
      </c>
      <c r="K4" s="20"/>
      <c r="L4" s="20"/>
      <c r="M4" s="20"/>
      <c r="N4" s="20"/>
      <c r="O4" s="20"/>
      <c r="P4" s="20"/>
      <c r="Q4" s="20"/>
      <c r="R4" s="20"/>
      <c r="S4" s="20">
        <v>80</v>
      </c>
      <c r="T4" s="20"/>
      <c r="U4" s="20"/>
      <c r="V4" s="20">
        <v>354</v>
      </c>
      <c r="W4" s="20">
        <v>187</v>
      </c>
      <c r="X4" s="20"/>
      <c r="Y4" s="20"/>
      <c r="Z4" s="20"/>
      <c r="AA4" s="20"/>
      <c r="AB4" s="20"/>
      <c r="AC4" s="20"/>
      <c r="AD4" s="20"/>
      <c r="AE4" s="20">
        <v>328</v>
      </c>
      <c r="AF4" s="20"/>
      <c r="AG4" s="20">
        <v>560</v>
      </c>
      <c r="AH4" s="20"/>
      <c r="AI4" s="20"/>
      <c r="AJ4" s="20">
        <v>474</v>
      </c>
      <c r="AK4" s="20"/>
      <c r="AL4" s="20"/>
      <c r="AM4" s="20">
        <v>445</v>
      </c>
      <c r="AN4" s="20">
        <v>89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</row>
    <row r="5" spans="1:102" s="25" customFormat="1" ht="75.75" customHeight="1" thickTop="1" thickBot="1" x14ac:dyDescent="0.55000000000000004">
      <c r="A5" s="22"/>
      <c r="B5" s="43"/>
      <c r="C5" s="43"/>
      <c r="D5" s="43"/>
      <c r="E5" s="33"/>
      <c r="F5" s="22"/>
      <c r="G5" s="22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</row>
    <row r="6" spans="1:102" ht="75.75" customHeight="1" thickTop="1" thickBot="1" x14ac:dyDescent="0.55000000000000004">
      <c r="A6" s="10"/>
      <c r="B6" s="41" t="s">
        <v>92</v>
      </c>
      <c r="C6" s="41" t="s">
        <v>165</v>
      </c>
      <c r="D6" s="41" t="s">
        <v>157</v>
      </c>
      <c r="E6" s="21" t="s">
        <v>166</v>
      </c>
      <c r="F6" s="10"/>
      <c r="G6" s="10"/>
      <c r="H6" s="20"/>
      <c r="I6" s="20">
        <v>18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</row>
    <row r="7" spans="1:102" s="25" customFormat="1" ht="75.75" customHeight="1" thickTop="1" thickBot="1" x14ac:dyDescent="0.55000000000000004">
      <c r="A7" s="22"/>
      <c r="B7" s="43"/>
      <c r="C7" s="43"/>
      <c r="D7" s="43"/>
      <c r="E7" s="33"/>
      <c r="F7" s="22"/>
      <c r="G7" s="22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</row>
    <row r="8" spans="1:102" ht="75.75" customHeight="1" thickTop="1" thickBot="1" x14ac:dyDescent="0.55000000000000004">
      <c r="A8" s="10"/>
      <c r="B8" s="156" t="s">
        <v>167</v>
      </c>
      <c r="C8" s="156" t="s">
        <v>45</v>
      </c>
      <c r="D8" s="41" t="s">
        <v>156</v>
      </c>
      <c r="E8" s="21" t="s">
        <v>94</v>
      </c>
      <c r="F8" s="10"/>
      <c r="G8" s="10"/>
      <c r="H8" s="20"/>
      <c r="I8" s="20">
        <v>1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</row>
    <row r="9" spans="1:102" ht="75.75" customHeight="1" thickTop="1" thickBot="1" x14ac:dyDescent="0.55000000000000004">
      <c r="A9" s="10"/>
      <c r="B9" s="157"/>
      <c r="C9" s="157"/>
      <c r="D9" s="41" t="s">
        <v>157</v>
      </c>
      <c r="E9" s="21" t="s">
        <v>158</v>
      </c>
      <c r="F9" s="10"/>
      <c r="G9" s="10"/>
      <c r="H9" s="20"/>
      <c r="I9" s="20">
        <v>1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</row>
    <row r="10" spans="1:102" ht="75.75" customHeight="1" thickTop="1" thickBot="1" x14ac:dyDescent="0.55000000000000004">
      <c r="A10" s="10"/>
      <c r="B10" s="157"/>
      <c r="C10" s="157"/>
      <c r="D10" s="41" t="s">
        <v>156</v>
      </c>
      <c r="E10" s="21" t="s">
        <v>94</v>
      </c>
      <c r="F10" s="10"/>
      <c r="G10" s="10"/>
      <c r="H10" s="20"/>
      <c r="I10" s="20"/>
      <c r="J10" s="20"/>
      <c r="K10" s="20">
        <v>1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</row>
    <row r="11" spans="1:102" ht="75.75" customHeight="1" thickTop="1" thickBot="1" x14ac:dyDescent="0.55000000000000004">
      <c r="A11" s="10"/>
      <c r="B11" s="157"/>
      <c r="C11" s="157"/>
      <c r="D11" s="41" t="s">
        <v>169</v>
      </c>
      <c r="E11" s="21" t="s">
        <v>170</v>
      </c>
      <c r="F11" s="10"/>
      <c r="G11" s="10"/>
      <c r="H11" s="20"/>
      <c r="I11" s="20"/>
      <c r="J11" s="20"/>
      <c r="K11" s="20"/>
      <c r="L11" s="20">
        <v>3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</row>
    <row r="12" spans="1:102" ht="75.75" customHeight="1" thickTop="1" thickBot="1" x14ac:dyDescent="0.55000000000000004">
      <c r="A12" s="10"/>
      <c r="B12" s="158"/>
      <c r="C12" s="158"/>
      <c r="D12" s="41" t="s">
        <v>157</v>
      </c>
      <c r="E12" s="21" t="s">
        <v>171</v>
      </c>
      <c r="F12" s="10"/>
      <c r="G12" s="10"/>
      <c r="H12" s="20"/>
      <c r="I12" s="20"/>
      <c r="J12" s="20"/>
      <c r="K12" s="20"/>
      <c r="L12" s="20">
        <v>3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</row>
    <row r="13" spans="1:102" s="25" customFormat="1" ht="75.75" customHeight="1" thickTop="1" thickBot="1" x14ac:dyDescent="0.55000000000000004">
      <c r="A13" s="22"/>
      <c r="B13" s="43"/>
      <c r="C13" s="43"/>
      <c r="D13" s="43"/>
      <c r="E13" s="33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</row>
    <row r="14" spans="1:102" ht="75.75" customHeight="1" thickTop="1" thickBot="1" x14ac:dyDescent="0.55000000000000004">
      <c r="A14" s="10"/>
      <c r="B14" s="41" t="s">
        <v>108</v>
      </c>
      <c r="C14" s="41" t="s">
        <v>109</v>
      </c>
      <c r="D14" s="41" t="s">
        <v>110</v>
      </c>
      <c r="E14" s="21" t="s">
        <v>149</v>
      </c>
      <c r="F14" s="10"/>
      <c r="G14" s="10"/>
      <c r="H14" s="20"/>
      <c r="I14" s="20"/>
      <c r="J14" s="20">
        <v>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</row>
    <row r="15" spans="1:102" s="25" customFormat="1" ht="75.75" customHeight="1" thickTop="1" thickBot="1" x14ac:dyDescent="0.55000000000000004">
      <c r="A15" s="22"/>
      <c r="B15" s="43"/>
      <c r="C15" s="43"/>
      <c r="D15" s="43"/>
      <c r="E15" s="33"/>
      <c r="F15" s="22"/>
      <c r="G15" s="22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</row>
    <row r="16" spans="1:102" ht="75.75" customHeight="1" thickTop="1" thickBot="1" x14ac:dyDescent="0.55000000000000004">
      <c r="A16" s="10"/>
      <c r="B16" s="156" t="s">
        <v>39</v>
      </c>
      <c r="C16" s="156" t="s">
        <v>40</v>
      </c>
      <c r="D16" s="156" t="s">
        <v>153</v>
      </c>
      <c r="E16" s="21" t="s">
        <v>55</v>
      </c>
      <c r="F16" s="10"/>
      <c r="G16" s="10"/>
      <c r="H16" s="20"/>
      <c r="I16" s="20"/>
      <c r="J16" s="20">
        <v>140</v>
      </c>
      <c r="K16" s="20">
        <v>67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>
        <v>260</v>
      </c>
      <c r="AZ16" s="20">
        <v>60</v>
      </c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</row>
    <row r="17" spans="1:102" ht="75.75" customHeight="1" thickTop="1" thickBot="1" x14ac:dyDescent="0.55000000000000004">
      <c r="A17" s="10"/>
      <c r="B17" s="157"/>
      <c r="C17" s="157"/>
      <c r="D17" s="157"/>
      <c r="E17" s="21" t="s">
        <v>13</v>
      </c>
      <c r="F17" s="10"/>
      <c r="G17" s="10"/>
      <c r="H17" s="20"/>
      <c r="I17" s="20"/>
      <c r="J17" s="20">
        <v>68</v>
      </c>
      <c r="K17" s="20">
        <v>2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>
        <v>105</v>
      </c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</row>
    <row r="18" spans="1:102" ht="75.75" customHeight="1" thickTop="1" thickBot="1" x14ac:dyDescent="0.55000000000000004">
      <c r="A18" s="10"/>
      <c r="B18" s="157"/>
      <c r="C18" s="157"/>
      <c r="D18" s="157"/>
      <c r="E18" s="21" t="s">
        <v>168</v>
      </c>
      <c r="F18" s="10"/>
      <c r="G18" s="10"/>
      <c r="H18" s="20"/>
      <c r="I18" s="20"/>
      <c r="J18" s="20">
        <v>25</v>
      </c>
      <c r="K18" s="20">
        <v>45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>
        <v>113</v>
      </c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</row>
    <row r="19" spans="1:102" ht="75.75" customHeight="1" thickTop="1" thickBot="1" x14ac:dyDescent="0.55000000000000004">
      <c r="A19" s="10"/>
      <c r="B19" s="157"/>
      <c r="C19" s="157"/>
      <c r="D19" s="157"/>
      <c r="E19" s="21" t="s">
        <v>48</v>
      </c>
      <c r="F19" s="10"/>
      <c r="G19" s="10"/>
      <c r="H19" s="20"/>
      <c r="I19" s="20"/>
      <c r="J19" s="20">
        <v>69</v>
      </c>
      <c r="K19" s="20">
        <v>1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>
        <v>97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</row>
    <row r="20" spans="1:102" ht="75.75" customHeight="1" thickTop="1" thickBot="1" x14ac:dyDescent="0.55000000000000004">
      <c r="A20" s="10"/>
      <c r="B20" s="157"/>
      <c r="C20" s="157"/>
      <c r="D20" s="157"/>
      <c r="E20" s="21" t="s">
        <v>15</v>
      </c>
      <c r="F20" s="10"/>
      <c r="G20" s="10"/>
      <c r="H20" s="20"/>
      <c r="I20" s="20"/>
      <c r="J20" s="20"/>
      <c r="K20" s="20">
        <v>523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>
        <v>280</v>
      </c>
      <c r="AZ20" s="20">
        <v>180</v>
      </c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</row>
    <row r="21" spans="1:102" ht="75.75" customHeight="1" thickTop="1" thickBot="1" x14ac:dyDescent="0.55000000000000004">
      <c r="A21" s="10"/>
      <c r="B21" s="157"/>
      <c r="C21" s="157"/>
      <c r="D21" s="157"/>
      <c r="E21" s="21" t="s">
        <v>36</v>
      </c>
      <c r="F21" s="10"/>
      <c r="G21" s="10"/>
      <c r="H21" s="20"/>
      <c r="I21" s="20"/>
      <c r="J21" s="20"/>
      <c r="K21" s="20">
        <v>128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>
        <v>200</v>
      </c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</row>
    <row r="22" spans="1:102" ht="75.75" customHeight="1" thickTop="1" thickBot="1" x14ac:dyDescent="0.55000000000000004">
      <c r="A22" s="10"/>
      <c r="B22" s="157"/>
      <c r="C22" s="157"/>
      <c r="D22" s="157"/>
      <c r="E22" s="21" t="s">
        <v>34</v>
      </c>
      <c r="F22" s="10"/>
      <c r="G22" s="10"/>
      <c r="H22" s="20"/>
      <c r="I22" s="20"/>
      <c r="J22" s="20"/>
      <c r="K22" s="20">
        <v>70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>
        <v>44</v>
      </c>
      <c r="AU22" s="20">
        <v>66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</row>
    <row r="23" spans="1:102" ht="75.75" customHeight="1" thickTop="1" thickBot="1" x14ac:dyDescent="0.55000000000000004">
      <c r="A23" s="10"/>
      <c r="B23" s="158"/>
      <c r="C23" s="158"/>
      <c r="D23" s="158"/>
      <c r="E23" s="21" t="s">
        <v>562</v>
      </c>
      <c r="F23" s="10"/>
      <c r="G23" s="10"/>
      <c r="H23" s="20"/>
      <c r="I23" s="20"/>
      <c r="J23" s="20"/>
      <c r="K23" s="20">
        <v>354</v>
      </c>
      <c r="L23" s="20">
        <v>284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>
        <v>190</v>
      </c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</row>
    <row r="24" spans="1:102" s="133" customFormat="1" ht="75.75" customHeight="1" thickTop="1" thickBot="1" x14ac:dyDescent="0.55000000000000004">
      <c r="A24" s="10"/>
      <c r="B24" s="136"/>
      <c r="C24" s="136"/>
      <c r="D24" s="136"/>
      <c r="E24" s="21" t="s">
        <v>563</v>
      </c>
      <c r="F24" s="10"/>
      <c r="G24" s="1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>
        <v>110</v>
      </c>
      <c r="AV24" s="20">
        <v>200</v>
      </c>
      <c r="AW24" s="20"/>
      <c r="AX24" s="20"/>
      <c r="AY24" s="20"/>
      <c r="AZ24" s="20"/>
      <c r="BA24" s="20">
        <v>20</v>
      </c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</row>
    <row r="25" spans="1:102" s="25" customFormat="1" ht="75.75" customHeight="1" thickTop="1" thickBot="1" x14ac:dyDescent="0.55000000000000004">
      <c r="A25" s="22"/>
      <c r="B25" s="43"/>
      <c r="C25" s="43"/>
      <c r="D25" s="43"/>
      <c r="E25" s="33"/>
      <c r="F25" s="22"/>
      <c r="G25" s="22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</row>
    <row r="26" spans="1:102" ht="75.75" customHeight="1" thickTop="1" thickBot="1" x14ac:dyDescent="0.55000000000000004">
      <c r="A26" s="10"/>
      <c r="B26" s="156" t="s">
        <v>39</v>
      </c>
      <c r="C26" s="156" t="s">
        <v>40</v>
      </c>
      <c r="D26" s="170" t="s">
        <v>346</v>
      </c>
      <c r="E26" s="21" t="s">
        <v>156</v>
      </c>
      <c r="F26" s="10"/>
      <c r="G26" s="10"/>
      <c r="H26" s="20"/>
      <c r="I26" s="20"/>
      <c r="J26" s="20"/>
      <c r="K26" s="20"/>
      <c r="L26" s="20">
        <v>60</v>
      </c>
      <c r="M26" s="20"/>
      <c r="N26" s="20">
        <v>40</v>
      </c>
      <c r="O26" s="20">
        <v>55</v>
      </c>
      <c r="P26" s="20">
        <v>104</v>
      </c>
      <c r="Q26" s="20">
        <v>75</v>
      </c>
      <c r="R26" s="20">
        <v>60</v>
      </c>
      <c r="S26" s="20">
        <v>7</v>
      </c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>
        <v>25</v>
      </c>
      <c r="BO26" s="20">
        <v>111</v>
      </c>
      <c r="BP26" s="20"/>
      <c r="BQ26" s="20"/>
      <c r="BR26" s="20"/>
      <c r="BS26" s="20">
        <v>147</v>
      </c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</row>
    <row r="27" spans="1:102" ht="75.75" customHeight="1" thickTop="1" thickBot="1" x14ac:dyDescent="0.55000000000000004">
      <c r="A27" s="10"/>
      <c r="B27" s="157"/>
      <c r="C27" s="157"/>
      <c r="D27" s="172"/>
      <c r="E27" s="21" t="s">
        <v>172</v>
      </c>
      <c r="F27" s="10"/>
      <c r="G27" s="10"/>
      <c r="H27" s="20"/>
      <c r="I27" s="20"/>
      <c r="J27" s="20"/>
      <c r="K27" s="20"/>
      <c r="L27" s="20">
        <v>150</v>
      </c>
      <c r="M27" s="20"/>
      <c r="N27" s="20"/>
      <c r="O27" s="20">
        <v>230</v>
      </c>
      <c r="P27" s="20">
        <v>88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</row>
    <row r="28" spans="1:102" ht="75.75" customHeight="1" thickTop="1" thickBot="1" x14ac:dyDescent="0.55000000000000004">
      <c r="A28" s="10"/>
      <c r="B28" s="157"/>
      <c r="C28" s="157"/>
      <c r="D28" s="172"/>
      <c r="E28" s="21" t="s">
        <v>76</v>
      </c>
      <c r="F28" s="10"/>
      <c r="G28" s="10"/>
      <c r="H28" s="20"/>
      <c r="I28" s="20"/>
      <c r="J28" s="20"/>
      <c r="K28" s="20"/>
      <c r="L28" s="20">
        <v>20</v>
      </c>
      <c r="M28" s="20"/>
      <c r="N28" s="20">
        <v>50</v>
      </c>
      <c r="O28" s="20">
        <v>55</v>
      </c>
      <c r="P28" s="20">
        <v>66</v>
      </c>
      <c r="Q28" s="20">
        <v>85</v>
      </c>
      <c r="R28" s="20">
        <v>187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>
        <v>128</v>
      </c>
      <c r="BP28" s="20"/>
      <c r="BQ28" s="20"/>
      <c r="BR28" s="20"/>
      <c r="BS28" s="20">
        <v>82</v>
      </c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</row>
    <row r="29" spans="1:102" ht="75.75" customHeight="1" thickTop="1" thickBot="1" x14ac:dyDescent="0.55000000000000004">
      <c r="A29" s="10"/>
      <c r="B29" s="157"/>
      <c r="C29" s="157"/>
      <c r="D29" s="172"/>
      <c r="E29" s="21" t="s">
        <v>74</v>
      </c>
      <c r="F29" s="10"/>
      <c r="G29" s="10"/>
      <c r="H29" s="20"/>
      <c r="I29" s="20"/>
      <c r="J29" s="20"/>
      <c r="K29" s="20"/>
      <c r="L29" s="20">
        <v>25</v>
      </c>
      <c r="M29" s="20"/>
      <c r="N29" s="20">
        <v>50</v>
      </c>
      <c r="O29" s="20"/>
      <c r="P29" s="20">
        <v>153</v>
      </c>
      <c r="Q29" s="20">
        <v>216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>
        <v>120</v>
      </c>
      <c r="BP29" s="20"/>
      <c r="BQ29" s="20"/>
      <c r="BR29" s="20"/>
      <c r="BS29" s="20">
        <v>128</v>
      </c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</row>
    <row r="30" spans="1:102" ht="75.75" customHeight="1" thickTop="1" thickBot="1" x14ac:dyDescent="0.55000000000000004">
      <c r="A30" s="10"/>
      <c r="B30" s="158"/>
      <c r="C30" s="158"/>
      <c r="D30" s="171"/>
      <c r="E30" s="21" t="s">
        <v>262</v>
      </c>
      <c r="F30" s="10"/>
      <c r="G30" s="10"/>
      <c r="H30" s="20"/>
      <c r="I30" s="20"/>
      <c r="J30" s="20"/>
      <c r="K30" s="20"/>
      <c r="L30" s="20"/>
      <c r="M30" s="20"/>
      <c r="N30" s="20"/>
      <c r="O30" s="20"/>
      <c r="P30" s="20"/>
      <c r="Q30" s="20">
        <v>27</v>
      </c>
      <c r="R30" s="20">
        <v>74</v>
      </c>
      <c r="S30" s="20">
        <v>150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>
        <v>85</v>
      </c>
      <c r="BN30" s="20">
        <v>240</v>
      </c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</row>
    <row r="31" spans="1:102" s="25" customFormat="1" ht="75.75" customHeight="1" thickTop="1" thickBot="1" x14ac:dyDescent="0.55000000000000004">
      <c r="A31" s="22"/>
      <c r="B31" s="43"/>
      <c r="C31" s="43"/>
      <c r="D31" s="43"/>
      <c r="E31" s="33"/>
      <c r="F31" s="22"/>
      <c r="G31" s="22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</row>
    <row r="32" spans="1:102" ht="75.75" customHeight="1" thickTop="1" thickBot="1" x14ac:dyDescent="0.55000000000000004">
      <c r="A32" s="10"/>
      <c r="B32" s="156" t="s">
        <v>39</v>
      </c>
      <c r="C32" s="156" t="s">
        <v>40</v>
      </c>
      <c r="D32" s="156" t="s">
        <v>149</v>
      </c>
      <c r="E32" s="21" t="s">
        <v>173</v>
      </c>
      <c r="F32" s="10"/>
      <c r="G32" s="10"/>
      <c r="H32" s="20"/>
      <c r="I32" s="20"/>
      <c r="J32" s="20"/>
      <c r="K32" s="20"/>
      <c r="L32" s="20"/>
      <c r="M32" s="20"/>
      <c r="N32" s="20"/>
      <c r="O32" s="20">
        <v>58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</row>
    <row r="33" spans="1:102" ht="75.75" customHeight="1" thickTop="1" thickBot="1" x14ac:dyDescent="0.55000000000000004">
      <c r="A33" s="10"/>
      <c r="B33" s="158"/>
      <c r="C33" s="158"/>
      <c r="D33" s="158"/>
      <c r="E33" s="21" t="s">
        <v>174</v>
      </c>
      <c r="F33" s="10"/>
      <c r="G33" s="10"/>
      <c r="H33" s="20"/>
      <c r="I33" s="20"/>
      <c r="J33" s="20"/>
      <c r="K33" s="20"/>
      <c r="L33" s="20"/>
      <c r="M33" s="20"/>
      <c r="N33" s="20"/>
      <c r="O33" s="20">
        <v>140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</row>
    <row r="34" spans="1:102" s="25" customFormat="1" ht="75.75" customHeight="1" thickTop="1" thickBot="1" x14ac:dyDescent="0.55000000000000004">
      <c r="A34" s="22"/>
      <c r="B34" s="22"/>
      <c r="C34" s="22"/>
      <c r="D34" s="22"/>
      <c r="E34" s="33"/>
      <c r="F34" s="22"/>
      <c r="G34" s="22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</row>
    <row r="35" spans="1:102" ht="75.75" customHeight="1" thickTop="1" thickBot="1" x14ac:dyDescent="0.55000000000000004">
      <c r="A35" s="10"/>
      <c r="B35" s="156" t="s">
        <v>226</v>
      </c>
      <c r="C35" s="156" t="s">
        <v>227</v>
      </c>
      <c r="D35" s="156" t="s">
        <v>228</v>
      </c>
      <c r="E35" s="21" t="s">
        <v>13</v>
      </c>
      <c r="F35" s="10"/>
      <c r="G35" s="1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>
        <v>153</v>
      </c>
      <c r="X35" s="20">
        <v>85</v>
      </c>
      <c r="Y35" s="20"/>
      <c r="Z35" s="20"/>
      <c r="AA35" s="20"/>
      <c r="AB35" s="20"/>
      <c r="AC35" s="20"/>
      <c r="AD35" s="20"/>
      <c r="AE35" s="20">
        <v>244</v>
      </c>
      <c r="AF35" s="20"/>
      <c r="AG35" s="20"/>
      <c r="AH35" s="20"/>
      <c r="AI35" s="20"/>
      <c r="AJ35" s="20"/>
      <c r="AK35" s="20"/>
      <c r="AL35" s="20"/>
      <c r="AM35" s="20"/>
      <c r="AN35" s="20">
        <v>19</v>
      </c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>
        <v>7</v>
      </c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</row>
    <row r="36" spans="1:102" ht="75.75" customHeight="1" thickTop="1" thickBot="1" x14ac:dyDescent="0.55000000000000004">
      <c r="A36" s="10"/>
      <c r="B36" s="157"/>
      <c r="C36" s="157"/>
      <c r="D36" s="157"/>
      <c r="E36" s="21" t="s">
        <v>47</v>
      </c>
      <c r="F36" s="10"/>
      <c r="G36" s="1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>
        <v>71</v>
      </c>
      <c r="AG36" s="20"/>
      <c r="AH36" s="20"/>
      <c r="AI36" s="20"/>
      <c r="AJ36" s="20"/>
      <c r="AK36" s="20"/>
      <c r="AL36" s="20"/>
      <c r="AM36" s="20"/>
      <c r="AN36" s="20">
        <v>181</v>
      </c>
      <c r="AO36" s="20"/>
      <c r="AP36" s="20"/>
      <c r="AQ36" s="20">
        <v>240</v>
      </c>
      <c r="AR36" s="20"/>
      <c r="AS36" s="20"/>
      <c r="AT36" s="20"/>
      <c r="AU36" s="20"/>
      <c r="AV36" s="20"/>
      <c r="AW36" s="20"/>
      <c r="AX36" s="20"/>
      <c r="AY36" s="20">
        <v>1</v>
      </c>
      <c r="AZ36" s="20">
        <v>18</v>
      </c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</row>
    <row r="37" spans="1:102" ht="75.75" customHeight="1" thickTop="1" thickBot="1" x14ac:dyDescent="0.55000000000000004">
      <c r="A37" s="10"/>
      <c r="B37" s="157"/>
      <c r="C37" s="157"/>
      <c r="D37" s="157"/>
      <c r="E37" s="21" t="s">
        <v>48</v>
      </c>
      <c r="F37" s="10"/>
      <c r="G37" s="1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>
        <v>34</v>
      </c>
      <c r="X37" s="20">
        <v>190</v>
      </c>
      <c r="Y37" s="20">
        <v>202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>
        <v>3</v>
      </c>
      <c r="AR37" s="20"/>
      <c r="AS37" s="20"/>
      <c r="AT37" s="20"/>
      <c r="AU37" s="20"/>
      <c r="AV37" s="20"/>
      <c r="AW37" s="20"/>
      <c r="AX37" s="20"/>
      <c r="AY37" s="20"/>
      <c r="AZ37" s="20">
        <v>5</v>
      </c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</row>
    <row r="38" spans="1:102" ht="75.75" customHeight="1" thickTop="1" thickBot="1" x14ac:dyDescent="0.55000000000000004">
      <c r="A38" s="10"/>
      <c r="B38" s="157"/>
      <c r="C38" s="157"/>
      <c r="D38" s="157"/>
      <c r="E38" s="21" t="s">
        <v>262</v>
      </c>
      <c r="F38" s="10"/>
      <c r="G38" s="1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>
        <v>65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>
        <v>423</v>
      </c>
      <c r="AR38" s="20"/>
      <c r="AS38" s="20"/>
      <c r="AT38" s="20"/>
      <c r="AU38" s="20"/>
      <c r="AV38" s="20"/>
      <c r="AW38" s="20"/>
      <c r="AX38" s="20"/>
      <c r="AY38" s="20"/>
      <c r="AZ38" s="20">
        <v>16</v>
      </c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</row>
    <row r="39" spans="1:102" ht="75.75" customHeight="1" thickTop="1" thickBot="1" x14ac:dyDescent="0.55000000000000004">
      <c r="A39" s="10"/>
      <c r="B39" s="157"/>
      <c r="C39" s="157"/>
      <c r="D39" s="157"/>
      <c r="E39" s="21" t="s">
        <v>55</v>
      </c>
      <c r="F39" s="10"/>
      <c r="G39" s="1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>
        <v>101</v>
      </c>
      <c r="Y39" s="20">
        <v>70</v>
      </c>
      <c r="Z39" s="20"/>
      <c r="AA39" s="20"/>
      <c r="AB39" s="20"/>
      <c r="AC39" s="20"/>
      <c r="AD39" s="20"/>
      <c r="AE39" s="20"/>
      <c r="AF39" s="20">
        <v>268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>
        <v>18</v>
      </c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</row>
    <row r="40" spans="1:102" ht="75.75" customHeight="1" thickTop="1" thickBot="1" x14ac:dyDescent="0.55000000000000004">
      <c r="A40" s="10"/>
      <c r="B40" s="157"/>
      <c r="C40" s="157"/>
      <c r="D40" s="157"/>
      <c r="E40" s="21" t="s">
        <v>15</v>
      </c>
      <c r="F40" s="10"/>
      <c r="G40" s="1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>
        <v>231</v>
      </c>
      <c r="Z40" s="20"/>
      <c r="AA40" s="20"/>
      <c r="AB40" s="20"/>
      <c r="AC40" s="20"/>
      <c r="AD40" s="20"/>
      <c r="AE40" s="20"/>
      <c r="AF40" s="20">
        <v>500</v>
      </c>
      <c r="AG40" s="20">
        <v>130</v>
      </c>
      <c r="AH40" s="20"/>
      <c r="AI40" s="20"/>
      <c r="AJ40" s="20"/>
      <c r="AK40" s="20"/>
      <c r="AL40" s="20"/>
      <c r="AM40" s="20"/>
      <c r="AN40" s="20">
        <v>93</v>
      </c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>
        <v>16</v>
      </c>
      <c r="AZ40" s="20">
        <v>10</v>
      </c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</row>
    <row r="41" spans="1:102" ht="75.75" customHeight="1" thickTop="1" thickBot="1" x14ac:dyDescent="0.55000000000000004">
      <c r="A41" s="10"/>
      <c r="B41" s="157"/>
      <c r="C41" s="157"/>
      <c r="D41" s="157"/>
      <c r="E41" s="21" t="s">
        <v>34</v>
      </c>
      <c r="F41" s="10"/>
      <c r="G41" s="1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>
        <v>60</v>
      </c>
      <c r="AG41" s="20"/>
      <c r="AH41" s="20"/>
      <c r="AI41" s="20"/>
      <c r="AJ41" s="20"/>
      <c r="AK41" s="20"/>
      <c r="AL41" s="20"/>
      <c r="AM41" s="20"/>
      <c r="AN41" s="20">
        <v>59</v>
      </c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>
        <v>335</v>
      </c>
      <c r="AZ41" s="20">
        <v>51</v>
      </c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</row>
    <row r="42" spans="1:102" ht="75.75" customHeight="1" thickTop="1" thickBot="1" x14ac:dyDescent="0.55000000000000004">
      <c r="A42" s="10"/>
      <c r="B42" s="158"/>
      <c r="C42" s="158"/>
      <c r="D42" s="158"/>
      <c r="E42" s="21" t="s">
        <v>248</v>
      </c>
      <c r="F42" s="10"/>
      <c r="G42" s="1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>
        <v>235</v>
      </c>
      <c r="Z42" s="20"/>
      <c r="AA42" s="20"/>
      <c r="AB42" s="20"/>
      <c r="AC42" s="20"/>
      <c r="AD42" s="20"/>
      <c r="AE42" s="20">
        <v>310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</row>
    <row r="43" spans="1:102" s="25" customFormat="1" ht="75.75" customHeight="1" thickTop="1" thickBot="1" x14ac:dyDescent="0.55000000000000004">
      <c r="A43" s="22"/>
      <c r="B43" s="43"/>
      <c r="C43" s="43"/>
      <c r="D43" s="43"/>
      <c r="E43" s="33"/>
      <c r="F43" s="22"/>
      <c r="G43" s="22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</row>
    <row r="44" spans="1:102" ht="75.75" customHeight="1" thickTop="1" thickBot="1" x14ac:dyDescent="0.55000000000000004">
      <c r="A44" s="10"/>
      <c r="B44" s="156" t="s">
        <v>92</v>
      </c>
      <c r="C44" s="156" t="s">
        <v>128</v>
      </c>
      <c r="D44" s="156" t="s">
        <v>163</v>
      </c>
      <c r="E44" s="21" t="s">
        <v>355</v>
      </c>
      <c r="F44" s="10"/>
      <c r="G44" s="1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>
        <v>29</v>
      </c>
      <c r="Y44" s="20">
        <v>11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</row>
    <row r="45" spans="1:102" ht="75.75" customHeight="1" thickTop="1" thickBot="1" x14ac:dyDescent="0.55000000000000004">
      <c r="A45" s="10"/>
      <c r="B45" s="157"/>
      <c r="C45" s="157"/>
      <c r="D45" s="157"/>
      <c r="E45" s="21" t="s">
        <v>303</v>
      </c>
      <c r="F45" s="10"/>
      <c r="G45" s="1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>
        <v>20</v>
      </c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</row>
    <row r="46" spans="1:102" ht="75.75" customHeight="1" thickTop="1" thickBot="1" x14ac:dyDescent="0.55000000000000004">
      <c r="A46" s="10"/>
      <c r="B46" s="157"/>
      <c r="C46" s="157"/>
      <c r="D46" s="157"/>
      <c r="E46" s="21" t="s">
        <v>314</v>
      </c>
      <c r="F46" s="10"/>
      <c r="G46" s="1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>
        <v>20</v>
      </c>
      <c r="Y46" s="20">
        <v>41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</row>
    <row r="47" spans="1:102" ht="75.75" customHeight="1" thickTop="1" thickBot="1" x14ac:dyDescent="0.55000000000000004">
      <c r="A47" s="10"/>
      <c r="B47" s="158"/>
      <c r="C47" s="158"/>
      <c r="D47" s="158"/>
      <c r="E47" s="21" t="s">
        <v>313</v>
      </c>
      <c r="F47" s="10"/>
      <c r="G47" s="1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>
        <v>20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</row>
    <row r="48" spans="1:102" s="25" customFormat="1" ht="75.75" customHeight="1" thickTop="1" thickBot="1" x14ac:dyDescent="0.55000000000000004">
      <c r="A48" s="22"/>
      <c r="B48" s="43"/>
      <c r="C48" s="43"/>
      <c r="D48" s="43"/>
      <c r="E48" s="33"/>
      <c r="F48" s="22"/>
      <c r="G48" s="22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</row>
    <row r="49" spans="1:102" ht="75.75" customHeight="1" thickTop="1" thickBot="1" x14ac:dyDescent="0.55000000000000004">
      <c r="A49" s="10"/>
      <c r="B49" s="41" t="s">
        <v>92</v>
      </c>
      <c r="C49" s="41" t="s">
        <v>410</v>
      </c>
      <c r="D49" s="41" t="s">
        <v>411</v>
      </c>
      <c r="E49" s="21" t="s">
        <v>166</v>
      </c>
      <c r="F49" s="10"/>
      <c r="G49" s="1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>
        <v>37</v>
      </c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</row>
    <row r="50" spans="1:102" s="25" customFormat="1" ht="75.75" customHeight="1" thickTop="1" thickBot="1" x14ac:dyDescent="0.55000000000000004">
      <c r="A50" s="22"/>
      <c r="B50" s="43"/>
      <c r="C50" s="43"/>
      <c r="D50" s="43"/>
      <c r="E50" s="33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</row>
    <row r="51" spans="1:102" ht="75.75" customHeight="1" thickTop="1" thickBot="1" x14ac:dyDescent="0.55000000000000004">
      <c r="A51" s="10"/>
      <c r="B51" s="156" t="s">
        <v>397</v>
      </c>
      <c r="C51" s="156" t="s">
        <v>398</v>
      </c>
      <c r="D51" s="41" t="s">
        <v>399</v>
      </c>
      <c r="E51" s="21"/>
      <c r="F51" s="10"/>
      <c r="G51" s="1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>
        <v>2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</row>
    <row r="52" spans="1:102" ht="75.75" customHeight="1" thickTop="1" thickBot="1" x14ac:dyDescent="0.55000000000000004">
      <c r="A52" s="10"/>
      <c r="B52" s="158"/>
      <c r="C52" s="158"/>
      <c r="D52" s="41" t="s">
        <v>412</v>
      </c>
      <c r="E52" s="21"/>
      <c r="F52" s="10"/>
      <c r="G52" s="1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>
        <v>1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</row>
    <row r="53" spans="1:102" s="25" customFormat="1" ht="75.75" customHeight="1" thickTop="1" thickBot="1" x14ac:dyDescent="0.55000000000000004">
      <c r="A53" s="22"/>
      <c r="B53" s="43"/>
      <c r="C53" s="43"/>
      <c r="D53" s="43"/>
      <c r="E53" s="33"/>
      <c r="F53" s="22"/>
      <c r="G53" s="22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</row>
    <row r="54" spans="1:102" ht="75.75" customHeight="1" thickTop="1" thickBot="1" x14ac:dyDescent="0.55000000000000004">
      <c r="A54" s="10"/>
      <c r="B54" s="41" t="s">
        <v>445</v>
      </c>
      <c r="C54" s="41" t="s">
        <v>446</v>
      </c>
      <c r="D54" s="41" t="s">
        <v>447</v>
      </c>
      <c r="E54" s="41" t="s">
        <v>447</v>
      </c>
      <c r="F54" s="10"/>
      <c r="G54" s="1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>
        <v>190</v>
      </c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</row>
    <row r="55" spans="1:102" s="25" customFormat="1" ht="75.75" customHeight="1" thickTop="1" thickBot="1" x14ac:dyDescent="0.55000000000000004">
      <c r="A55" s="22"/>
      <c r="B55" s="43"/>
      <c r="C55" s="43"/>
      <c r="D55" s="43"/>
      <c r="E55" s="33"/>
      <c r="F55" s="22"/>
      <c r="G55" s="22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</row>
    <row r="56" spans="1:102" ht="75.75" customHeight="1" thickTop="1" thickBot="1" x14ac:dyDescent="0.55000000000000004">
      <c r="A56" s="10"/>
      <c r="B56" s="41" t="s">
        <v>397</v>
      </c>
      <c r="C56" s="41" t="s">
        <v>483</v>
      </c>
      <c r="D56" s="41" t="s">
        <v>494</v>
      </c>
      <c r="E56" s="21" t="s">
        <v>166</v>
      </c>
      <c r="F56" s="10"/>
      <c r="G56" s="1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>
        <v>1</v>
      </c>
      <c r="AR56" s="20"/>
      <c r="AS56" s="20">
        <v>6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</row>
    <row r="57" spans="1:102" s="25" customFormat="1" ht="75.75" customHeight="1" thickTop="1" thickBot="1" x14ac:dyDescent="0.55000000000000004">
      <c r="A57" s="22"/>
      <c r="B57" s="43"/>
      <c r="C57" s="43"/>
      <c r="D57" s="43"/>
      <c r="E57" s="33"/>
      <c r="F57" s="22"/>
      <c r="G57" s="22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</row>
    <row r="58" spans="1:102" ht="75.75" customHeight="1" thickTop="1" thickBot="1" x14ac:dyDescent="0.55000000000000004">
      <c r="A58" s="10"/>
      <c r="B58" s="41" t="s">
        <v>513</v>
      </c>
      <c r="C58" s="41" t="s">
        <v>514</v>
      </c>
      <c r="D58" s="41" t="s">
        <v>515</v>
      </c>
      <c r="E58" s="21" t="s">
        <v>521</v>
      </c>
      <c r="F58" s="10"/>
      <c r="G58" s="1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>
        <v>27</v>
      </c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</row>
    <row r="59" spans="1:102" s="25" customFormat="1" ht="75.75" customHeight="1" thickTop="1" thickBot="1" x14ac:dyDescent="0.55000000000000004">
      <c r="A59" s="22"/>
      <c r="B59" s="43"/>
      <c r="C59" s="43"/>
      <c r="D59" s="43"/>
      <c r="E59" s="33"/>
      <c r="F59" s="22"/>
      <c r="G59" s="22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</row>
    <row r="60" spans="1:102" ht="75.75" customHeight="1" thickTop="1" thickBot="1" x14ac:dyDescent="0.55000000000000004">
      <c r="A60" s="10"/>
      <c r="B60" s="41" t="s">
        <v>92</v>
      </c>
      <c r="C60" s="41" t="s">
        <v>457</v>
      </c>
      <c r="D60" s="41" t="s">
        <v>458</v>
      </c>
      <c r="E60" s="21" t="s">
        <v>166</v>
      </c>
      <c r="F60" s="10"/>
      <c r="G60" s="1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>
        <v>1</v>
      </c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</row>
    <row r="61" spans="1:102" s="25" customFormat="1" ht="75.75" customHeight="1" thickTop="1" thickBot="1" x14ac:dyDescent="0.55000000000000004">
      <c r="A61" s="22"/>
      <c r="B61" s="43"/>
      <c r="C61" s="43"/>
      <c r="D61" s="43"/>
      <c r="E61" s="33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</row>
    <row r="62" spans="1:102" ht="75.75" customHeight="1" thickTop="1" thickBot="1" x14ac:dyDescent="0.55000000000000004">
      <c r="A62" s="10"/>
      <c r="B62" s="41" t="s">
        <v>92</v>
      </c>
      <c r="C62" s="41" t="s">
        <v>516</v>
      </c>
      <c r="D62" s="41" t="s">
        <v>517</v>
      </c>
      <c r="E62" s="21" t="s">
        <v>518</v>
      </c>
      <c r="F62" s="10"/>
      <c r="G62" s="1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>
        <v>32</v>
      </c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</row>
    <row r="63" spans="1:102" s="25" customFormat="1" ht="75.75" customHeight="1" thickTop="1" thickBot="1" x14ac:dyDescent="0.55000000000000004">
      <c r="A63" s="22"/>
      <c r="B63" s="43"/>
      <c r="C63" s="43"/>
      <c r="D63" s="43"/>
      <c r="E63" s="33"/>
      <c r="F63" s="22"/>
      <c r="G63" s="22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</row>
    <row r="64" spans="1:102" ht="75.75" customHeight="1" thickTop="1" thickBot="1" x14ac:dyDescent="0.55000000000000004">
      <c r="A64" s="10"/>
      <c r="B64" s="41" t="s">
        <v>92</v>
      </c>
      <c r="C64" s="41" t="s">
        <v>519</v>
      </c>
      <c r="D64" s="41" t="s">
        <v>520</v>
      </c>
      <c r="E64" s="21" t="s">
        <v>217</v>
      </c>
      <c r="F64" s="10"/>
      <c r="G64" s="1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>
        <v>18</v>
      </c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</row>
    <row r="65" spans="1:102" s="25" customFormat="1" ht="75.75" customHeight="1" thickTop="1" thickBot="1" x14ac:dyDescent="0.55000000000000004">
      <c r="A65" s="22"/>
      <c r="B65" s="43"/>
      <c r="C65" s="43"/>
      <c r="D65" s="43"/>
      <c r="E65" s="33"/>
      <c r="F65" s="22"/>
      <c r="G65" s="22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</row>
    <row r="66" spans="1:102" ht="75.75" customHeight="1" thickTop="1" thickBot="1" x14ac:dyDescent="0.55000000000000004">
      <c r="A66" s="10"/>
      <c r="B66" s="41" t="s">
        <v>530</v>
      </c>
      <c r="C66" s="41" t="s">
        <v>531</v>
      </c>
      <c r="D66" s="41" t="s">
        <v>532</v>
      </c>
      <c r="E66" s="21" t="s">
        <v>14</v>
      </c>
      <c r="F66" s="10"/>
      <c r="G66" s="1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>
        <v>20</v>
      </c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</row>
    <row r="67" spans="1:102" ht="75.75" customHeight="1" thickTop="1" thickBot="1" x14ac:dyDescent="0.55000000000000004">
      <c r="A67" s="10"/>
      <c r="B67" s="41"/>
      <c r="C67" s="41"/>
      <c r="D67" s="41"/>
      <c r="E67" s="21" t="s">
        <v>538</v>
      </c>
      <c r="F67" s="10"/>
      <c r="G67" s="1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>
        <v>20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</row>
    <row r="68" spans="1:102" s="25" customFormat="1" ht="75.75" customHeight="1" thickTop="1" thickBot="1" x14ac:dyDescent="0.55000000000000004">
      <c r="A68" s="22"/>
      <c r="B68" s="43"/>
      <c r="C68" s="43"/>
      <c r="D68" s="43"/>
      <c r="E68" s="33"/>
      <c r="F68" s="22"/>
      <c r="G68" s="22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</row>
    <row r="69" spans="1:102" ht="75.75" customHeight="1" thickTop="1" thickBot="1" x14ac:dyDescent="0.55000000000000004">
      <c r="A69" s="10"/>
      <c r="B69" s="41" t="s">
        <v>564</v>
      </c>
      <c r="C69" s="41" t="s">
        <v>565</v>
      </c>
      <c r="D69" s="41" t="s">
        <v>566</v>
      </c>
      <c r="E69" s="21" t="s">
        <v>567</v>
      </c>
      <c r="F69" s="10"/>
      <c r="G69" s="1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>
        <v>1220</v>
      </c>
      <c r="AV69" s="20"/>
      <c r="AW69" s="20"/>
      <c r="AX69" s="20"/>
      <c r="AY69" s="20"/>
      <c r="AZ69" s="20"/>
      <c r="BA69" s="20"/>
      <c r="BB69" s="20"/>
      <c r="BC69" s="20"/>
      <c r="BD69" s="20"/>
      <c r="BE69" s="20">
        <v>2000</v>
      </c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</row>
    <row r="70" spans="1:102" s="25" customFormat="1" ht="75.75" customHeight="1" thickTop="1" thickBot="1" x14ac:dyDescent="0.55000000000000004">
      <c r="A70" s="22"/>
      <c r="B70" s="43"/>
      <c r="C70" s="43"/>
      <c r="D70" s="43"/>
      <c r="E70" s="33"/>
      <c r="F70" s="22"/>
      <c r="G70" s="22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</row>
    <row r="71" spans="1:102" ht="75.75" customHeight="1" thickTop="1" thickBot="1" x14ac:dyDescent="0.55000000000000004">
      <c r="A71" s="10"/>
      <c r="B71" s="156" t="s">
        <v>397</v>
      </c>
      <c r="C71" s="156" t="s">
        <v>533</v>
      </c>
      <c r="D71" s="156" t="s">
        <v>534</v>
      </c>
      <c r="E71" s="21" t="s">
        <v>582</v>
      </c>
      <c r="F71" s="10"/>
      <c r="G71" s="1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>
        <v>32</v>
      </c>
      <c r="AW71" s="20">
        <v>116</v>
      </c>
      <c r="AX71" s="20">
        <v>49</v>
      </c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</row>
    <row r="72" spans="1:102" ht="75.75" customHeight="1" thickTop="1" thickBot="1" x14ac:dyDescent="0.55000000000000004">
      <c r="A72" s="10"/>
      <c r="B72" s="157"/>
      <c r="C72" s="157"/>
      <c r="D72" s="157"/>
      <c r="E72" s="21" t="s">
        <v>15</v>
      </c>
      <c r="F72" s="10"/>
      <c r="G72" s="1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>
        <v>106</v>
      </c>
      <c r="AW72" s="20">
        <v>193</v>
      </c>
      <c r="AX72" s="20">
        <v>95</v>
      </c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</row>
    <row r="73" spans="1:102" ht="75.75" customHeight="1" thickTop="1" thickBot="1" x14ac:dyDescent="0.55000000000000004">
      <c r="A73" s="10"/>
      <c r="B73" s="157"/>
      <c r="C73" s="157"/>
      <c r="D73" s="157"/>
      <c r="E73" s="21" t="s">
        <v>248</v>
      </c>
      <c r="F73" s="10"/>
      <c r="G73" s="1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>
        <v>372</v>
      </c>
      <c r="AX73" s="20">
        <v>95</v>
      </c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</row>
    <row r="74" spans="1:102" ht="75.75" customHeight="1" thickTop="1" thickBot="1" x14ac:dyDescent="0.55000000000000004">
      <c r="A74" s="10"/>
      <c r="B74" s="157"/>
      <c r="C74" s="157"/>
      <c r="D74" s="157"/>
      <c r="E74" s="21" t="s">
        <v>592</v>
      </c>
      <c r="F74" s="10"/>
      <c r="G74" s="1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>
        <v>310</v>
      </c>
      <c r="AX74" s="20">
        <v>90</v>
      </c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</row>
    <row r="75" spans="1:102" ht="75.75" customHeight="1" thickTop="1" thickBot="1" x14ac:dyDescent="0.55000000000000004">
      <c r="A75" s="10"/>
      <c r="B75" s="158"/>
      <c r="C75" s="158"/>
      <c r="D75" s="158"/>
      <c r="E75" s="21" t="s">
        <v>262</v>
      </c>
      <c r="F75" s="10"/>
      <c r="G75" s="1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>
        <v>276</v>
      </c>
      <c r="AX75" s="20">
        <v>12</v>
      </c>
      <c r="AY75" s="20">
        <v>12</v>
      </c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</row>
    <row r="76" spans="1:102" s="25" customFormat="1" ht="75.75" customHeight="1" thickTop="1" thickBot="1" x14ac:dyDescent="0.55000000000000004">
      <c r="A76" s="22"/>
      <c r="B76" s="43"/>
      <c r="C76" s="43"/>
      <c r="D76" s="43"/>
      <c r="E76" s="33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</row>
    <row r="77" spans="1:102" ht="75.75" customHeight="1" thickTop="1" thickBot="1" x14ac:dyDescent="0.55000000000000004">
      <c r="A77" s="10"/>
      <c r="B77" s="41" t="s">
        <v>92</v>
      </c>
      <c r="C77" s="41" t="s">
        <v>610</v>
      </c>
      <c r="D77" s="41" t="s">
        <v>611</v>
      </c>
      <c r="E77" s="21" t="s">
        <v>14</v>
      </c>
      <c r="F77" s="10"/>
      <c r="G77" s="1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>
        <v>4</v>
      </c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</row>
    <row r="78" spans="1:102" ht="75.75" customHeight="1" thickTop="1" thickBot="1" x14ac:dyDescent="0.55000000000000004">
      <c r="A78" s="10"/>
      <c r="B78" s="41"/>
      <c r="C78" s="41"/>
      <c r="D78" s="41"/>
      <c r="E78" s="21" t="s">
        <v>612</v>
      </c>
      <c r="F78" s="10"/>
      <c r="G78" s="1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>
        <v>4</v>
      </c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</row>
    <row r="79" spans="1:102" ht="75.75" customHeight="1" thickTop="1" thickBot="1" x14ac:dyDescent="0.55000000000000004">
      <c r="A79" s="10"/>
      <c r="B79" s="41"/>
      <c r="C79" s="41"/>
      <c r="D79" s="41"/>
      <c r="E79" s="21" t="s">
        <v>615</v>
      </c>
      <c r="F79" s="10"/>
      <c r="G79" s="1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>
        <v>12</v>
      </c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</row>
    <row r="80" spans="1:102" s="25" customFormat="1" ht="75.75" customHeight="1" thickTop="1" thickBot="1" x14ac:dyDescent="0.55000000000000004">
      <c r="A80" s="22"/>
      <c r="B80" s="43"/>
      <c r="C80" s="43"/>
      <c r="D80" s="43"/>
      <c r="E80" s="33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</row>
    <row r="81" spans="1:102" ht="75.75" customHeight="1" thickTop="1" thickBot="1" x14ac:dyDescent="0.55000000000000004">
      <c r="A81" s="10"/>
      <c r="B81" s="41" t="s">
        <v>616</v>
      </c>
      <c r="C81" s="41" t="s">
        <v>617</v>
      </c>
      <c r="D81" s="41" t="s">
        <v>618</v>
      </c>
      <c r="E81" s="21" t="s">
        <v>134</v>
      </c>
      <c r="F81" s="10"/>
      <c r="G81" s="1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>
        <v>1</v>
      </c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</row>
    <row r="82" spans="1:102" s="25" customFormat="1" ht="75.75" customHeight="1" thickTop="1" thickBot="1" x14ac:dyDescent="0.55000000000000004">
      <c r="A82" s="22"/>
      <c r="B82" s="43"/>
      <c r="C82" s="43"/>
      <c r="D82" s="43"/>
      <c r="E82" s="33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</row>
    <row r="83" spans="1:102" ht="75.75" customHeight="1" thickTop="1" thickBot="1" x14ac:dyDescent="0.55000000000000004">
      <c r="A83" s="10"/>
      <c r="B83" s="156" t="s">
        <v>551</v>
      </c>
      <c r="C83" s="156" t="s">
        <v>552</v>
      </c>
      <c r="D83" s="156" t="s">
        <v>619</v>
      </c>
      <c r="E83" s="21" t="s">
        <v>612</v>
      </c>
      <c r="F83" s="10"/>
      <c r="G83" s="1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>
        <v>8</v>
      </c>
      <c r="AZ83" s="20">
        <v>26</v>
      </c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</row>
    <row r="84" spans="1:102" ht="75.75" customHeight="1" thickTop="1" thickBot="1" x14ac:dyDescent="0.55000000000000004">
      <c r="A84" s="10"/>
      <c r="B84" s="157"/>
      <c r="C84" s="157"/>
      <c r="D84" s="157"/>
      <c r="E84" s="21" t="s">
        <v>615</v>
      </c>
      <c r="F84" s="10"/>
      <c r="G84" s="1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>
        <v>8</v>
      </c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</row>
    <row r="85" spans="1:102" ht="75.75" customHeight="1" thickTop="1" thickBot="1" x14ac:dyDescent="0.55000000000000004">
      <c r="A85" s="10"/>
      <c r="B85" s="157"/>
      <c r="C85" s="157"/>
      <c r="D85" s="157"/>
      <c r="E85" s="21" t="s">
        <v>14</v>
      </c>
      <c r="F85" s="10"/>
      <c r="G85" s="1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>
        <v>37</v>
      </c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</row>
    <row r="86" spans="1:102" ht="75.75" customHeight="1" thickTop="1" thickBot="1" x14ac:dyDescent="0.55000000000000004">
      <c r="A86" s="10"/>
      <c r="B86" s="157"/>
      <c r="C86" s="157"/>
      <c r="D86" s="157"/>
      <c r="E86" s="21" t="s">
        <v>644</v>
      </c>
      <c r="F86" s="10"/>
      <c r="G86" s="1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>
        <v>26</v>
      </c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</row>
    <row r="87" spans="1:102" ht="75.75" customHeight="1" thickTop="1" thickBot="1" x14ac:dyDescent="0.55000000000000004">
      <c r="A87" s="10"/>
      <c r="B87" s="157"/>
      <c r="C87" s="157"/>
      <c r="D87" s="157"/>
      <c r="E87" s="21" t="s">
        <v>645</v>
      </c>
      <c r="F87" s="10"/>
      <c r="G87" s="1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>
        <v>73</v>
      </c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</row>
    <row r="88" spans="1:102" ht="75.75" customHeight="1" thickTop="1" thickBot="1" x14ac:dyDescent="0.55000000000000004">
      <c r="A88" s="10"/>
      <c r="B88" s="158"/>
      <c r="C88" s="158"/>
      <c r="D88" s="158"/>
      <c r="E88" s="21" t="s">
        <v>260</v>
      </c>
      <c r="F88" s="10"/>
      <c r="G88" s="1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>
        <v>101</v>
      </c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</row>
    <row r="89" spans="1:102" s="25" customFormat="1" ht="75.75" customHeight="1" thickTop="1" thickBot="1" x14ac:dyDescent="0.55000000000000004">
      <c r="A89" s="22"/>
      <c r="B89" s="43"/>
      <c r="C89" s="43"/>
      <c r="D89" s="43"/>
      <c r="E89" s="33"/>
      <c r="F89" s="22"/>
      <c r="G89" s="22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</row>
    <row r="90" spans="1:102" ht="75.75" customHeight="1" thickTop="1" thickBot="1" x14ac:dyDescent="0.55000000000000004">
      <c r="A90" s="10"/>
      <c r="B90" s="41" t="s">
        <v>551</v>
      </c>
      <c r="C90" s="41" t="s">
        <v>606</v>
      </c>
      <c r="D90" s="41" t="s">
        <v>607</v>
      </c>
      <c r="E90" s="21" t="s">
        <v>646</v>
      </c>
      <c r="F90" s="10"/>
      <c r="G90" s="1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>
        <v>8</v>
      </c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</row>
    <row r="91" spans="1:102" s="25" customFormat="1" ht="75.75" customHeight="1" thickTop="1" thickBot="1" x14ac:dyDescent="0.55000000000000004">
      <c r="A91" s="22"/>
      <c r="B91" s="43"/>
      <c r="C91" s="43"/>
      <c r="D91" s="43"/>
      <c r="E91" s="33"/>
      <c r="F91" s="22"/>
      <c r="G91" s="22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</row>
    <row r="92" spans="1:102" ht="75.75" customHeight="1" thickTop="1" thickBot="1" x14ac:dyDescent="0.55000000000000004">
      <c r="A92" s="10"/>
      <c r="B92" s="141" t="s">
        <v>647</v>
      </c>
      <c r="C92" s="138" t="s">
        <v>648</v>
      </c>
      <c r="D92" s="138" t="s">
        <v>649</v>
      </c>
      <c r="E92" s="21" t="s">
        <v>644</v>
      </c>
      <c r="F92" s="10"/>
      <c r="G92" s="1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>
        <v>4</v>
      </c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</row>
    <row r="93" spans="1:102" s="25" customFormat="1" ht="75.75" customHeight="1" thickTop="1" thickBot="1" x14ac:dyDescent="0.55000000000000004">
      <c r="A93" s="22"/>
      <c r="B93" s="43"/>
      <c r="C93" s="43"/>
      <c r="D93" s="43"/>
      <c r="E93" s="33"/>
      <c r="F93" s="22"/>
      <c r="G93" s="22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</row>
    <row r="94" spans="1:102" ht="75.75" customHeight="1" thickTop="1" thickBot="1" x14ac:dyDescent="0.55000000000000004">
      <c r="A94" s="10"/>
      <c r="B94" s="41" t="s">
        <v>551</v>
      </c>
      <c r="C94" s="41" t="s">
        <v>606</v>
      </c>
      <c r="D94" s="41" t="s">
        <v>631</v>
      </c>
      <c r="E94" s="21" t="s">
        <v>166</v>
      </c>
      <c r="F94" s="10"/>
      <c r="G94" s="1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>
        <v>32</v>
      </c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</row>
    <row r="95" spans="1:102" s="133" customFormat="1" ht="75.75" customHeight="1" thickTop="1" thickBot="1" x14ac:dyDescent="0.55000000000000004">
      <c r="A95" s="10"/>
      <c r="B95" s="41"/>
      <c r="C95" s="41"/>
      <c r="D95" s="41"/>
      <c r="E95" s="21" t="s">
        <v>612</v>
      </c>
      <c r="F95" s="10"/>
      <c r="G95" s="1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>
        <v>32</v>
      </c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</row>
    <row r="96" spans="1:102" s="25" customFormat="1" ht="75.75" customHeight="1" thickTop="1" thickBot="1" x14ac:dyDescent="0.55000000000000004">
      <c r="A96" s="22"/>
      <c r="B96" s="43"/>
      <c r="C96" s="43"/>
      <c r="D96" s="43"/>
      <c r="E96" s="33"/>
      <c r="F96" s="22"/>
      <c r="G96" s="22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</row>
    <row r="97" spans="1:102" ht="75.75" customHeight="1" thickTop="1" thickBot="1" x14ac:dyDescent="0.55000000000000004">
      <c r="A97" s="10"/>
      <c r="B97" s="41" t="s">
        <v>551</v>
      </c>
      <c r="C97" s="41" t="s">
        <v>606</v>
      </c>
      <c r="D97" s="41" t="s">
        <v>677</v>
      </c>
      <c r="E97" s="21" t="s">
        <v>166</v>
      </c>
      <c r="F97" s="10"/>
      <c r="G97" s="1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>
        <v>12</v>
      </c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</row>
    <row r="98" spans="1:102" s="25" customFormat="1" ht="75.75" customHeight="1" thickTop="1" thickBot="1" x14ac:dyDescent="0.55000000000000004">
      <c r="A98" s="22"/>
      <c r="B98" s="43"/>
      <c r="C98" s="43"/>
      <c r="D98" s="43"/>
      <c r="E98" s="33"/>
      <c r="F98" s="22"/>
      <c r="G98" s="22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</row>
    <row r="99" spans="1:102" ht="75.75" customHeight="1" thickTop="1" thickBot="1" x14ac:dyDescent="0.55000000000000004">
      <c r="A99" s="10"/>
      <c r="B99" s="41" t="s">
        <v>551</v>
      </c>
      <c r="C99" s="41" t="s">
        <v>558</v>
      </c>
      <c r="D99" s="41" t="s">
        <v>559</v>
      </c>
      <c r="E99" s="21" t="s">
        <v>166</v>
      </c>
      <c r="F99" s="10"/>
      <c r="G99" s="1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>
        <v>25</v>
      </c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</row>
    <row r="100" spans="1:102" s="25" customFormat="1" ht="75.75" customHeight="1" thickTop="1" thickBot="1" x14ac:dyDescent="0.55000000000000004">
      <c r="A100" s="22"/>
      <c r="B100" s="43"/>
      <c r="C100" s="43"/>
      <c r="D100" s="43"/>
      <c r="E100" s="33"/>
      <c r="F100" s="22"/>
      <c r="G100" s="22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</row>
    <row r="101" spans="1:102" ht="75.75" customHeight="1" thickTop="1" thickBot="1" x14ac:dyDescent="0.55000000000000004">
      <c r="A101" s="10"/>
      <c r="B101" s="41" t="s">
        <v>551</v>
      </c>
      <c r="C101" s="41" t="s">
        <v>552</v>
      </c>
      <c r="D101" s="41" t="s">
        <v>51</v>
      </c>
      <c r="E101" s="21" t="s">
        <v>166</v>
      </c>
      <c r="F101" s="10"/>
      <c r="G101" s="1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>
        <v>85</v>
      </c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</row>
    <row r="102" spans="1:102" s="25" customFormat="1" ht="75.75" customHeight="1" thickTop="1" thickBot="1" x14ac:dyDescent="0.55000000000000004">
      <c r="A102" s="22"/>
      <c r="B102" s="43"/>
      <c r="C102" s="43"/>
      <c r="D102" s="43"/>
      <c r="E102" s="33"/>
      <c r="F102" s="22"/>
      <c r="G102" s="22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</row>
    <row r="103" spans="1:102" ht="75.75" customHeight="1" thickTop="1" thickBot="1" x14ac:dyDescent="0.55000000000000004">
      <c r="A103" s="10"/>
      <c r="B103" s="41" t="s">
        <v>601</v>
      </c>
      <c r="C103" s="41" t="s">
        <v>602</v>
      </c>
      <c r="D103" s="41" t="s">
        <v>603</v>
      </c>
      <c r="E103" s="21" t="s">
        <v>166</v>
      </c>
      <c r="F103" s="10"/>
      <c r="G103" s="1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>
        <v>1</v>
      </c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</row>
    <row r="104" spans="1:102" s="25" customFormat="1" ht="75.75" customHeight="1" thickTop="1" thickBot="1" x14ac:dyDescent="0.55000000000000004">
      <c r="A104" s="22"/>
      <c r="B104" s="43"/>
      <c r="C104" s="43"/>
      <c r="D104" s="43"/>
      <c r="E104" s="33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</row>
    <row r="105" spans="1:102" ht="75.75" customHeight="1" thickTop="1" thickBot="1" x14ac:dyDescent="0.55000000000000004">
      <c r="A105" s="10"/>
      <c r="B105" s="156" t="s">
        <v>621</v>
      </c>
      <c r="C105" s="41"/>
      <c r="D105" s="156" t="s">
        <v>622</v>
      </c>
      <c r="E105" s="21" t="s">
        <v>723</v>
      </c>
      <c r="F105" s="10"/>
      <c r="G105" s="1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>
        <v>421</v>
      </c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</row>
    <row r="106" spans="1:102" ht="75.75" customHeight="1" thickTop="1" thickBot="1" x14ac:dyDescent="0.55000000000000004">
      <c r="A106" s="10"/>
      <c r="B106" s="157"/>
      <c r="C106" s="41"/>
      <c r="D106" s="157"/>
      <c r="E106" s="21" t="s">
        <v>724</v>
      </c>
      <c r="F106" s="10"/>
      <c r="G106" s="1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>
        <v>1200</v>
      </c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</row>
    <row r="107" spans="1:102" ht="75.75" customHeight="1" thickTop="1" thickBot="1" x14ac:dyDescent="0.55000000000000004">
      <c r="A107" s="10"/>
      <c r="B107" s="157"/>
      <c r="C107" s="41"/>
      <c r="D107" s="157"/>
      <c r="E107" s="21" t="s">
        <v>725</v>
      </c>
      <c r="F107" s="10"/>
      <c r="G107" s="1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>
        <v>298</v>
      </c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</row>
    <row r="108" spans="1:102" ht="75.75" customHeight="1" thickTop="1" thickBot="1" x14ac:dyDescent="0.55000000000000004">
      <c r="A108" s="10"/>
      <c r="B108" s="158"/>
      <c r="C108" s="41"/>
      <c r="D108" s="158"/>
      <c r="E108" s="21" t="s">
        <v>14</v>
      </c>
      <c r="F108" s="10"/>
      <c r="G108" s="1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>
        <v>186</v>
      </c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</row>
    <row r="109" spans="1:102" s="25" customFormat="1" ht="75.75" customHeight="1" thickTop="1" thickBot="1" x14ac:dyDescent="0.55000000000000004">
      <c r="A109" s="22"/>
      <c r="B109" s="43"/>
      <c r="C109" s="43"/>
      <c r="D109" s="43"/>
      <c r="E109" s="33"/>
      <c r="F109" s="22"/>
      <c r="G109" s="22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</row>
    <row r="110" spans="1:102" ht="75.75" customHeight="1" thickTop="1" thickBot="1" x14ac:dyDescent="0.55000000000000004">
      <c r="A110" s="10"/>
      <c r="B110" s="41" t="s">
        <v>702</v>
      </c>
      <c r="C110" s="41" t="s">
        <v>705</v>
      </c>
      <c r="D110" s="41" t="s">
        <v>726</v>
      </c>
      <c r="E110" s="21" t="s">
        <v>134</v>
      </c>
      <c r="F110" s="10"/>
      <c r="G110" s="1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>
        <v>100</v>
      </c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</row>
    <row r="111" spans="1:102" s="25" customFormat="1" ht="75.75" customHeight="1" thickTop="1" thickBot="1" x14ac:dyDescent="0.55000000000000004">
      <c r="A111" s="22"/>
      <c r="B111" s="43"/>
      <c r="C111" s="43"/>
      <c r="D111" s="43"/>
      <c r="E111" s="33"/>
      <c r="F111" s="22"/>
      <c r="G111" s="22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</row>
    <row r="112" spans="1:102" ht="75.75" customHeight="1" thickTop="1" thickBot="1" x14ac:dyDescent="0.55000000000000004">
      <c r="A112" s="10"/>
      <c r="B112" s="41" t="s">
        <v>727</v>
      </c>
      <c r="C112" s="41" t="s">
        <v>719</v>
      </c>
      <c r="D112" s="41" t="s">
        <v>720</v>
      </c>
      <c r="E112" s="21" t="s">
        <v>612</v>
      </c>
      <c r="F112" s="10"/>
      <c r="G112" s="1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>
        <v>6</v>
      </c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</row>
    <row r="113" spans="1:102" ht="75.75" customHeight="1" thickTop="1" thickBot="1" x14ac:dyDescent="0.55000000000000004">
      <c r="A113" s="10"/>
      <c r="B113" s="41"/>
      <c r="C113" s="41"/>
      <c r="D113" s="41"/>
      <c r="E113" s="21" t="s">
        <v>14</v>
      </c>
      <c r="F113" s="10"/>
      <c r="G113" s="1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>
        <v>3</v>
      </c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</row>
    <row r="114" spans="1:102" s="25" customFormat="1" ht="75.75" customHeight="1" thickTop="1" thickBot="1" x14ac:dyDescent="0.55000000000000004">
      <c r="A114" s="22"/>
      <c r="B114" s="43"/>
      <c r="C114" s="43"/>
      <c r="D114" s="43"/>
      <c r="E114" s="33"/>
      <c r="F114" s="22"/>
      <c r="G114" s="22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</row>
    <row r="115" spans="1:102" ht="75.75" customHeight="1" thickTop="1" thickBot="1" x14ac:dyDescent="0.55000000000000004">
      <c r="A115" s="10"/>
      <c r="B115" s="41" t="s">
        <v>702</v>
      </c>
      <c r="C115" s="41" t="s">
        <v>705</v>
      </c>
      <c r="D115" s="41" t="s">
        <v>741</v>
      </c>
      <c r="E115" s="21"/>
      <c r="F115" s="10"/>
      <c r="G115" s="1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>
        <v>97</v>
      </c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</row>
    <row r="116" spans="1:102" s="25" customFormat="1" ht="75.75" customHeight="1" thickTop="1" thickBot="1" x14ac:dyDescent="0.55000000000000004">
      <c r="A116" s="22"/>
      <c r="B116" s="43"/>
      <c r="C116" s="43"/>
      <c r="D116" s="43"/>
      <c r="E116" s="33"/>
      <c r="F116" s="22"/>
      <c r="G116" s="22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</row>
    <row r="117" spans="1:102" ht="75.75" customHeight="1" thickTop="1" thickBot="1" x14ac:dyDescent="0.55000000000000004">
      <c r="A117" s="10"/>
      <c r="B117" s="41" t="s">
        <v>432</v>
      </c>
      <c r="C117" s="41" t="s">
        <v>757</v>
      </c>
      <c r="D117" s="41" t="s">
        <v>758</v>
      </c>
      <c r="E117" s="21" t="s">
        <v>134</v>
      </c>
      <c r="F117" s="10"/>
      <c r="G117" s="1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>
        <v>1</v>
      </c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</row>
    <row r="118" spans="1:102" ht="75.75" customHeight="1" thickTop="1" thickBot="1" x14ac:dyDescent="0.55000000000000004">
      <c r="A118" s="10"/>
      <c r="B118" s="41"/>
      <c r="C118" s="41"/>
      <c r="D118" s="41"/>
      <c r="E118" s="21"/>
      <c r="F118" s="10"/>
      <c r="G118" s="1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</row>
    <row r="119" spans="1:102" ht="75.75" customHeight="1" thickTop="1" thickBot="1" x14ac:dyDescent="0.55000000000000004">
      <c r="A119" s="10"/>
      <c r="B119" s="41"/>
      <c r="C119" s="41"/>
      <c r="D119" s="41"/>
      <c r="E119" s="21"/>
      <c r="F119" s="10"/>
      <c r="G119" s="1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</row>
    <row r="120" spans="1:102" ht="75.75" customHeight="1" thickTop="1" thickBot="1" x14ac:dyDescent="0.55000000000000004">
      <c r="A120" s="10"/>
      <c r="B120" s="41"/>
      <c r="C120" s="41"/>
      <c r="D120" s="41"/>
      <c r="E120" s="21"/>
      <c r="F120" s="10"/>
      <c r="G120" s="1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</row>
    <row r="121" spans="1:102" ht="75.75" customHeight="1" thickTop="1" thickBot="1" x14ac:dyDescent="0.55000000000000004">
      <c r="A121" s="10"/>
      <c r="B121" s="41"/>
      <c r="C121" s="41"/>
      <c r="D121" s="41"/>
      <c r="E121" s="21"/>
      <c r="F121" s="10"/>
      <c r="G121" s="1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</row>
    <row r="122" spans="1:102" ht="75.75" customHeight="1" thickTop="1" thickBot="1" x14ac:dyDescent="0.55000000000000004">
      <c r="A122" s="10"/>
      <c r="B122" s="41"/>
      <c r="C122" s="41"/>
      <c r="D122" s="41"/>
      <c r="E122" s="21"/>
      <c r="F122" s="10"/>
      <c r="G122" s="1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</row>
    <row r="123" spans="1:102" ht="75.75" customHeight="1" thickTop="1" thickBot="1" x14ac:dyDescent="0.55000000000000004">
      <c r="A123" s="10"/>
      <c r="B123" s="41"/>
      <c r="C123" s="41"/>
      <c r="D123" s="41"/>
      <c r="E123" s="21"/>
      <c r="F123" s="10"/>
      <c r="G123" s="1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</row>
    <row r="124" spans="1:102" ht="75.75" customHeight="1" thickTop="1" thickBot="1" x14ac:dyDescent="0.55000000000000004">
      <c r="A124" s="10"/>
      <c r="B124" s="41"/>
      <c r="C124" s="41"/>
      <c r="D124" s="41"/>
      <c r="E124" s="21"/>
      <c r="F124" s="10"/>
      <c r="G124" s="1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</row>
    <row r="125" spans="1:102" ht="75.75" customHeight="1" thickTop="1" thickBot="1" x14ac:dyDescent="0.55000000000000004">
      <c r="A125" s="10"/>
      <c r="B125" s="41"/>
      <c r="C125" s="41"/>
      <c r="D125" s="41"/>
      <c r="E125" s="21"/>
      <c r="F125" s="10"/>
      <c r="G125" s="1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</row>
    <row r="126" spans="1:102" ht="75.75" customHeight="1" thickTop="1" thickBot="1" x14ac:dyDescent="0.55000000000000004">
      <c r="A126" s="10"/>
      <c r="B126" s="41"/>
      <c r="C126" s="41"/>
      <c r="D126" s="41"/>
      <c r="E126" s="21"/>
      <c r="F126" s="10"/>
      <c r="G126" s="1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</row>
    <row r="127" spans="1:102" ht="75.75" customHeight="1" thickTop="1" thickBot="1" x14ac:dyDescent="0.55000000000000004">
      <c r="A127" s="10"/>
      <c r="B127" s="41"/>
      <c r="C127" s="41"/>
      <c r="D127" s="41"/>
      <c r="E127" s="21"/>
      <c r="F127" s="10"/>
      <c r="G127" s="1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</row>
    <row r="128" spans="1:102" ht="75.75" customHeight="1" thickTop="1" thickBot="1" x14ac:dyDescent="0.55000000000000004">
      <c r="A128" s="10"/>
      <c r="B128" s="41"/>
      <c r="C128" s="41"/>
      <c r="D128" s="41"/>
      <c r="E128" s="21"/>
      <c r="F128" s="10"/>
      <c r="G128" s="1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</row>
    <row r="129" spans="1:102" ht="75.75" customHeight="1" thickTop="1" thickBot="1" x14ac:dyDescent="0.55000000000000004">
      <c r="A129" s="10"/>
      <c r="B129" s="41"/>
      <c r="C129" s="41"/>
      <c r="D129" s="41"/>
      <c r="E129" s="21"/>
      <c r="F129" s="10"/>
      <c r="G129" s="1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</row>
    <row r="130" spans="1:102" ht="75.75" customHeight="1" thickTop="1" thickBot="1" x14ac:dyDescent="0.55000000000000004">
      <c r="A130" s="10"/>
      <c r="B130" s="41"/>
      <c r="C130" s="41"/>
      <c r="D130" s="41"/>
      <c r="E130" s="21"/>
      <c r="F130" s="10"/>
      <c r="G130" s="1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</row>
    <row r="131" spans="1:102" ht="75.75" customHeight="1" thickTop="1" thickBot="1" x14ac:dyDescent="0.55000000000000004">
      <c r="A131" s="10"/>
      <c r="B131" s="41"/>
      <c r="C131" s="41"/>
      <c r="D131" s="41"/>
      <c r="E131" s="21"/>
      <c r="F131" s="10"/>
      <c r="G131" s="1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</row>
    <row r="132" spans="1:102" ht="75.75" customHeight="1" thickTop="1" thickBot="1" x14ac:dyDescent="0.55000000000000004">
      <c r="A132" s="10"/>
      <c r="B132" s="41"/>
      <c r="C132" s="41"/>
      <c r="D132" s="41"/>
      <c r="E132" s="21"/>
      <c r="F132" s="10"/>
      <c r="G132" s="1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</row>
    <row r="133" spans="1:102" ht="75.75" customHeight="1" thickTop="1" thickBot="1" x14ac:dyDescent="0.55000000000000004">
      <c r="A133" s="10"/>
      <c r="B133" s="41"/>
      <c r="C133" s="41"/>
      <c r="D133" s="41"/>
      <c r="E133" s="21"/>
      <c r="F133" s="10"/>
      <c r="G133" s="1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</row>
    <row r="134" spans="1:102" ht="75.75" customHeight="1" thickTop="1" thickBot="1" x14ac:dyDescent="0.55000000000000004">
      <c r="A134" s="10"/>
      <c r="B134" s="41"/>
      <c r="C134" s="41"/>
      <c r="D134" s="41"/>
      <c r="E134" s="21"/>
      <c r="F134" s="10"/>
      <c r="G134" s="1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</row>
    <row r="135" spans="1:102" ht="75.75" customHeight="1" thickTop="1" thickBot="1" x14ac:dyDescent="0.55000000000000004">
      <c r="A135" s="10"/>
      <c r="B135" s="41"/>
      <c r="C135" s="41"/>
      <c r="D135" s="41"/>
      <c r="E135" s="21"/>
      <c r="F135" s="10"/>
      <c r="G135" s="1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</row>
    <row r="136" spans="1:102" ht="75.75" customHeight="1" thickTop="1" thickBot="1" x14ac:dyDescent="0.55000000000000004">
      <c r="A136" s="10"/>
      <c r="B136" s="41"/>
      <c r="C136" s="41"/>
      <c r="D136" s="41"/>
      <c r="E136" s="21"/>
      <c r="F136" s="10"/>
      <c r="G136" s="1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</row>
    <row r="137" spans="1:102" ht="75.75" customHeight="1" thickTop="1" thickBot="1" x14ac:dyDescent="0.55000000000000004">
      <c r="A137" s="10"/>
      <c r="B137" s="41"/>
      <c r="C137" s="41"/>
      <c r="D137" s="41"/>
      <c r="E137" s="21"/>
      <c r="F137" s="10"/>
      <c r="G137" s="1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</row>
    <row r="138" spans="1:102" ht="75.75" customHeight="1" thickTop="1" thickBot="1" x14ac:dyDescent="0.55000000000000004">
      <c r="A138" s="10"/>
      <c r="B138" s="41"/>
      <c r="C138" s="41"/>
      <c r="D138" s="41"/>
      <c r="E138" s="21"/>
      <c r="F138" s="10"/>
      <c r="G138" s="1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</row>
    <row r="139" spans="1:102" ht="75.75" customHeight="1" thickTop="1" thickBot="1" x14ac:dyDescent="0.55000000000000004">
      <c r="A139" s="10"/>
      <c r="B139" s="41"/>
      <c r="C139" s="41"/>
      <c r="D139" s="41"/>
      <c r="E139" s="21"/>
      <c r="F139" s="10"/>
      <c r="G139" s="1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</row>
    <row r="140" spans="1:102" ht="75.75" customHeight="1" thickTop="1" thickBot="1" x14ac:dyDescent="0.55000000000000004">
      <c r="A140" s="10"/>
      <c r="B140" s="41"/>
      <c r="C140" s="41"/>
      <c r="D140" s="41"/>
      <c r="E140" s="21"/>
      <c r="F140" s="10"/>
      <c r="G140" s="1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</row>
    <row r="141" spans="1:102" ht="75.75" customHeight="1" thickTop="1" thickBot="1" x14ac:dyDescent="0.55000000000000004">
      <c r="A141" s="10"/>
      <c r="B141" s="41"/>
      <c r="C141" s="41"/>
      <c r="D141" s="41"/>
      <c r="E141" s="21"/>
      <c r="F141" s="10"/>
      <c r="G141" s="1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</row>
    <row r="142" spans="1:102" ht="75.75" customHeight="1" thickTop="1" thickBot="1" x14ac:dyDescent="0.55000000000000004">
      <c r="A142" s="10"/>
      <c r="B142" s="41"/>
      <c r="C142" s="41"/>
      <c r="D142" s="41"/>
      <c r="E142" s="21"/>
      <c r="F142" s="10"/>
      <c r="G142" s="1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</row>
    <row r="143" spans="1:102" ht="75.75" customHeight="1" thickTop="1" thickBot="1" x14ac:dyDescent="0.55000000000000004">
      <c r="A143" s="10"/>
      <c r="B143" s="41"/>
      <c r="C143" s="41"/>
      <c r="D143" s="41"/>
      <c r="E143" s="21"/>
      <c r="F143" s="10"/>
      <c r="G143" s="1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</row>
    <row r="144" spans="1:102" ht="75.75" customHeight="1" thickTop="1" thickBot="1" x14ac:dyDescent="0.55000000000000004">
      <c r="A144" s="10"/>
      <c r="B144" s="41"/>
      <c r="C144" s="41"/>
      <c r="D144" s="41"/>
      <c r="E144" s="21"/>
      <c r="F144" s="10"/>
      <c r="G144" s="1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</row>
    <row r="145" spans="1:102" ht="75.75" customHeight="1" thickTop="1" thickBot="1" x14ac:dyDescent="0.55000000000000004">
      <c r="A145" s="10"/>
      <c r="B145" s="41"/>
      <c r="C145" s="41"/>
      <c r="D145" s="41"/>
      <c r="E145" s="21"/>
      <c r="F145" s="10"/>
      <c r="G145" s="1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</row>
    <row r="146" spans="1:102" ht="75.75" customHeight="1" thickTop="1" thickBot="1" x14ac:dyDescent="0.55000000000000004">
      <c r="A146" s="10"/>
      <c r="B146" s="41"/>
      <c r="C146" s="41"/>
      <c r="D146" s="41"/>
      <c r="E146" s="21"/>
      <c r="F146" s="10"/>
      <c r="G146" s="1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</row>
    <row r="147" spans="1:102" ht="75.75" customHeight="1" thickTop="1" thickBot="1" x14ac:dyDescent="0.55000000000000004">
      <c r="A147" s="10"/>
      <c r="B147" s="41"/>
      <c r="C147" s="41"/>
      <c r="D147" s="41"/>
      <c r="E147" s="21"/>
      <c r="F147" s="10"/>
      <c r="G147" s="1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</row>
    <row r="148" spans="1:102" ht="75.75" customHeight="1" thickTop="1" thickBot="1" x14ac:dyDescent="0.55000000000000004">
      <c r="A148" s="10"/>
      <c r="B148" s="41"/>
      <c r="C148" s="41"/>
      <c r="D148" s="41"/>
      <c r="E148" s="21"/>
      <c r="F148" s="10"/>
      <c r="G148" s="1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</row>
    <row r="149" spans="1:102" ht="75.75" customHeight="1" thickTop="1" thickBot="1" x14ac:dyDescent="0.55000000000000004">
      <c r="A149" s="10"/>
      <c r="B149" s="41"/>
      <c r="C149" s="41"/>
      <c r="D149" s="41"/>
      <c r="E149" s="21"/>
      <c r="F149" s="10"/>
      <c r="G149" s="1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</row>
    <row r="150" spans="1:102" ht="75.75" customHeight="1" thickTop="1" thickBot="1" x14ac:dyDescent="0.55000000000000004">
      <c r="A150" s="10"/>
      <c r="B150" s="41"/>
      <c r="C150" s="41"/>
      <c r="D150" s="41"/>
      <c r="E150" s="21"/>
      <c r="F150" s="10"/>
      <c r="G150" s="1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</row>
    <row r="151" spans="1:102" ht="75.75" customHeight="1" thickTop="1" thickBot="1" x14ac:dyDescent="0.55000000000000004">
      <c r="A151" s="10"/>
      <c r="B151" s="41"/>
      <c r="C151" s="41"/>
      <c r="D151" s="41"/>
      <c r="E151" s="21"/>
      <c r="F151" s="10"/>
      <c r="G151" s="1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</row>
    <row r="152" spans="1:102" ht="75.75" customHeight="1" thickTop="1" thickBot="1" x14ac:dyDescent="0.55000000000000004">
      <c r="A152" s="10"/>
      <c r="B152" s="41"/>
      <c r="C152" s="41"/>
      <c r="D152" s="41"/>
      <c r="E152" s="21"/>
      <c r="F152" s="10"/>
      <c r="G152" s="1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</row>
    <row r="153" spans="1:102" ht="75.75" customHeight="1" thickTop="1" thickBot="1" x14ac:dyDescent="0.55000000000000004">
      <c r="A153" s="10"/>
      <c r="B153" s="41"/>
      <c r="C153" s="41"/>
      <c r="D153" s="41"/>
      <c r="E153" s="21"/>
      <c r="F153" s="10"/>
      <c r="G153" s="1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</row>
    <row r="154" spans="1:102" ht="75.75" customHeight="1" thickTop="1" thickBot="1" x14ac:dyDescent="0.55000000000000004">
      <c r="A154" s="10"/>
      <c r="B154" s="41"/>
      <c r="C154" s="41"/>
      <c r="D154" s="41"/>
      <c r="E154" s="21"/>
      <c r="F154" s="10"/>
      <c r="G154" s="1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</row>
    <row r="155" spans="1:102" ht="75.75" customHeight="1" thickTop="1" thickBot="1" x14ac:dyDescent="0.55000000000000004">
      <c r="A155" s="10"/>
      <c r="B155" s="41"/>
      <c r="C155" s="41"/>
      <c r="D155" s="41"/>
      <c r="E155" s="21"/>
      <c r="F155" s="10"/>
      <c r="G155" s="1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</row>
    <row r="156" spans="1:102" ht="75.75" customHeight="1" thickTop="1" thickBot="1" x14ac:dyDescent="0.55000000000000004">
      <c r="A156" s="10"/>
      <c r="B156" s="41"/>
      <c r="C156" s="41"/>
      <c r="D156" s="41"/>
      <c r="E156" s="21"/>
      <c r="F156" s="10"/>
      <c r="G156" s="1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</row>
    <row r="157" spans="1:102" ht="75.75" customHeight="1" thickTop="1" thickBot="1" x14ac:dyDescent="0.55000000000000004">
      <c r="A157" s="10"/>
      <c r="B157" s="41"/>
      <c r="C157" s="41"/>
      <c r="D157" s="41"/>
      <c r="E157" s="21"/>
      <c r="F157" s="10"/>
      <c r="G157" s="1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</row>
    <row r="158" spans="1:102" ht="75.75" customHeight="1" thickTop="1" thickBot="1" x14ac:dyDescent="0.55000000000000004">
      <c r="A158" s="10"/>
      <c r="B158" s="41"/>
      <c r="C158" s="41"/>
      <c r="D158" s="41"/>
      <c r="E158" s="21"/>
      <c r="F158" s="10"/>
      <c r="G158" s="1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</row>
    <row r="159" spans="1:102" ht="75.75" customHeight="1" thickTop="1" thickBot="1" x14ac:dyDescent="0.55000000000000004">
      <c r="A159" s="10"/>
      <c r="B159" s="41"/>
      <c r="C159" s="41"/>
      <c r="D159" s="41"/>
      <c r="E159" s="21"/>
      <c r="F159" s="10"/>
      <c r="G159" s="1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</row>
    <row r="160" spans="1:102" ht="75.75" customHeight="1" thickTop="1" thickBot="1" x14ac:dyDescent="0.55000000000000004">
      <c r="A160" s="10"/>
      <c r="B160" s="41"/>
      <c r="C160" s="41"/>
      <c r="D160" s="41"/>
      <c r="E160" s="21"/>
      <c r="F160" s="10"/>
      <c r="G160" s="1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</row>
    <row r="161" spans="1:102" ht="75.75" customHeight="1" thickTop="1" thickBot="1" x14ac:dyDescent="0.55000000000000004">
      <c r="A161" s="10"/>
      <c r="B161" s="41"/>
      <c r="C161" s="41"/>
      <c r="D161" s="41"/>
      <c r="E161" s="21"/>
      <c r="F161" s="10"/>
      <c r="G161" s="1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</row>
    <row r="162" spans="1:102" ht="75.75" customHeight="1" thickTop="1" thickBot="1" x14ac:dyDescent="0.55000000000000004">
      <c r="A162" s="10"/>
      <c r="B162" s="41"/>
      <c r="C162" s="41"/>
      <c r="D162" s="41"/>
      <c r="E162" s="21"/>
      <c r="F162" s="10"/>
      <c r="G162" s="1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</row>
    <row r="163" spans="1:102" ht="75.75" customHeight="1" thickTop="1" thickBot="1" x14ac:dyDescent="0.55000000000000004">
      <c r="A163" s="10"/>
      <c r="B163" s="41"/>
      <c r="C163" s="41"/>
      <c r="D163" s="41"/>
      <c r="E163" s="21"/>
      <c r="F163" s="10"/>
      <c r="G163" s="1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</row>
    <row r="164" spans="1:102" ht="75.75" customHeight="1" thickTop="1" thickBot="1" x14ac:dyDescent="0.55000000000000004">
      <c r="A164" s="10"/>
      <c r="B164" s="41"/>
      <c r="C164" s="41"/>
      <c r="D164" s="41"/>
      <c r="E164" s="21"/>
      <c r="F164" s="10"/>
      <c r="G164" s="1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</row>
    <row r="165" spans="1:102" ht="75.75" customHeight="1" thickTop="1" thickBot="1" x14ac:dyDescent="0.55000000000000004">
      <c r="A165" s="10"/>
      <c r="B165" s="41"/>
      <c r="C165" s="41"/>
      <c r="D165" s="41"/>
      <c r="E165" s="21"/>
      <c r="F165" s="10"/>
      <c r="G165" s="1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</row>
    <row r="166" spans="1:102" ht="75.75" customHeight="1" thickTop="1" thickBot="1" x14ac:dyDescent="0.55000000000000004">
      <c r="A166" s="10"/>
      <c r="B166" s="41"/>
      <c r="C166" s="41"/>
      <c r="D166" s="41"/>
      <c r="E166" s="21"/>
      <c r="F166" s="10"/>
      <c r="G166" s="1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</row>
    <row r="167" spans="1:102" ht="75.75" customHeight="1" thickTop="1" thickBot="1" x14ac:dyDescent="0.55000000000000004">
      <c r="A167" s="10"/>
      <c r="B167" s="41"/>
      <c r="C167" s="41"/>
      <c r="D167" s="41"/>
      <c r="E167" s="21"/>
      <c r="F167" s="10"/>
      <c r="G167" s="1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</row>
    <row r="168" spans="1:102" ht="75" customHeight="1" thickTop="1" thickBot="1" x14ac:dyDescent="0.55000000000000004">
      <c r="A168" s="10"/>
      <c r="B168" s="41"/>
      <c r="C168" s="41"/>
      <c r="D168" s="41"/>
      <c r="E168" s="21"/>
      <c r="F168" s="10"/>
      <c r="G168" s="1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</row>
    <row r="169" spans="1:102" ht="75" customHeight="1" thickTop="1" thickBot="1" x14ac:dyDescent="0.55000000000000004">
      <c r="A169" s="10"/>
      <c r="B169" s="41"/>
      <c r="C169" s="41"/>
      <c r="D169" s="41"/>
      <c r="E169" s="21"/>
      <c r="F169" s="10"/>
      <c r="G169" s="1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</row>
    <row r="170" spans="1:102" ht="75" customHeight="1" thickTop="1" thickBot="1" x14ac:dyDescent="0.55000000000000004">
      <c r="A170" s="10"/>
      <c r="B170" s="41"/>
      <c r="C170" s="41"/>
      <c r="D170" s="41"/>
      <c r="E170" s="21"/>
      <c r="F170" s="10"/>
      <c r="G170" s="1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</row>
    <row r="171" spans="1:102" ht="75" customHeight="1" thickTop="1" thickBot="1" x14ac:dyDescent="0.55000000000000004">
      <c r="A171" s="10"/>
      <c r="B171" s="41"/>
      <c r="C171" s="41"/>
      <c r="D171" s="41"/>
      <c r="E171" s="21"/>
      <c r="F171" s="10"/>
      <c r="G171" s="1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</row>
    <row r="172" spans="1:102" s="12" customFormat="1" ht="75" customHeight="1" thickTop="1" thickBot="1" x14ac:dyDescent="0.55000000000000004">
      <c r="A172" s="10"/>
      <c r="B172" s="41"/>
      <c r="C172" s="41"/>
      <c r="D172" s="41"/>
      <c r="E172" s="21"/>
      <c r="F172" s="10"/>
      <c r="G172" s="1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</row>
    <row r="173" spans="1:102" s="12" customFormat="1" ht="75" customHeight="1" thickTop="1" thickBot="1" x14ac:dyDescent="0.55000000000000004">
      <c r="A173" s="10"/>
      <c r="B173" s="41"/>
      <c r="C173" s="41"/>
      <c r="D173" s="41"/>
      <c r="E173" s="21"/>
      <c r="F173" s="10"/>
      <c r="G173" s="1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</row>
    <row r="174" spans="1:102" s="12" customFormat="1" ht="75" customHeight="1" thickTop="1" thickBot="1" x14ac:dyDescent="0.55000000000000004">
      <c r="A174" s="10"/>
      <c r="B174" s="41"/>
      <c r="C174" s="41"/>
      <c r="D174" s="41"/>
      <c r="E174" s="21"/>
      <c r="F174" s="10"/>
      <c r="G174" s="1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</row>
    <row r="175" spans="1:102" s="12" customFormat="1" ht="75" customHeight="1" thickTop="1" thickBot="1" x14ac:dyDescent="0.55000000000000004">
      <c r="A175" s="10"/>
      <c r="B175" s="41"/>
      <c r="C175" s="41"/>
      <c r="D175" s="41"/>
      <c r="E175" s="21"/>
      <c r="F175" s="10"/>
      <c r="G175" s="1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</row>
    <row r="176" spans="1:102" ht="56.25" customHeight="1" thickTop="1" thickBot="1" x14ac:dyDescent="0.55000000000000004">
      <c r="A176" s="10"/>
      <c r="B176" s="41"/>
      <c r="C176" s="41"/>
      <c r="D176" s="41"/>
      <c r="E176" s="21"/>
      <c r="F176" s="10"/>
      <c r="G176" s="1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</row>
    <row r="177" spans="1:102" ht="56.25" customHeight="1" thickTop="1" thickBot="1" x14ac:dyDescent="0.55000000000000004">
      <c r="A177" s="10"/>
      <c r="B177" s="41"/>
      <c r="C177" s="41"/>
      <c r="D177" s="41"/>
      <c r="E177" s="21"/>
      <c r="F177" s="10"/>
      <c r="G177" s="1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</row>
    <row r="178" spans="1:102" ht="72" thickTop="1" thickBot="1" x14ac:dyDescent="0.55000000000000004">
      <c r="A178" s="10"/>
      <c r="B178" s="41"/>
      <c r="C178" s="41"/>
      <c r="D178" s="41"/>
      <c r="E178" s="21"/>
      <c r="F178" s="10"/>
      <c r="G178" s="1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</row>
    <row r="179" spans="1:102" ht="72" thickTop="1" thickBot="1" x14ac:dyDescent="0.55000000000000004">
      <c r="A179" s="10"/>
      <c r="B179" s="41"/>
      <c r="C179" s="41"/>
      <c r="D179" s="41"/>
      <c r="E179" s="21"/>
      <c r="F179" s="10"/>
      <c r="G179" s="1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</row>
    <row r="180" spans="1:102" ht="72" thickTop="1" thickBot="1" x14ac:dyDescent="0.55000000000000004">
      <c r="A180" s="10"/>
      <c r="B180" s="41"/>
      <c r="C180" s="41"/>
      <c r="D180" s="41"/>
      <c r="E180" s="21"/>
      <c r="F180" s="10"/>
      <c r="G180" s="1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</row>
    <row r="181" spans="1:102" ht="72" thickTop="1" thickBot="1" x14ac:dyDescent="0.55000000000000004">
      <c r="A181" s="10"/>
      <c r="B181" s="41"/>
      <c r="C181" s="41"/>
      <c r="D181" s="41"/>
      <c r="E181" s="21"/>
      <c r="F181" s="10"/>
      <c r="G181" s="1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</row>
    <row r="182" spans="1:102" ht="72" thickTop="1" thickBot="1" x14ac:dyDescent="0.55000000000000004">
      <c r="A182" s="10"/>
      <c r="B182" s="41"/>
      <c r="C182" s="41"/>
      <c r="D182" s="41"/>
      <c r="E182" s="21"/>
      <c r="F182" s="10"/>
      <c r="G182" s="1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</row>
    <row r="183" spans="1:102" ht="72" thickTop="1" thickBot="1" x14ac:dyDescent="0.55000000000000004">
      <c r="A183" s="10"/>
      <c r="B183" s="41"/>
      <c r="C183" s="41"/>
      <c r="D183" s="41"/>
      <c r="E183" s="21"/>
      <c r="F183" s="10"/>
      <c r="G183" s="1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</row>
    <row r="184" spans="1:102" ht="72" thickTop="1" thickBot="1" x14ac:dyDescent="0.55000000000000004">
      <c r="A184" s="10"/>
      <c r="B184" s="41"/>
      <c r="C184" s="41"/>
      <c r="D184" s="41"/>
      <c r="E184" s="21"/>
      <c r="F184" s="10"/>
      <c r="G184" s="1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</row>
    <row r="185" spans="1:102" ht="72" thickTop="1" thickBot="1" x14ac:dyDescent="1.1000000000000001">
      <c r="A185" s="13"/>
      <c r="B185" s="50"/>
      <c r="C185" s="50"/>
      <c r="D185" s="50"/>
      <c r="E185" s="52"/>
      <c r="F185" s="18"/>
      <c r="G185" s="1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8"/>
      <c r="CQ185" s="48"/>
      <c r="CR185" s="48"/>
      <c r="CS185" s="48"/>
      <c r="CT185" s="48"/>
      <c r="CU185" s="48"/>
      <c r="CV185" s="48"/>
      <c r="CW185" s="48"/>
      <c r="CX185" s="48"/>
    </row>
    <row r="186" spans="1:102" ht="72" thickTop="1" thickBot="1" x14ac:dyDescent="1.1000000000000001">
      <c r="A186" s="13"/>
      <c r="B186" s="50"/>
      <c r="C186" s="50"/>
      <c r="D186" s="50"/>
      <c r="E186" s="53"/>
      <c r="F186" s="11"/>
      <c r="G186" s="1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</row>
    <row r="187" spans="1:102" ht="72" thickTop="1" thickBot="1" x14ac:dyDescent="1.1000000000000001">
      <c r="A187" s="13"/>
      <c r="B187" s="50"/>
      <c r="C187" s="50"/>
      <c r="D187" s="50"/>
      <c r="E187" s="53"/>
      <c r="F187" s="11"/>
      <c r="G187" s="1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</row>
    <row r="188" spans="1:102" ht="72" thickTop="1" thickBot="1" x14ac:dyDescent="1.1000000000000001">
      <c r="A188" s="13"/>
      <c r="B188" s="50"/>
      <c r="C188" s="50"/>
      <c r="D188" s="50"/>
      <c r="E188" s="53"/>
      <c r="F188" s="11"/>
      <c r="G188" s="1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</row>
    <row r="189" spans="1:102" ht="72" thickTop="1" thickBot="1" x14ac:dyDescent="1.1000000000000001">
      <c r="A189" s="13"/>
      <c r="B189" s="50"/>
      <c r="C189" s="50"/>
      <c r="D189" s="50"/>
      <c r="E189" s="53"/>
      <c r="F189" s="11"/>
      <c r="G189" s="1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</row>
    <row r="190" spans="1:102" ht="72" thickTop="1" thickBot="1" x14ac:dyDescent="1.1000000000000001">
      <c r="A190" s="13"/>
      <c r="B190" s="50"/>
      <c r="C190" s="50"/>
      <c r="D190" s="50"/>
      <c r="E190" s="53"/>
      <c r="F190" s="11"/>
      <c r="G190" s="1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</row>
    <row r="191" spans="1:102" ht="72" thickTop="1" thickBot="1" x14ac:dyDescent="1.1000000000000001">
      <c r="A191" s="13"/>
      <c r="B191" s="50"/>
      <c r="C191" s="50"/>
      <c r="D191" s="50"/>
      <c r="E191" s="53"/>
      <c r="F191" s="11"/>
      <c r="G191" s="1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</row>
    <row r="192" spans="1:102" ht="72" thickTop="1" thickBot="1" x14ac:dyDescent="1.1000000000000001">
      <c r="A192" s="13"/>
      <c r="B192" s="50"/>
      <c r="C192" s="50"/>
      <c r="D192" s="50"/>
      <c r="E192" s="53"/>
      <c r="F192" s="11"/>
      <c r="G192" s="1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</row>
    <row r="193" spans="1:102" ht="72" thickTop="1" thickBot="1" x14ac:dyDescent="1.1000000000000001">
      <c r="A193" s="13"/>
      <c r="B193" s="50"/>
      <c r="C193" s="50"/>
      <c r="D193" s="50"/>
      <c r="E193" s="53"/>
      <c r="F193" s="11"/>
      <c r="G193" s="1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</row>
    <row r="194" spans="1:102" ht="72" thickTop="1" thickBot="1" x14ac:dyDescent="1.1000000000000001">
      <c r="A194" s="13"/>
      <c r="B194" s="50"/>
      <c r="C194" s="50"/>
      <c r="D194" s="50"/>
      <c r="E194" s="53"/>
      <c r="F194" s="11"/>
      <c r="G194" s="1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</row>
    <row r="195" spans="1:102" ht="72" thickTop="1" thickBot="1" x14ac:dyDescent="1.1000000000000001">
      <c r="A195" s="13"/>
      <c r="B195" s="50"/>
      <c r="C195" s="50"/>
      <c r="D195" s="50"/>
      <c r="E195" s="53"/>
      <c r="F195" s="11"/>
      <c r="G195" s="1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</row>
    <row r="196" spans="1:102" ht="72" thickTop="1" thickBot="1" x14ac:dyDescent="1.1000000000000001">
      <c r="A196" s="13"/>
      <c r="B196" s="50"/>
      <c r="C196" s="50"/>
      <c r="D196" s="50"/>
      <c r="E196" s="53"/>
      <c r="F196" s="11"/>
      <c r="G196" s="1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</row>
    <row r="197" spans="1:102" ht="72" thickTop="1" thickBot="1" x14ac:dyDescent="1.1000000000000001">
      <c r="A197" s="13"/>
      <c r="B197" s="50"/>
      <c r="C197" s="50"/>
      <c r="D197" s="50"/>
      <c r="E197" s="53"/>
      <c r="F197" s="11"/>
      <c r="G197" s="1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</row>
    <row r="198" spans="1:102" ht="72" thickTop="1" thickBot="1" x14ac:dyDescent="1.1000000000000001">
      <c r="A198" s="11"/>
      <c r="B198" s="51"/>
      <c r="C198" s="51"/>
      <c r="D198" s="51"/>
      <c r="E198" s="54"/>
      <c r="F198" s="11"/>
      <c r="G198" s="1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</row>
    <row r="199" spans="1:102" ht="72" thickTop="1" thickBot="1" x14ac:dyDescent="1.1000000000000001">
      <c r="A199" s="11"/>
      <c r="B199" s="51"/>
      <c r="C199" s="51"/>
      <c r="D199" s="51"/>
      <c r="E199" s="54"/>
      <c r="F199" s="11"/>
      <c r="G199" s="1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</row>
    <row r="200" spans="1:102" ht="72" thickTop="1" thickBot="1" x14ac:dyDescent="1.1000000000000001">
      <c r="A200" s="11"/>
      <c r="B200" s="51"/>
      <c r="C200" s="51"/>
      <c r="D200" s="51"/>
      <c r="E200" s="54"/>
      <c r="F200" s="11"/>
      <c r="G200" s="1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</row>
    <row r="201" spans="1:102" ht="72" thickTop="1" thickBot="1" x14ac:dyDescent="1.1000000000000001">
      <c r="A201" s="11"/>
      <c r="B201" s="51"/>
      <c r="C201" s="51"/>
      <c r="D201" s="51"/>
      <c r="E201" s="54"/>
      <c r="F201" s="11"/>
      <c r="G201" s="1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</row>
    <row r="202" spans="1:102" ht="72" thickTop="1" thickBot="1" x14ac:dyDescent="1.1000000000000001">
      <c r="A202" s="11"/>
      <c r="B202" s="51"/>
      <c r="C202" s="51"/>
      <c r="D202" s="51"/>
      <c r="E202" s="54"/>
      <c r="F202" s="11"/>
      <c r="G202" s="1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</row>
    <row r="203" spans="1:102" ht="72" thickTop="1" thickBot="1" x14ac:dyDescent="1.1000000000000001">
      <c r="A203" s="11"/>
      <c r="B203" s="51"/>
      <c r="C203" s="51"/>
      <c r="D203" s="51"/>
      <c r="E203" s="54"/>
      <c r="F203" s="11"/>
      <c r="G203" s="1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</row>
    <row r="204" spans="1:102" ht="72" thickTop="1" thickBot="1" x14ac:dyDescent="1.1000000000000001">
      <c r="A204" s="11"/>
      <c r="B204" s="51"/>
      <c r="C204" s="51"/>
      <c r="D204" s="51"/>
      <c r="E204" s="54"/>
      <c r="F204" s="11"/>
      <c r="G204" s="1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</row>
    <row r="205" spans="1:102" ht="72" thickTop="1" thickBot="1" x14ac:dyDescent="1.1000000000000001">
      <c r="A205" s="11"/>
      <c r="B205" s="51"/>
      <c r="C205" s="51"/>
      <c r="D205" s="51"/>
      <c r="E205" s="54"/>
      <c r="F205" s="11"/>
      <c r="G205" s="1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</row>
    <row r="206" spans="1:102" ht="72" thickTop="1" thickBot="1" x14ac:dyDescent="1.1000000000000001">
      <c r="A206" s="11"/>
      <c r="B206" s="51"/>
      <c r="C206" s="51"/>
      <c r="D206" s="51"/>
      <c r="E206" s="54"/>
      <c r="F206" s="11"/>
      <c r="G206" s="1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</row>
    <row r="207" spans="1:102" ht="72" thickTop="1" thickBot="1" x14ac:dyDescent="1.1000000000000001">
      <c r="A207" s="11"/>
      <c r="B207" s="51"/>
      <c r="C207" s="51"/>
      <c r="D207" s="51"/>
      <c r="E207" s="54"/>
      <c r="F207" s="11"/>
      <c r="G207" s="1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</row>
    <row r="208" spans="1:102" ht="72" thickTop="1" thickBot="1" x14ac:dyDescent="1.1000000000000001">
      <c r="A208" s="11"/>
      <c r="B208" s="51"/>
      <c r="C208" s="51"/>
      <c r="D208" s="51"/>
      <c r="E208" s="54"/>
      <c r="F208" s="11"/>
      <c r="G208" s="1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</row>
    <row r="209" spans="1:102" ht="72" thickTop="1" thickBot="1" x14ac:dyDescent="1.1000000000000001">
      <c r="A209" s="11"/>
      <c r="B209" s="51"/>
      <c r="C209" s="51"/>
      <c r="D209" s="51"/>
      <c r="E209" s="54"/>
      <c r="F209" s="11"/>
      <c r="G209" s="1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</row>
    <row r="210" spans="1:102" ht="72" thickTop="1" thickBot="1" x14ac:dyDescent="1.1000000000000001">
      <c r="A210" s="11"/>
      <c r="B210" s="51"/>
      <c r="C210" s="51"/>
      <c r="D210" s="51"/>
      <c r="E210" s="54"/>
      <c r="F210" s="11"/>
      <c r="G210" s="1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</row>
    <row r="211" spans="1:102" ht="72" thickTop="1" thickBot="1" x14ac:dyDescent="1.1000000000000001">
      <c r="A211" s="11"/>
      <c r="B211" s="51"/>
      <c r="C211" s="51"/>
      <c r="D211" s="51"/>
      <c r="E211" s="54"/>
      <c r="F211" s="11"/>
      <c r="G211" s="1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</row>
    <row r="212" spans="1:102" ht="72" thickTop="1" thickBot="1" x14ac:dyDescent="1.1000000000000001">
      <c r="A212" s="11"/>
      <c r="B212" s="51"/>
      <c r="C212" s="51"/>
      <c r="D212" s="51"/>
      <c r="E212" s="54"/>
      <c r="F212" s="11"/>
      <c r="G212" s="1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</row>
    <row r="213" spans="1:102" ht="72" thickTop="1" thickBot="1" x14ac:dyDescent="1.1000000000000001">
      <c r="A213" s="11"/>
      <c r="B213" s="51"/>
      <c r="C213" s="51"/>
      <c r="D213" s="51"/>
      <c r="E213" s="54"/>
      <c r="F213" s="11"/>
      <c r="G213" s="1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</row>
    <row r="214" spans="1:102" ht="72" thickTop="1" thickBot="1" x14ac:dyDescent="1.1000000000000001">
      <c r="A214" s="11"/>
      <c r="B214" s="51"/>
      <c r="C214" s="51"/>
      <c r="D214" s="51"/>
      <c r="E214" s="54"/>
      <c r="F214" s="11"/>
      <c r="G214" s="1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</row>
    <row r="215" spans="1:102" ht="72" thickTop="1" thickBot="1" x14ac:dyDescent="1.1000000000000001">
      <c r="A215" s="11"/>
      <c r="B215" s="51"/>
      <c r="C215" s="51"/>
      <c r="D215" s="51"/>
      <c r="E215" s="54"/>
      <c r="F215" s="11"/>
      <c r="G215" s="1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</row>
    <row r="216" spans="1:102" ht="72" thickTop="1" thickBot="1" x14ac:dyDescent="1.1000000000000001">
      <c r="A216" s="11"/>
      <c r="B216" s="51"/>
      <c r="C216" s="51"/>
      <c r="D216" s="51"/>
      <c r="E216" s="54"/>
      <c r="F216" s="11"/>
      <c r="G216" s="1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</row>
    <row r="217" spans="1:102" ht="72" thickTop="1" thickBot="1" x14ac:dyDescent="1.1000000000000001">
      <c r="A217" s="11"/>
      <c r="B217" s="51"/>
      <c r="C217" s="51"/>
      <c r="D217" s="51"/>
      <c r="E217" s="54"/>
      <c r="F217" s="11"/>
      <c r="G217" s="1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</row>
    <row r="218" spans="1:102" ht="72" thickTop="1" thickBot="1" x14ac:dyDescent="1.1000000000000001">
      <c r="A218" s="11"/>
      <c r="B218" s="51"/>
      <c r="C218" s="51"/>
      <c r="D218" s="51"/>
      <c r="E218" s="54"/>
      <c r="F218" s="11"/>
      <c r="G218" s="1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</row>
    <row r="219" spans="1:102" ht="72" thickTop="1" thickBot="1" x14ac:dyDescent="1.1000000000000001">
      <c r="A219" s="11"/>
      <c r="B219" s="51"/>
      <c r="C219" s="51"/>
      <c r="D219" s="51"/>
      <c r="E219" s="54"/>
      <c r="F219" s="11"/>
      <c r="G219" s="1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</row>
    <row r="220" spans="1:102" ht="34.5" thickTop="1" x14ac:dyDescent="0.5"/>
  </sheetData>
  <autoFilter ref="A2:S177" xr:uid="{6B1D1DC1-86B6-456C-BB3D-62D2ABA3F786}"/>
  <mergeCells count="32">
    <mergeCell ref="B105:B108"/>
    <mergeCell ref="D105:D108"/>
    <mergeCell ref="B71:B75"/>
    <mergeCell ref="C71:C75"/>
    <mergeCell ref="D71:D75"/>
    <mergeCell ref="B83:B88"/>
    <mergeCell ref="C83:C88"/>
    <mergeCell ref="D83:D88"/>
    <mergeCell ref="E1:BP1"/>
    <mergeCell ref="B51:B52"/>
    <mergeCell ref="C51:C52"/>
    <mergeCell ref="B35:B42"/>
    <mergeCell ref="C35:C42"/>
    <mergeCell ref="D35:D42"/>
    <mergeCell ref="B44:B47"/>
    <mergeCell ref="C44:C47"/>
    <mergeCell ref="D44:D47"/>
    <mergeCell ref="D32:D33"/>
    <mergeCell ref="B32:B33"/>
    <mergeCell ref="C32:C33"/>
    <mergeCell ref="B8:B12"/>
    <mergeCell ref="C8:C12"/>
    <mergeCell ref="B16:B23"/>
    <mergeCell ref="C16:C23"/>
    <mergeCell ref="D16:D23"/>
    <mergeCell ref="A1:D1"/>
    <mergeCell ref="B26:B30"/>
    <mergeCell ref="C26:C30"/>
    <mergeCell ref="D26:D30"/>
    <mergeCell ref="D3:D4"/>
    <mergeCell ref="C3:C4"/>
    <mergeCell ref="B3:B4"/>
  </mergeCells>
  <conditionalFormatting sqref="G34:G36 G39:G44 G2:G4 G6:G32">
    <cfRule type="containsText" dxfId="3428" priority="300" operator="containsText" text="متوقف">
      <formula>NOT(ISERROR(SEARCH("متوقف",G2)))</formula>
    </cfRule>
  </conditionalFormatting>
  <conditionalFormatting sqref="G34:G36 G39:G44 G2:G4 G6:G32">
    <cfRule type="containsText" dxfId="3427" priority="296" operator="containsText" text="تم  الانتهاء ">
      <formula>NOT(ISERROR(SEARCH("تم  الانتهاء ",G2)))</formula>
    </cfRule>
    <cfRule type="containsText" dxfId="3426" priority="297" operator="containsText" text="تم الانتهاء ">
      <formula>NOT(ISERROR(SEARCH("تم الانتهاء ",G2)))</formula>
    </cfRule>
    <cfRule type="containsText" dxfId="3425" priority="298" operator="containsText" text="متوقف ">
      <formula>NOT(ISERROR(SEARCH("متوقف ",G2)))</formula>
    </cfRule>
    <cfRule type="containsText" dxfId="3424" priority="299" operator="containsText" text="تحت التصنيع ">
      <formula>NOT(ISERROR(SEARCH("تحت التصنيع ",G2)))</formula>
    </cfRule>
  </conditionalFormatting>
  <conditionalFormatting sqref="G21:G29">
    <cfRule type="containsText" dxfId="3423" priority="295" operator="containsText" text="متوقف">
      <formula>NOT(ISERROR(SEARCH("متوقف",G21)))</formula>
    </cfRule>
  </conditionalFormatting>
  <conditionalFormatting sqref="G21:G29">
    <cfRule type="containsText" dxfId="3422" priority="291" operator="containsText" text="تم  الانتهاء ">
      <formula>NOT(ISERROR(SEARCH("تم  الانتهاء ",G21)))</formula>
    </cfRule>
    <cfRule type="containsText" dxfId="3421" priority="292" operator="containsText" text="تم الانتهاء ">
      <formula>NOT(ISERROR(SEARCH("تم الانتهاء ",G21)))</formula>
    </cfRule>
    <cfRule type="containsText" dxfId="3420" priority="293" operator="containsText" text="متوقف ">
      <formula>NOT(ISERROR(SEARCH("متوقف ",G21)))</formula>
    </cfRule>
    <cfRule type="containsText" dxfId="3419" priority="294" operator="containsText" text="تحت التصنيع ">
      <formula>NOT(ISERROR(SEARCH("تحت التصنيع ",G21)))</formula>
    </cfRule>
  </conditionalFormatting>
  <conditionalFormatting sqref="G46:G49">
    <cfRule type="containsText" dxfId="3418" priority="290" operator="containsText" text="متوقف">
      <formula>NOT(ISERROR(SEARCH("متوقف",G46)))</formula>
    </cfRule>
  </conditionalFormatting>
  <conditionalFormatting sqref="G46:G49">
    <cfRule type="containsText" dxfId="3417" priority="286" operator="containsText" text="تم  الانتهاء ">
      <formula>NOT(ISERROR(SEARCH("تم  الانتهاء ",G46)))</formula>
    </cfRule>
    <cfRule type="containsText" dxfId="3416" priority="287" operator="containsText" text="تم الانتهاء ">
      <formula>NOT(ISERROR(SEARCH("تم الانتهاء ",G46)))</formula>
    </cfRule>
    <cfRule type="containsText" dxfId="3415" priority="288" operator="containsText" text="متوقف ">
      <formula>NOT(ISERROR(SEARCH("متوقف ",G46)))</formula>
    </cfRule>
    <cfRule type="containsText" dxfId="3414" priority="289" operator="containsText" text="تحت التصنيع ">
      <formula>NOT(ISERROR(SEARCH("تحت التصنيع ",G46)))</formula>
    </cfRule>
  </conditionalFormatting>
  <conditionalFormatting sqref="G3:G4">
    <cfRule type="cellIs" dxfId="3413" priority="285" operator="equal">
      <formula>"في المخزن"</formula>
    </cfRule>
  </conditionalFormatting>
  <conditionalFormatting sqref="G47:G49">
    <cfRule type="containsText" dxfId="3412" priority="283" operator="containsText" text="متوقف">
      <formula>NOT(ISERROR(SEARCH("متوقف",G47)))</formula>
    </cfRule>
  </conditionalFormatting>
  <conditionalFormatting sqref="G47:G49">
    <cfRule type="containsText" dxfId="3411" priority="279" operator="containsText" text="تم  الانتهاء ">
      <formula>NOT(ISERROR(SEARCH("تم  الانتهاء ",G47)))</formula>
    </cfRule>
    <cfRule type="containsText" dxfId="3410" priority="280" operator="containsText" text="تم الانتهاء ">
      <formula>NOT(ISERROR(SEARCH("تم الانتهاء ",G47)))</formula>
    </cfRule>
    <cfRule type="containsText" dxfId="3409" priority="281" operator="containsText" text="متوقف ">
      <formula>NOT(ISERROR(SEARCH("متوقف ",G47)))</formula>
    </cfRule>
    <cfRule type="containsText" dxfId="3408" priority="282" operator="containsText" text="تحت التصنيع ">
      <formula>NOT(ISERROR(SEARCH("تحت التصنيع ",G47)))</formula>
    </cfRule>
  </conditionalFormatting>
  <conditionalFormatting sqref="G34:G36 G39:G44 G134 G137 G2:G4 G46:G49 G6:G32">
    <cfRule type="cellIs" dxfId="3407" priority="284" operator="equal">
      <formula>$G$178</formula>
    </cfRule>
  </conditionalFormatting>
  <conditionalFormatting sqref="B157:D160">
    <cfRule type="cellIs" dxfId="3406" priority="278" operator="equal">
      <formula>"تم الانتهاء"</formula>
    </cfRule>
  </conditionalFormatting>
  <conditionalFormatting sqref="C76">
    <cfRule type="containsText" dxfId="3405" priority="277" operator="containsText" text="تم التسليم ">
      <formula>NOT(ISERROR(SEARCH("تم التسليم ",C76)))</formula>
    </cfRule>
  </conditionalFormatting>
  <conditionalFormatting sqref="C76">
    <cfRule type="cellIs" dxfId="3404" priority="276" operator="equal">
      <formula>"تم الانتهاء"</formula>
    </cfRule>
  </conditionalFormatting>
  <conditionalFormatting sqref="C80">
    <cfRule type="containsText" dxfId="3403" priority="275" operator="containsText" text="تم التسليم ">
      <formula>NOT(ISERROR(SEARCH("تم التسليم ",C80)))</formula>
    </cfRule>
  </conditionalFormatting>
  <conditionalFormatting sqref="C80">
    <cfRule type="cellIs" dxfId="3402" priority="274" operator="equal">
      <formula>"تم الانتهاء"</formula>
    </cfRule>
  </conditionalFormatting>
  <conditionalFormatting sqref="C83">
    <cfRule type="cellIs" dxfId="3401" priority="273" operator="equal">
      <formula>"تم الانتهاء"</formula>
    </cfRule>
  </conditionalFormatting>
  <conditionalFormatting sqref="C113">
    <cfRule type="cellIs" dxfId="3400" priority="271" operator="equal">
      <formula>"تم الانتهاء"</formula>
    </cfRule>
  </conditionalFormatting>
  <conditionalFormatting sqref="C115:C116">
    <cfRule type="cellIs" dxfId="3399" priority="270" operator="equal">
      <formula>"تم الانتهاء"</formula>
    </cfRule>
  </conditionalFormatting>
  <conditionalFormatting sqref="C149:C150">
    <cfRule type="cellIs" dxfId="3398" priority="269" operator="equal">
      <formula>"تم الانتهاء"</formula>
    </cfRule>
  </conditionalFormatting>
  <conditionalFormatting sqref="C145">
    <cfRule type="cellIs" dxfId="3397" priority="268" operator="equal">
      <formula>"تم الانتهاء"</formula>
    </cfRule>
  </conditionalFormatting>
  <conditionalFormatting sqref="C154">
    <cfRule type="cellIs" dxfId="3396" priority="267" operator="equal">
      <formula>"تم الانتهاء"</formula>
    </cfRule>
  </conditionalFormatting>
  <conditionalFormatting sqref="C155:C156">
    <cfRule type="cellIs" dxfId="3395" priority="266" operator="equal">
      <formula>"تم الانتهاء"</formula>
    </cfRule>
  </conditionalFormatting>
  <conditionalFormatting sqref="C141">
    <cfRule type="cellIs" dxfId="3394" priority="264" operator="equal">
      <formula>"تم الانتهاء"</formula>
    </cfRule>
  </conditionalFormatting>
  <conditionalFormatting sqref="C119:C120">
    <cfRule type="cellIs" dxfId="3393" priority="263" operator="equal">
      <formula>"تم الانتهاء"</formula>
    </cfRule>
  </conditionalFormatting>
  <conditionalFormatting sqref="D113:D114">
    <cfRule type="cellIs" dxfId="3392" priority="260" operator="equal">
      <formula>"تم الانتهاء"</formula>
    </cfRule>
  </conditionalFormatting>
  <conditionalFormatting sqref="D110">
    <cfRule type="cellIs" dxfId="3391" priority="259" operator="equal">
      <formula>"تم الانتهاء"</formula>
    </cfRule>
  </conditionalFormatting>
  <conditionalFormatting sqref="D112">
    <cfRule type="cellIs" dxfId="3390" priority="258" operator="equal">
      <formula>"تم الانتهاء"</formula>
    </cfRule>
  </conditionalFormatting>
  <conditionalFormatting sqref="D115:D116">
    <cfRule type="cellIs" dxfId="3389" priority="257" operator="equal">
      <formula>"تم الانتهاء"</formula>
    </cfRule>
  </conditionalFormatting>
  <conditionalFormatting sqref="D143">
    <cfRule type="cellIs" dxfId="3388" priority="256" operator="equal">
      <formula>"تم الانتهاء"</formula>
    </cfRule>
  </conditionalFormatting>
  <conditionalFormatting sqref="D142">
    <cfRule type="cellIs" dxfId="3387" priority="255" operator="equal">
      <formula>"تم الانتهاء"</formula>
    </cfRule>
  </conditionalFormatting>
  <conditionalFormatting sqref="D145">
    <cfRule type="cellIs" dxfId="3386" priority="254" operator="equal">
      <formula>"تم الانتهاء"</formula>
    </cfRule>
  </conditionalFormatting>
  <conditionalFormatting sqref="D145">
    <cfRule type="cellIs" dxfId="3385" priority="252" operator="equal">
      <formula>"تم الانتهاء"</formula>
    </cfRule>
  </conditionalFormatting>
  <conditionalFormatting sqref="D145">
    <cfRule type="containsText" dxfId="3384" priority="253" operator="containsText" text="تم التسليم ">
      <formula>NOT(ISERROR(SEARCH("تم التسليم ",D145)))</formula>
    </cfRule>
  </conditionalFormatting>
  <conditionalFormatting sqref="D144">
    <cfRule type="cellIs" dxfId="3383" priority="251" operator="equal">
      <formula>"تم الانتهاء"</formula>
    </cfRule>
  </conditionalFormatting>
  <conditionalFormatting sqref="D150">
    <cfRule type="cellIs" dxfId="3382" priority="250" operator="equal">
      <formula>"تم الانتهاء"</formula>
    </cfRule>
  </conditionalFormatting>
  <conditionalFormatting sqref="D154">
    <cfRule type="cellIs" dxfId="3381" priority="249" operator="equal">
      <formula>"تم الانتهاء"</formula>
    </cfRule>
  </conditionalFormatting>
  <conditionalFormatting sqref="D155:D156">
    <cfRule type="cellIs" dxfId="3380" priority="248" operator="equal">
      <formula>"تم الانتهاء"</formula>
    </cfRule>
  </conditionalFormatting>
  <conditionalFormatting sqref="D83">
    <cfRule type="cellIs" dxfId="3379" priority="247" operator="equal">
      <formula>"تم الانتهاء"</formula>
    </cfRule>
  </conditionalFormatting>
  <conditionalFormatting sqref="D149">
    <cfRule type="cellIs" dxfId="3378" priority="246" operator="equal">
      <formula>"تم الانتهاء"</formula>
    </cfRule>
  </conditionalFormatting>
  <conditionalFormatting sqref="D119:D120">
    <cfRule type="cellIs" dxfId="3377" priority="245" operator="equal">
      <formula>"تم الانتهاء"</formula>
    </cfRule>
  </conditionalFormatting>
  <conditionalFormatting sqref="F138">
    <cfRule type="cellIs" dxfId="3376" priority="230" operator="equal">
      <formula>"تم الانتهاء"</formula>
    </cfRule>
  </conditionalFormatting>
  <conditionalFormatting sqref="C131:C132">
    <cfRule type="containsText" dxfId="3375" priority="212" operator="containsText" text="تم التسليم ">
      <formula>NOT(ISERROR(SEARCH("تم التسليم ",C131)))</formula>
    </cfRule>
  </conditionalFormatting>
  <conditionalFormatting sqref="C131:C132">
    <cfRule type="cellIs" dxfId="3374" priority="211" operator="equal">
      <formula>"تم الانتهاء"</formula>
    </cfRule>
  </conditionalFormatting>
  <conditionalFormatting sqref="C133">
    <cfRule type="containsText" dxfId="3373" priority="208" operator="containsText" text="تم التسليم ">
      <formula>NOT(ISERROR(SEARCH("تم التسليم ",C133)))</formula>
    </cfRule>
  </conditionalFormatting>
  <conditionalFormatting sqref="C133">
    <cfRule type="cellIs" dxfId="3372" priority="207" operator="equal">
      <formula>"تم الانتهاء"</formula>
    </cfRule>
  </conditionalFormatting>
  <conditionalFormatting sqref="F131:F133">
    <cfRule type="containsText" dxfId="3371" priority="203" operator="containsText" text="تم التسليم ">
      <formula>NOT(ISERROR(SEARCH("تم التسليم ",F131)))</formula>
    </cfRule>
  </conditionalFormatting>
  <conditionalFormatting sqref="F131:F133">
    <cfRule type="cellIs" dxfId="3370" priority="202" operator="equal">
      <formula>"تم الانتهاء"</formula>
    </cfRule>
  </conditionalFormatting>
  <conditionalFormatting sqref="C122">
    <cfRule type="containsText" dxfId="3369" priority="201" operator="containsText" text="تم التسليم ">
      <formula>NOT(ISERROR(SEARCH("تم التسليم ",C122)))</formula>
    </cfRule>
  </conditionalFormatting>
  <conditionalFormatting sqref="C122">
    <cfRule type="cellIs" dxfId="3368" priority="200" operator="equal">
      <formula>"تم الانتهاء"</formula>
    </cfRule>
  </conditionalFormatting>
  <conditionalFormatting sqref="C123">
    <cfRule type="containsText" dxfId="3367" priority="199" operator="containsText" text="تم التسليم ">
      <formula>NOT(ISERROR(SEARCH("تم التسليم ",C123)))</formula>
    </cfRule>
  </conditionalFormatting>
  <conditionalFormatting sqref="C123">
    <cfRule type="cellIs" dxfId="3366" priority="198" operator="equal">
      <formula>"تم الانتهاء"</formula>
    </cfRule>
  </conditionalFormatting>
  <conditionalFormatting sqref="C124:C125">
    <cfRule type="containsText" dxfId="3365" priority="197" operator="containsText" text="تم التسليم ">
      <formula>NOT(ISERROR(SEARCH("تم التسليم ",C124)))</formula>
    </cfRule>
  </conditionalFormatting>
  <conditionalFormatting sqref="C124:C125">
    <cfRule type="cellIs" dxfId="3364" priority="196" operator="equal">
      <formula>"تم الانتهاء"</formula>
    </cfRule>
  </conditionalFormatting>
  <conditionalFormatting sqref="G50">
    <cfRule type="containsText" dxfId="3363" priority="192" operator="containsText" text="متوقف">
      <formula>NOT(ISERROR(SEARCH("متوقف",G50)))</formula>
    </cfRule>
  </conditionalFormatting>
  <conditionalFormatting sqref="G50">
    <cfRule type="containsText" dxfId="3362" priority="188" operator="containsText" text="تم  الانتهاء ">
      <formula>NOT(ISERROR(SEARCH("تم  الانتهاء ",G50)))</formula>
    </cfRule>
    <cfRule type="containsText" dxfId="3361" priority="189" operator="containsText" text="تم الانتهاء ">
      <formula>NOT(ISERROR(SEARCH("تم الانتهاء ",G50)))</formula>
    </cfRule>
    <cfRule type="containsText" dxfId="3360" priority="190" operator="containsText" text="متوقف ">
      <formula>NOT(ISERROR(SEARCH("متوقف ",G50)))</formula>
    </cfRule>
    <cfRule type="containsText" dxfId="3359" priority="191" operator="containsText" text="تحت التصنيع ">
      <formula>NOT(ISERROR(SEARCH("تحت التصنيع ",G50)))</formula>
    </cfRule>
  </conditionalFormatting>
  <conditionalFormatting sqref="G50">
    <cfRule type="cellIs" dxfId="3358" priority="187" operator="equal">
      <formula>$G$178</formula>
    </cfRule>
  </conditionalFormatting>
  <conditionalFormatting sqref="G56">
    <cfRule type="containsText" dxfId="3357" priority="186" operator="containsText" text="متوقف">
      <formula>NOT(ISERROR(SEARCH("متوقف",G56)))</formula>
    </cfRule>
  </conditionalFormatting>
  <conditionalFormatting sqref="G56">
    <cfRule type="containsText" dxfId="3356" priority="182" operator="containsText" text="تم  الانتهاء ">
      <formula>NOT(ISERROR(SEARCH("تم  الانتهاء ",G56)))</formula>
    </cfRule>
    <cfRule type="containsText" dxfId="3355" priority="183" operator="containsText" text="تم الانتهاء ">
      <formula>NOT(ISERROR(SEARCH("تم الانتهاء ",G56)))</formula>
    </cfRule>
    <cfRule type="containsText" dxfId="3354" priority="184" operator="containsText" text="متوقف ">
      <formula>NOT(ISERROR(SEARCH("متوقف ",G56)))</formula>
    </cfRule>
    <cfRule type="containsText" dxfId="3353" priority="185" operator="containsText" text="تحت التصنيع ">
      <formula>NOT(ISERROR(SEARCH("تحت التصنيع ",G56)))</formula>
    </cfRule>
  </conditionalFormatting>
  <conditionalFormatting sqref="G56">
    <cfRule type="cellIs" dxfId="3352" priority="181" operator="equal">
      <formula>$G$178</formula>
    </cfRule>
  </conditionalFormatting>
  <conditionalFormatting sqref="G59">
    <cfRule type="containsText" dxfId="3351" priority="180" operator="containsText" text="متوقف">
      <formula>NOT(ISERROR(SEARCH("متوقف",G59)))</formula>
    </cfRule>
  </conditionalFormatting>
  <conditionalFormatting sqref="G59">
    <cfRule type="containsText" dxfId="3350" priority="176" operator="containsText" text="تم  الانتهاء ">
      <formula>NOT(ISERROR(SEARCH("تم  الانتهاء ",G59)))</formula>
    </cfRule>
    <cfRule type="containsText" dxfId="3349" priority="177" operator="containsText" text="تم الانتهاء ">
      <formula>NOT(ISERROR(SEARCH("تم الانتهاء ",G59)))</formula>
    </cfRule>
    <cfRule type="containsText" dxfId="3348" priority="178" operator="containsText" text="متوقف ">
      <formula>NOT(ISERROR(SEARCH("متوقف ",G59)))</formula>
    </cfRule>
    <cfRule type="containsText" dxfId="3347" priority="179" operator="containsText" text="تحت التصنيع ">
      <formula>NOT(ISERROR(SEARCH("تحت التصنيع ",G59)))</formula>
    </cfRule>
  </conditionalFormatting>
  <conditionalFormatting sqref="G59">
    <cfRule type="cellIs" dxfId="3346" priority="175" operator="equal">
      <formula>$G$178</formula>
    </cfRule>
  </conditionalFormatting>
  <conditionalFormatting sqref="G131 G134">
    <cfRule type="containsText" dxfId="3345" priority="174" operator="containsText" text="متوقف">
      <formula>NOT(ISERROR(SEARCH("متوقف",G131)))</formula>
    </cfRule>
  </conditionalFormatting>
  <conditionalFormatting sqref="G131 G134">
    <cfRule type="containsText" dxfId="3344" priority="170" operator="containsText" text="تم  الانتهاء ">
      <formula>NOT(ISERROR(SEARCH("تم  الانتهاء ",G131)))</formula>
    </cfRule>
    <cfRule type="containsText" dxfId="3343" priority="171" operator="containsText" text="تم الانتهاء ">
      <formula>NOT(ISERROR(SEARCH("تم الانتهاء ",G131)))</formula>
    </cfRule>
    <cfRule type="containsText" dxfId="3342" priority="172" operator="containsText" text="متوقف ">
      <formula>NOT(ISERROR(SEARCH("متوقف ",G131)))</formula>
    </cfRule>
    <cfRule type="containsText" dxfId="3341" priority="173" operator="containsText" text="تحت التصنيع ">
      <formula>NOT(ISERROR(SEARCH("تحت التصنيع ",G131)))</formula>
    </cfRule>
  </conditionalFormatting>
  <conditionalFormatting sqref="G131">
    <cfRule type="cellIs" dxfId="3340" priority="169" operator="equal">
      <formula>$G$178</formula>
    </cfRule>
  </conditionalFormatting>
  <conditionalFormatting sqref="E119:E120">
    <cfRule type="cellIs" dxfId="3339" priority="168" operator="equal">
      <formula>"تم الانتهاء"</formula>
    </cfRule>
  </conditionalFormatting>
  <conditionalFormatting sqref="F119:F120">
    <cfRule type="cellIs" dxfId="3338" priority="167" operator="equal">
      <formula>"تم الانتهاء"</formula>
    </cfRule>
  </conditionalFormatting>
  <conditionalFormatting sqref="E113:E114">
    <cfRule type="cellIs" dxfId="3337" priority="166" operator="equal">
      <formula>"تم الانتهاء"</formula>
    </cfRule>
  </conditionalFormatting>
  <conditionalFormatting sqref="E110">
    <cfRule type="cellIs" dxfId="3336" priority="165" operator="equal">
      <formula>"تم الانتهاء"</formula>
    </cfRule>
  </conditionalFormatting>
  <conditionalFormatting sqref="E112">
    <cfRule type="cellIs" dxfId="3335" priority="164" operator="equal">
      <formula>"تم الانتهاء"</formula>
    </cfRule>
  </conditionalFormatting>
  <conditionalFormatting sqref="E115:E116">
    <cfRule type="cellIs" dxfId="3334" priority="163" operator="equal">
      <formula>"تم الانتهاء"</formula>
    </cfRule>
  </conditionalFormatting>
  <conditionalFormatting sqref="F113:F114">
    <cfRule type="cellIs" dxfId="3333" priority="162" operator="equal">
      <formula>"تم الانتهاء"</formula>
    </cfRule>
  </conditionalFormatting>
  <conditionalFormatting sqref="F110">
    <cfRule type="cellIs" dxfId="3332" priority="161" operator="equal">
      <formula>"تم الانتهاء"</formula>
    </cfRule>
  </conditionalFormatting>
  <conditionalFormatting sqref="F112">
    <cfRule type="cellIs" dxfId="3331" priority="160" operator="equal">
      <formula>"تم الانتهاء"</formula>
    </cfRule>
  </conditionalFormatting>
  <conditionalFormatting sqref="F115:F116">
    <cfRule type="cellIs" dxfId="3330" priority="159" operator="equal">
      <formula>"تم الانتهاء"</formula>
    </cfRule>
  </conditionalFormatting>
  <conditionalFormatting sqref="C121">
    <cfRule type="containsText" dxfId="3329" priority="158" operator="containsText" text="تم التسليم ">
      <formula>NOT(ISERROR(SEARCH("تم التسليم ",C121)))</formula>
    </cfRule>
  </conditionalFormatting>
  <conditionalFormatting sqref="C121">
    <cfRule type="cellIs" dxfId="3328" priority="157" operator="equal">
      <formula>"تم الانتهاء"</formula>
    </cfRule>
  </conditionalFormatting>
  <conditionalFormatting sqref="G76">
    <cfRule type="containsText" dxfId="3327" priority="154" operator="containsText" text="متوقف">
      <formula>NOT(ISERROR(SEARCH("متوقف",G76)))</formula>
    </cfRule>
  </conditionalFormatting>
  <conditionalFormatting sqref="G76">
    <cfRule type="containsText" dxfId="3326" priority="150" operator="containsText" text="تم  الانتهاء ">
      <formula>NOT(ISERROR(SEARCH("تم  الانتهاء ",G76)))</formula>
    </cfRule>
    <cfRule type="containsText" dxfId="3325" priority="151" operator="containsText" text="تم الانتهاء ">
      <formula>NOT(ISERROR(SEARCH("تم الانتهاء ",G76)))</formula>
    </cfRule>
    <cfRule type="containsText" dxfId="3324" priority="152" operator="containsText" text="متوقف ">
      <formula>NOT(ISERROR(SEARCH("متوقف ",G76)))</formula>
    </cfRule>
    <cfRule type="containsText" dxfId="3323" priority="153" operator="containsText" text="تحت التصنيع ">
      <formula>NOT(ISERROR(SEARCH("تحت التصنيع ",G76)))</formula>
    </cfRule>
  </conditionalFormatting>
  <conditionalFormatting sqref="G76">
    <cfRule type="cellIs" dxfId="3322" priority="149" operator="equal">
      <formula>$G$178</formula>
    </cfRule>
  </conditionalFormatting>
  <conditionalFormatting sqref="F76">
    <cfRule type="containsText" dxfId="3321" priority="148" operator="containsText" text="تم التسليم ">
      <formula>NOT(ISERROR(SEARCH("تم التسليم ",F76)))</formula>
    </cfRule>
  </conditionalFormatting>
  <conditionalFormatting sqref="F76">
    <cfRule type="cellIs" dxfId="3320" priority="147" operator="equal">
      <formula>"تم الانتهاء"</formula>
    </cfRule>
  </conditionalFormatting>
  <conditionalFormatting sqref="G78">
    <cfRule type="containsText" dxfId="3319" priority="146" operator="containsText" text="متوقف">
      <formula>NOT(ISERROR(SEARCH("متوقف",G78)))</formula>
    </cfRule>
  </conditionalFormatting>
  <conditionalFormatting sqref="G78">
    <cfRule type="containsText" dxfId="3318" priority="142" operator="containsText" text="تم  الانتهاء ">
      <formula>NOT(ISERROR(SEARCH("تم  الانتهاء ",G78)))</formula>
    </cfRule>
    <cfRule type="containsText" dxfId="3317" priority="143" operator="containsText" text="تم الانتهاء ">
      <formula>NOT(ISERROR(SEARCH("تم الانتهاء ",G78)))</formula>
    </cfRule>
    <cfRule type="containsText" dxfId="3316" priority="144" operator="containsText" text="متوقف ">
      <formula>NOT(ISERROR(SEARCH("متوقف ",G78)))</formula>
    </cfRule>
    <cfRule type="containsText" dxfId="3315" priority="145" operator="containsText" text="تحت التصنيع ">
      <formula>NOT(ISERROR(SEARCH("تحت التصنيع ",G78)))</formula>
    </cfRule>
  </conditionalFormatting>
  <conditionalFormatting sqref="G78">
    <cfRule type="cellIs" dxfId="3314" priority="141" operator="equal">
      <formula>$G$178</formula>
    </cfRule>
  </conditionalFormatting>
  <conditionalFormatting sqref="F80:F81">
    <cfRule type="containsText" dxfId="3313" priority="140" operator="containsText" text="تم التسليم ">
      <formula>NOT(ISERROR(SEARCH("تم التسليم ",F80)))</formula>
    </cfRule>
  </conditionalFormatting>
  <conditionalFormatting sqref="F80:F81">
    <cfRule type="cellIs" dxfId="3312" priority="139" operator="equal">
      <formula>"تم الانتهاء"</formula>
    </cfRule>
  </conditionalFormatting>
  <conditionalFormatting sqref="E84">
    <cfRule type="cellIs" dxfId="3311" priority="138" operator="equal">
      <formula>"تم الانتهاء"</formula>
    </cfRule>
  </conditionalFormatting>
  <conditionalFormatting sqref="E85:E87">
    <cfRule type="cellIs" dxfId="3310" priority="137" operator="equal">
      <formula>"تم الانتهاء"</formula>
    </cfRule>
  </conditionalFormatting>
  <conditionalFormatting sqref="E83">
    <cfRule type="cellIs" dxfId="3309" priority="136" operator="equal">
      <formula>"تم الانتهاء"</formula>
    </cfRule>
  </conditionalFormatting>
  <conditionalFormatting sqref="F83">
    <cfRule type="cellIs" dxfId="3308" priority="135" operator="equal">
      <formula>"تم الانتهاء"</formula>
    </cfRule>
  </conditionalFormatting>
  <conditionalFormatting sqref="F84">
    <cfRule type="cellIs" dxfId="3307" priority="134" operator="equal">
      <formula>"تم الانتهاء"</formula>
    </cfRule>
  </conditionalFormatting>
  <conditionalFormatting sqref="F85:F87">
    <cfRule type="cellIs" dxfId="3306" priority="133" operator="equal">
      <formula>"تم الانتهاء"</formula>
    </cfRule>
  </conditionalFormatting>
  <conditionalFormatting sqref="G84">
    <cfRule type="containsText" dxfId="3305" priority="132" operator="containsText" text="متوقف">
      <formula>NOT(ISERROR(SEARCH("متوقف",G84)))</formula>
    </cfRule>
  </conditionalFormatting>
  <conditionalFormatting sqref="G84">
    <cfRule type="containsText" dxfId="3304" priority="128" operator="containsText" text="تم  الانتهاء ">
      <formula>NOT(ISERROR(SEARCH("تم  الانتهاء ",G84)))</formula>
    </cfRule>
    <cfRule type="containsText" dxfId="3303" priority="129" operator="containsText" text="تم الانتهاء ">
      <formula>NOT(ISERROR(SEARCH("تم الانتهاء ",G84)))</formula>
    </cfRule>
    <cfRule type="containsText" dxfId="3302" priority="130" operator="containsText" text="متوقف ">
      <formula>NOT(ISERROR(SEARCH("متوقف ",G84)))</formula>
    </cfRule>
    <cfRule type="containsText" dxfId="3301" priority="131" operator="containsText" text="تحت التصنيع ">
      <formula>NOT(ISERROR(SEARCH("تحت التصنيع ",G84)))</formula>
    </cfRule>
  </conditionalFormatting>
  <conditionalFormatting sqref="G84">
    <cfRule type="cellIs" dxfId="3300" priority="127" operator="equal">
      <formula>$G$178</formula>
    </cfRule>
  </conditionalFormatting>
  <conditionalFormatting sqref="F103">
    <cfRule type="cellIs" dxfId="3299" priority="126" operator="equal">
      <formula>"تم الانتهاء"</formula>
    </cfRule>
  </conditionalFormatting>
  <conditionalFormatting sqref="F104">
    <cfRule type="cellIs" dxfId="3298" priority="125" operator="equal">
      <formula>"تم الانتهاء"</formula>
    </cfRule>
  </conditionalFormatting>
  <conditionalFormatting sqref="G146 G137">
    <cfRule type="containsText" dxfId="3297" priority="124" operator="containsText" text="متوقف">
      <formula>NOT(ISERROR(SEARCH("متوقف",G137)))</formula>
    </cfRule>
  </conditionalFormatting>
  <conditionalFormatting sqref="G146 G137">
    <cfRule type="containsText" dxfId="3296" priority="120" operator="containsText" text="تم  الانتهاء ">
      <formula>NOT(ISERROR(SEARCH("تم  الانتهاء ",G137)))</formula>
    </cfRule>
    <cfRule type="containsText" dxfId="3295" priority="121" operator="containsText" text="تم الانتهاء ">
      <formula>NOT(ISERROR(SEARCH("تم الانتهاء ",G137)))</formula>
    </cfRule>
    <cfRule type="containsText" dxfId="3294" priority="122" operator="containsText" text="متوقف ">
      <formula>NOT(ISERROR(SEARCH("متوقف ",G137)))</formula>
    </cfRule>
    <cfRule type="containsText" dxfId="3293" priority="123" operator="containsText" text="تحت التصنيع ">
      <formula>NOT(ISERROR(SEARCH("تحت التصنيع ",G137)))</formula>
    </cfRule>
  </conditionalFormatting>
  <conditionalFormatting sqref="G146">
    <cfRule type="cellIs" dxfId="3292" priority="119" operator="equal">
      <formula>$G$178</formula>
    </cfRule>
  </conditionalFormatting>
  <conditionalFormatting sqref="F140">
    <cfRule type="cellIs" dxfId="3291" priority="118" operator="equal">
      <formula>"تم الانتهاء"</formula>
    </cfRule>
  </conditionalFormatting>
  <conditionalFormatting sqref="F141">
    <cfRule type="cellIs" dxfId="3290" priority="117" operator="equal">
      <formula>"تم الانتهاء"</formula>
    </cfRule>
  </conditionalFormatting>
  <conditionalFormatting sqref="E143">
    <cfRule type="cellIs" dxfId="3289" priority="116" operator="equal">
      <formula>"تم الانتهاء"</formula>
    </cfRule>
  </conditionalFormatting>
  <conditionalFormatting sqref="E142">
    <cfRule type="cellIs" dxfId="3288" priority="115" operator="equal">
      <formula>"تم الانتهاء"</formula>
    </cfRule>
  </conditionalFormatting>
  <conditionalFormatting sqref="E145">
    <cfRule type="cellIs" dxfId="3287" priority="114" operator="equal">
      <formula>"تم الانتهاء"</formula>
    </cfRule>
  </conditionalFormatting>
  <conditionalFormatting sqref="E145">
    <cfRule type="cellIs" dxfId="3286" priority="112" operator="equal">
      <formula>"تم الانتهاء"</formula>
    </cfRule>
  </conditionalFormatting>
  <conditionalFormatting sqref="E145">
    <cfRule type="containsText" dxfId="3285" priority="113" operator="containsText" text="تم التسليم ">
      <formula>NOT(ISERROR(SEARCH("تم التسليم ",E145)))</formula>
    </cfRule>
  </conditionalFormatting>
  <conditionalFormatting sqref="E144">
    <cfRule type="cellIs" dxfId="3284" priority="111" operator="equal">
      <formula>"تم الانتهاء"</formula>
    </cfRule>
  </conditionalFormatting>
  <conditionalFormatting sqref="F143">
    <cfRule type="cellIs" dxfId="3283" priority="110" operator="equal">
      <formula>"تم الانتهاء"</formula>
    </cfRule>
  </conditionalFormatting>
  <conditionalFormatting sqref="F142">
    <cfRule type="cellIs" dxfId="3282" priority="109" operator="equal">
      <formula>"تم الانتهاء"</formula>
    </cfRule>
  </conditionalFormatting>
  <conditionalFormatting sqref="F145">
    <cfRule type="cellIs" dxfId="3281" priority="108" operator="equal">
      <formula>"تم الانتهاء"</formula>
    </cfRule>
  </conditionalFormatting>
  <conditionalFormatting sqref="F145">
    <cfRule type="cellIs" dxfId="3280" priority="107" operator="equal">
      <formula>"تم الانتهاء"</formula>
    </cfRule>
  </conditionalFormatting>
  <conditionalFormatting sqref="F144">
    <cfRule type="cellIs" dxfId="3279" priority="106" operator="equal">
      <formula>"تم الانتهاء"</formula>
    </cfRule>
  </conditionalFormatting>
  <conditionalFormatting sqref="G147">
    <cfRule type="containsText" dxfId="3278" priority="105" operator="containsText" text="متوقف">
      <formula>NOT(ISERROR(SEARCH("متوقف",G147)))</formula>
    </cfRule>
  </conditionalFormatting>
  <conditionalFormatting sqref="G147">
    <cfRule type="containsText" dxfId="3277" priority="101" operator="containsText" text="تم  الانتهاء ">
      <formula>NOT(ISERROR(SEARCH("تم  الانتهاء ",G147)))</formula>
    </cfRule>
    <cfRule type="containsText" dxfId="3276" priority="102" operator="containsText" text="تم الانتهاء ">
      <formula>NOT(ISERROR(SEARCH("تم الانتهاء ",G147)))</formula>
    </cfRule>
    <cfRule type="containsText" dxfId="3275" priority="103" operator="containsText" text="متوقف ">
      <formula>NOT(ISERROR(SEARCH("متوقف ",G147)))</formula>
    </cfRule>
    <cfRule type="containsText" dxfId="3274" priority="104" operator="containsText" text="تحت التصنيع ">
      <formula>NOT(ISERROR(SEARCH("تحت التصنيع ",G147)))</formula>
    </cfRule>
  </conditionalFormatting>
  <conditionalFormatting sqref="G147">
    <cfRule type="cellIs" dxfId="3273" priority="100" operator="equal">
      <formula>$G$178</formula>
    </cfRule>
  </conditionalFormatting>
  <conditionalFormatting sqref="E149">
    <cfRule type="cellIs" dxfId="3272" priority="99" operator="equal">
      <formula>"تم الانتهاء"</formula>
    </cfRule>
  </conditionalFormatting>
  <conditionalFormatting sqref="F149">
    <cfRule type="cellIs" dxfId="3271" priority="98" operator="equal">
      <formula>"تم الانتهاء"</formula>
    </cfRule>
  </conditionalFormatting>
  <conditionalFormatting sqref="E150">
    <cfRule type="cellIs" dxfId="3270" priority="97" operator="equal">
      <formula>"تم الانتهاء"</formula>
    </cfRule>
  </conditionalFormatting>
  <conditionalFormatting sqref="E154">
    <cfRule type="cellIs" dxfId="3269" priority="96" operator="equal">
      <formula>"تم الانتهاء"</formula>
    </cfRule>
  </conditionalFormatting>
  <conditionalFormatting sqref="E155:E156">
    <cfRule type="cellIs" dxfId="3268" priority="95" operator="equal">
      <formula>"تم الانتهاء"</formula>
    </cfRule>
  </conditionalFormatting>
  <conditionalFormatting sqref="F150">
    <cfRule type="cellIs" dxfId="3267" priority="94" operator="equal">
      <formula>"تم الانتهاء"</formula>
    </cfRule>
  </conditionalFormatting>
  <conditionalFormatting sqref="F151:F152">
    <cfRule type="cellIs" dxfId="3266" priority="93" operator="equal">
      <formula>"تم الانتهاء"</formula>
    </cfRule>
  </conditionalFormatting>
  <conditionalFormatting sqref="F153">
    <cfRule type="cellIs" dxfId="3265" priority="92" operator="equal">
      <formula>"تم الانتهاء"</formula>
    </cfRule>
  </conditionalFormatting>
  <conditionalFormatting sqref="F154">
    <cfRule type="cellIs" dxfId="3264" priority="91" operator="equal">
      <formula>"تم الانتهاء"</formula>
    </cfRule>
  </conditionalFormatting>
  <conditionalFormatting sqref="F155">
    <cfRule type="cellIs" dxfId="3263" priority="90" operator="equal">
      <formula>"تم الانتهاء"</formula>
    </cfRule>
  </conditionalFormatting>
  <conditionalFormatting sqref="F156">
    <cfRule type="cellIs" dxfId="3262" priority="89" operator="equal">
      <formula>"تم الانتهاء"</formula>
    </cfRule>
  </conditionalFormatting>
  <conditionalFormatting sqref="B161:C161 B162:B163 C162:C167">
    <cfRule type="cellIs" dxfId="3261" priority="88" operator="equal">
      <formula>"تم الانتهاء"</formula>
    </cfRule>
  </conditionalFormatting>
  <conditionalFormatting sqref="B164:B167">
    <cfRule type="cellIs" dxfId="3260" priority="87" operator="equal">
      <formula>"تم الانتهاء"</formula>
    </cfRule>
  </conditionalFormatting>
  <conditionalFormatting sqref="G131 G34:G36 G39:G44 G134 G76 G78 G84 G137 G146:G147 G3:G4 G56 G59 G46:G50 G6:G32">
    <cfRule type="cellIs" dxfId="3259" priority="301" operator="equal">
      <formula>$G$201</formula>
    </cfRule>
    <cfRule type="cellIs" dxfId="3258" priority="302" operator="equal">
      <formula>$G$64</formula>
    </cfRule>
    <cfRule type="cellIs" dxfId="3257" priority="303" operator="equal">
      <formula>$G$175</formula>
    </cfRule>
    <cfRule type="cellIs" dxfId="3256" priority="304" operator="equal">
      <formula>$G$202</formula>
    </cfRule>
    <cfRule type="cellIs" dxfId="3255" priority="305" operator="equal">
      <formula>$G$201</formula>
    </cfRule>
  </conditionalFormatting>
  <conditionalFormatting sqref="G131 G34:G36 G39:G44 G134 G76 G78 G84 G137 G146:G147 G3:G4 G56 G59 G46:G50 G6:G32">
    <cfRule type="cellIs" dxfId="3254" priority="306" operator="equal">
      <formula>$G$180</formula>
    </cfRule>
    <cfRule type="cellIs" dxfId="3253" priority="307" operator="equal">
      <formula>$G$217</formula>
    </cfRule>
    <cfRule type="cellIs" dxfId="3252" priority="308" operator="equal">
      <formula>$G$57</formula>
    </cfRule>
    <cfRule type="cellIs" dxfId="3251" priority="309" operator="equal">
      <formula>$G$105</formula>
    </cfRule>
  </conditionalFormatting>
  <conditionalFormatting sqref="G34:G36 G39:G44 G134 G131 G76 G78 G84 G137 G146:G147 G3:G4 G56 G59 G46:G50 G6:G32">
    <cfRule type="cellIs" dxfId="3250" priority="310" operator="equal">
      <formula>$G$179</formula>
    </cfRule>
    <cfRule type="cellIs" dxfId="3249" priority="311" operator="equal">
      <formula>$G$112</formula>
    </cfRule>
    <cfRule type="cellIs" dxfId="3248" priority="312" operator="equal">
      <formula>$G$209</formula>
    </cfRule>
  </conditionalFormatting>
  <conditionalFormatting sqref="G70">
    <cfRule type="containsText" dxfId="3247" priority="74" operator="containsText" text="متوقف">
      <formula>NOT(ISERROR(SEARCH("متوقف",G70)))</formula>
    </cfRule>
  </conditionalFormatting>
  <conditionalFormatting sqref="G70">
    <cfRule type="containsText" dxfId="3246" priority="70" operator="containsText" text="تم  الانتهاء ">
      <formula>NOT(ISERROR(SEARCH("تم  الانتهاء ",G70)))</formula>
    </cfRule>
    <cfRule type="containsText" dxfId="3245" priority="71" operator="containsText" text="تم الانتهاء ">
      <formula>NOT(ISERROR(SEARCH("تم الانتهاء ",G70)))</formula>
    </cfRule>
    <cfRule type="containsText" dxfId="3244" priority="72" operator="containsText" text="متوقف ">
      <formula>NOT(ISERROR(SEARCH("متوقف ",G70)))</formula>
    </cfRule>
    <cfRule type="containsText" dxfId="3243" priority="73" operator="containsText" text="تحت التصنيع ">
      <formula>NOT(ISERROR(SEARCH("تحت التصنيع ",G70)))</formula>
    </cfRule>
  </conditionalFormatting>
  <conditionalFormatting sqref="G70">
    <cfRule type="cellIs" dxfId="3242" priority="69" operator="equal">
      <formula>$G$178</formula>
    </cfRule>
  </conditionalFormatting>
  <conditionalFormatting sqref="G70">
    <cfRule type="cellIs" dxfId="3241" priority="75" operator="equal">
      <formula>$G$201</formula>
    </cfRule>
    <cfRule type="cellIs" dxfId="3240" priority="76" operator="equal">
      <formula>$G$64</formula>
    </cfRule>
    <cfRule type="cellIs" dxfId="3239" priority="77" operator="equal">
      <formula>$G$175</formula>
    </cfRule>
    <cfRule type="cellIs" dxfId="3238" priority="78" operator="equal">
      <formula>$G$202</formula>
    </cfRule>
    <cfRule type="cellIs" dxfId="3237" priority="79" operator="equal">
      <formula>$G$201</formula>
    </cfRule>
  </conditionalFormatting>
  <conditionalFormatting sqref="G70">
    <cfRule type="cellIs" dxfId="3236" priority="80" operator="equal">
      <formula>$G$180</formula>
    </cfRule>
    <cfRule type="cellIs" dxfId="3235" priority="81" operator="equal">
      <formula>$G$217</formula>
    </cfRule>
    <cfRule type="cellIs" dxfId="3234" priority="82" operator="equal">
      <formula>$G$57</formula>
    </cfRule>
    <cfRule type="cellIs" dxfId="3233" priority="83" operator="equal">
      <formula>$G$105</formula>
    </cfRule>
  </conditionalFormatting>
  <conditionalFormatting sqref="G70">
    <cfRule type="cellIs" dxfId="3232" priority="84" operator="equal">
      <formula>$G$179</formula>
    </cfRule>
    <cfRule type="cellIs" dxfId="3231" priority="85" operator="equal">
      <formula>$G$112</formula>
    </cfRule>
    <cfRule type="cellIs" dxfId="3230" priority="86" operator="equal">
      <formula>$G$209</formula>
    </cfRule>
  </conditionalFormatting>
  <conditionalFormatting sqref="G71">
    <cfRule type="containsText" dxfId="3229" priority="56" operator="containsText" text="متوقف">
      <formula>NOT(ISERROR(SEARCH("متوقف",G71)))</formula>
    </cfRule>
  </conditionalFormatting>
  <conditionalFormatting sqref="G71">
    <cfRule type="containsText" dxfId="3228" priority="52" operator="containsText" text="تم  الانتهاء ">
      <formula>NOT(ISERROR(SEARCH("تم  الانتهاء ",G71)))</formula>
    </cfRule>
    <cfRule type="containsText" dxfId="3227" priority="53" operator="containsText" text="تم الانتهاء ">
      <formula>NOT(ISERROR(SEARCH("تم الانتهاء ",G71)))</formula>
    </cfRule>
    <cfRule type="containsText" dxfId="3226" priority="54" operator="containsText" text="متوقف ">
      <formula>NOT(ISERROR(SEARCH("متوقف ",G71)))</formula>
    </cfRule>
    <cfRule type="containsText" dxfId="3225" priority="55" operator="containsText" text="تحت التصنيع ">
      <formula>NOT(ISERROR(SEARCH("تحت التصنيع ",G71)))</formula>
    </cfRule>
  </conditionalFormatting>
  <conditionalFormatting sqref="G71">
    <cfRule type="cellIs" dxfId="3224" priority="51" operator="equal">
      <formula>$G$178</formula>
    </cfRule>
  </conditionalFormatting>
  <conditionalFormatting sqref="G71">
    <cfRule type="cellIs" dxfId="3223" priority="57" operator="equal">
      <formula>$G$201</formula>
    </cfRule>
    <cfRule type="cellIs" dxfId="3222" priority="58" operator="equal">
      <formula>$G$64</formula>
    </cfRule>
    <cfRule type="cellIs" dxfId="3221" priority="59" operator="equal">
      <formula>$G$175</formula>
    </cfRule>
    <cfRule type="cellIs" dxfId="3220" priority="60" operator="equal">
      <formula>$G$202</formula>
    </cfRule>
    <cfRule type="cellIs" dxfId="3219" priority="61" operator="equal">
      <formula>$G$201</formula>
    </cfRule>
  </conditionalFormatting>
  <conditionalFormatting sqref="G71">
    <cfRule type="cellIs" dxfId="3218" priority="62" operator="equal">
      <formula>$G$180</formula>
    </cfRule>
    <cfRule type="cellIs" dxfId="3217" priority="63" operator="equal">
      <formula>$G$217</formula>
    </cfRule>
    <cfRule type="cellIs" dxfId="3216" priority="64" operator="equal">
      <formula>$G$57</formula>
    </cfRule>
    <cfRule type="cellIs" dxfId="3215" priority="65" operator="equal">
      <formula>$G$105</formula>
    </cfRule>
  </conditionalFormatting>
  <conditionalFormatting sqref="G71">
    <cfRule type="cellIs" dxfId="3214" priority="66" operator="equal">
      <formula>$G$179</formula>
    </cfRule>
    <cfRule type="cellIs" dxfId="3213" priority="67" operator="equal">
      <formula>$G$112</formula>
    </cfRule>
    <cfRule type="cellIs" dxfId="3212" priority="68" operator="equal">
      <formula>$G$209</formula>
    </cfRule>
  </conditionalFormatting>
  <conditionalFormatting sqref="G74">
    <cfRule type="containsText" dxfId="3211" priority="38" operator="containsText" text="متوقف">
      <formula>NOT(ISERROR(SEARCH("متوقف",G74)))</formula>
    </cfRule>
  </conditionalFormatting>
  <conditionalFormatting sqref="G74">
    <cfRule type="containsText" dxfId="3210" priority="34" operator="containsText" text="تم  الانتهاء ">
      <formula>NOT(ISERROR(SEARCH("تم  الانتهاء ",G74)))</formula>
    </cfRule>
    <cfRule type="containsText" dxfId="3209" priority="35" operator="containsText" text="تم الانتهاء ">
      <formula>NOT(ISERROR(SEARCH("تم الانتهاء ",G74)))</formula>
    </cfRule>
    <cfRule type="containsText" dxfId="3208" priority="36" operator="containsText" text="متوقف ">
      <formula>NOT(ISERROR(SEARCH("متوقف ",G74)))</formula>
    </cfRule>
    <cfRule type="containsText" dxfId="3207" priority="37" operator="containsText" text="تحت التصنيع ">
      <formula>NOT(ISERROR(SEARCH("تحت التصنيع ",G74)))</formula>
    </cfRule>
  </conditionalFormatting>
  <conditionalFormatting sqref="G74">
    <cfRule type="cellIs" dxfId="3206" priority="33" operator="equal">
      <formula>$G$178</formula>
    </cfRule>
  </conditionalFormatting>
  <conditionalFormatting sqref="G74">
    <cfRule type="cellIs" dxfId="3205" priority="39" operator="equal">
      <formula>$G$201</formula>
    </cfRule>
    <cfRule type="cellIs" dxfId="3204" priority="40" operator="equal">
      <formula>$G$64</formula>
    </cfRule>
    <cfRule type="cellIs" dxfId="3203" priority="41" operator="equal">
      <formula>$G$175</formula>
    </cfRule>
    <cfRule type="cellIs" dxfId="3202" priority="42" operator="equal">
      <formula>$G$202</formula>
    </cfRule>
    <cfRule type="cellIs" dxfId="3201" priority="43" operator="equal">
      <formula>$G$201</formula>
    </cfRule>
  </conditionalFormatting>
  <conditionalFormatting sqref="G74">
    <cfRule type="cellIs" dxfId="3200" priority="44" operator="equal">
      <formula>$G$180</formula>
    </cfRule>
    <cfRule type="cellIs" dxfId="3199" priority="45" operator="equal">
      <formula>$G$217</formula>
    </cfRule>
    <cfRule type="cellIs" dxfId="3198" priority="46" operator="equal">
      <formula>$G$57</formula>
    </cfRule>
    <cfRule type="cellIs" dxfId="3197" priority="47" operator="equal">
      <formula>$G$105</formula>
    </cfRule>
  </conditionalFormatting>
  <conditionalFormatting sqref="G74">
    <cfRule type="cellIs" dxfId="3196" priority="48" operator="equal">
      <formula>$G$179</formula>
    </cfRule>
    <cfRule type="cellIs" dxfId="3195" priority="49" operator="equal">
      <formula>$G$112</formula>
    </cfRule>
    <cfRule type="cellIs" dxfId="3194" priority="50" operator="equal">
      <formula>$G$209</formula>
    </cfRule>
  </conditionalFormatting>
  <conditionalFormatting sqref="G88:G90">
    <cfRule type="containsText" dxfId="3193" priority="20" operator="containsText" text="متوقف">
      <formula>NOT(ISERROR(SEARCH("متوقف",G88)))</formula>
    </cfRule>
  </conditionalFormatting>
  <conditionalFormatting sqref="G88:G90">
    <cfRule type="containsText" dxfId="3192" priority="16" operator="containsText" text="تم  الانتهاء ">
      <formula>NOT(ISERROR(SEARCH("تم  الانتهاء ",G88)))</formula>
    </cfRule>
    <cfRule type="containsText" dxfId="3191" priority="17" operator="containsText" text="تم الانتهاء ">
      <formula>NOT(ISERROR(SEARCH("تم الانتهاء ",G88)))</formula>
    </cfRule>
    <cfRule type="containsText" dxfId="3190" priority="18" operator="containsText" text="متوقف ">
      <formula>NOT(ISERROR(SEARCH("متوقف ",G88)))</formula>
    </cfRule>
    <cfRule type="containsText" dxfId="3189" priority="19" operator="containsText" text="تحت التصنيع ">
      <formula>NOT(ISERROR(SEARCH("تحت التصنيع ",G88)))</formula>
    </cfRule>
  </conditionalFormatting>
  <conditionalFormatting sqref="G88:G90">
    <cfRule type="cellIs" dxfId="3188" priority="15" operator="equal">
      <formula>$G$178</formula>
    </cfRule>
  </conditionalFormatting>
  <conditionalFormatting sqref="G88:G90">
    <cfRule type="cellIs" dxfId="3187" priority="21" operator="equal">
      <formula>$G$201</formula>
    </cfRule>
    <cfRule type="cellIs" dxfId="3186" priority="22" operator="equal">
      <formula>$G$64</formula>
    </cfRule>
    <cfRule type="cellIs" dxfId="3185" priority="23" operator="equal">
      <formula>$G$175</formula>
    </cfRule>
    <cfRule type="cellIs" dxfId="3184" priority="24" operator="equal">
      <formula>$G$202</formula>
    </cfRule>
    <cfRule type="cellIs" dxfId="3183" priority="25" operator="equal">
      <formula>$G$201</formula>
    </cfRule>
  </conditionalFormatting>
  <conditionalFormatting sqref="G88:G90">
    <cfRule type="cellIs" dxfId="3182" priority="26" operator="equal">
      <formula>$G$180</formula>
    </cfRule>
    <cfRule type="cellIs" dxfId="3181" priority="27" operator="equal">
      <formula>$G$217</formula>
    </cfRule>
    <cfRule type="cellIs" dxfId="3180" priority="28" operator="equal">
      <formula>$G$57</formula>
    </cfRule>
    <cfRule type="cellIs" dxfId="3179" priority="29" operator="equal">
      <formula>$G$105</formula>
    </cfRule>
  </conditionalFormatting>
  <conditionalFormatting sqref="G88:G90">
    <cfRule type="cellIs" dxfId="3178" priority="30" operator="equal">
      <formula>$G$179</formula>
    </cfRule>
    <cfRule type="cellIs" dxfId="3177" priority="31" operator="equal">
      <formula>$G$112</formula>
    </cfRule>
    <cfRule type="cellIs" dxfId="3176" priority="32" operator="equal">
      <formula>$G$209</formula>
    </cfRule>
  </conditionalFormatting>
  <conditionalFormatting sqref="B168:D169">
    <cfRule type="cellIs" dxfId="3175" priority="14" operator="equal">
      <formula>"تم الانتهاء"</formula>
    </cfRule>
  </conditionalFormatting>
  <conditionalFormatting sqref="C170:D171">
    <cfRule type="cellIs" dxfId="3174" priority="13" operator="equal">
      <formula>"تم الانتهاء"</formula>
    </cfRule>
  </conditionalFormatting>
  <conditionalFormatting sqref="C172:C175">
    <cfRule type="cellIs" dxfId="3173" priority="12" operator="equal">
      <formula>"تم الانتهاء"</formula>
    </cfRule>
  </conditionalFormatting>
  <conditionalFormatting sqref="G46">
    <cfRule type="containsText" dxfId="3172" priority="11" operator="containsText" text="متوقف">
      <formula>NOT(ISERROR(SEARCH("متوقف",G46)))</formula>
    </cfRule>
  </conditionalFormatting>
  <conditionalFormatting sqref="G46">
    <cfRule type="containsText" dxfId="3171" priority="7" operator="containsText" text="تم  الانتهاء ">
      <formula>NOT(ISERROR(SEARCH("تم  الانتهاء ",G46)))</formula>
    </cfRule>
    <cfRule type="containsText" dxfId="3170" priority="8" operator="containsText" text="تم الانتهاء ">
      <formula>NOT(ISERROR(SEARCH("تم الانتهاء ",G46)))</formula>
    </cfRule>
    <cfRule type="containsText" dxfId="3169" priority="9" operator="containsText" text="متوقف ">
      <formula>NOT(ISERROR(SEARCH("متوقف ",G46)))</formula>
    </cfRule>
    <cfRule type="containsText" dxfId="3168" priority="10" operator="containsText" text="تحت التصنيع ">
      <formula>NOT(ISERROR(SEARCH("تحت التصنيع ",G46)))</formula>
    </cfRule>
  </conditionalFormatting>
  <conditionalFormatting sqref="G46">
    <cfRule type="containsText" dxfId="3167" priority="6" operator="containsText" text="متوقف">
      <formula>NOT(ISERROR(SEARCH("متوقف",G46)))</formula>
    </cfRule>
  </conditionalFormatting>
  <conditionalFormatting sqref="G46">
    <cfRule type="containsText" dxfId="3166" priority="2" operator="containsText" text="تم  الانتهاء ">
      <formula>NOT(ISERROR(SEARCH("تم  الانتهاء ",G46)))</formula>
    </cfRule>
    <cfRule type="containsText" dxfId="3165" priority="3" operator="containsText" text="تم الانتهاء ">
      <formula>NOT(ISERROR(SEARCH("تم الانتهاء ",G46)))</formula>
    </cfRule>
    <cfRule type="containsText" dxfId="3164" priority="4" operator="containsText" text="متوقف ">
      <formula>NOT(ISERROR(SEARCH("متوقف ",G46)))</formula>
    </cfRule>
    <cfRule type="containsText" dxfId="3163" priority="5" operator="containsText" text="تحت التصنيع ">
      <formula>NOT(ISERROR(SEARCH("تحت التصنيع ",G46)))</formula>
    </cfRule>
  </conditionalFormatting>
  <conditionalFormatting sqref="E117">
    <cfRule type="cellIs" dxfId="3162" priority="1" operator="equal">
      <formula>"تم الانتهاء"</formula>
    </cfRule>
  </conditionalFormatting>
  <pageMargins left="0.7" right="0.7" top="0.75" bottom="0.75" header="0.3" footer="0.3"/>
  <pageSetup scale="10" fitToHeight="0" orientation="landscape" r:id="rId1"/>
  <rowBreaks count="5" manualBreakCount="5">
    <brk id="33" max="54" man="1"/>
    <brk id="67" max="54" man="1"/>
    <brk id="100" max="54" man="1"/>
    <brk id="132" max="54" man="1"/>
    <brk id="164" max="54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5357C018-D92A-49CA-997B-D0CA4DCAC1C5}">
          <x14:formula1>
            <xm:f>Sheet1!$A$9:$A$25</xm:f>
          </x14:formula1>
          <xm:sqref>G55</xm:sqref>
        </x14:dataValidation>
        <x14:dataValidation type="list" allowBlank="1" showInputMessage="1" showErrorMessage="1" xr:uid="{302E6458-2111-44D1-A1D7-5865A5BDBC7C}">
          <x14:formula1>
            <xm:f>Sheet1!$A$3:$A$7</xm:f>
          </x14:formula1>
          <xm:sqref>G2</xm:sqref>
        </x14:dataValidation>
        <x14:dataValidation type="list" allowBlank="1" showInputMessage="1" showErrorMessage="1" xr:uid="{A48CEB6A-3BF1-4C22-A80A-370DB862C5C5}">
          <x14:formula1>
            <xm:f>Sheet1!$A$2:$A$7</xm:f>
          </x14:formula1>
          <xm:sqref>G3:G49 G60:G69 G132:G133 G135:G136 G121 G77 G79:G83 G57:G58 G138:G140 G142:G145 G148:G156 G72:G73 G75 G51:G54 G85:G87</xm:sqref>
        </x14:dataValidation>
        <x14:dataValidation type="list" allowBlank="1" showInputMessage="1" showErrorMessage="1" xr:uid="{89A37C7D-C310-4BE6-81CC-38CCF039ABD0}">
          <x14:formula1>
            <xm:f>'Y:\PLN\Private\METAL\متابعة\08-11-2023\التانيه\[09-11-2023 10.00 PM FOLLOW UP (METAL).xlsx]Sheet1'!#REF!</xm:f>
          </x14:formula1>
          <xm:sqref>G70:G71 G50 G76 G131 G134 G78 G84 G137 G146:G147 G59 G74 G56 G88:G90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2531-FD23-4F3C-94CA-DC389185529B}">
  <sheetPr>
    <pageSetUpPr fitToPage="1"/>
  </sheetPr>
  <dimension ref="A1:DM236"/>
  <sheetViews>
    <sheetView topLeftCell="B1" zoomScale="25" zoomScaleNormal="25" zoomScaleSheetLayoutView="25" workbookViewId="0">
      <pane ySplit="2" topLeftCell="A82" activePane="bottomLeft" state="frozen"/>
      <selection pane="bottomLeft" activeCell="BT68" sqref="BT68"/>
    </sheetView>
  </sheetViews>
  <sheetFormatPr defaultRowHeight="33.75" x14ac:dyDescent="0.5"/>
  <cols>
    <col min="1" max="1" width="29" style="9" hidden="1" customWidth="1"/>
    <col min="2" max="2" width="94.42578125" style="9" bestFit="1" customWidth="1"/>
    <col min="3" max="3" width="77.85546875" style="9" bestFit="1" customWidth="1"/>
    <col min="4" max="4" width="112.7109375" style="9" bestFit="1" customWidth="1"/>
    <col min="5" max="5" width="31.5703125" style="9" hidden="1" customWidth="1"/>
    <col min="6" max="6" width="116.710937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29.140625" style="9" hidden="1" customWidth="1"/>
    <col min="70" max="117" width="29.140625" style="133" customWidth="1"/>
    <col min="118" max="16384" width="9.140625" style="9"/>
  </cols>
  <sheetData>
    <row r="1" spans="1:117" ht="99.75" customHeight="1" thickBot="1" x14ac:dyDescent="0.55000000000000004">
      <c r="A1" s="153" t="s">
        <v>126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</row>
    <row r="2" spans="1:117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>
        <v>46174</v>
      </c>
      <c r="CX2" s="15">
        <v>46175</v>
      </c>
      <c r="CY2" s="15">
        <v>46176</v>
      </c>
      <c r="CZ2" s="15">
        <v>46177</v>
      </c>
      <c r="DA2" s="15">
        <v>46178</v>
      </c>
      <c r="DB2" s="15">
        <v>46179</v>
      </c>
      <c r="DC2" s="15">
        <v>46180</v>
      </c>
      <c r="DD2" s="15">
        <v>46181</v>
      </c>
      <c r="DE2" s="15">
        <v>46182</v>
      </c>
      <c r="DF2" s="15">
        <v>46183</v>
      </c>
      <c r="DG2" s="15">
        <v>46184</v>
      </c>
      <c r="DH2" s="15">
        <v>46185</v>
      </c>
      <c r="DI2" s="15">
        <v>46186</v>
      </c>
      <c r="DJ2" s="15">
        <v>46187</v>
      </c>
      <c r="DK2" s="15">
        <v>46188</v>
      </c>
      <c r="DL2" s="15">
        <v>46189</v>
      </c>
      <c r="DM2" s="15">
        <v>46190</v>
      </c>
    </row>
    <row r="3" spans="1:117" ht="75.75" customHeight="1" thickTop="1" thickBot="1" x14ac:dyDescent="0.55000000000000004">
      <c r="A3" s="10"/>
      <c r="B3" s="156" t="s">
        <v>80</v>
      </c>
      <c r="C3" s="156" t="s">
        <v>101</v>
      </c>
      <c r="D3" s="156" t="s">
        <v>82</v>
      </c>
      <c r="E3" s="21"/>
      <c r="F3" s="21" t="s">
        <v>152</v>
      </c>
      <c r="G3" s="10">
        <v>3000</v>
      </c>
      <c r="H3" s="10" t="s">
        <v>24</v>
      </c>
      <c r="I3" s="20">
        <v>158</v>
      </c>
      <c r="J3" s="20">
        <v>60</v>
      </c>
      <c r="K3" s="20">
        <v>155</v>
      </c>
      <c r="L3" s="20">
        <v>320</v>
      </c>
      <c r="M3" s="20">
        <v>75</v>
      </c>
      <c r="N3" s="20"/>
      <c r="O3" s="20"/>
      <c r="P3" s="20">
        <v>120</v>
      </c>
      <c r="Q3" s="20">
        <v>75</v>
      </c>
      <c r="R3" s="20">
        <v>20</v>
      </c>
      <c r="S3" s="20">
        <v>22</v>
      </c>
      <c r="T3" s="20">
        <v>100</v>
      </c>
      <c r="U3" s="20"/>
      <c r="V3" s="20"/>
      <c r="W3" s="20">
        <v>95</v>
      </c>
      <c r="X3" s="20">
        <v>100</v>
      </c>
      <c r="Y3" s="20">
        <v>65</v>
      </c>
      <c r="Z3" s="20">
        <v>60</v>
      </c>
      <c r="AA3" s="20"/>
      <c r="AB3" s="20"/>
      <c r="AC3" s="20"/>
      <c r="AD3" s="20"/>
      <c r="AE3" s="20"/>
      <c r="AF3" s="20">
        <v>150</v>
      </c>
      <c r="AG3" s="20">
        <v>180</v>
      </c>
      <c r="AH3" s="20">
        <v>330</v>
      </c>
      <c r="AI3" s="20"/>
      <c r="AJ3" s="20"/>
      <c r="AK3" s="20">
        <v>255</v>
      </c>
      <c r="AL3" s="20"/>
      <c r="AM3" s="20"/>
      <c r="AN3" s="20">
        <v>340</v>
      </c>
      <c r="AO3" s="20">
        <v>225</v>
      </c>
      <c r="AP3" s="20"/>
      <c r="AQ3" s="20"/>
      <c r="AR3" s="20">
        <v>573</v>
      </c>
      <c r="AS3" s="20">
        <v>1030</v>
      </c>
      <c r="AT3" s="20">
        <v>662</v>
      </c>
      <c r="AU3" s="20">
        <v>215</v>
      </c>
      <c r="AV3" s="20">
        <v>175</v>
      </c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</row>
    <row r="4" spans="1:117" ht="75.75" customHeight="1" thickTop="1" thickBot="1" x14ac:dyDescent="0.55000000000000004">
      <c r="A4" s="10"/>
      <c r="B4" s="158"/>
      <c r="C4" s="158"/>
      <c r="D4" s="158"/>
      <c r="E4" s="21"/>
      <c r="F4" s="21" t="s">
        <v>85</v>
      </c>
      <c r="G4" s="10"/>
      <c r="H4" s="10"/>
      <c r="I4" s="20">
        <v>275</v>
      </c>
      <c r="J4" s="20">
        <v>50</v>
      </c>
      <c r="K4" s="20">
        <v>170</v>
      </c>
      <c r="L4" s="20">
        <v>55</v>
      </c>
      <c r="M4" s="20">
        <v>220</v>
      </c>
      <c r="N4" s="20"/>
      <c r="O4" s="20"/>
      <c r="P4" s="20">
        <v>73</v>
      </c>
      <c r="Q4" s="20">
        <v>102</v>
      </c>
      <c r="R4" s="20">
        <v>30</v>
      </c>
      <c r="S4" s="20">
        <v>160</v>
      </c>
      <c r="T4" s="20">
        <v>250</v>
      </c>
      <c r="U4" s="20"/>
      <c r="V4" s="20"/>
      <c r="W4" s="20">
        <v>105</v>
      </c>
      <c r="X4" s="20">
        <v>155</v>
      </c>
      <c r="Y4" s="20">
        <v>80</v>
      </c>
      <c r="Z4" s="20">
        <v>153</v>
      </c>
      <c r="AA4" s="20"/>
      <c r="AB4" s="20"/>
      <c r="AC4" s="20"/>
      <c r="AD4" s="20"/>
      <c r="AE4" s="20"/>
      <c r="AF4" s="20">
        <v>50</v>
      </c>
      <c r="AG4" s="20">
        <v>155</v>
      </c>
      <c r="AH4" s="20">
        <v>340</v>
      </c>
      <c r="AI4" s="20"/>
      <c r="AJ4" s="20"/>
      <c r="AK4" s="20">
        <v>110</v>
      </c>
      <c r="AL4" s="20"/>
      <c r="AM4" s="20"/>
      <c r="AN4" s="20">
        <v>500</v>
      </c>
      <c r="AO4" s="20">
        <v>330</v>
      </c>
      <c r="AP4" s="20"/>
      <c r="AQ4" s="20"/>
      <c r="AR4" s="20">
        <v>384</v>
      </c>
      <c r="AS4" s="20">
        <v>430</v>
      </c>
      <c r="AT4" s="20">
        <v>100</v>
      </c>
      <c r="AU4" s="20">
        <v>205</v>
      </c>
      <c r="AV4" s="20">
        <v>220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</row>
    <row r="5" spans="1:117" s="25" customFormat="1" ht="75.75" customHeight="1" thickTop="1" thickBot="1" x14ac:dyDescent="0.55000000000000004">
      <c r="A5" s="22"/>
      <c r="B5" s="43"/>
      <c r="C5" s="43"/>
      <c r="D5" s="43"/>
      <c r="E5" s="33"/>
      <c r="F5" s="33"/>
      <c r="G5" s="22"/>
      <c r="H5" s="22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</row>
    <row r="6" spans="1:117" ht="75.75" customHeight="1" thickTop="1" thickBot="1" x14ac:dyDescent="0.55000000000000004">
      <c r="A6" s="10"/>
      <c r="B6" s="156" t="s">
        <v>39</v>
      </c>
      <c r="C6" s="156" t="s">
        <v>40</v>
      </c>
      <c r="D6" s="156" t="s">
        <v>153</v>
      </c>
      <c r="E6" s="21"/>
      <c r="F6" s="21" t="s">
        <v>154</v>
      </c>
      <c r="G6" s="10"/>
      <c r="H6" s="10"/>
      <c r="I6" s="20">
        <v>69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>
        <v>106</v>
      </c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</row>
    <row r="7" spans="1:117" ht="75.75" customHeight="1" thickTop="1" thickBot="1" x14ac:dyDescent="0.55000000000000004">
      <c r="A7" s="10"/>
      <c r="B7" s="157"/>
      <c r="C7" s="157"/>
      <c r="D7" s="157"/>
      <c r="E7" s="21"/>
      <c r="F7" s="21" t="s">
        <v>48</v>
      </c>
      <c r="G7" s="10"/>
      <c r="H7" s="10"/>
      <c r="I7" s="20"/>
      <c r="J7" s="20"/>
      <c r="K7" s="20">
        <v>69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>
        <v>69</v>
      </c>
      <c r="AP7" s="20"/>
      <c r="AQ7" s="20"/>
      <c r="AR7" s="20"/>
      <c r="AS7" s="20"/>
      <c r="AT7" s="20"/>
      <c r="AU7" s="20">
        <v>31</v>
      </c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</row>
    <row r="8" spans="1:117" ht="75.75" customHeight="1" thickTop="1" thickBot="1" x14ac:dyDescent="0.55000000000000004">
      <c r="A8" s="10"/>
      <c r="B8" s="157"/>
      <c r="C8" s="157"/>
      <c r="D8" s="157"/>
      <c r="E8" s="21"/>
      <c r="F8" s="21" t="s">
        <v>47</v>
      </c>
      <c r="G8" s="10"/>
      <c r="H8" s="10"/>
      <c r="I8" s="20"/>
      <c r="J8" s="20"/>
      <c r="K8" s="20">
        <v>69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>
        <v>68</v>
      </c>
      <c r="AP8" s="20"/>
      <c r="AQ8" s="20"/>
      <c r="AR8" s="20"/>
      <c r="AS8" s="20"/>
      <c r="AT8" s="20"/>
      <c r="AU8" s="20">
        <v>32</v>
      </c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</row>
    <row r="9" spans="1:117" ht="75.75" customHeight="1" thickTop="1" thickBot="1" x14ac:dyDescent="0.55000000000000004">
      <c r="A9" s="10"/>
      <c r="B9" s="157"/>
      <c r="C9" s="157"/>
      <c r="D9" s="157"/>
      <c r="E9" s="21"/>
      <c r="F9" s="21" t="s">
        <v>34</v>
      </c>
      <c r="G9" s="10"/>
      <c r="H9" s="10"/>
      <c r="I9" s="20"/>
      <c r="J9" s="20"/>
      <c r="K9" s="20">
        <v>70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>
        <v>107</v>
      </c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</row>
    <row r="10" spans="1:117" ht="75.75" customHeight="1" thickTop="1" thickBot="1" x14ac:dyDescent="0.55000000000000004">
      <c r="A10" s="10"/>
      <c r="B10" s="158"/>
      <c r="C10" s="158"/>
      <c r="D10" s="158"/>
      <c r="E10" s="21"/>
      <c r="F10" s="21" t="s">
        <v>62</v>
      </c>
      <c r="G10" s="10"/>
      <c r="H10" s="10"/>
      <c r="I10" s="20"/>
      <c r="J10" s="20"/>
      <c r="K10" s="20">
        <v>308</v>
      </c>
      <c r="L10" s="20">
        <v>322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>
        <v>500</v>
      </c>
      <c r="AW10" s="20"/>
      <c r="AX10" s="20"/>
      <c r="AY10" s="20"/>
      <c r="AZ10" s="20"/>
      <c r="BA10" s="20"/>
      <c r="BB10" s="20">
        <v>200</v>
      </c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>
        <v>181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</row>
    <row r="11" spans="1:117" s="133" customFormat="1" ht="75.75" customHeight="1" thickTop="1" thickBot="1" x14ac:dyDescent="0.55000000000000004">
      <c r="A11" s="10"/>
      <c r="B11" s="136"/>
      <c r="C11" s="136"/>
      <c r="D11" s="136"/>
      <c r="E11" s="21"/>
      <c r="F11" s="21" t="s">
        <v>174</v>
      </c>
      <c r="G11" s="10"/>
      <c r="H11" s="1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>
        <v>1150</v>
      </c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</row>
    <row r="12" spans="1:117" s="25" customFormat="1" ht="75.75" customHeight="1" thickTop="1" thickBot="1" x14ac:dyDescent="0.55000000000000004">
      <c r="A12" s="22"/>
      <c r="B12" s="43"/>
      <c r="C12" s="43"/>
      <c r="D12" s="43"/>
      <c r="E12" s="33"/>
      <c r="F12" s="33"/>
      <c r="G12" s="22"/>
      <c r="H12" s="22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</row>
    <row r="13" spans="1:117" ht="75.75" customHeight="1" thickTop="1" thickBot="1" x14ac:dyDescent="0.55000000000000004">
      <c r="A13" s="10"/>
      <c r="B13" s="156" t="s">
        <v>155</v>
      </c>
      <c r="C13" s="41" t="s">
        <v>45</v>
      </c>
      <c r="D13" s="41" t="s">
        <v>156</v>
      </c>
      <c r="E13" s="21"/>
      <c r="F13" s="21" t="s">
        <v>94</v>
      </c>
      <c r="G13" s="10"/>
      <c r="H13" s="10"/>
      <c r="I13" s="20"/>
      <c r="J13" s="20"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</row>
    <row r="14" spans="1:117" ht="75.75" customHeight="1" thickTop="1" thickBot="1" x14ac:dyDescent="0.55000000000000004">
      <c r="A14" s="10"/>
      <c r="B14" s="158"/>
      <c r="C14" s="41" t="s">
        <v>164</v>
      </c>
      <c r="D14" s="41" t="s">
        <v>157</v>
      </c>
      <c r="E14" s="21"/>
      <c r="F14" s="21" t="s">
        <v>158</v>
      </c>
      <c r="G14" s="10"/>
      <c r="H14" s="10"/>
      <c r="I14" s="20"/>
      <c r="J14" s="20"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</row>
    <row r="15" spans="1:117" s="25" customFormat="1" ht="75.75" customHeight="1" thickTop="1" thickBot="1" x14ac:dyDescent="0.55000000000000004">
      <c r="A15" s="22"/>
      <c r="B15" s="43"/>
      <c r="C15" s="43"/>
      <c r="D15" s="43"/>
      <c r="E15" s="33"/>
      <c r="F15" s="33"/>
      <c r="G15" s="22"/>
      <c r="H15" s="22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</row>
    <row r="16" spans="1:117" ht="75.75" customHeight="1" thickTop="1" thickBot="1" x14ac:dyDescent="0.55000000000000004">
      <c r="A16" s="10"/>
      <c r="B16" s="41" t="s">
        <v>108</v>
      </c>
      <c r="C16" s="41" t="s">
        <v>109</v>
      </c>
      <c r="D16" s="41" t="s">
        <v>160</v>
      </c>
      <c r="E16" s="21"/>
      <c r="F16" s="21" t="s">
        <v>159</v>
      </c>
      <c r="G16" s="10"/>
      <c r="H16" s="10"/>
      <c r="I16" s="20"/>
      <c r="J16" s="20">
        <v>7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</row>
    <row r="17" spans="1:117" s="25" customFormat="1" ht="75.75" customHeight="1" thickTop="1" thickBot="1" x14ac:dyDescent="0.55000000000000004">
      <c r="A17" s="22"/>
      <c r="B17" s="43"/>
      <c r="C17" s="43"/>
      <c r="D17" s="43"/>
      <c r="E17" s="33"/>
      <c r="F17" s="33"/>
      <c r="G17" s="22"/>
      <c r="H17" s="22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</row>
    <row r="18" spans="1:117" ht="75.75" customHeight="1" thickTop="1" thickBot="1" x14ac:dyDescent="0.55000000000000004">
      <c r="A18" s="10"/>
      <c r="B18" s="156" t="s">
        <v>39</v>
      </c>
      <c r="C18" s="156" t="s">
        <v>40</v>
      </c>
      <c r="D18" s="156" t="s">
        <v>161</v>
      </c>
      <c r="E18" s="21"/>
      <c r="F18" s="21" t="s">
        <v>156</v>
      </c>
      <c r="G18" s="10"/>
      <c r="H18" s="10"/>
      <c r="I18" s="20"/>
      <c r="J18" s="20"/>
      <c r="K18" s="20"/>
      <c r="L18" s="20"/>
      <c r="M18" s="20">
        <v>100</v>
      </c>
      <c r="N18" s="20"/>
      <c r="O18" s="20"/>
      <c r="P18" s="20">
        <v>77</v>
      </c>
      <c r="Q18" s="20">
        <v>137</v>
      </c>
      <c r="R18" s="20">
        <v>40</v>
      </c>
      <c r="S18" s="20">
        <v>51</v>
      </c>
      <c r="T18" s="20">
        <v>79</v>
      </c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>
        <v>70</v>
      </c>
      <c r="BN18" s="20">
        <v>102</v>
      </c>
      <c r="BO18" s="20">
        <v>119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</row>
    <row r="19" spans="1:117" ht="75.75" customHeight="1" thickTop="1" thickBot="1" x14ac:dyDescent="0.55000000000000004">
      <c r="A19" s="10"/>
      <c r="B19" s="158"/>
      <c r="C19" s="158"/>
      <c r="D19" s="158"/>
      <c r="E19" s="21"/>
      <c r="F19" s="21" t="s">
        <v>62</v>
      </c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>
        <v>101</v>
      </c>
      <c r="S19" s="20">
        <v>71</v>
      </c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>
        <v>88</v>
      </c>
      <c r="BI19" s="20"/>
      <c r="BJ19" s="20"/>
      <c r="BK19" s="20"/>
      <c r="BL19" s="20"/>
      <c r="BM19" s="20">
        <v>238</v>
      </c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</row>
    <row r="20" spans="1:117" s="25" customFormat="1" ht="75.75" customHeight="1" thickTop="1" thickBot="1" x14ac:dyDescent="0.55000000000000004">
      <c r="A20" s="22"/>
      <c r="B20" s="43"/>
      <c r="C20" s="43"/>
      <c r="D20" s="43"/>
      <c r="E20" s="33"/>
      <c r="F20" s="33"/>
      <c r="G20" s="22"/>
      <c r="H20" s="22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</row>
    <row r="21" spans="1:117" ht="75.75" customHeight="1" thickTop="1" thickBot="1" x14ac:dyDescent="0.55000000000000004">
      <c r="A21" s="10"/>
      <c r="B21" s="156" t="s">
        <v>39</v>
      </c>
      <c r="C21" s="156" t="s">
        <v>40</v>
      </c>
      <c r="D21" s="156" t="s">
        <v>110</v>
      </c>
      <c r="E21" s="21"/>
      <c r="F21" s="21" t="s">
        <v>162</v>
      </c>
      <c r="G21" s="10"/>
      <c r="H21" s="10"/>
      <c r="I21" s="20"/>
      <c r="J21" s="20"/>
      <c r="K21" s="20"/>
      <c r="L21" s="20"/>
      <c r="M21" s="20">
        <v>99</v>
      </c>
      <c r="N21" s="20"/>
      <c r="O21" s="20"/>
      <c r="P21" s="20">
        <v>6</v>
      </c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</row>
    <row r="22" spans="1:117" ht="75.75" customHeight="1" thickTop="1" thickBot="1" x14ac:dyDescent="0.55000000000000004">
      <c r="A22" s="10"/>
      <c r="B22" s="158"/>
      <c r="C22" s="158"/>
      <c r="D22" s="158"/>
      <c r="E22" s="21"/>
      <c r="F22" s="21" t="s">
        <v>33</v>
      </c>
      <c r="G22" s="10"/>
      <c r="H22" s="10"/>
      <c r="I22" s="20"/>
      <c r="J22" s="20"/>
      <c r="K22" s="20"/>
      <c r="L22" s="20"/>
      <c r="M22" s="20">
        <v>52</v>
      </c>
      <c r="N22" s="20"/>
      <c r="O22" s="20"/>
      <c r="P22" s="20">
        <v>1</v>
      </c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</row>
    <row r="23" spans="1:117" s="25" customFormat="1" ht="75.75" customHeight="1" thickTop="1" thickBot="1" x14ac:dyDescent="0.55000000000000004">
      <c r="A23" s="22"/>
      <c r="B23" s="43"/>
      <c r="C23" s="43"/>
      <c r="D23" s="43"/>
      <c r="E23" s="33"/>
      <c r="F23" s="33"/>
      <c r="G23" s="22"/>
      <c r="H23" s="22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</row>
    <row r="24" spans="1:117" ht="75.75" customHeight="1" thickTop="1" thickBot="1" x14ac:dyDescent="0.55000000000000004">
      <c r="A24" s="10"/>
      <c r="B24" s="156" t="s">
        <v>92</v>
      </c>
      <c r="C24" s="156" t="s">
        <v>128</v>
      </c>
      <c r="D24" s="156" t="s">
        <v>163</v>
      </c>
      <c r="E24" s="21"/>
      <c r="F24" s="21" t="s">
        <v>162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>
        <v>9</v>
      </c>
      <c r="R24" s="20">
        <v>22</v>
      </c>
      <c r="S24" s="20">
        <v>18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</row>
    <row r="25" spans="1:117" ht="75.75" customHeight="1" thickTop="1" thickBot="1" x14ac:dyDescent="0.55000000000000004">
      <c r="A25" s="10"/>
      <c r="B25" s="157"/>
      <c r="C25" s="157"/>
      <c r="D25" s="157"/>
      <c r="E25" s="21"/>
      <c r="F25" s="21" t="s">
        <v>313</v>
      </c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>
        <v>11</v>
      </c>
      <c r="X25" s="20">
        <v>9</v>
      </c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</row>
    <row r="26" spans="1:117" ht="75.75" customHeight="1" thickTop="1" thickBot="1" x14ac:dyDescent="0.55000000000000004">
      <c r="A26" s="10"/>
      <c r="B26" s="157"/>
      <c r="C26" s="157"/>
      <c r="D26" s="157"/>
      <c r="E26" s="21"/>
      <c r="F26" s="21" t="s">
        <v>314</v>
      </c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>
        <v>20</v>
      </c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</row>
    <row r="27" spans="1:117" ht="75.75" customHeight="1" thickTop="1" thickBot="1" x14ac:dyDescent="0.55000000000000004">
      <c r="A27" s="10"/>
      <c r="B27" s="157"/>
      <c r="C27" s="157"/>
      <c r="D27" s="157"/>
      <c r="E27" s="21"/>
      <c r="F27" s="21" t="s">
        <v>303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>
        <v>20</v>
      </c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</row>
    <row r="28" spans="1:117" ht="75.75" customHeight="1" thickTop="1" thickBot="1" x14ac:dyDescent="0.55000000000000004">
      <c r="A28" s="10"/>
      <c r="B28" s="157"/>
      <c r="C28" s="157"/>
      <c r="D28" s="157"/>
      <c r="E28" s="21"/>
      <c r="F28" s="21" t="s">
        <v>351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>
        <v>40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</row>
    <row r="29" spans="1:117" ht="75.75" customHeight="1" thickTop="1" thickBot="1" x14ac:dyDescent="0.55000000000000004">
      <c r="A29" s="10"/>
      <c r="B29" s="157"/>
      <c r="C29" s="157"/>
      <c r="D29" s="157"/>
      <c r="E29" s="21"/>
      <c r="F29" s="21" t="s">
        <v>352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>
        <v>20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</row>
    <row r="30" spans="1:117" ht="75.75" customHeight="1" thickTop="1" thickBot="1" x14ac:dyDescent="0.55000000000000004">
      <c r="A30" s="10"/>
      <c r="B30" s="157"/>
      <c r="C30" s="157"/>
      <c r="D30" s="157"/>
      <c r="E30" s="21"/>
      <c r="F30" s="21" t="s">
        <v>350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>
        <v>20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</row>
    <row r="31" spans="1:117" ht="75.75" customHeight="1" thickTop="1" thickBot="1" x14ac:dyDescent="0.55000000000000004">
      <c r="A31" s="10"/>
      <c r="B31" s="157"/>
      <c r="C31" s="157"/>
      <c r="D31" s="157"/>
      <c r="E31" s="21"/>
      <c r="F31" s="21" t="s">
        <v>353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>
        <v>40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</row>
    <row r="32" spans="1:117" ht="75.75" customHeight="1" thickTop="1" thickBot="1" x14ac:dyDescent="0.55000000000000004">
      <c r="A32" s="10"/>
      <c r="B32" s="158"/>
      <c r="C32" s="158"/>
      <c r="D32" s="158"/>
      <c r="E32" s="21"/>
      <c r="F32" s="21" t="s">
        <v>354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>
        <v>41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</row>
    <row r="33" spans="1:117" s="25" customFormat="1" ht="75.75" customHeight="1" thickTop="1" thickBot="1" x14ac:dyDescent="0.55000000000000004">
      <c r="A33" s="22"/>
      <c r="B33" s="43"/>
      <c r="C33" s="43"/>
      <c r="D33" s="43"/>
      <c r="E33" s="33"/>
      <c r="F33" s="33"/>
      <c r="G33" s="22"/>
      <c r="H33" s="22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</row>
    <row r="34" spans="1:117" ht="75.75" customHeight="1" thickTop="1" thickBot="1" x14ac:dyDescent="0.55000000000000004">
      <c r="A34" s="10"/>
      <c r="B34" s="41" t="s">
        <v>92</v>
      </c>
      <c r="C34" s="41" t="s">
        <v>265</v>
      </c>
      <c r="D34" s="41" t="s">
        <v>266</v>
      </c>
      <c r="E34" s="21"/>
      <c r="F34" s="21" t="s">
        <v>304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>
        <v>18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</row>
    <row r="35" spans="1:117" s="25" customFormat="1" ht="75.75" customHeight="1" thickTop="1" thickBot="1" x14ac:dyDescent="0.55000000000000004">
      <c r="A35" s="22"/>
      <c r="B35" s="43"/>
      <c r="C35" s="43"/>
      <c r="D35" s="43"/>
      <c r="E35" s="33"/>
      <c r="F35" s="33"/>
      <c r="G35" s="22"/>
      <c r="H35" s="22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</row>
    <row r="36" spans="1:117" ht="75.75" customHeight="1" thickTop="1" thickBot="1" x14ac:dyDescent="0.55000000000000004">
      <c r="A36" s="10"/>
      <c r="B36" s="156" t="s">
        <v>255</v>
      </c>
      <c r="C36" s="156" t="s">
        <v>256</v>
      </c>
      <c r="D36" s="156" t="s">
        <v>257</v>
      </c>
      <c r="E36" s="10"/>
      <c r="F36" s="41" t="s">
        <v>257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>
        <v>1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>
        <v>1</v>
      </c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</row>
    <row r="37" spans="1:117" ht="75.75" customHeight="1" thickTop="1" thickBot="1" x14ac:dyDescent="0.55000000000000004">
      <c r="A37" s="10"/>
      <c r="B37" s="158"/>
      <c r="C37" s="158"/>
      <c r="D37" s="158"/>
      <c r="E37" s="10"/>
      <c r="F37" s="41" t="s">
        <v>431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>
        <v>4</v>
      </c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</row>
    <row r="38" spans="1:117" s="25" customFormat="1" ht="75.75" customHeight="1" thickTop="1" thickBot="1" x14ac:dyDescent="0.55000000000000004">
      <c r="A38" s="22"/>
      <c r="B38" s="43"/>
      <c r="C38" s="43"/>
      <c r="D38" s="43"/>
      <c r="E38" s="22"/>
      <c r="F38" s="33"/>
      <c r="G38" s="22"/>
      <c r="H38" s="22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</row>
    <row r="39" spans="1:117" ht="75.75" customHeight="1" thickTop="1" thickBot="1" x14ac:dyDescent="0.55000000000000004">
      <c r="A39" s="10"/>
      <c r="B39" s="156" t="s">
        <v>226</v>
      </c>
      <c r="C39" s="156" t="s">
        <v>227</v>
      </c>
      <c r="D39" s="156" t="s">
        <v>228</v>
      </c>
      <c r="E39" s="10"/>
      <c r="F39" s="21" t="s">
        <v>210</v>
      </c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>
        <v>145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>
        <v>6</v>
      </c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</row>
    <row r="40" spans="1:117" ht="75.75" customHeight="1" thickTop="1" thickBot="1" x14ac:dyDescent="0.55000000000000004">
      <c r="A40" s="10"/>
      <c r="B40" s="157"/>
      <c r="C40" s="157"/>
      <c r="D40" s="157"/>
      <c r="E40" s="10"/>
      <c r="F40" s="21" t="s">
        <v>345</v>
      </c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>
        <v>1000</v>
      </c>
      <c r="Y40" s="20"/>
      <c r="Z40" s="20">
        <v>700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</row>
    <row r="41" spans="1:117" ht="75.75" customHeight="1" thickTop="1" thickBot="1" x14ac:dyDescent="0.55000000000000004">
      <c r="A41" s="10"/>
      <c r="B41" s="157"/>
      <c r="C41" s="157"/>
      <c r="D41" s="157"/>
      <c r="E41" s="10"/>
      <c r="F41" s="21" t="s">
        <v>357</v>
      </c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>
        <v>500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</row>
    <row r="42" spans="1:117" ht="75.75" customHeight="1" thickTop="1" thickBot="1" x14ac:dyDescent="0.55000000000000004">
      <c r="A42" s="10"/>
      <c r="B42" s="157"/>
      <c r="C42" s="157"/>
      <c r="D42" s="157"/>
      <c r="E42" s="10"/>
      <c r="F42" s="21" t="s">
        <v>396</v>
      </c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>
        <v>320</v>
      </c>
      <c r="AG42" s="20">
        <v>340</v>
      </c>
      <c r="AH42" s="20">
        <v>93</v>
      </c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</row>
    <row r="43" spans="1:117" ht="75.75" customHeight="1" thickTop="1" thickBot="1" x14ac:dyDescent="0.55000000000000004">
      <c r="A43" s="10"/>
      <c r="B43" s="157"/>
      <c r="C43" s="157"/>
      <c r="D43" s="157"/>
      <c r="E43" s="10"/>
      <c r="F43" s="21" t="s">
        <v>262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>
        <v>65</v>
      </c>
      <c r="AH43" s="20"/>
      <c r="AI43" s="20"/>
      <c r="AJ43" s="20"/>
      <c r="AK43" s="20"/>
      <c r="AL43" s="20"/>
      <c r="AM43" s="20"/>
      <c r="AN43" s="20"/>
      <c r="AO43" s="20">
        <v>320</v>
      </c>
      <c r="AP43" s="20"/>
      <c r="AQ43" s="20"/>
      <c r="AR43" s="20">
        <v>104</v>
      </c>
      <c r="AS43" s="20"/>
      <c r="AT43" s="20"/>
      <c r="AU43" s="20"/>
      <c r="AV43" s="20"/>
      <c r="AW43" s="20"/>
      <c r="AX43" s="20"/>
      <c r="AY43" s="20"/>
      <c r="AZ43" s="20">
        <v>17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</row>
    <row r="44" spans="1:117" ht="75.75" customHeight="1" thickTop="1" thickBot="1" x14ac:dyDescent="0.55000000000000004">
      <c r="A44" s="10"/>
      <c r="B44" s="158"/>
      <c r="C44" s="158"/>
      <c r="D44" s="158"/>
      <c r="E44" s="10"/>
      <c r="F44" s="21" t="s">
        <v>34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>
        <v>60</v>
      </c>
      <c r="AH44" s="20">
        <v>59</v>
      </c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>
        <v>165</v>
      </c>
      <c r="AZ44" s="20">
        <v>214</v>
      </c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</row>
    <row r="45" spans="1:117" s="25" customFormat="1" ht="75.75" customHeight="1" thickTop="1" thickBot="1" x14ac:dyDescent="0.55000000000000004">
      <c r="A45" s="22"/>
      <c r="B45" s="43"/>
      <c r="C45" s="43"/>
      <c r="D45" s="43"/>
      <c r="E45" s="22"/>
      <c r="F45" s="33"/>
      <c r="G45" s="22"/>
      <c r="H45" s="2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</row>
    <row r="46" spans="1:117" ht="75.75" customHeight="1" thickTop="1" thickBot="1" x14ac:dyDescent="0.55000000000000004">
      <c r="A46" s="10"/>
      <c r="B46" s="156" t="s">
        <v>397</v>
      </c>
      <c r="C46" s="156" t="s">
        <v>398</v>
      </c>
      <c r="D46" s="156" t="s">
        <v>399</v>
      </c>
      <c r="E46" s="10"/>
      <c r="F46" s="21" t="s">
        <v>400</v>
      </c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>
        <v>6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</row>
    <row r="47" spans="1:117" ht="75.75" customHeight="1" thickTop="1" thickBot="1" x14ac:dyDescent="0.55000000000000004">
      <c r="A47" s="10"/>
      <c r="B47" s="157"/>
      <c r="C47" s="157"/>
      <c r="D47" s="158"/>
      <c r="E47" s="10"/>
      <c r="F47" s="21" t="s">
        <v>400</v>
      </c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>
        <v>2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</row>
    <row r="48" spans="1:117" ht="75.75" customHeight="1" thickTop="1" thickBot="1" x14ac:dyDescent="0.55000000000000004">
      <c r="A48" s="10"/>
      <c r="B48" s="158"/>
      <c r="C48" s="158"/>
      <c r="D48" s="41" t="s">
        <v>412</v>
      </c>
      <c r="E48" s="10"/>
      <c r="F48" s="41" t="s">
        <v>412</v>
      </c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>
        <v>1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</row>
    <row r="49" spans="1:117" s="25" customFormat="1" ht="75.75" customHeight="1" thickTop="1" thickBot="1" x14ac:dyDescent="0.55000000000000004">
      <c r="A49" s="22"/>
      <c r="B49" s="43"/>
      <c r="C49" s="43"/>
      <c r="D49" s="43"/>
      <c r="E49" s="22"/>
      <c r="F49" s="33"/>
      <c r="G49" s="22"/>
      <c r="H49" s="22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</row>
    <row r="50" spans="1:117" ht="142.5" thickTop="1" thickBot="1" x14ac:dyDescent="0.55000000000000004">
      <c r="A50" s="10"/>
      <c r="B50" s="41" t="s">
        <v>92</v>
      </c>
      <c r="C50" s="41" t="s">
        <v>457</v>
      </c>
      <c r="D50" s="95" t="s">
        <v>458</v>
      </c>
      <c r="E50" s="10"/>
      <c r="F50" s="21" t="s">
        <v>459</v>
      </c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>
        <v>1</v>
      </c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</row>
    <row r="51" spans="1:117" s="25" customFormat="1" ht="75.75" customHeight="1" thickTop="1" thickBot="1" x14ac:dyDescent="0.55000000000000004">
      <c r="A51" s="22"/>
      <c r="B51" s="43"/>
      <c r="C51" s="43"/>
      <c r="D51" s="43"/>
      <c r="E51" s="22"/>
      <c r="F51" s="33"/>
      <c r="G51" s="22"/>
      <c r="H51" s="22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</row>
    <row r="52" spans="1:117" ht="75.75" customHeight="1" thickTop="1" thickBot="1" x14ac:dyDescent="0.55000000000000004">
      <c r="A52" s="10"/>
      <c r="B52" s="125" t="s">
        <v>397</v>
      </c>
      <c r="C52" s="128" t="s">
        <v>483</v>
      </c>
      <c r="D52" s="127" t="s">
        <v>484</v>
      </c>
      <c r="E52" s="126" t="s">
        <v>483</v>
      </c>
      <c r="F52" s="127" t="s">
        <v>158</v>
      </c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>
        <v>1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>
        <v>76</v>
      </c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</row>
    <row r="53" spans="1:117" s="25" customFormat="1" ht="75.75" customHeight="1" thickTop="1" thickBot="1" x14ac:dyDescent="0.55000000000000004">
      <c r="A53" s="22"/>
      <c r="B53" s="43"/>
      <c r="C53" s="43"/>
      <c r="D53" s="43"/>
      <c r="E53" s="22"/>
      <c r="F53" s="33"/>
      <c r="G53" s="22"/>
      <c r="H53" s="22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</row>
    <row r="54" spans="1:117" ht="75.75" customHeight="1" thickTop="1" thickBot="1" x14ac:dyDescent="0.55000000000000004">
      <c r="A54" s="10"/>
      <c r="B54" s="41" t="s">
        <v>92</v>
      </c>
      <c r="C54" s="41" t="s">
        <v>491</v>
      </c>
      <c r="D54" s="41" t="s">
        <v>217</v>
      </c>
      <c r="E54" s="10"/>
      <c r="F54" s="41" t="s">
        <v>217</v>
      </c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>
        <v>18</v>
      </c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</row>
    <row r="55" spans="1:117" s="25" customFormat="1" ht="75.75" customHeight="1" thickTop="1" thickBot="1" x14ac:dyDescent="0.55000000000000004">
      <c r="A55" s="22"/>
      <c r="B55" s="43"/>
      <c r="C55" s="43"/>
      <c r="D55" s="43"/>
      <c r="E55" s="22"/>
      <c r="F55" s="33"/>
      <c r="G55" s="22"/>
      <c r="H55" s="22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</row>
    <row r="56" spans="1:117" ht="75.75" customHeight="1" thickTop="1" thickBot="1" x14ac:dyDescent="0.55000000000000004">
      <c r="A56" s="10"/>
      <c r="B56" s="41" t="s">
        <v>492</v>
      </c>
      <c r="C56" s="41"/>
      <c r="D56" s="41" t="s">
        <v>493</v>
      </c>
      <c r="E56" s="10"/>
      <c r="F56" s="41" t="s">
        <v>493</v>
      </c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>
        <v>5</v>
      </c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</row>
    <row r="57" spans="1:117" s="25" customFormat="1" ht="75.75" customHeight="1" thickTop="1" thickBot="1" x14ac:dyDescent="0.55000000000000004">
      <c r="A57" s="22"/>
      <c r="B57" s="43"/>
      <c r="C57" s="43"/>
      <c r="D57" s="43"/>
      <c r="E57" s="22"/>
      <c r="F57" s="33"/>
      <c r="G57" s="22"/>
      <c r="H57" s="22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</row>
    <row r="58" spans="1:117" ht="75.75" customHeight="1" thickTop="1" thickBot="1" x14ac:dyDescent="0.55000000000000004">
      <c r="A58" s="10"/>
      <c r="B58" s="41" t="s">
        <v>513</v>
      </c>
      <c r="C58" s="41" t="s">
        <v>514</v>
      </c>
      <c r="D58" s="41" t="s">
        <v>515</v>
      </c>
      <c r="E58" s="10"/>
      <c r="F58" s="21" t="s">
        <v>521</v>
      </c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>
        <v>27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</row>
    <row r="59" spans="1:117" s="25" customFormat="1" ht="75.75" customHeight="1" thickTop="1" thickBot="1" x14ac:dyDescent="0.55000000000000004">
      <c r="A59" s="22"/>
      <c r="B59" s="43"/>
      <c r="C59" s="43"/>
      <c r="D59" s="43"/>
      <c r="E59" s="22"/>
      <c r="F59" s="33"/>
      <c r="G59" s="22"/>
      <c r="H59" s="22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</row>
    <row r="60" spans="1:117" ht="75.75" customHeight="1" thickTop="1" thickBot="1" x14ac:dyDescent="0.55000000000000004">
      <c r="A60" s="10"/>
      <c r="B60" s="41" t="s">
        <v>525</v>
      </c>
      <c r="C60" s="41" t="s">
        <v>526</v>
      </c>
      <c r="D60" s="41" t="s">
        <v>527</v>
      </c>
      <c r="E60" s="10"/>
      <c r="F60" s="21" t="s">
        <v>529</v>
      </c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>
        <v>1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</row>
    <row r="61" spans="1:117" s="25" customFormat="1" ht="75.75" customHeight="1" thickTop="1" thickBot="1" x14ac:dyDescent="0.55000000000000004">
      <c r="A61" s="22"/>
      <c r="B61" s="43"/>
      <c r="C61" s="43"/>
      <c r="D61" s="43"/>
      <c r="E61" s="22"/>
      <c r="F61" s="33"/>
      <c r="G61" s="22"/>
      <c r="H61" s="2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</row>
    <row r="62" spans="1:117" ht="75.75" customHeight="1" thickTop="1" thickBot="1" x14ac:dyDescent="0.55000000000000004">
      <c r="A62" s="10"/>
      <c r="B62" s="41" t="s">
        <v>525</v>
      </c>
      <c r="C62" s="41" t="s">
        <v>526</v>
      </c>
      <c r="D62" s="41" t="s">
        <v>528</v>
      </c>
      <c r="E62" s="10"/>
      <c r="F62" s="21" t="s">
        <v>14</v>
      </c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>
        <v>1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</row>
    <row r="63" spans="1:117" s="25" customFormat="1" ht="75.75" customHeight="1" thickTop="1" thickBot="1" x14ac:dyDescent="0.55000000000000004">
      <c r="A63" s="22"/>
      <c r="B63" s="43"/>
      <c r="C63" s="43"/>
      <c r="D63" s="43"/>
      <c r="E63" s="22"/>
      <c r="F63" s="33"/>
      <c r="G63" s="22"/>
      <c r="H63" s="22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</row>
    <row r="64" spans="1:117" ht="75.75" customHeight="1" thickTop="1" thickBot="1" x14ac:dyDescent="0.55000000000000004">
      <c r="A64" s="10"/>
      <c r="B64" s="41" t="s">
        <v>530</v>
      </c>
      <c r="C64" s="41" t="s">
        <v>531</v>
      </c>
      <c r="D64" s="41" t="s">
        <v>532</v>
      </c>
      <c r="E64" s="10"/>
      <c r="F64" s="21" t="s">
        <v>14</v>
      </c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>
        <v>20</v>
      </c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</row>
    <row r="65" spans="1:117" s="25" customFormat="1" ht="75.75" customHeight="1" thickTop="1" thickBot="1" x14ac:dyDescent="0.55000000000000004">
      <c r="A65" s="22"/>
      <c r="B65" s="43"/>
      <c r="C65" s="43"/>
      <c r="D65" s="43"/>
      <c r="E65" s="22"/>
      <c r="F65" s="33"/>
      <c r="G65" s="22"/>
      <c r="H65" s="22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</row>
    <row r="66" spans="1:117" ht="75.75" customHeight="1" thickTop="1" thickBot="1" x14ac:dyDescent="0.55000000000000004">
      <c r="A66" s="10"/>
      <c r="B66" s="41" t="s">
        <v>397</v>
      </c>
      <c r="C66" s="41" t="s">
        <v>533</v>
      </c>
      <c r="D66" s="41" t="s">
        <v>534</v>
      </c>
      <c r="E66" s="10"/>
      <c r="F66" s="21" t="s">
        <v>139</v>
      </c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>
        <v>1</v>
      </c>
      <c r="AW66" s="20">
        <v>78</v>
      </c>
      <c r="AX66" s="20">
        <v>80</v>
      </c>
      <c r="AY66" s="20">
        <v>37</v>
      </c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>
        <v>10</v>
      </c>
      <c r="BP66" s="20">
        <v>126</v>
      </c>
      <c r="BQ66" s="20"/>
      <c r="BR66" s="20"/>
      <c r="BS66" s="20"/>
      <c r="BT66" s="20">
        <v>96</v>
      </c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</row>
    <row r="67" spans="1:117" s="133" customFormat="1" ht="75.75" customHeight="1" thickTop="1" thickBot="1" x14ac:dyDescent="0.55000000000000004">
      <c r="A67" s="10"/>
      <c r="B67" s="41"/>
      <c r="C67" s="41"/>
      <c r="D67" s="41"/>
      <c r="E67" s="10"/>
      <c r="F67" s="21" t="s">
        <v>262</v>
      </c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>
        <v>398</v>
      </c>
      <c r="AY67" s="20">
        <v>2</v>
      </c>
      <c r="AZ67" s="20"/>
      <c r="BA67" s="20"/>
      <c r="BB67" s="20"/>
      <c r="BC67" s="20">
        <v>80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>
        <v>231</v>
      </c>
      <c r="BN67" s="20">
        <v>169</v>
      </c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</row>
    <row r="68" spans="1:117" s="133" customFormat="1" ht="75.75" customHeight="1" thickTop="1" thickBot="1" x14ac:dyDescent="0.55000000000000004">
      <c r="A68" s="10"/>
      <c r="B68" s="41"/>
      <c r="C68" s="41"/>
      <c r="D68" s="41"/>
      <c r="E68" s="10"/>
      <c r="F68" s="21" t="s">
        <v>592</v>
      </c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>
        <v>310</v>
      </c>
      <c r="AY68" s="20">
        <v>103</v>
      </c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>
        <v>214</v>
      </c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</row>
    <row r="69" spans="1:117" s="25" customFormat="1" ht="75.75" customHeight="1" thickTop="1" thickBot="1" x14ac:dyDescent="0.55000000000000004">
      <c r="A69" s="22"/>
      <c r="B69" s="43"/>
      <c r="C69" s="43"/>
      <c r="D69" s="43"/>
      <c r="E69" s="22"/>
      <c r="F69" s="33"/>
      <c r="G69" s="22"/>
      <c r="H69" s="22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</row>
    <row r="70" spans="1:117" ht="75.75" customHeight="1" thickTop="1" thickBot="1" x14ac:dyDescent="0.55000000000000004">
      <c r="A70" s="10"/>
      <c r="B70" s="41" t="s">
        <v>588</v>
      </c>
      <c r="C70" s="41" t="s">
        <v>589</v>
      </c>
      <c r="D70" s="41" t="s">
        <v>590</v>
      </c>
      <c r="E70" s="10"/>
      <c r="F70" s="41" t="s">
        <v>590</v>
      </c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>
        <v>1</v>
      </c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</row>
    <row r="71" spans="1:117" s="25" customFormat="1" ht="75.75" customHeight="1" thickTop="1" thickBot="1" x14ac:dyDescent="0.55000000000000004">
      <c r="A71" s="22"/>
      <c r="B71" s="43"/>
      <c r="C71" s="43"/>
      <c r="D71" s="43"/>
      <c r="E71" s="22"/>
      <c r="F71" s="33"/>
      <c r="G71" s="22"/>
      <c r="H71" s="22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</row>
    <row r="72" spans="1:117" ht="75.75" customHeight="1" thickTop="1" thickBot="1" x14ac:dyDescent="0.55000000000000004">
      <c r="A72" s="10"/>
      <c r="B72" s="41" t="s">
        <v>551</v>
      </c>
      <c r="C72" s="41" t="s">
        <v>552</v>
      </c>
      <c r="D72" s="41" t="s">
        <v>593</v>
      </c>
      <c r="E72" s="10"/>
      <c r="F72" s="21" t="s">
        <v>14</v>
      </c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>
        <v>36</v>
      </c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</row>
    <row r="73" spans="1:117" s="25" customFormat="1" ht="75.75" customHeight="1" thickTop="1" thickBot="1" x14ac:dyDescent="0.55000000000000004">
      <c r="A73" s="22"/>
      <c r="B73" s="43"/>
      <c r="C73" s="43"/>
      <c r="D73" s="43"/>
      <c r="E73" s="22"/>
      <c r="F73" s="33"/>
      <c r="G73" s="22"/>
      <c r="H73" s="22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</row>
    <row r="74" spans="1:117" ht="75.75" customHeight="1" thickTop="1" thickBot="1" x14ac:dyDescent="0.55000000000000004">
      <c r="A74" s="10"/>
      <c r="B74" s="41" t="s">
        <v>551</v>
      </c>
      <c r="C74" s="41" t="s">
        <v>552</v>
      </c>
      <c r="D74" s="41" t="s">
        <v>619</v>
      </c>
      <c r="E74" s="10"/>
      <c r="F74" s="21" t="s">
        <v>620</v>
      </c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>
        <v>8</v>
      </c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</row>
    <row r="75" spans="1:117" s="25" customFormat="1" ht="75.75" customHeight="1" thickTop="1" thickBot="1" x14ac:dyDescent="0.55000000000000004">
      <c r="A75" s="22"/>
      <c r="B75" s="43"/>
      <c r="C75" s="43"/>
      <c r="D75" s="43"/>
      <c r="E75" s="22"/>
      <c r="F75" s="33"/>
      <c r="G75" s="22"/>
      <c r="H75" s="22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</row>
    <row r="76" spans="1:117" ht="75.75" customHeight="1" thickTop="1" thickBot="1" x14ac:dyDescent="0.55000000000000004">
      <c r="A76" s="10"/>
      <c r="B76" s="41" t="s">
        <v>621</v>
      </c>
      <c r="C76" s="41"/>
      <c r="D76" s="41" t="s">
        <v>622</v>
      </c>
      <c r="E76" s="10"/>
      <c r="F76" s="21" t="s">
        <v>623</v>
      </c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>
        <v>65</v>
      </c>
      <c r="BA76" s="20">
        <v>75</v>
      </c>
      <c r="BB76" s="20">
        <v>35</v>
      </c>
      <c r="BC76" s="20">
        <v>90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>
        <v>50</v>
      </c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</row>
    <row r="77" spans="1:117" ht="75.75" customHeight="1" thickTop="1" thickBot="1" x14ac:dyDescent="0.55000000000000004">
      <c r="A77" s="10"/>
      <c r="B77" s="41"/>
      <c r="C77" s="41"/>
      <c r="D77" s="41"/>
      <c r="E77" s="10"/>
      <c r="F77" s="21" t="s">
        <v>624</v>
      </c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>
        <v>65</v>
      </c>
      <c r="BA77" s="20">
        <v>60</v>
      </c>
      <c r="BB77" s="20">
        <v>25</v>
      </c>
      <c r="BC77" s="20"/>
      <c r="BD77" s="20"/>
      <c r="BE77" s="20"/>
      <c r="BF77" s="20">
        <v>18</v>
      </c>
      <c r="BG77" s="20"/>
      <c r="BH77" s="20"/>
      <c r="BI77" s="20"/>
      <c r="BJ77" s="20"/>
      <c r="BK77" s="20"/>
      <c r="BL77" s="20"/>
      <c r="BM77" s="20">
        <v>25</v>
      </c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</row>
    <row r="78" spans="1:117" s="133" customFormat="1" ht="75.75" customHeight="1" thickTop="1" thickBot="1" x14ac:dyDescent="0.55000000000000004">
      <c r="A78" s="10"/>
      <c r="B78" s="41"/>
      <c r="C78" s="41"/>
      <c r="D78" s="41"/>
      <c r="E78" s="10"/>
      <c r="F78" s="21" t="s">
        <v>708</v>
      </c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>
        <v>151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</row>
    <row r="79" spans="1:117" s="133" customFormat="1" ht="75.75" customHeight="1" thickTop="1" thickBot="1" x14ac:dyDescent="0.55000000000000004">
      <c r="A79" s="10"/>
      <c r="B79" s="41"/>
      <c r="C79" s="41"/>
      <c r="D79" s="41" t="s">
        <v>355</v>
      </c>
      <c r="E79" s="10"/>
      <c r="F79" s="21" t="s">
        <v>672</v>
      </c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>
        <v>21</v>
      </c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</row>
    <row r="80" spans="1:117" s="25" customFormat="1" ht="75.75" customHeight="1" thickTop="1" thickBot="1" x14ac:dyDescent="0.55000000000000004">
      <c r="A80" s="22"/>
      <c r="B80" s="43"/>
      <c r="C80" s="43"/>
      <c r="D80" s="43"/>
      <c r="E80" s="22"/>
      <c r="F80" s="33"/>
      <c r="G80" s="22"/>
      <c r="H80" s="22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</row>
    <row r="81" spans="1:117" ht="75.75" customHeight="1" thickTop="1" thickBot="1" x14ac:dyDescent="0.55000000000000004">
      <c r="A81" s="10"/>
      <c r="B81" s="41" t="s">
        <v>551</v>
      </c>
      <c r="C81" s="41" t="s">
        <v>606</v>
      </c>
      <c r="D81" s="41" t="s">
        <v>607</v>
      </c>
      <c r="E81" s="10"/>
      <c r="F81" s="21" t="s">
        <v>134</v>
      </c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>
        <v>8</v>
      </c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</row>
    <row r="82" spans="1:117" ht="75.75" customHeight="1" thickTop="1" thickBot="1" x14ac:dyDescent="0.55000000000000004">
      <c r="A82" s="10"/>
      <c r="B82" s="41"/>
      <c r="C82" s="41"/>
      <c r="D82" s="41"/>
      <c r="E82" s="10"/>
      <c r="F82" s="21" t="s">
        <v>650</v>
      </c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>
        <v>16</v>
      </c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</row>
    <row r="83" spans="1:117" s="25" customFormat="1" ht="75.75" customHeight="1" thickTop="1" thickBot="1" x14ac:dyDescent="0.55000000000000004">
      <c r="A83" s="22"/>
      <c r="B83" s="43"/>
      <c r="C83" s="43"/>
      <c r="D83" s="43"/>
      <c r="E83" s="22"/>
      <c r="F83" s="33"/>
      <c r="G83" s="22"/>
      <c r="H83" s="22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</row>
    <row r="84" spans="1:117" ht="75.75" customHeight="1" thickTop="1" thickBot="1" x14ac:dyDescent="0.55000000000000004">
      <c r="A84" s="10"/>
      <c r="B84" s="41" t="s">
        <v>551</v>
      </c>
      <c r="C84" s="41" t="s">
        <v>552</v>
      </c>
      <c r="D84" s="41" t="s">
        <v>51</v>
      </c>
      <c r="E84" s="10"/>
      <c r="F84" s="21" t="s">
        <v>34</v>
      </c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>
        <v>70</v>
      </c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</row>
    <row r="85" spans="1:117" ht="75.75" customHeight="1" thickTop="1" thickBot="1" x14ac:dyDescent="0.55000000000000004">
      <c r="A85" s="10"/>
      <c r="B85" s="41"/>
      <c r="C85" s="41"/>
      <c r="D85" s="41"/>
      <c r="E85" s="10"/>
      <c r="F85" s="21" t="s">
        <v>13</v>
      </c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>
        <v>14</v>
      </c>
      <c r="BF85" s="20">
        <v>15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</row>
    <row r="86" spans="1:117" ht="72.75" customHeight="1" thickTop="1" thickBot="1" x14ac:dyDescent="0.55000000000000004">
      <c r="A86" s="10"/>
      <c r="B86" s="41"/>
      <c r="C86" s="41"/>
      <c r="D86" s="41"/>
      <c r="E86" s="10"/>
      <c r="F86" s="21" t="s">
        <v>172</v>
      </c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>
        <v>140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</row>
    <row r="87" spans="1:117" s="25" customFormat="1" ht="75.75" customHeight="1" thickTop="1" thickBot="1" x14ac:dyDescent="0.55000000000000004">
      <c r="A87" s="22"/>
      <c r="B87" s="43"/>
      <c r="C87" s="43"/>
      <c r="D87" s="43"/>
      <c r="E87" s="22"/>
      <c r="F87" s="33"/>
      <c r="G87" s="22"/>
      <c r="H87" s="22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</row>
    <row r="88" spans="1:117" ht="75.75" customHeight="1" thickTop="1" thickBot="1" x14ac:dyDescent="0.55000000000000004">
      <c r="A88" s="10"/>
      <c r="B88" s="41" t="s">
        <v>702</v>
      </c>
      <c r="C88" s="41" t="s">
        <v>705</v>
      </c>
      <c r="D88" s="41" t="s">
        <v>726</v>
      </c>
      <c r="E88" s="10"/>
      <c r="F88" s="21" t="s">
        <v>728</v>
      </c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>
        <v>40</v>
      </c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</row>
    <row r="89" spans="1:117" s="25" customFormat="1" ht="75.75" customHeight="1" thickTop="1" thickBot="1" x14ac:dyDescent="0.55000000000000004">
      <c r="A89" s="22"/>
      <c r="B89" s="43"/>
      <c r="C89" s="43"/>
      <c r="D89" s="43"/>
      <c r="E89" s="22"/>
      <c r="F89" s="33"/>
      <c r="G89" s="22"/>
      <c r="H89" s="22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</row>
    <row r="90" spans="1:117" ht="75.75" customHeight="1" thickTop="1" thickBot="1" x14ac:dyDescent="0.55000000000000004">
      <c r="A90" s="10"/>
      <c r="B90" s="41" t="s">
        <v>727</v>
      </c>
      <c r="C90" s="41" t="s">
        <v>729</v>
      </c>
      <c r="D90" s="41" t="s">
        <v>730</v>
      </c>
      <c r="E90" s="10"/>
      <c r="F90" s="21" t="s">
        <v>650</v>
      </c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>
        <v>3</v>
      </c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</row>
    <row r="91" spans="1:117" s="133" customFormat="1" ht="75.75" customHeight="1" thickTop="1" thickBot="1" x14ac:dyDescent="0.55000000000000004">
      <c r="A91" s="10"/>
      <c r="B91" s="41"/>
      <c r="C91" s="41"/>
      <c r="D91" s="41"/>
      <c r="E91" s="10"/>
      <c r="F91" s="21" t="s">
        <v>612</v>
      </c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>
        <v>6</v>
      </c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</row>
    <row r="92" spans="1:117" s="25" customFormat="1" ht="75.75" customHeight="1" thickTop="1" thickBot="1" x14ac:dyDescent="0.55000000000000004">
      <c r="A92" s="22"/>
      <c r="B92" s="43"/>
      <c r="C92" s="43"/>
      <c r="D92" s="43"/>
      <c r="E92" s="22"/>
      <c r="F92" s="33"/>
      <c r="G92" s="22"/>
      <c r="H92" s="22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</row>
    <row r="93" spans="1:117" ht="75.75" customHeight="1" thickTop="1" thickBot="1" x14ac:dyDescent="0.55000000000000004">
      <c r="A93" s="10"/>
      <c r="B93" s="41" t="s">
        <v>702</v>
      </c>
      <c r="C93" s="41" t="s">
        <v>705</v>
      </c>
      <c r="D93" s="41" t="s">
        <v>741</v>
      </c>
      <c r="E93" s="10"/>
      <c r="F93" s="21" t="s">
        <v>742</v>
      </c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>
        <v>120</v>
      </c>
      <c r="BJ93" s="20">
        <v>150</v>
      </c>
      <c r="BK93" s="20">
        <v>202</v>
      </c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</row>
    <row r="94" spans="1:117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</row>
    <row r="95" spans="1:117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</row>
    <row r="96" spans="1:117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</row>
    <row r="97" spans="1:117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</row>
    <row r="98" spans="1:117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</row>
    <row r="99" spans="1:117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</row>
    <row r="100" spans="1:117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</row>
    <row r="101" spans="1:117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</row>
    <row r="102" spans="1:117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</row>
    <row r="103" spans="1:117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</row>
    <row r="104" spans="1:117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</row>
    <row r="105" spans="1:117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</row>
    <row r="106" spans="1:117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</row>
    <row r="107" spans="1:117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</row>
    <row r="108" spans="1:117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</row>
    <row r="109" spans="1:117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</row>
    <row r="110" spans="1:117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</row>
    <row r="111" spans="1:117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</row>
    <row r="112" spans="1:117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</row>
    <row r="113" spans="1:117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</row>
    <row r="114" spans="1:117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</row>
    <row r="115" spans="1:117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</row>
    <row r="116" spans="1:117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</row>
    <row r="117" spans="1:117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</row>
    <row r="118" spans="1:117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</row>
    <row r="119" spans="1:117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</row>
    <row r="120" spans="1:117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</row>
    <row r="121" spans="1:117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</row>
    <row r="122" spans="1:117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</row>
    <row r="123" spans="1:117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</row>
    <row r="124" spans="1:117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</row>
    <row r="125" spans="1:117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</row>
    <row r="126" spans="1:117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</row>
    <row r="127" spans="1:117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</row>
    <row r="128" spans="1:117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</row>
    <row r="129" spans="1:117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</row>
    <row r="130" spans="1:117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</row>
    <row r="131" spans="1:117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</row>
    <row r="132" spans="1:117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</row>
    <row r="133" spans="1:117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</row>
    <row r="134" spans="1:117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</row>
    <row r="135" spans="1:117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</row>
    <row r="136" spans="1:117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</row>
    <row r="137" spans="1:117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</row>
    <row r="138" spans="1:117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</row>
    <row r="139" spans="1:117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</row>
    <row r="140" spans="1:117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</row>
    <row r="141" spans="1:117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</row>
    <row r="142" spans="1:117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</row>
    <row r="143" spans="1:117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</row>
    <row r="144" spans="1:117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</row>
    <row r="145" spans="1:117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</row>
    <row r="146" spans="1:117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</row>
    <row r="147" spans="1:117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</row>
    <row r="148" spans="1:117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</row>
    <row r="149" spans="1:117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</row>
    <row r="150" spans="1:117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</row>
    <row r="151" spans="1:117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</row>
    <row r="152" spans="1:117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</row>
    <row r="153" spans="1:117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</row>
    <row r="154" spans="1:117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</row>
    <row r="155" spans="1:117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</row>
    <row r="156" spans="1:117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</row>
    <row r="157" spans="1:117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</row>
    <row r="158" spans="1:117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</row>
    <row r="159" spans="1:117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</row>
    <row r="160" spans="1:117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</row>
    <row r="161" spans="1:117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</row>
    <row r="162" spans="1:117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</row>
    <row r="163" spans="1:117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</row>
    <row r="164" spans="1:117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</row>
    <row r="165" spans="1:117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</row>
    <row r="166" spans="1:117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</row>
    <row r="167" spans="1:117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</row>
    <row r="168" spans="1:117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</row>
    <row r="169" spans="1:117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</row>
    <row r="170" spans="1:117" ht="75.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</row>
    <row r="171" spans="1:117" ht="75.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</row>
    <row r="172" spans="1:117" ht="75.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</row>
    <row r="173" spans="1:117" ht="75.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</row>
    <row r="174" spans="1:117" ht="75.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</row>
    <row r="175" spans="1:117" ht="75.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</row>
    <row r="176" spans="1:117" ht="75.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</row>
    <row r="177" spans="1:117" ht="75.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</row>
    <row r="178" spans="1:117" ht="75.7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</row>
    <row r="179" spans="1:117" ht="75.7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</row>
    <row r="180" spans="1:117" ht="75.75" customHeight="1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</row>
    <row r="181" spans="1:117" ht="75.75" customHeight="1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</row>
    <row r="182" spans="1:117" ht="75.75" customHeight="1" thickTop="1" thickBot="1" x14ac:dyDescent="0.55000000000000004">
      <c r="A182" s="10"/>
      <c r="B182" s="41"/>
      <c r="C182" s="41"/>
      <c r="D182" s="41"/>
      <c r="E182" s="10"/>
      <c r="F182" s="21"/>
      <c r="G182" s="10"/>
      <c r="H182" s="1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</row>
    <row r="183" spans="1:117" ht="75.75" customHeight="1" thickTop="1" thickBot="1" x14ac:dyDescent="0.55000000000000004">
      <c r="A183" s="10"/>
      <c r="B183" s="41"/>
      <c r="C183" s="41"/>
      <c r="D183" s="41"/>
      <c r="E183" s="10"/>
      <c r="F183" s="21"/>
      <c r="G183" s="10"/>
      <c r="H183" s="1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</row>
    <row r="184" spans="1:117" ht="75" customHeight="1" thickTop="1" thickBot="1" x14ac:dyDescent="0.55000000000000004">
      <c r="A184" s="10"/>
      <c r="B184" s="41"/>
      <c r="C184" s="41"/>
      <c r="D184" s="41"/>
      <c r="E184" s="10"/>
      <c r="F184" s="21"/>
      <c r="G184" s="10"/>
      <c r="H184" s="1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</row>
    <row r="185" spans="1:117" ht="75" customHeight="1" thickTop="1" thickBot="1" x14ac:dyDescent="0.55000000000000004">
      <c r="A185" s="10"/>
      <c r="B185" s="41"/>
      <c r="C185" s="41"/>
      <c r="D185" s="41"/>
      <c r="E185" s="10"/>
      <c r="F185" s="21"/>
      <c r="G185" s="10"/>
      <c r="H185" s="1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</row>
    <row r="186" spans="1:117" ht="75" customHeight="1" thickTop="1" thickBot="1" x14ac:dyDescent="0.55000000000000004">
      <c r="A186" s="10"/>
      <c r="B186" s="41"/>
      <c r="C186" s="41"/>
      <c r="D186" s="41"/>
      <c r="E186" s="10"/>
      <c r="F186" s="21"/>
      <c r="G186" s="10"/>
      <c r="H186" s="1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</row>
    <row r="187" spans="1:117" ht="75" customHeight="1" thickTop="1" thickBot="1" x14ac:dyDescent="0.55000000000000004">
      <c r="A187" s="10"/>
      <c r="B187" s="41"/>
      <c r="C187" s="41"/>
      <c r="D187" s="41"/>
      <c r="E187" s="10"/>
      <c r="F187" s="21"/>
      <c r="G187" s="10"/>
      <c r="H187" s="1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</row>
    <row r="188" spans="1:117" s="12" customFormat="1" ht="75" customHeight="1" thickTop="1" thickBot="1" x14ac:dyDescent="0.55000000000000004">
      <c r="A188" s="10"/>
      <c r="B188" s="41"/>
      <c r="C188" s="41"/>
      <c r="D188" s="41"/>
      <c r="E188" s="10"/>
      <c r="F188" s="21"/>
      <c r="G188" s="10"/>
      <c r="H188" s="1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</row>
    <row r="189" spans="1:117" s="12" customFormat="1" ht="75" customHeight="1" thickTop="1" thickBot="1" x14ac:dyDescent="0.55000000000000004">
      <c r="A189" s="10"/>
      <c r="B189" s="41"/>
      <c r="C189" s="41"/>
      <c r="D189" s="41"/>
      <c r="E189" s="10"/>
      <c r="F189" s="21"/>
      <c r="G189" s="10"/>
      <c r="H189" s="1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</row>
    <row r="190" spans="1:117" s="12" customFormat="1" ht="75" customHeight="1" thickTop="1" thickBot="1" x14ac:dyDescent="0.55000000000000004">
      <c r="A190" s="10"/>
      <c r="B190" s="41"/>
      <c r="C190" s="41"/>
      <c r="D190" s="41"/>
      <c r="E190" s="10"/>
      <c r="F190" s="21"/>
      <c r="G190" s="10"/>
      <c r="H190" s="1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</row>
    <row r="191" spans="1:117" s="12" customFormat="1" ht="75" customHeight="1" thickTop="1" thickBot="1" x14ac:dyDescent="0.55000000000000004">
      <c r="A191" s="10"/>
      <c r="B191" s="41"/>
      <c r="C191" s="41"/>
      <c r="D191" s="41"/>
      <c r="E191" s="10"/>
      <c r="F191" s="21"/>
      <c r="G191" s="10"/>
      <c r="H191" s="1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</row>
    <row r="192" spans="1:117" ht="56.25" customHeight="1" thickTop="1" thickBot="1" x14ac:dyDescent="0.55000000000000004">
      <c r="A192" s="10"/>
      <c r="B192" s="41"/>
      <c r="C192" s="41"/>
      <c r="D192" s="41"/>
      <c r="E192" s="10"/>
      <c r="F192" s="21"/>
      <c r="G192" s="10"/>
      <c r="H192" s="1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</row>
    <row r="193" spans="1:117" ht="56.25" customHeight="1" thickTop="1" thickBot="1" x14ac:dyDescent="0.55000000000000004">
      <c r="A193" s="10"/>
      <c r="B193" s="41"/>
      <c r="C193" s="41"/>
      <c r="D193" s="41"/>
      <c r="E193" s="10"/>
      <c r="F193" s="21"/>
      <c r="G193" s="10"/>
      <c r="H193" s="1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</row>
    <row r="194" spans="1:117" ht="72" thickTop="1" thickBot="1" x14ac:dyDescent="0.55000000000000004">
      <c r="A194" s="10"/>
      <c r="B194" s="41"/>
      <c r="C194" s="41"/>
      <c r="D194" s="41"/>
      <c r="E194" s="10"/>
      <c r="F194" s="21"/>
      <c r="G194" s="10"/>
      <c r="H194" s="1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</row>
    <row r="195" spans="1:117" ht="72" thickTop="1" thickBot="1" x14ac:dyDescent="0.55000000000000004">
      <c r="A195" s="10"/>
      <c r="B195" s="41"/>
      <c r="C195" s="41"/>
      <c r="D195" s="41"/>
      <c r="E195" s="10"/>
      <c r="F195" s="21"/>
      <c r="G195" s="10"/>
      <c r="H195" s="1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</row>
    <row r="196" spans="1:117" ht="72" thickTop="1" thickBot="1" x14ac:dyDescent="0.55000000000000004">
      <c r="A196" s="10"/>
      <c r="B196" s="41"/>
      <c r="C196" s="41"/>
      <c r="D196" s="41"/>
      <c r="E196" s="10"/>
      <c r="F196" s="21"/>
      <c r="G196" s="10"/>
      <c r="H196" s="1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</row>
    <row r="197" spans="1:117" ht="72" thickTop="1" thickBot="1" x14ac:dyDescent="0.55000000000000004">
      <c r="A197" s="10"/>
      <c r="B197" s="41"/>
      <c r="C197" s="41"/>
      <c r="D197" s="41"/>
      <c r="E197" s="10"/>
      <c r="F197" s="21"/>
      <c r="G197" s="10"/>
      <c r="H197" s="1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</row>
    <row r="198" spans="1:117" ht="72" thickTop="1" thickBot="1" x14ac:dyDescent="0.55000000000000004">
      <c r="A198" s="10"/>
      <c r="B198" s="41"/>
      <c r="C198" s="41"/>
      <c r="D198" s="41"/>
      <c r="E198" s="10"/>
      <c r="F198" s="21"/>
      <c r="G198" s="10"/>
      <c r="H198" s="1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</row>
    <row r="199" spans="1:117" ht="72" thickTop="1" thickBot="1" x14ac:dyDescent="0.55000000000000004">
      <c r="A199" s="10"/>
      <c r="B199" s="41"/>
      <c r="C199" s="41"/>
      <c r="D199" s="41"/>
      <c r="E199" s="10"/>
      <c r="F199" s="21"/>
      <c r="G199" s="10"/>
      <c r="H199" s="1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</row>
    <row r="200" spans="1:117" ht="72" thickTop="1" thickBot="1" x14ac:dyDescent="0.55000000000000004">
      <c r="A200" s="10"/>
      <c r="B200" s="41"/>
      <c r="C200" s="41"/>
      <c r="D200" s="41"/>
      <c r="E200" s="10"/>
      <c r="F200" s="21"/>
      <c r="G200" s="10"/>
      <c r="H200" s="1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</row>
    <row r="201" spans="1:117" ht="72" thickTop="1" thickBot="1" x14ac:dyDescent="1.1000000000000001">
      <c r="A201" s="13"/>
      <c r="B201" s="50"/>
      <c r="C201" s="50"/>
      <c r="D201" s="50"/>
      <c r="E201" s="13"/>
      <c r="F201" s="52"/>
      <c r="G201" s="18"/>
      <c r="H201" s="1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  <c r="DE201" s="48"/>
      <c r="DF201" s="48"/>
      <c r="DG201" s="48"/>
      <c r="DH201" s="48"/>
      <c r="DI201" s="48"/>
      <c r="DJ201" s="48"/>
      <c r="DK201" s="48"/>
      <c r="DL201" s="48"/>
      <c r="DM201" s="48"/>
    </row>
    <row r="202" spans="1:117" ht="72" thickTop="1" thickBot="1" x14ac:dyDescent="1.1000000000000001">
      <c r="A202" s="13"/>
      <c r="B202" s="50"/>
      <c r="C202" s="50"/>
      <c r="D202" s="50"/>
      <c r="E202" s="13"/>
      <c r="F202" s="53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</row>
    <row r="203" spans="1:117" ht="72" thickTop="1" thickBot="1" x14ac:dyDescent="1.1000000000000001">
      <c r="A203" s="13"/>
      <c r="B203" s="50"/>
      <c r="C203" s="50"/>
      <c r="D203" s="50"/>
      <c r="E203" s="13"/>
      <c r="F203" s="53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</row>
    <row r="204" spans="1:117" ht="72" thickTop="1" thickBot="1" x14ac:dyDescent="1.1000000000000001">
      <c r="A204" s="13"/>
      <c r="B204" s="50"/>
      <c r="C204" s="50"/>
      <c r="D204" s="50"/>
      <c r="E204" s="13"/>
      <c r="F204" s="53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  <c r="DL204" s="49"/>
      <c r="DM204" s="49"/>
    </row>
    <row r="205" spans="1:117" ht="72" thickTop="1" thickBot="1" x14ac:dyDescent="1.1000000000000001">
      <c r="A205" s="13"/>
      <c r="B205" s="50"/>
      <c r="C205" s="50"/>
      <c r="D205" s="50"/>
      <c r="E205" s="13"/>
      <c r="F205" s="53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  <c r="DL205" s="49"/>
      <c r="DM205" s="49"/>
    </row>
    <row r="206" spans="1:117" ht="72" thickTop="1" thickBot="1" x14ac:dyDescent="1.1000000000000001">
      <c r="A206" s="13"/>
      <c r="B206" s="50"/>
      <c r="C206" s="50"/>
      <c r="D206" s="50"/>
      <c r="E206" s="13"/>
      <c r="F206" s="53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  <c r="DL206" s="49"/>
      <c r="DM206" s="49"/>
    </row>
    <row r="207" spans="1:117" ht="72" thickTop="1" thickBot="1" x14ac:dyDescent="1.1000000000000001">
      <c r="A207" s="13"/>
      <c r="B207" s="50"/>
      <c r="C207" s="50"/>
      <c r="D207" s="50"/>
      <c r="E207" s="13"/>
      <c r="F207" s="53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  <c r="DL207" s="49"/>
      <c r="DM207" s="49"/>
    </row>
    <row r="208" spans="1:117" ht="72" thickTop="1" thickBot="1" x14ac:dyDescent="1.1000000000000001">
      <c r="A208" s="13"/>
      <c r="B208" s="50"/>
      <c r="C208" s="50"/>
      <c r="D208" s="50"/>
      <c r="E208" s="13"/>
      <c r="F208" s="53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  <c r="DL208" s="49"/>
      <c r="DM208" s="49"/>
    </row>
    <row r="209" spans="1:117" ht="72" thickTop="1" thickBot="1" x14ac:dyDescent="1.1000000000000001">
      <c r="A209" s="13"/>
      <c r="B209" s="50"/>
      <c r="C209" s="50"/>
      <c r="D209" s="50"/>
      <c r="E209" s="13"/>
      <c r="F209" s="53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  <c r="DL209" s="49"/>
      <c r="DM209" s="49"/>
    </row>
    <row r="210" spans="1:117" ht="72" thickTop="1" thickBot="1" x14ac:dyDescent="1.1000000000000001">
      <c r="A210" s="13"/>
      <c r="B210" s="50"/>
      <c r="C210" s="50"/>
      <c r="D210" s="50"/>
      <c r="E210" s="13"/>
      <c r="F210" s="53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  <c r="DL210" s="49"/>
      <c r="DM210" s="49"/>
    </row>
    <row r="211" spans="1:117" ht="72" thickTop="1" thickBot="1" x14ac:dyDescent="1.1000000000000001">
      <c r="A211" s="13"/>
      <c r="B211" s="50"/>
      <c r="C211" s="50"/>
      <c r="D211" s="50"/>
      <c r="E211" s="13"/>
      <c r="F211" s="53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  <c r="CZ211" s="49"/>
      <c r="DA211" s="49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  <c r="DL211" s="49"/>
      <c r="DM211" s="49"/>
    </row>
    <row r="212" spans="1:117" ht="72" thickTop="1" thickBot="1" x14ac:dyDescent="1.1000000000000001">
      <c r="A212" s="13"/>
      <c r="B212" s="50"/>
      <c r="C212" s="50"/>
      <c r="D212" s="50"/>
      <c r="E212" s="13"/>
      <c r="F212" s="53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  <c r="DL212" s="49"/>
      <c r="DM212" s="49"/>
    </row>
    <row r="213" spans="1:117" ht="72" thickTop="1" thickBot="1" x14ac:dyDescent="1.1000000000000001">
      <c r="A213" s="13"/>
      <c r="B213" s="50"/>
      <c r="C213" s="50"/>
      <c r="D213" s="50"/>
      <c r="E213" s="13"/>
      <c r="F213" s="53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  <c r="DL213" s="49"/>
      <c r="DM213" s="49"/>
    </row>
    <row r="214" spans="1:117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49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  <c r="DL214" s="49"/>
      <c r="DM214" s="49"/>
    </row>
    <row r="215" spans="1:117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  <c r="DL215" s="49"/>
      <c r="DM215" s="49"/>
    </row>
    <row r="216" spans="1:117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11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</row>
    <row r="217" spans="1:117" ht="72" thickTop="1" thickBot="1" x14ac:dyDescent="1.1000000000000001">
      <c r="A217" s="11"/>
      <c r="B217" s="51"/>
      <c r="C217" s="51"/>
      <c r="D217" s="51"/>
      <c r="E217" s="11"/>
      <c r="F217" s="54"/>
      <c r="G217" s="11"/>
      <c r="H217" s="11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</row>
    <row r="218" spans="1:117" ht="72" thickTop="1" thickBot="1" x14ac:dyDescent="1.1000000000000001">
      <c r="A218" s="11"/>
      <c r="B218" s="51"/>
      <c r="C218" s="51"/>
      <c r="D218" s="51"/>
      <c r="E218" s="11"/>
      <c r="F218" s="54"/>
      <c r="G218" s="11"/>
      <c r="H218" s="11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</row>
    <row r="219" spans="1:117" ht="72" thickTop="1" thickBot="1" x14ac:dyDescent="1.1000000000000001">
      <c r="A219" s="11"/>
      <c r="B219" s="51"/>
      <c r="C219" s="51"/>
      <c r="D219" s="51"/>
      <c r="E219" s="11"/>
      <c r="F219" s="54"/>
      <c r="G219" s="11"/>
      <c r="H219" s="11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</row>
    <row r="220" spans="1:117" ht="72" thickTop="1" thickBot="1" x14ac:dyDescent="1.1000000000000001">
      <c r="A220" s="11"/>
      <c r="B220" s="51"/>
      <c r="C220" s="51"/>
      <c r="D220" s="51"/>
      <c r="E220" s="11"/>
      <c r="F220" s="54"/>
      <c r="G220" s="11"/>
      <c r="H220" s="11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</row>
    <row r="221" spans="1:117" ht="72" thickTop="1" thickBot="1" x14ac:dyDescent="1.1000000000000001">
      <c r="A221" s="11"/>
      <c r="B221" s="51"/>
      <c r="C221" s="51"/>
      <c r="D221" s="51"/>
      <c r="E221" s="11"/>
      <c r="F221" s="54"/>
      <c r="G221" s="11"/>
      <c r="H221" s="11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</row>
    <row r="222" spans="1:117" ht="72" thickTop="1" thickBot="1" x14ac:dyDescent="1.1000000000000001">
      <c r="A222" s="11"/>
      <c r="B222" s="51"/>
      <c r="C222" s="51"/>
      <c r="D222" s="51"/>
      <c r="E222" s="11"/>
      <c r="F222" s="54"/>
      <c r="G222" s="11"/>
      <c r="H222" s="11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</row>
    <row r="223" spans="1:117" ht="72" thickTop="1" thickBot="1" x14ac:dyDescent="1.1000000000000001">
      <c r="A223" s="11"/>
      <c r="B223" s="51"/>
      <c r="C223" s="51"/>
      <c r="D223" s="51"/>
      <c r="E223" s="11"/>
      <c r="F223" s="54"/>
      <c r="G223" s="11"/>
      <c r="H223" s="11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</row>
    <row r="224" spans="1:117" ht="72" thickTop="1" thickBot="1" x14ac:dyDescent="1.1000000000000001">
      <c r="A224" s="11"/>
      <c r="B224" s="51"/>
      <c r="C224" s="51"/>
      <c r="D224" s="51"/>
      <c r="E224" s="11"/>
      <c r="F224" s="54"/>
      <c r="G224" s="11"/>
      <c r="H224" s="11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</row>
    <row r="225" spans="1:117" ht="72" thickTop="1" thickBot="1" x14ac:dyDescent="1.1000000000000001">
      <c r="A225" s="11"/>
      <c r="B225" s="51"/>
      <c r="C225" s="51"/>
      <c r="D225" s="51"/>
      <c r="E225" s="11"/>
      <c r="F225" s="54"/>
      <c r="G225" s="11"/>
      <c r="H225" s="11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49"/>
      <c r="DB225" s="49"/>
      <c r="DC225" s="49"/>
      <c r="DD225" s="49"/>
      <c r="DE225" s="49"/>
      <c r="DF225" s="49"/>
      <c r="DG225" s="49"/>
      <c r="DH225" s="49"/>
      <c r="DI225" s="49"/>
      <c r="DJ225" s="49"/>
      <c r="DK225" s="49"/>
      <c r="DL225" s="49"/>
      <c r="DM225" s="49"/>
    </row>
    <row r="226" spans="1:117" ht="72" thickTop="1" thickBot="1" x14ac:dyDescent="1.1000000000000001">
      <c r="A226" s="11"/>
      <c r="B226" s="51"/>
      <c r="C226" s="51"/>
      <c r="D226" s="51"/>
      <c r="E226" s="11"/>
      <c r="F226" s="54"/>
      <c r="G226" s="11"/>
      <c r="H226" s="11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  <c r="DF226" s="49"/>
      <c r="DG226" s="49"/>
      <c r="DH226" s="49"/>
      <c r="DI226" s="49"/>
      <c r="DJ226" s="49"/>
      <c r="DK226" s="49"/>
      <c r="DL226" s="49"/>
      <c r="DM226" s="49"/>
    </row>
    <row r="227" spans="1:117" ht="72" thickTop="1" thickBot="1" x14ac:dyDescent="1.1000000000000001">
      <c r="A227" s="11"/>
      <c r="B227" s="51"/>
      <c r="C227" s="51"/>
      <c r="D227" s="51"/>
      <c r="E227" s="11"/>
      <c r="F227" s="54"/>
      <c r="G227" s="11"/>
      <c r="H227" s="11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49"/>
      <c r="DB227" s="49"/>
      <c r="DC227" s="49"/>
      <c r="DD227" s="49"/>
      <c r="DE227" s="49"/>
      <c r="DF227" s="49"/>
      <c r="DG227" s="49"/>
      <c r="DH227" s="49"/>
      <c r="DI227" s="49"/>
      <c r="DJ227" s="49"/>
      <c r="DK227" s="49"/>
      <c r="DL227" s="49"/>
      <c r="DM227" s="49"/>
    </row>
    <row r="228" spans="1:117" ht="72" thickTop="1" thickBot="1" x14ac:dyDescent="1.1000000000000001">
      <c r="A228" s="11"/>
      <c r="B228" s="51"/>
      <c r="C228" s="51"/>
      <c r="D228" s="51"/>
      <c r="E228" s="11"/>
      <c r="F228" s="54"/>
      <c r="G228" s="11"/>
      <c r="H228" s="11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49"/>
      <c r="DB228" s="49"/>
      <c r="DC228" s="49"/>
      <c r="DD228" s="49"/>
      <c r="DE228" s="49"/>
      <c r="DF228" s="49"/>
      <c r="DG228" s="49"/>
      <c r="DH228" s="49"/>
      <c r="DI228" s="49"/>
      <c r="DJ228" s="49"/>
      <c r="DK228" s="49"/>
      <c r="DL228" s="49"/>
      <c r="DM228" s="49"/>
    </row>
    <row r="229" spans="1:117" ht="72" thickTop="1" thickBot="1" x14ac:dyDescent="1.1000000000000001">
      <c r="A229" s="11"/>
      <c r="B229" s="51"/>
      <c r="C229" s="51"/>
      <c r="D229" s="51"/>
      <c r="E229" s="11"/>
      <c r="F229" s="54"/>
      <c r="G229" s="11"/>
      <c r="H229" s="11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B229" s="49"/>
      <c r="DC229" s="49"/>
      <c r="DD229" s="49"/>
      <c r="DE229" s="49"/>
      <c r="DF229" s="49"/>
      <c r="DG229" s="49"/>
      <c r="DH229" s="49"/>
      <c r="DI229" s="49"/>
      <c r="DJ229" s="49"/>
      <c r="DK229" s="49"/>
      <c r="DL229" s="49"/>
      <c r="DM229" s="49"/>
    </row>
    <row r="230" spans="1:117" ht="72" thickTop="1" thickBot="1" x14ac:dyDescent="1.1000000000000001">
      <c r="A230" s="11"/>
      <c r="B230" s="51"/>
      <c r="C230" s="51"/>
      <c r="D230" s="51"/>
      <c r="E230" s="11"/>
      <c r="F230" s="54"/>
      <c r="G230" s="11"/>
      <c r="H230" s="11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49"/>
      <c r="DB230" s="49"/>
      <c r="DC230" s="49"/>
      <c r="DD230" s="49"/>
      <c r="DE230" s="49"/>
      <c r="DF230" s="49"/>
      <c r="DG230" s="49"/>
      <c r="DH230" s="49"/>
      <c r="DI230" s="49"/>
      <c r="DJ230" s="49"/>
      <c r="DK230" s="49"/>
      <c r="DL230" s="49"/>
      <c r="DM230" s="49"/>
    </row>
    <row r="231" spans="1:117" ht="72" thickTop="1" thickBot="1" x14ac:dyDescent="1.1000000000000001">
      <c r="A231" s="11"/>
      <c r="B231" s="51"/>
      <c r="C231" s="51"/>
      <c r="D231" s="51"/>
      <c r="E231" s="11"/>
      <c r="F231" s="54"/>
      <c r="G231" s="11"/>
      <c r="H231" s="11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49"/>
      <c r="DB231" s="49"/>
      <c r="DC231" s="49"/>
      <c r="DD231" s="49"/>
      <c r="DE231" s="49"/>
      <c r="DF231" s="49"/>
      <c r="DG231" s="49"/>
      <c r="DH231" s="49"/>
      <c r="DI231" s="49"/>
      <c r="DJ231" s="49"/>
      <c r="DK231" s="49"/>
      <c r="DL231" s="49"/>
      <c r="DM231" s="49"/>
    </row>
    <row r="232" spans="1:117" ht="72" thickTop="1" thickBot="1" x14ac:dyDescent="1.1000000000000001">
      <c r="A232" s="11"/>
      <c r="B232" s="51"/>
      <c r="C232" s="51"/>
      <c r="D232" s="51"/>
      <c r="E232" s="11"/>
      <c r="F232" s="54"/>
      <c r="G232" s="11"/>
      <c r="H232" s="11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49"/>
      <c r="DB232" s="49"/>
      <c r="DC232" s="49"/>
      <c r="DD232" s="49"/>
      <c r="DE232" s="49"/>
      <c r="DF232" s="49"/>
      <c r="DG232" s="49"/>
      <c r="DH232" s="49"/>
      <c r="DI232" s="49"/>
      <c r="DJ232" s="49"/>
      <c r="DK232" s="49"/>
      <c r="DL232" s="49"/>
      <c r="DM232" s="49"/>
    </row>
    <row r="233" spans="1:117" ht="72" thickTop="1" thickBot="1" x14ac:dyDescent="1.1000000000000001">
      <c r="A233" s="11"/>
      <c r="B233" s="51"/>
      <c r="C233" s="51"/>
      <c r="D233" s="51"/>
      <c r="E233" s="11"/>
      <c r="F233" s="54"/>
      <c r="G233" s="11"/>
      <c r="H233" s="11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49"/>
      <c r="DB233" s="49"/>
      <c r="DC233" s="49"/>
      <c r="DD233" s="49"/>
      <c r="DE233" s="49"/>
      <c r="DF233" s="49"/>
      <c r="DG233" s="49"/>
      <c r="DH233" s="49"/>
      <c r="DI233" s="49"/>
      <c r="DJ233" s="49"/>
      <c r="DK233" s="49"/>
      <c r="DL233" s="49"/>
      <c r="DM233" s="49"/>
    </row>
    <row r="234" spans="1:117" ht="72" thickTop="1" thickBot="1" x14ac:dyDescent="1.1000000000000001">
      <c r="A234" s="11"/>
      <c r="B234" s="51"/>
      <c r="C234" s="51"/>
      <c r="D234" s="51"/>
      <c r="E234" s="11"/>
      <c r="F234" s="54"/>
      <c r="G234" s="11"/>
      <c r="H234" s="11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49"/>
      <c r="DB234" s="49"/>
      <c r="DC234" s="49"/>
      <c r="DD234" s="49"/>
      <c r="DE234" s="49"/>
      <c r="DF234" s="49"/>
      <c r="DG234" s="49"/>
      <c r="DH234" s="49"/>
      <c r="DI234" s="49"/>
      <c r="DJ234" s="49"/>
      <c r="DK234" s="49"/>
      <c r="DL234" s="49"/>
      <c r="DM234" s="49"/>
    </row>
    <row r="235" spans="1:117" ht="72" thickTop="1" thickBot="1" x14ac:dyDescent="1.1000000000000001">
      <c r="A235" s="11"/>
      <c r="B235" s="51"/>
      <c r="C235" s="51"/>
      <c r="D235" s="51"/>
      <c r="E235" s="11"/>
      <c r="F235" s="54"/>
      <c r="G235" s="11"/>
      <c r="H235" s="1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  <c r="DK235" s="49"/>
      <c r="DL235" s="49"/>
      <c r="DM235" s="49"/>
    </row>
    <row r="236" spans="1:117" ht="34.5" thickTop="1" x14ac:dyDescent="0.5"/>
  </sheetData>
  <autoFilter ref="A2:T193" xr:uid="{6B1D1DC1-86B6-456C-BB3D-62D2ABA3F786}"/>
  <mergeCells count="26">
    <mergeCell ref="A1:BQ1"/>
    <mergeCell ref="D46:D47"/>
    <mergeCell ref="B46:B48"/>
    <mergeCell ref="C46:C48"/>
    <mergeCell ref="B21:B22"/>
    <mergeCell ref="B6:B10"/>
    <mergeCell ref="C6:C10"/>
    <mergeCell ref="D6:D10"/>
    <mergeCell ref="B13:B14"/>
    <mergeCell ref="C21:C22"/>
    <mergeCell ref="D21:D22"/>
    <mergeCell ref="D18:D19"/>
    <mergeCell ref="C18:C19"/>
    <mergeCell ref="B18:B19"/>
    <mergeCell ref="B39:B44"/>
    <mergeCell ref="C39:C44"/>
    <mergeCell ref="D39:D44"/>
    <mergeCell ref="B36:B37"/>
    <mergeCell ref="D36:D37"/>
    <mergeCell ref="C36:C37"/>
    <mergeCell ref="B3:B4"/>
    <mergeCell ref="C3:C4"/>
    <mergeCell ref="D3:D4"/>
    <mergeCell ref="B24:B32"/>
    <mergeCell ref="C24:C32"/>
    <mergeCell ref="D24:D32"/>
  </mergeCells>
  <conditionalFormatting sqref="H49:H51 H53:H55 H2:H4 H6:H47">
    <cfRule type="containsText" dxfId="3161" priority="299" operator="containsText" text="متوقف">
      <formula>NOT(ISERROR(SEARCH("متوقف",H2)))</formula>
    </cfRule>
  </conditionalFormatting>
  <conditionalFormatting sqref="H49:H51 H53:H55 H2:H4 H6:H47">
    <cfRule type="containsText" dxfId="3160" priority="295" operator="containsText" text="تم  الانتهاء ">
      <formula>NOT(ISERROR(SEARCH("تم  الانتهاء ",H2)))</formula>
    </cfRule>
    <cfRule type="containsText" dxfId="3159" priority="296" operator="containsText" text="تم الانتهاء ">
      <formula>NOT(ISERROR(SEARCH("تم الانتهاء ",H2)))</formula>
    </cfRule>
    <cfRule type="containsText" dxfId="3158" priority="297" operator="containsText" text="متوقف ">
      <formula>NOT(ISERROR(SEARCH("متوقف ",H2)))</formula>
    </cfRule>
    <cfRule type="containsText" dxfId="3157" priority="298" operator="containsText" text="تحت التصنيع ">
      <formula>NOT(ISERROR(SEARCH("تحت التصنيع ",H2)))</formula>
    </cfRule>
  </conditionalFormatting>
  <conditionalFormatting sqref="H24:H44">
    <cfRule type="containsText" dxfId="3156" priority="294" operator="containsText" text="متوقف">
      <formula>NOT(ISERROR(SEARCH("متوقف",H24)))</formula>
    </cfRule>
  </conditionalFormatting>
  <conditionalFormatting sqref="H24:H44">
    <cfRule type="containsText" dxfId="3155" priority="290" operator="containsText" text="تم  الانتهاء ">
      <formula>NOT(ISERROR(SEARCH("تم  الانتهاء ",H24)))</formula>
    </cfRule>
    <cfRule type="containsText" dxfId="3154" priority="291" operator="containsText" text="تم الانتهاء ">
      <formula>NOT(ISERROR(SEARCH("تم الانتهاء ",H24)))</formula>
    </cfRule>
    <cfRule type="containsText" dxfId="3153" priority="292" operator="containsText" text="متوقف ">
      <formula>NOT(ISERROR(SEARCH("متوقف ",H24)))</formula>
    </cfRule>
    <cfRule type="containsText" dxfId="3152" priority="293" operator="containsText" text="تحت التصنيع ">
      <formula>NOT(ISERROR(SEARCH("تحت التصنيع ",H24)))</formula>
    </cfRule>
  </conditionalFormatting>
  <conditionalFormatting sqref="H57:H61">
    <cfRule type="containsText" dxfId="3151" priority="289" operator="containsText" text="متوقف">
      <formula>NOT(ISERROR(SEARCH("متوقف",H57)))</formula>
    </cfRule>
  </conditionalFormatting>
  <conditionalFormatting sqref="H57:H61">
    <cfRule type="containsText" dxfId="3150" priority="285" operator="containsText" text="تم  الانتهاء ">
      <formula>NOT(ISERROR(SEARCH("تم  الانتهاء ",H57)))</formula>
    </cfRule>
    <cfRule type="containsText" dxfId="3149" priority="286" operator="containsText" text="تم الانتهاء ">
      <formula>NOT(ISERROR(SEARCH("تم الانتهاء ",H57)))</formula>
    </cfRule>
    <cfRule type="containsText" dxfId="3148" priority="287" operator="containsText" text="متوقف ">
      <formula>NOT(ISERROR(SEARCH("متوقف ",H57)))</formula>
    </cfRule>
    <cfRule type="containsText" dxfId="3147" priority="288" operator="containsText" text="تحت التصنيع ">
      <formula>NOT(ISERROR(SEARCH("تحت التصنيع ",H57)))</formula>
    </cfRule>
  </conditionalFormatting>
  <conditionalFormatting sqref="H3:H4">
    <cfRule type="cellIs" dxfId="3146" priority="284" operator="equal">
      <formula>"في المخزن"</formula>
    </cfRule>
  </conditionalFormatting>
  <conditionalFormatting sqref="H58:H61">
    <cfRule type="containsText" dxfId="3145" priority="282" operator="containsText" text="متوقف">
      <formula>NOT(ISERROR(SEARCH("متوقف",H58)))</formula>
    </cfRule>
  </conditionalFormatting>
  <conditionalFormatting sqref="H58:H61">
    <cfRule type="containsText" dxfId="3144" priority="278" operator="containsText" text="تم  الانتهاء ">
      <formula>NOT(ISERROR(SEARCH("تم  الانتهاء ",H58)))</formula>
    </cfRule>
    <cfRule type="containsText" dxfId="3143" priority="279" operator="containsText" text="تم الانتهاء ">
      <formula>NOT(ISERROR(SEARCH("تم الانتهاء ",H58)))</formula>
    </cfRule>
    <cfRule type="containsText" dxfId="3142" priority="280" operator="containsText" text="متوقف ">
      <formula>NOT(ISERROR(SEARCH("متوقف ",H58)))</formula>
    </cfRule>
    <cfRule type="containsText" dxfId="3141" priority="281" operator="containsText" text="تحت التصنيع ">
      <formula>NOT(ISERROR(SEARCH("تحت التصنيع ",H58)))</formula>
    </cfRule>
  </conditionalFormatting>
  <conditionalFormatting sqref="H49:H51 H53:H55 H150 H153 H2:H4 H57:H61 H6:H47">
    <cfRule type="cellIs" dxfId="3140" priority="283" operator="equal">
      <formula>$H$194</formula>
    </cfRule>
  </conditionalFormatting>
  <conditionalFormatting sqref="E108:E111 E114:E119 B173:E176">
    <cfRule type="cellIs" dxfId="3139" priority="277" operator="equal">
      <formula>"تم الانتهاء"</formula>
    </cfRule>
  </conditionalFormatting>
  <conditionalFormatting sqref="C93">
    <cfRule type="containsText" dxfId="3138" priority="276" operator="containsText" text="تم التسليم ">
      <formula>NOT(ISERROR(SEARCH("تم التسليم ",C93)))</formula>
    </cfRule>
  </conditionalFormatting>
  <conditionalFormatting sqref="C93">
    <cfRule type="cellIs" dxfId="3137" priority="275" operator="equal">
      <formula>"تم الانتهاء"</formula>
    </cfRule>
  </conditionalFormatting>
  <conditionalFormatting sqref="C97">
    <cfRule type="containsText" dxfId="3136" priority="274" operator="containsText" text="تم التسليم ">
      <formula>NOT(ISERROR(SEARCH("تم التسليم ",C97)))</formula>
    </cfRule>
  </conditionalFormatting>
  <conditionalFormatting sqref="C97">
    <cfRule type="cellIs" dxfId="3135" priority="273" operator="equal">
      <formula>"تم الانتهاء"</formula>
    </cfRule>
  </conditionalFormatting>
  <conditionalFormatting sqref="C100">
    <cfRule type="cellIs" dxfId="3134" priority="272" operator="equal">
      <formula>"تم الانتهاء"</formula>
    </cfRule>
  </conditionalFormatting>
  <conditionalFormatting sqref="C101">
    <cfRule type="cellIs" dxfId="3133" priority="271" operator="equal">
      <formula>"تم الانتهاء"</formula>
    </cfRule>
  </conditionalFormatting>
  <conditionalFormatting sqref="C129">
    <cfRule type="cellIs" dxfId="3132" priority="270" operator="equal">
      <formula>"تم الانتهاء"</formula>
    </cfRule>
  </conditionalFormatting>
  <conditionalFormatting sqref="C131:C132">
    <cfRule type="cellIs" dxfId="3131" priority="269" operator="equal">
      <formula>"تم الانتهاء"</formula>
    </cfRule>
  </conditionalFormatting>
  <conditionalFormatting sqref="C165:C166">
    <cfRule type="cellIs" dxfId="3130" priority="268" operator="equal">
      <formula>"تم الانتهاء"</formula>
    </cfRule>
  </conditionalFormatting>
  <conditionalFormatting sqref="C161">
    <cfRule type="cellIs" dxfId="3129" priority="267" operator="equal">
      <formula>"تم الانتهاء"</formula>
    </cfRule>
  </conditionalFormatting>
  <conditionalFormatting sqref="C170">
    <cfRule type="cellIs" dxfId="3128" priority="266" operator="equal">
      <formula>"تم الانتهاء"</formula>
    </cfRule>
  </conditionalFormatting>
  <conditionalFormatting sqref="C171:C172">
    <cfRule type="cellIs" dxfId="3127" priority="265" operator="equal">
      <formula>"تم الانتهاء"</formula>
    </cfRule>
  </conditionalFormatting>
  <conditionalFormatting sqref="C102:C104">
    <cfRule type="cellIs" dxfId="3126" priority="264" operator="equal">
      <formula>"تم الانتهاء"</formula>
    </cfRule>
  </conditionalFormatting>
  <conditionalFormatting sqref="C157">
    <cfRule type="cellIs" dxfId="3125" priority="263" operator="equal">
      <formula>"تم الانتهاء"</formula>
    </cfRule>
  </conditionalFormatting>
  <conditionalFormatting sqref="C135:C136">
    <cfRule type="cellIs" dxfId="3124" priority="262" operator="equal">
      <formula>"تم الانتهاء"</formula>
    </cfRule>
  </conditionalFormatting>
  <conditionalFormatting sqref="D101">
    <cfRule type="cellIs" dxfId="3123" priority="261" operator="equal">
      <formula>"تم الانتهاء"</formula>
    </cfRule>
  </conditionalFormatting>
  <conditionalFormatting sqref="D102:D104">
    <cfRule type="cellIs" dxfId="3122" priority="260" operator="equal">
      <formula>"تم الانتهاء"</formula>
    </cfRule>
  </conditionalFormatting>
  <conditionalFormatting sqref="D129:D130">
    <cfRule type="cellIs" dxfId="3121" priority="259" operator="equal">
      <formula>"تم الانتهاء"</formula>
    </cfRule>
  </conditionalFormatting>
  <conditionalFormatting sqref="D126">
    <cfRule type="cellIs" dxfId="3120" priority="258" operator="equal">
      <formula>"تم الانتهاء"</formula>
    </cfRule>
  </conditionalFormatting>
  <conditionalFormatting sqref="D128">
    <cfRule type="cellIs" dxfId="3119" priority="257" operator="equal">
      <formula>"تم الانتهاء"</formula>
    </cfRule>
  </conditionalFormatting>
  <conditionalFormatting sqref="D131:D132">
    <cfRule type="cellIs" dxfId="3118" priority="256" operator="equal">
      <formula>"تم الانتهاء"</formula>
    </cfRule>
  </conditionalFormatting>
  <conditionalFormatting sqref="D159">
    <cfRule type="cellIs" dxfId="3117" priority="255" operator="equal">
      <formula>"تم الانتهاء"</formula>
    </cfRule>
  </conditionalFormatting>
  <conditionalFormatting sqref="D158">
    <cfRule type="cellIs" dxfId="3116" priority="254" operator="equal">
      <formula>"تم الانتهاء"</formula>
    </cfRule>
  </conditionalFormatting>
  <conditionalFormatting sqref="D161">
    <cfRule type="cellIs" dxfId="3115" priority="253" operator="equal">
      <formula>"تم الانتهاء"</formula>
    </cfRule>
  </conditionalFormatting>
  <conditionalFormatting sqref="D161">
    <cfRule type="cellIs" dxfId="3114" priority="251" operator="equal">
      <formula>"تم الانتهاء"</formula>
    </cfRule>
  </conditionalFormatting>
  <conditionalFormatting sqref="D161">
    <cfRule type="containsText" dxfId="3113" priority="252" operator="containsText" text="تم التسليم ">
      <formula>NOT(ISERROR(SEARCH("تم التسليم ",D161)))</formula>
    </cfRule>
  </conditionalFormatting>
  <conditionalFormatting sqref="D160">
    <cfRule type="cellIs" dxfId="3112" priority="250" operator="equal">
      <formula>"تم الانتهاء"</formula>
    </cfRule>
  </conditionalFormatting>
  <conditionalFormatting sqref="D166">
    <cfRule type="cellIs" dxfId="3111" priority="249" operator="equal">
      <formula>"تم الانتهاء"</formula>
    </cfRule>
  </conditionalFormatting>
  <conditionalFormatting sqref="D170">
    <cfRule type="cellIs" dxfId="3110" priority="248" operator="equal">
      <formula>"تم الانتهاء"</formula>
    </cfRule>
  </conditionalFormatting>
  <conditionalFormatting sqref="D171:D172">
    <cfRule type="cellIs" dxfId="3109" priority="247" operator="equal">
      <formula>"تم الانتهاء"</formula>
    </cfRule>
  </conditionalFormatting>
  <conditionalFormatting sqref="D100">
    <cfRule type="cellIs" dxfId="3108" priority="246" operator="equal">
      <formula>"تم الانتهاء"</formula>
    </cfRule>
  </conditionalFormatting>
  <conditionalFormatting sqref="D165">
    <cfRule type="cellIs" dxfId="3107" priority="245" operator="equal">
      <formula>"تم الانتهاء"</formula>
    </cfRule>
  </conditionalFormatting>
  <conditionalFormatting sqref="D135:D136">
    <cfRule type="cellIs" dxfId="3106" priority="244" operator="equal">
      <formula>"تم الانتهاء"</formula>
    </cfRule>
  </conditionalFormatting>
  <conditionalFormatting sqref="E162">
    <cfRule type="cellIs" dxfId="3105" priority="220" operator="equal">
      <formula>"تم الانتهاء"</formula>
    </cfRule>
  </conditionalFormatting>
  <conditionalFormatting sqref="E129:E130 E120">
    <cfRule type="cellIs" dxfId="3104" priority="236" operator="equal">
      <formula>"تم الانتهاء"</formula>
    </cfRule>
  </conditionalFormatting>
  <conditionalFormatting sqref="E126">
    <cfRule type="cellIs" dxfId="3103" priority="235" operator="equal">
      <formula>"تم الانتهاء"</formula>
    </cfRule>
  </conditionalFormatting>
  <conditionalFormatting sqref="E128">
    <cfRule type="cellIs" dxfId="3102" priority="234" operator="equal">
      <formula>"تم الانتهاء"</formula>
    </cfRule>
  </conditionalFormatting>
  <conditionalFormatting sqref="E93">
    <cfRule type="containsText" dxfId="3101" priority="243" operator="containsText" text="تم التسليم ">
      <formula>NOT(ISERROR(SEARCH("تم التسليم ",E93)))</formula>
    </cfRule>
  </conditionalFormatting>
  <conditionalFormatting sqref="E93">
    <cfRule type="cellIs" dxfId="3100" priority="242" operator="equal">
      <formula>"تم الانتهاء"</formula>
    </cfRule>
  </conditionalFormatting>
  <conditionalFormatting sqref="E97">
    <cfRule type="containsText" dxfId="3099" priority="241" operator="containsText" text="تم التسليم ">
      <formula>NOT(ISERROR(SEARCH("تم التسليم ",E97)))</formula>
    </cfRule>
  </conditionalFormatting>
  <conditionalFormatting sqref="E97">
    <cfRule type="cellIs" dxfId="3098" priority="240" operator="equal">
      <formula>"تم الانتهاء"</formula>
    </cfRule>
  </conditionalFormatting>
  <conditionalFormatting sqref="E100">
    <cfRule type="cellIs" dxfId="3097" priority="239" operator="equal">
      <formula>"تم الانتهاء"</formula>
    </cfRule>
  </conditionalFormatting>
  <conditionalFormatting sqref="E101">
    <cfRule type="cellIs" dxfId="3096" priority="238" operator="equal">
      <formula>"تم الانتهاء"</formula>
    </cfRule>
  </conditionalFormatting>
  <conditionalFormatting sqref="E102:E104">
    <cfRule type="cellIs" dxfId="3095" priority="237" operator="equal">
      <formula>"تم الانتهاء"</formula>
    </cfRule>
  </conditionalFormatting>
  <conditionalFormatting sqref="E131:E132">
    <cfRule type="cellIs" dxfId="3094" priority="233" operator="equal">
      <formula>"تم الانتهاء"</formula>
    </cfRule>
  </conditionalFormatting>
  <conditionalFormatting sqref="E153">
    <cfRule type="cellIs" dxfId="3093" priority="232" operator="equal">
      <formula>"تم الانتهاء"</formula>
    </cfRule>
  </conditionalFormatting>
  <conditionalFormatting sqref="E146">
    <cfRule type="cellIs" dxfId="3092" priority="231" operator="equal">
      <formula>"تم الانتهاء"</formula>
    </cfRule>
  </conditionalFormatting>
  <conditionalFormatting sqref="E151:E152">
    <cfRule type="cellIs" dxfId="3091" priority="230" operator="equal">
      <formula>"تم الانتهاء"</formula>
    </cfRule>
  </conditionalFormatting>
  <conditionalFormatting sqref="E154 G154">
    <cfRule type="cellIs" dxfId="3090" priority="229" operator="equal">
      <formula>"تم الانتهاء"</formula>
    </cfRule>
  </conditionalFormatting>
  <conditionalFormatting sqref="E155">
    <cfRule type="cellIs" dxfId="3089" priority="228" operator="equal">
      <formula>"تم الانتهاء"</formula>
    </cfRule>
  </conditionalFormatting>
  <conditionalFormatting sqref="E156">
    <cfRule type="cellIs" dxfId="3088" priority="227" operator="equal">
      <formula>"تم الانتهاء"</formula>
    </cfRule>
  </conditionalFormatting>
  <conditionalFormatting sqref="E164">
    <cfRule type="cellIs" dxfId="3087" priority="226" operator="equal">
      <formula>"تم الانتهاء"</formula>
    </cfRule>
  </conditionalFormatting>
  <conditionalFormatting sqref="E159">
    <cfRule type="cellIs" dxfId="3086" priority="225" operator="equal">
      <formula>"تم الانتهاء"</formula>
    </cfRule>
  </conditionalFormatting>
  <conditionalFormatting sqref="E158">
    <cfRule type="cellIs" dxfId="3085" priority="224" operator="equal">
      <formula>"تم الانتهاء"</formula>
    </cfRule>
  </conditionalFormatting>
  <conditionalFormatting sqref="E161">
    <cfRule type="cellIs" dxfId="3084" priority="223" operator="equal">
      <formula>"تم الانتهاء"</formula>
    </cfRule>
  </conditionalFormatting>
  <conditionalFormatting sqref="E161">
    <cfRule type="cellIs" dxfId="3083" priority="222" operator="equal">
      <formula>"تم الانتهاء"</formula>
    </cfRule>
  </conditionalFormatting>
  <conditionalFormatting sqref="E160">
    <cfRule type="cellIs" dxfId="3082" priority="221" operator="equal">
      <formula>"تم الانتهاء"</formula>
    </cfRule>
  </conditionalFormatting>
  <conditionalFormatting sqref="E165:E166">
    <cfRule type="cellIs" dxfId="3081" priority="219" operator="equal">
      <formula>"تم الانتهاء"</formula>
    </cfRule>
  </conditionalFormatting>
  <conditionalFormatting sqref="E167:E168">
    <cfRule type="cellIs" dxfId="3080" priority="218" operator="equal">
      <formula>"تم الانتهاء"</formula>
    </cfRule>
  </conditionalFormatting>
  <conditionalFormatting sqref="E169">
    <cfRule type="cellIs" dxfId="3079" priority="217" operator="equal">
      <formula>"تم الانتهاء"</formula>
    </cfRule>
  </conditionalFormatting>
  <conditionalFormatting sqref="E170">
    <cfRule type="cellIs" dxfId="3078" priority="216" operator="equal">
      <formula>"تم الانتهاء"</formula>
    </cfRule>
  </conditionalFormatting>
  <conditionalFormatting sqref="E171">
    <cfRule type="cellIs" dxfId="3077" priority="215" operator="equal">
      <formula>"تم الانتهاء"</formula>
    </cfRule>
  </conditionalFormatting>
  <conditionalFormatting sqref="E172">
    <cfRule type="cellIs" dxfId="3076" priority="214" operator="equal">
      <formula>"تم الانتهاء"</formula>
    </cfRule>
  </conditionalFormatting>
  <conditionalFormatting sqref="E157">
    <cfRule type="cellIs" dxfId="3075" priority="213" operator="equal">
      <formula>"تم الانتهاء"</formula>
    </cfRule>
  </conditionalFormatting>
  <conditionalFormatting sqref="E135:E136 E138:E141">
    <cfRule type="cellIs" dxfId="3074" priority="212" operator="equal">
      <formula>"تم الانتهاء"</formula>
    </cfRule>
  </conditionalFormatting>
  <conditionalFormatting sqref="C147:C148">
    <cfRule type="containsText" dxfId="3073" priority="211" operator="containsText" text="تم التسليم ">
      <formula>NOT(ISERROR(SEARCH("تم التسليم ",C147)))</formula>
    </cfRule>
  </conditionalFormatting>
  <conditionalFormatting sqref="C147:C148">
    <cfRule type="cellIs" dxfId="3072" priority="210" operator="equal">
      <formula>"تم الانتهاء"</formula>
    </cfRule>
  </conditionalFormatting>
  <conditionalFormatting sqref="E147:E148">
    <cfRule type="containsText" dxfId="3071" priority="209" operator="containsText" text="تم التسليم ">
      <formula>NOT(ISERROR(SEARCH("تم التسليم ",E147)))</formula>
    </cfRule>
  </conditionalFormatting>
  <conditionalFormatting sqref="E147:E148">
    <cfRule type="cellIs" dxfId="3070" priority="208" operator="equal">
      <formula>"تم الانتهاء"</formula>
    </cfRule>
  </conditionalFormatting>
  <conditionalFormatting sqref="C149">
    <cfRule type="containsText" dxfId="3069" priority="207" operator="containsText" text="تم التسليم ">
      <formula>NOT(ISERROR(SEARCH("تم التسليم ",C149)))</formula>
    </cfRule>
  </conditionalFormatting>
  <conditionalFormatting sqref="C149">
    <cfRule type="cellIs" dxfId="3068" priority="206" operator="equal">
      <formula>"تم الانتهاء"</formula>
    </cfRule>
  </conditionalFormatting>
  <conditionalFormatting sqref="E149">
    <cfRule type="containsText" dxfId="3067" priority="205" operator="containsText" text="تم التسليم ">
      <formula>NOT(ISERROR(SEARCH("تم التسليم ",E149)))</formula>
    </cfRule>
  </conditionalFormatting>
  <conditionalFormatting sqref="E149">
    <cfRule type="cellIs" dxfId="3066" priority="204" operator="equal">
      <formula>"تم الانتهاء"</formula>
    </cfRule>
  </conditionalFormatting>
  <conditionalFormatting sqref="E150">
    <cfRule type="cellIs" dxfId="3065" priority="203" operator="equal">
      <formula>"تم الانتهاء"</formula>
    </cfRule>
  </conditionalFormatting>
  <conditionalFormatting sqref="G147:G149">
    <cfRule type="containsText" dxfId="3064" priority="202" operator="containsText" text="تم التسليم ">
      <formula>NOT(ISERROR(SEARCH("تم التسليم ",G147)))</formula>
    </cfRule>
  </conditionalFormatting>
  <conditionalFormatting sqref="G147:G149">
    <cfRule type="cellIs" dxfId="3063" priority="201" operator="equal">
      <formula>"تم الانتهاء"</formula>
    </cfRule>
  </conditionalFormatting>
  <conditionalFormatting sqref="C138">
    <cfRule type="containsText" dxfId="3062" priority="200" operator="containsText" text="تم التسليم ">
      <formula>NOT(ISERROR(SEARCH("تم التسليم ",C138)))</formula>
    </cfRule>
  </conditionalFormatting>
  <conditionalFormatting sqref="C138">
    <cfRule type="cellIs" dxfId="3061" priority="199" operator="equal">
      <formula>"تم الانتهاء"</formula>
    </cfRule>
  </conditionalFormatting>
  <conditionalFormatting sqref="C139">
    <cfRule type="containsText" dxfId="3060" priority="198" operator="containsText" text="تم التسليم ">
      <formula>NOT(ISERROR(SEARCH("تم التسليم ",C139)))</formula>
    </cfRule>
  </conditionalFormatting>
  <conditionalFormatting sqref="C139">
    <cfRule type="cellIs" dxfId="3059" priority="197" operator="equal">
      <formula>"تم الانتهاء"</formula>
    </cfRule>
  </conditionalFormatting>
  <conditionalFormatting sqref="C140:C141">
    <cfRule type="containsText" dxfId="3058" priority="196" operator="containsText" text="تم التسليم ">
      <formula>NOT(ISERROR(SEARCH("تم التسليم ",C140)))</formula>
    </cfRule>
  </conditionalFormatting>
  <conditionalFormatting sqref="C140:C141">
    <cfRule type="cellIs" dxfId="3057" priority="195" operator="equal">
      <formula>"تم الانتهاء"</formula>
    </cfRule>
  </conditionalFormatting>
  <conditionalFormatting sqref="E142:E145">
    <cfRule type="cellIs" dxfId="3056" priority="194" operator="equal">
      <formula>"تم الانتهاء"</formula>
    </cfRule>
  </conditionalFormatting>
  <conditionalFormatting sqref="E112">
    <cfRule type="cellIs" dxfId="3055" priority="193" operator="equal">
      <formula>"تم الانتهاء"</formula>
    </cfRule>
  </conditionalFormatting>
  <conditionalFormatting sqref="E113">
    <cfRule type="cellIs" dxfId="3054" priority="192" operator="equal">
      <formula>"تم الانتهاء"</formula>
    </cfRule>
  </conditionalFormatting>
  <conditionalFormatting sqref="H62">
    <cfRule type="containsText" dxfId="3053" priority="191" operator="containsText" text="متوقف">
      <formula>NOT(ISERROR(SEARCH("متوقف",H62)))</formula>
    </cfRule>
  </conditionalFormatting>
  <conditionalFormatting sqref="H62">
    <cfRule type="containsText" dxfId="3052" priority="187" operator="containsText" text="تم  الانتهاء ">
      <formula>NOT(ISERROR(SEARCH("تم  الانتهاء ",H62)))</formula>
    </cfRule>
    <cfRule type="containsText" dxfId="3051" priority="188" operator="containsText" text="تم الانتهاء ">
      <formula>NOT(ISERROR(SEARCH("تم الانتهاء ",H62)))</formula>
    </cfRule>
    <cfRule type="containsText" dxfId="3050" priority="189" operator="containsText" text="متوقف ">
      <formula>NOT(ISERROR(SEARCH("متوقف ",H62)))</formula>
    </cfRule>
    <cfRule type="containsText" dxfId="3049" priority="190" operator="containsText" text="تحت التصنيع ">
      <formula>NOT(ISERROR(SEARCH("تحت التصنيع ",H62)))</formula>
    </cfRule>
  </conditionalFormatting>
  <conditionalFormatting sqref="H62">
    <cfRule type="cellIs" dxfId="3048" priority="186" operator="equal">
      <formula>$H$194</formula>
    </cfRule>
  </conditionalFormatting>
  <conditionalFormatting sqref="H70">
    <cfRule type="containsText" dxfId="3047" priority="185" operator="containsText" text="متوقف">
      <formula>NOT(ISERROR(SEARCH("متوقف",H70)))</formula>
    </cfRule>
  </conditionalFormatting>
  <conditionalFormatting sqref="H70">
    <cfRule type="containsText" dxfId="3046" priority="181" operator="containsText" text="تم  الانتهاء ">
      <formula>NOT(ISERROR(SEARCH("تم  الانتهاء ",H70)))</formula>
    </cfRule>
    <cfRule type="containsText" dxfId="3045" priority="182" operator="containsText" text="تم الانتهاء ">
      <formula>NOT(ISERROR(SEARCH("تم الانتهاء ",H70)))</formula>
    </cfRule>
    <cfRule type="containsText" dxfId="3044" priority="183" operator="containsText" text="متوقف ">
      <formula>NOT(ISERROR(SEARCH("متوقف ",H70)))</formula>
    </cfRule>
    <cfRule type="containsText" dxfId="3043" priority="184" operator="containsText" text="تحت التصنيع ">
      <formula>NOT(ISERROR(SEARCH("تحت التصنيع ",H70)))</formula>
    </cfRule>
  </conditionalFormatting>
  <conditionalFormatting sqref="H70">
    <cfRule type="cellIs" dxfId="3042" priority="180" operator="equal">
      <formula>$H$194</formula>
    </cfRule>
  </conditionalFormatting>
  <conditionalFormatting sqref="H73">
    <cfRule type="containsText" dxfId="3041" priority="179" operator="containsText" text="متوقف">
      <formula>NOT(ISERROR(SEARCH("متوقف",H73)))</formula>
    </cfRule>
  </conditionalFormatting>
  <conditionalFormatting sqref="H73">
    <cfRule type="containsText" dxfId="3040" priority="175" operator="containsText" text="تم  الانتهاء ">
      <formula>NOT(ISERROR(SEARCH("تم  الانتهاء ",H73)))</formula>
    </cfRule>
    <cfRule type="containsText" dxfId="3039" priority="176" operator="containsText" text="تم الانتهاء ">
      <formula>NOT(ISERROR(SEARCH("تم الانتهاء ",H73)))</formula>
    </cfRule>
    <cfRule type="containsText" dxfId="3038" priority="177" operator="containsText" text="متوقف ">
      <formula>NOT(ISERROR(SEARCH("متوقف ",H73)))</formula>
    </cfRule>
    <cfRule type="containsText" dxfId="3037" priority="178" operator="containsText" text="تحت التصنيع ">
      <formula>NOT(ISERROR(SEARCH("تحت التصنيع ",H73)))</formula>
    </cfRule>
  </conditionalFormatting>
  <conditionalFormatting sqref="H73">
    <cfRule type="cellIs" dxfId="3036" priority="174" operator="equal">
      <formula>$H$194</formula>
    </cfRule>
  </conditionalFormatting>
  <conditionalFormatting sqref="H147 H150">
    <cfRule type="containsText" dxfId="3035" priority="173" operator="containsText" text="متوقف">
      <formula>NOT(ISERROR(SEARCH("متوقف",H147)))</formula>
    </cfRule>
  </conditionalFormatting>
  <conditionalFormatting sqref="H147 H150">
    <cfRule type="containsText" dxfId="3034" priority="169" operator="containsText" text="تم  الانتهاء ">
      <formula>NOT(ISERROR(SEARCH("تم  الانتهاء ",H147)))</formula>
    </cfRule>
    <cfRule type="containsText" dxfId="3033" priority="170" operator="containsText" text="تم الانتهاء ">
      <formula>NOT(ISERROR(SEARCH("تم الانتهاء ",H147)))</formula>
    </cfRule>
    <cfRule type="containsText" dxfId="3032" priority="171" operator="containsText" text="متوقف ">
      <formula>NOT(ISERROR(SEARCH("متوقف ",H147)))</formula>
    </cfRule>
    <cfRule type="containsText" dxfId="3031" priority="172" operator="containsText" text="تحت التصنيع ">
      <formula>NOT(ISERROR(SEARCH("تحت التصنيع ",H147)))</formula>
    </cfRule>
  </conditionalFormatting>
  <conditionalFormatting sqref="H147">
    <cfRule type="cellIs" dxfId="3030" priority="168" operator="equal">
      <formula>$H$194</formula>
    </cfRule>
  </conditionalFormatting>
  <conditionalFormatting sqref="F135:F136">
    <cfRule type="cellIs" dxfId="3029" priority="167" operator="equal">
      <formula>"تم الانتهاء"</formula>
    </cfRule>
  </conditionalFormatting>
  <conditionalFormatting sqref="G135:G136">
    <cfRule type="cellIs" dxfId="3028" priority="166" operator="equal">
      <formula>"تم الانتهاء"</formula>
    </cfRule>
  </conditionalFormatting>
  <conditionalFormatting sqref="F129:F130">
    <cfRule type="cellIs" dxfId="3027" priority="165" operator="equal">
      <formula>"تم الانتهاء"</formula>
    </cfRule>
  </conditionalFormatting>
  <conditionalFormatting sqref="F126">
    <cfRule type="cellIs" dxfId="3026" priority="164" operator="equal">
      <formula>"تم الانتهاء"</formula>
    </cfRule>
  </conditionalFormatting>
  <conditionalFormatting sqref="F128">
    <cfRule type="cellIs" dxfId="3025" priority="163" operator="equal">
      <formula>"تم الانتهاء"</formula>
    </cfRule>
  </conditionalFormatting>
  <conditionalFormatting sqref="F131:F132">
    <cfRule type="cellIs" dxfId="3024" priority="162" operator="equal">
      <formula>"تم الانتهاء"</formula>
    </cfRule>
  </conditionalFormatting>
  <conditionalFormatting sqref="G129:G130">
    <cfRule type="cellIs" dxfId="3023" priority="161" operator="equal">
      <formula>"تم الانتهاء"</formula>
    </cfRule>
  </conditionalFormatting>
  <conditionalFormatting sqref="G126">
    <cfRule type="cellIs" dxfId="3022" priority="160" operator="equal">
      <formula>"تم الانتهاء"</formula>
    </cfRule>
  </conditionalFormatting>
  <conditionalFormatting sqref="G128">
    <cfRule type="cellIs" dxfId="3021" priority="159" operator="equal">
      <formula>"تم الانتهاء"</formula>
    </cfRule>
  </conditionalFormatting>
  <conditionalFormatting sqref="G131:G132">
    <cfRule type="cellIs" dxfId="3020" priority="158" operator="equal">
      <formula>"تم الانتهاء"</formula>
    </cfRule>
  </conditionalFormatting>
  <conditionalFormatting sqref="C137">
    <cfRule type="containsText" dxfId="3019" priority="157" operator="containsText" text="تم التسليم ">
      <formula>NOT(ISERROR(SEARCH("تم التسليم ",C137)))</formula>
    </cfRule>
  </conditionalFormatting>
  <conditionalFormatting sqref="C137">
    <cfRule type="cellIs" dxfId="3018" priority="156" operator="equal">
      <formula>"تم الانتهاء"</formula>
    </cfRule>
  </conditionalFormatting>
  <conditionalFormatting sqref="E137">
    <cfRule type="containsText" dxfId="3017" priority="155" operator="containsText" text="تم التسليم ">
      <formula>NOT(ISERROR(SEARCH("تم التسليم ",E137)))</formula>
    </cfRule>
  </conditionalFormatting>
  <conditionalFormatting sqref="E137">
    <cfRule type="cellIs" dxfId="3016" priority="154" operator="equal">
      <formula>"تم الانتهاء"</formula>
    </cfRule>
  </conditionalFormatting>
  <conditionalFormatting sqref="H93">
    <cfRule type="containsText" dxfId="3015" priority="153" operator="containsText" text="متوقف">
      <formula>NOT(ISERROR(SEARCH("متوقف",H93)))</formula>
    </cfRule>
  </conditionalFormatting>
  <conditionalFormatting sqref="H93">
    <cfRule type="containsText" dxfId="3014" priority="149" operator="containsText" text="تم  الانتهاء ">
      <formula>NOT(ISERROR(SEARCH("تم  الانتهاء ",H93)))</formula>
    </cfRule>
    <cfRule type="containsText" dxfId="3013" priority="150" operator="containsText" text="تم الانتهاء ">
      <formula>NOT(ISERROR(SEARCH("تم الانتهاء ",H93)))</formula>
    </cfRule>
    <cfRule type="containsText" dxfId="3012" priority="151" operator="containsText" text="متوقف ">
      <formula>NOT(ISERROR(SEARCH("متوقف ",H93)))</formula>
    </cfRule>
    <cfRule type="containsText" dxfId="3011" priority="152" operator="containsText" text="تحت التصنيع ">
      <formula>NOT(ISERROR(SEARCH("تحت التصنيع ",H93)))</formula>
    </cfRule>
  </conditionalFormatting>
  <conditionalFormatting sqref="H93">
    <cfRule type="cellIs" dxfId="3010" priority="148" operator="equal">
      <formula>$H$194</formula>
    </cfRule>
  </conditionalFormatting>
  <conditionalFormatting sqref="G93">
    <cfRule type="containsText" dxfId="3009" priority="147" operator="containsText" text="تم التسليم ">
      <formula>NOT(ISERROR(SEARCH("تم التسليم ",G93)))</formula>
    </cfRule>
  </conditionalFormatting>
  <conditionalFormatting sqref="G93">
    <cfRule type="cellIs" dxfId="3008" priority="146" operator="equal">
      <formula>"تم الانتهاء"</formula>
    </cfRule>
  </conditionalFormatting>
  <conditionalFormatting sqref="H95">
    <cfRule type="containsText" dxfId="3007" priority="145" operator="containsText" text="متوقف">
      <formula>NOT(ISERROR(SEARCH("متوقف",H95)))</formula>
    </cfRule>
  </conditionalFormatting>
  <conditionalFormatting sqref="H95">
    <cfRule type="containsText" dxfId="3006" priority="141" operator="containsText" text="تم  الانتهاء ">
      <formula>NOT(ISERROR(SEARCH("تم  الانتهاء ",H95)))</formula>
    </cfRule>
    <cfRule type="containsText" dxfId="3005" priority="142" operator="containsText" text="تم الانتهاء ">
      <formula>NOT(ISERROR(SEARCH("تم الانتهاء ",H95)))</formula>
    </cfRule>
    <cfRule type="containsText" dxfId="3004" priority="143" operator="containsText" text="متوقف ">
      <formula>NOT(ISERROR(SEARCH("متوقف ",H95)))</formula>
    </cfRule>
    <cfRule type="containsText" dxfId="3003" priority="144" operator="containsText" text="تحت التصنيع ">
      <formula>NOT(ISERROR(SEARCH("تحت التصنيع ",H95)))</formula>
    </cfRule>
  </conditionalFormatting>
  <conditionalFormatting sqref="H95">
    <cfRule type="cellIs" dxfId="3002" priority="140" operator="equal">
      <formula>$H$194</formula>
    </cfRule>
  </conditionalFormatting>
  <conditionalFormatting sqref="G97:G98">
    <cfRule type="containsText" dxfId="3001" priority="139" operator="containsText" text="تم التسليم ">
      <formula>NOT(ISERROR(SEARCH("تم التسليم ",G97)))</formula>
    </cfRule>
  </conditionalFormatting>
  <conditionalFormatting sqref="G97:G98">
    <cfRule type="cellIs" dxfId="3000" priority="138" operator="equal">
      <formula>"تم الانتهاء"</formula>
    </cfRule>
  </conditionalFormatting>
  <conditionalFormatting sqref="F101">
    <cfRule type="cellIs" dxfId="2999" priority="137" operator="equal">
      <formula>"تم الانتهاء"</formula>
    </cfRule>
  </conditionalFormatting>
  <conditionalFormatting sqref="F102:F104">
    <cfRule type="cellIs" dxfId="2998" priority="136" operator="equal">
      <formula>"تم الانتهاء"</formula>
    </cfRule>
  </conditionalFormatting>
  <conditionalFormatting sqref="F100">
    <cfRule type="cellIs" dxfId="2997" priority="135" operator="equal">
      <formula>"تم الانتهاء"</formula>
    </cfRule>
  </conditionalFormatting>
  <conditionalFormatting sqref="G100">
    <cfRule type="cellIs" dxfId="2996" priority="134" operator="equal">
      <formula>"تم الانتهاء"</formula>
    </cfRule>
  </conditionalFormatting>
  <conditionalFormatting sqref="G101">
    <cfRule type="cellIs" dxfId="2995" priority="133" operator="equal">
      <formula>"تم الانتهاء"</formula>
    </cfRule>
  </conditionalFormatting>
  <conditionalFormatting sqref="G102:G104">
    <cfRule type="cellIs" dxfId="2994" priority="132" operator="equal">
      <formula>"تم الانتهاء"</formula>
    </cfRule>
  </conditionalFormatting>
  <conditionalFormatting sqref="H101">
    <cfRule type="containsText" dxfId="2993" priority="131" operator="containsText" text="متوقف">
      <formula>NOT(ISERROR(SEARCH("متوقف",H101)))</formula>
    </cfRule>
  </conditionalFormatting>
  <conditionalFormatting sqref="H101">
    <cfRule type="containsText" dxfId="2992" priority="127" operator="containsText" text="تم  الانتهاء ">
      <formula>NOT(ISERROR(SEARCH("تم  الانتهاء ",H101)))</formula>
    </cfRule>
    <cfRule type="containsText" dxfId="2991" priority="128" operator="containsText" text="تم الانتهاء ">
      <formula>NOT(ISERROR(SEARCH("تم الانتهاء ",H101)))</formula>
    </cfRule>
    <cfRule type="containsText" dxfId="2990" priority="129" operator="containsText" text="متوقف ">
      <formula>NOT(ISERROR(SEARCH("متوقف ",H101)))</formula>
    </cfRule>
    <cfRule type="containsText" dxfId="2989" priority="130" operator="containsText" text="تحت التصنيع ">
      <formula>NOT(ISERROR(SEARCH("تحت التصنيع ",H101)))</formula>
    </cfRule>
  </conditionalFormatting>
  <conditionalFormatting sqref="H101">
    <cfRule type="cellIs" dxfId="2988" priority="126" operator="equal">
      <formula>$H$194</formula>
    </cfRule>
  </conditionalFormatting>
  <conditionalFormatting sqref="G119">
    <cfRule type="cellIs" dxfId="2987" priority="125" operator="equal">
      <formula>"تم الانتهاء"</formula>
    </cfRule>
  </conditionalFormatting>
  <conditionalFormatting sqref="G120">
    <cfRule type="cellIs" dxfId="2986" priority="124" operator="equal">
      <formula>"تم الانتهاء"</formula>
    </cfRule>
  </conditionalFormatting>
  <conditionalFormatting sqref="H162 H153">
    <cfRule type="containsText" dxfId="2985" priority="123" operator="containsText" text="متوقف">
      <formula>NOT(ISERROR(SEARCH("متوقف",H153)))</formula>
    </cfRule>
  </conditionalFormatting>
  <conditionalFormatting sqref="H162 H153">
    <cfRule type="containsText" dxfId="2984" priority="119" operator="containsText" text="تم  الانتهاء ">
      <formula>NOT(ISERROR(SEARCH("تم  الانتهاء ",H153)))</formula>
    </cfRule>
    <cfRule type="containsText" dxfId="2983" priority="120" operator="containsText" text="تم الانتهاء ">
      <formula>NOT(ISERROR(SEARCH("تم الانتهاء ",H153)))</formula>
    </cfRule>
    <cfRule type="containsText" dxfId="2982" priority="121" operator="containsText" text="متوقف ">
      <formula>NOT(ISERROR(SEARCH("متوقف ",H153)))</formula>
    </cfRule>
    <cfRule type="containsText" dxfId="2981" priority="122" operator="containsText" text="تحت التصنيع ">
      <formula>NOT(ISERROR(SEARCH("تحت التصنيع ",H153)))</formula>
    </cfRule>
  </conditionalFormatting>
  <conditionalFormatting sqref="H162">
    <cfRule type="cellIs" dxfId="2980" priority="118" operator="equal">
      <formula>$H$194</formula>
    </cfRule>
  </conditionalFormatting>
  <conditionalFormatting sqref="G156">
    <cfRule type="cellIs" dxfId="2979" priority="117" operator="equal">
      <formula>"تم الانتهاء"</formula>
    </cfRule>
  </conditionalFormatting>
  <conditionalFormatting sqref="G157">
    <cfRule type="cellIs" dxfId="2978" priority="116" operator="equal">
      <formula>"تم الانتهاء"</formula>
    </cfRule>
  </conditionalFormatting>
  <conditionalFormatting sqref="F159">
    <cfRule type="cellIs" dxfId="2977" priority="115" operator="equal">
      <formula>"تم الانتهاء"</formula>
    </cfRule>
  </conditionalFormatting>
  <conditionalFormatting sqref="F158">
    <cfRule type="cellIs" dxfId="2976" priority="114" operator="equal">
      <formula>"تم الانتهاء"</formula>
    </cfRule>
  </conditionalFormatting>
  <conditionalFormatting sqref="F161">
    <cfRule type="cellIs" dxfId="2975" priority="113" operator="equal">
      <formula>"تم الانتهاء"</formula>
    </cfRule>
  </conditionalFormatting>
  <conditionalFormatting sqref="F161">
    <cfRule type="cellIs" dxfId="2974" priority="111" operator="equal">
      <formula>"تم الانتهاء"</formula>
    </cfRule>
  </conditionalFormatting>
  <conditionalFormatting sqref="F161">
    <cfRule type="containsText" dxfId="2973" priority="112" operator="containsText" text="تم التسليم ">
      <formula>NOT(ISERROR(SEARCH("تم التسليم ",F161)))</formula>
    </cfRule>
  </conditionalFormatting>
  <conditionalFormatting sqref="F160">
    <cfRule type="cellIs" dxfId="2972" priority="110" operator="equal">
      <formula>"تم الانتهاء"</formula>
    </cfRule>
  </conditionalFormatting>
  <conditionalFormatting sqref="G159">
    <cfRule type="cellIs" dxfId="2971" priority="109" operator="equal">
      <formula>"تم الانتهاء"</formula>
    </cfRule>
  </conditionalFormatting>
  <conditionalFormatting sqref="G158">
    <cfRule type="cellIs" dxfId="2970" priority="108" operator="equal">
      <formula>"تم الانتهاء"</formula>
    </cfRule>
  </conditionalFormatting>
  <conditionalFormatting sqref="G161">
    <cfRule type="cellIs" dxfId="2969" priority="107" operator="equal">
      <formula>"تم الانتهاء"</formula>
    </cfRule>
  </conditionalFormatting>
  <conditionalFormatting sqref="G161">
    <cfRule type="cellIs" dxfId="2968" priority="106" operator="equal">
      <formula>"تم الانتهاء"</formula>
    </cfRule>
  </conditionalFormatting>
  <conditionalFormatting sqref="G160">
    <cfRule type="cellIs" dxfId="2967" priority="105" operator="equal">
      <formula>"تم الانتهاء"</formula>
    </cfRule>
  </conditionalFormatting>
  <conditionalFormatting sqref="H163">
    <cfRule type="containsText" dxfId="2966" priority="104" operator="containsText" text="متوقف">
      <formula>NOT(ISERROR(SEARCH("متوقف",H163)))</formula>
    </cfRule>
  </conditionalFormatting>
  <conditionalFormatting sqref="H163">
    <cfRule type="containsText" dxfId="2965" priority="100" operator="containsText" text="تم  الانتهاء ">
      <formula>NOT(ISERROR(SEARCH("تم  الانتهاء ",H163)))</formula>
    </cfRule>
    <cfRule type="containsText" dxfId="2964" priority="101" operator="containsText" text="تم الانتهاء ">
      <formula>NOT(ISERROR(SEARCH("تم الانتهاء ",H163)))</formula>
    </cfRule>
    <cfRule type="containsText" dxfId="2963" priority="102" operator="containsText" text="متوقف ">
      <formula>NOT(ISERROR(SEARCH("متوقف ",H163)))</formula>
    </cfRule>
    <cfRule type="containsText" dxfId="2962" priority="103" operator="containsText" text="تحت التصنيع ">
      <formula>NOT(ISERROR(SEARCH("تحت التصنيع ",H163)))</formula>
    </cfRule>
  </conditionalFormatting>
  <conditionalFormatting sqref="H163">
    <cfRule type="cellIs" dxfId="2961" priority="99" operator="equal">
      <formula>$H$194</formula>
    </cfRule>
  </conditionalFormatting>
  <conditionalFormatting sqref="F165">
    <cfRule type="cellIs" dxfId="2960" priority="98" operator="equal">
      <formula>"تم الانتهاء"</formula>
    </cfRule>
  </conditionalFormatting>
  <conditionalFormatting sqref="G165">
    <cfRule type="cellIs" dxfId="2959" priority="97" operator="equal">
      <formula>"تم الانتهاء"</formula>
    </cfRule>
  </conditionalFormatting>
  <conditionalFormatting sqref="F166">
    <cfRule type="cellIs" dxfId="2958" priority="96" operator="equal">
      <formula>"تم الانتهاء"</formula>
    </cfRule>
  </conditionalFormatting>
  <conditionalFormatting sqref="F170">
    <cfRule type="cellIs" dxfId="2957" priority="95" operator="equal">
      <formula>"تم الانتهاء"</formula>
    </cfRule>
  </conditionalFormatting>
  <conditionalFormatting sqref="F171:F172">
    <cfRule type="cellIs" dxfId="2956" priority="94" operator="equal">
      <formula>"تم الانتهاء"</formula>
    </cfRule>
  </conditionalFormatting>
  <conditionalFormatting sqref="G166">
    <cfRule type="cellIs" dxfId="2955" priority="93" operator="equal">
      <formula>"تم الانتهاء"</formula>
    </cfRule>
  </conditionalFormatting>
  <conditionalFormatting sqref="G167:G168">
    <cfRule type="cellIs" dxfId="2954" priority="92" operator="equal">
      <formula>"تم الانتهاء"</formula>
    </cfRule>
  </conditionalFormatting>
  <conditionalFormatting sqref="G169">
    <cfRule type="cellIs" dxfId="2953" priority="91" operator="equal">
      <formula>"تم الانتهاء"</formula>
    </cfRule>
  </conditionalFormatting>
  <conditionalFormatting sqref="G170">
    <cfRule type="cellIs" dxfId="2952" priority="90" operator="equal">
      <formula>"تم الانتهاء"</formula>
    </cfRule>
  </conditionalFormatting>
  <conditionalFormatting sqref="G171">
    <cfRule type="cellIs" dxfId="2951" priority="89" operator="equal">
      <formula>"تم الانتهاء"</formula>
    </cfRule>
  </conditionalFormatting>
  <conditionalFormatting sqref="G172">
    <cfRule type="cellIs" dxfId="2950" priority="88" operator="equal">
      <formula>"تم الانتهاء"</formula>
    </cfRule>
  </conditionalFormatting>
  <conditionalFormatting sqref="B177:C177 B178:B179 C178:C183">
    <cfRule type="cellIs" dxfId="2949" priority="87" operator="equal">
      <formula>"تم الانتهاء"</formula>
    </cfRule>
  </conditionalFormatting>
  <conditionalFormatting sqref="B180:B183">
    <cfRule type="cellIs" dxfId="2948" priority="86" operator="equal">
      <formula>"تم الانتهاء"</formula>
    </cfRule>
  </conditionalFormatting>
  <conditionalFormatting sqref="H147 H49:H51 H53:H55 H150 H93 H95 H101 H153 H162:H163 H3:H4 H70 H73 H57:H62 H6:H47">
    <cfRule type="cellIs" dxfId="2947" priority="300" operator="equal">
      <formula>$H$217</formula>
    </cfRule>
    <cfRule type="cellIs" dxfId="2946" priority="301" operator="equal">
      <formula>$H$80</formula>
    </cfRule>
    <cfRule type="cellIs" dxfId="2945" priority="302" operator="equal">
      <formula>$H$191</formula>
    </cfRule>
    <cfRule type="cellIs" dxfId="2944" priority="303" operator="equal">
      <formula>$H$218</formula>
    </cfRule>
    <cfRule type="cellIs" dxfId="2943" priority="304" operator="equal">
      <formula>$H$217</formula>
    </cfRule>
  </conditionalFormatting>
  <conditionalFormatting sqref="H147 H49:H51 H53:H55 H150 H93 H95 H101 H153 H162:H163 H3:H4 H70 H73 H57:H62 H6:H47">
    <cfRule type="cellIs" dxfId="2942" priority="305" operator="equal">
      <formula>$H$196</formula>
    </cfRule>
    <cfRule type="cellIs" dxfId="2941" priority="306" operator="equal">
      <formula>$H$233</formula>
    </cfRule>
    <cfRule type="cellIs" dxfId="2940" priority="307" operator="equal">
      <formula>$H$71</formula>
    </cfRule>
    <cfRule type="cellIs" dxfId="2939" priority="308" operator="equal">
      <formula>$H$121</formula>
    </cfRule>
  </conditionalFormatting>
  <conditionalFormatting sqref="H49:H51 H53:H55 H150 H147 H93 H95 H101 H153 H162:H163 H3:H4 H70 H73 H57:H62 H6:H47">
    <cfRule type="cellIs" dxfId="2938" priority="309" operator="equal">
      <formula>$H$195</formula>
    </cfRule>
    <cfRule type="cellIs" dxfId="2937" priority="310" operator="equal">
      <formula>$H$128</formula>
    </cfRule>
    <cfRule type="cellIs" dxfId="2936" priority="311" operator="equal">
      <formula>$H$225</formula>
    </cfRule>
  </conditionalFormatting>
  <conditionalFormatting sqref="H86">
    <cfRule type="containsText" dxfId="2935" priority="73" operator="containsText" text="متوقف">
      <formula>NOT(ISERROR(SEARCH("متوقف",H86)))</formula>
    </cfRule>
  </conditionalFormatting>
  <conditionalFormatting sqref="H86">
    <cfRule type="containsText" dxfId="2934" priority="69" operator="containsText" text="تم  الانتهاء ">
      <formula>NOT(ISERROR(SEARCH("تم  الانتهاء ",H86)))</formula>
    </cfRule>
    <cfRule type="containsText" dxfId="2933" priority="70" operator="containsText" text="تم الانتهاء ">
      <formula>NOT(ISERROR(SEARCH("تم الانتهاء ",H86)))</formula>
    </cfRule>
    <cfRule type="containsText" dxfId="2932" priority="71" operator="containsText" text="متوقف ">
      <formula>NOT(ISERROR(SEARCH("متوقف ",H86)))</formula>
    </cfRule>
    <cfRule type="containsText" dxfId="2931" priority="72" operator="containsText" text="تحت التصنيع ">
      <formula>NOT(ISERROR(SEARCH("تحت التصنيع ",H86)))</formula>
    </cfRule>
  </conditionalFormatting>
  <conditionalFormatting sqref="H86">
    <cfRule type="cellIs" dxfId="2930" priority="68" operator="equal">
      <formula>$H$194</formula>
    </cfRule>
  </conditionalFormatting>
  <conditionalFormatting sqref="H86">
    <cfRule type="cellIs" dxfId="2929" priority="74" operator="equal">
      <formula>$H$217</formula>
    </cfRule>
    <cfRule type="cellIs" dxfId="2928" priority="75" operator="equal">
      <formula>$H$80</formula>
    </cfRule>
    <cfRule type="cellIs" dxfId="2927" priority="76" operator="equal">
      <formula>$H$191</formula>
    </cfRule>
    <cfRule type="cellIs" dxfId="2926" priority="77" operator="equal">
      <formula>$H$218</formula>
    </cfRule>
    <cfRule type="cellIs" dxfId="2925" priority="78" operator="equal">
      <formula>$H$217</formula>
    </cfRule>
  </conditionalFormatting>
  <conditionalFormatting sqref="H86">
    <cfRule type="cellIs" dxfId="2924" priority="79" operator="equal">
      <formula>$H$196</formula>
    </cfRule>
    <cfRule type="cellIs" dxfId="2923" priority="80" operator="equal">
      <formula>$H$233</formula>
    </cfRule>
    <cfRule type="cellIs" dxfId="2922" priority="81" operator="equal">
      <formula>$H$71</formula>
    </cfRule>
    <cfRule type="cellIs" dxfId="2921" priority="82" operator="equal">
      <formula>$H$121</formula>
    </cfRule>
  </conditionalFormatting>
  <conditionalFormatting sqref="H86">
    <cfRule type="cellIs" dxfId="2920" priority="83" operator="equal">
      <formula>$H$195</formula>
    </cfRule>
    <cfRule type="cellIs" dxfId="2919" priority="84" operator="equal">
      <formula>$H$128</formula>
    </cfRule>
    <cfRule type="cellIs" dxfId="2918" priority="85" operator="equal">
      <formula>$H$225</formula>
    </cfRule>
  </conditionalFormatting>
  <conditionalFormatting sqref="H87">
    <cfRule type="containsText" dxfId="2917" priority="55" operator="containsText" text="متوقف">
      <formula>NOT(ISERROR(SEARCH("متوقف",H87)))</formula>
    </cfRule>
  </conditionalFormatting>
  <conditionalFormatting sqref="H87">
    <cfRule type="containsText" dxfId="2916" priority="51" operator="containsText" text="تم  الانتهاء ">
      <formula>NOT(ISERROR(SEARCH("تم  الانتهاء ",H87)))</formula>
    </cfRule>
    <cfRule type="containsText" dxfId="2915" priority="52" operator="containsText" text="تم الانتهاء ">
      <formula>NOT(ISERROR(SEARCH("تم الانتهاء ",H87)))</formula>
    </cfRule>
    <cfRule type="containsText" dxfId="2914" priority="53" operator="containsText" text="متوقف ">
      <formula>NOT(ISERROR(SEARCH("متوقف ",H87)))</formula>
    </cfRule>
    <cfRule type="containsText" dxfId="2913" priority="54" operator="containsText" text="تحت التصنيع ">
      <formula>NOT(ISERROR(SEARCH("تحت التصنيع ",H87)))</formula>
    </cfRule>
  </conditionalFormatting>
  <conditionalFormatting sqref="H87">
    <cfRule type="cellIs" dxfId="2912" priority="50" operator="equal">
      <formula>$H$194</formula>
    </cfRule>
  </conditionalFormatting>
  <conditionalFormatting sqref="H87">
    <cfRule type="cellIs" dxfId="2911" priority="56" operator="equal">
      <formula>$H$217</formula>
    </cfRule>
    <cfRule type="cellIs" dxfId="2910" priority="57" operator="equal">
      <formula>$H$80</formula>
    </cfRule>
    <cfRule type="cellIs" dxfId="2909" priority="58" operator="equal">
      <formula>$H$191</formula>
    </cfRule>
    <cfRule type="cellIs" dxfId="2908" priority="59" operator="equal">
      <formula>$H$218</formula>
    </cfRule>
    <cfRule type="cellIs" dxfId="2907" priority="60" operator="equal">
      <formula>$H$217</formula>
    </cfRule>
  </conditionalFormatting>
  <conditionalFormatting sqref="H87">
    <cfRule type="cellIs" dxfId="2906" priority="61" operator="equal">
      <formula>$H$196</formula>
    </cfRule>
    <cfRule type="cellIs" dxfId="2905" priority="62" operator="equal">
      <formula>$H$233</formula>
    </cfRule>
    <cfRule type="cellIs" dxfId="2904" priority="63" operator="equal">
      <formula>$H$71</formula>
    </cfRule>
    <cfRule type="cellIs" dxfId="2903" priority="64" operator="equal">
      <formula>$H$121</formula>
    </cfRule>
  </conditionalFormatting>
  <conditionalFormatting sqref="H87">
    <cfRule type="cellIs" dxfId="2902" priority="65" operator="equal">
      <formula>$H$195</formula>
    </cfRule>
    <cfRule type="cellIs" dxfId="2901" priority="66" operator="equal">
      <formula>$H$128</formula>
    </cfRule>
    <cfRule type="cellIs" dxfId="2900" priority="67" operator="equal">
      <formula>$H$225</formula>
    </cfRule>
  </conditionalFormatting>
  <conditionalFormatting sqref="H90:H91">
    <cfRule type="containsText" dxfId="2899" priority="37" operator="containsText" text="متوقف">
      <formula>NOT(ISERROR(SEARCH("متوقف",H90)))</formula>
    </cfRule>
  </conditionalFormatting>
  <conditionalFormatting sqref="H90:H91">
    <cfRule type="containsText" dxfId="2898" priority="33" operator="containsText" text="تم  الانتهاء ">
      <formula>NOT(ISERROR(SEARCH("تم  الانتهاء ",H90)))</formula>
    </cfRule>
    <cfRule type="containsText" dxfId="2897" priority="34" operator="containsText" text="تم الانتهاء ">
      <formula>NOT(ISERROR(SEARCH("تم الانتهاء ",H90)))</formula>
    </cfRule>
    <cfRule type="containsText" dxfId="2896" priority="35" operator="containsText" text="متوقف ">
      <formula>NOT(ISERROR(SEARCH("متوقف ",H90)))</formula>
    </cfRule>
    <cfRule type="containsText" dxfId="2895" priority="36" operator="containsText" text="تحت التصنيع ">
      <formula>NOT(ISERROR(SEARCH("تحت التصنيع ",H90)))</formula>
    </cfRule>
  </conditionalFormatting>
  <conditionalFormatting sqref="H90:H91">
    <cfRule type="cellIs" dxfId="2894" priority="32" operator="equal">
      <formula>$H$194</formula>
    </cfRule>
  </conditionalFormatting>
  <conditionalFormatting sqref="H90:H91">
    <cfRule type="cellIs" dxfId="2893" priority="38" operator="equal">
      <formula>$H$217</formula>
    </cfRule>
    <cfRule type="cellIs" dxfId="2892" priority="39" operator="equal">
      <formula>$H$80</formula>
    </cfRule>
    <cfRule type="cellIs" dxfId="2891" priority="40" operator="equal">
      <formula>$H$191</formula>
    </cfRule>
    <cfRule type="cellIs" dxfId="2890" priority="41" operator="equal">
      <formula>$H$218</formula>
    </cfRule>
    <cfRule type="cellIs" dxfId="2889" priority="42" operator="equal">
      <formula>$H$217</formula>
    </cfRule>
  </conditionalFormatting>
  <conditionalFormatting sqref="H90:H91">
    <cfRule type="cellIs" dxfId="2888" priority="43" operator="equal">
      <formula>$H$196</formula>
    </cfRule>
    <cfRule type="cellIs" dxfId="2887" priority="44" operator="equal">
      <formula>$H$233</formula>
    </cfRule>
    <cfRule type="cellIs" dxfId="2886" priority="45" operator="equal">
      <formula>$H$71</formula>
    </cfRule>
    <cfRule type="cellIs" dxfId="2885" priority="46" operator="equal">
      <formula>$H$121</formula>
    </cfRule>
  </conditionalFormatting>
  <conditionalFormatting sqref="H90:H91">
    <cfRule type="cellIs" dxfId="2884" priority="47" operator="equal">
      <formula>$H$195</formula>
    </cfRule>
    <cfRule type="cellIs" dxfId="2883" priority="48" operator="equal">
      <formula>$H$128</formula>
    </cfRule>
    <cfRule type="cellIs" dxfId="2882" priority="49" operator="equal">
      <formula>$H$225</formula>
    </cfRule>
  </conditionalFormatting>
  <conditionalFormatting sqref="H105:H107">
    <cfRule type="containsText" dxfId="2881" priority="19" operator="containsText" text="متوقف">
      <formula>NOT(ISERROR(SEARCH("متوقف",H105)))</formula>
    </cfRule>
  </conditionalFormatting>
  <conditionalFormatting sqref="H105:H107">
    <cfRule type="containsText" dxfId="2880" priority="15" operator="containsText" text="تم  الانتهاء ">
      <formula>NOT(ISERROR(SEARCH("تم  الانتهاء ",H105)))</formula>
    </cfRule>
    <cfRule type="containsText" dxfId="2879" priority="16" operator="containsText" text="تم الانتهاء ">
      <formula>NOT(ISERROR(SEARCH("تم الانتهاء ",H105)))</formula>
    </cfRule>
    <cfRule type="containsText" dxfId="2878" priority="17" operator="containsText" text="متوقف ">
      <formula>NOT(ISERROR(SEARCH("متوقف ",H105)))</formula>
    </cfRule>
    <cfRule type="containsText" dxfId="2877" priority="18" operator="containsText" text="تحت التصنيع ">
      <formula>NOT(ISERROR(SEARCH("تحت التصنيع ",H105)))</formula>
    </cfRule>
  </conditionalFormatting>
  <conditionalFormatting sqref="H105:H107">
    <cfRule type="cellIs" dxfId="2876" priority="14" operator="equal">
      <formula>$H$194</formula>
    </cfRule>
  </conditionalFormatting>
  <conditionalFormatting sqref="H105:H107">
    <cfRule type="cellIs" dxfId="2875" priority="20" operator="equal">
      <formula>$H$217</formula>
    </cfRule>
    <cfRule type="cellIs" dxfId="2874" priority="21" operator="equal">
      <formula>$H$80</formula>
    </cfRule>
    <cfRule type="cellIs" dxfId="2873" priority="22" operator="equal">
      <formula>$H$191</formula>
    </cfRule>
    <cfRule type="cellIs" dxfId="2872" priority="23" operator="equal">
      <formula>$H$218</formula>
    </cfRule>
    <cfRule type="cellIs" dxfId="2871" priority="24" operator="equal">
      <formula>$H$217</formula>
    </cfRule>
  </conditionalFormatting>
  <conditionalFormatting sqref="H105:H107">
    <cfRule type="cellIs" dxfId="2870" priority="25" operator="equal">
      <formula>$H$196</formula>
    </cfRule>
    <cfRule type="cellIs" dxfId="2869" priority="26" operator="equal">
      <formula>$H$233</formula>
    </cfRule>
    <cfRule type="cellIs" dxfId="2868" priority="27" operator="equal">
      <formula>$H$71</formula>
    </cfRule>
    <cfRule type="cellIs" dxfId="2867" priority="28" operator="equal">
      <formula>$H$121</formula>
    </cfRule>
  </conditionalFormatting>
  <conditionalFormatting sqref="H105:H107">
    <cfRule type="cellIs" dxfId="2866" priority="29" operator="equal">
      <formula>$H$195</formula>
    </cfRule>
    <cfRule type="cellIs" dxfId="2865" priority="30" operator="equal">
      <formula>$H$128</formula>
    </cfRule>
    <cfRule type="cellIs" dxfId="2864" priority="31" operator="equal">
      <formula>$H$225</formula>
    </cfRule>
  </conditionalFormatting>
  <conditionalFormatting sqref="B184:E185">
    <cfRule type="cellIs" dxfId="2863" priority="13" operator="equal">
      <formula>"تم الانتهاء"</formula>
    </cfRule>
  </conditionalFormatting>
  <conditionalFormatting sqref="C186:E187">
    <cfRule type="cellIs" dxfId="2862" priority="12" operator="equal">
      <formula>"تم الانتهاء"</formula>
    </cfRule>
  </conditionalFormatting>
  <conditionalFormatting sqref="C188:C191">
    <cfRule type="cellIs" dxfId="2861" priority="11" operator="equal">
      <formula>"تم الانتهاء"</formula>
    </cfRule>
  </conditionalFormatting>
  <conditionalFormatting sqref="H57">
    <cfRule type="containsText" dxfId="2860" priority="10" operator="containsText" text="متوقف">
      <formula>NOT(ISERROR(SEARCH("متوقف",H57)))</formula>
    </cfRule>
  </conditionalFormatting>
  <conditionalFormatting sqref="H57">
    <cfRule type="containsText" dxfId="2859" priority="6" operator="containsText" text="تم  الانتهاء ">
      <formula>NOT(ISERROR(SEARCH("تم  الانتهاء ",H57)))</formula>
    </cfRule>
    <cfRule type="containsText" dxfId="2858" priority="7" operator="containsText" text="تم الانتهاء ">
      <formula>NOT(ISERROR(SEARCH("تم الانتهاء ",H57)))</formula>
    </cfRule>
    <cfRule type="containsText" dxfId="2857" priority="8" operator="containsText" text="متوقف ">
      <formula>NOT(ISERROR(SEARCH("متوقف ",H57)))</formula>
    </cfRule>
    <cfRule type="containsText" dxfId="2856" priority="9" operator="containsText" text="تحت التصنيع ">
      <formula>NOT(ISERROR(SEARCH("تحت التصنيع ",H57)))</formula>
    </cfRule>
  </conditionalFormatting>
  <conditionalFormatting sqref="H57">
    <cfRule type="containsText" dxfId="2855" priority="5" operator="containsText" text="متوقف">
      <formula>NOT(ISERROR(SEARCH("متوقف",H57)))</formula>
    </cfRule>
  </conditionalFormatting>
  <conditionalFormatting sqref="H57">
    <cfRule type="containsText" dxfId="2854" priority="1" operator="containsText" text="تم  الانتهاء ">
      <formula>NOT(ISERROR(SEARCH("تم  الانتهاء ",H57)))</formula>
    </cfRule>
    <cfRule type="containsText" dxfId="2853" priority="2" operator="containsText" text="تم الانتهاء ">
      <formula>NOT(ISERROR(SEARCH("تم الانتهاء ",H57)))</formula>
    </cfRule>
    <cfRule type="containsText" dxfId="2852" priority="3" operator="containsText" text="متوقف ">
      <formula>NOT(ISERROR(SEARCH("متوقف ",H57)))</formula>
    </cfRule>
    <cfRule type="containsText" dxfId="2851" priority="4" operator="containsText" text="تحت التصنيع ">
      <formula>NOT(ISERROR(SEARCH("تحت التصنيع ",H57)))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48" min="1" max="54" man="1"/>
    <brk id="83" min="1" max="54" man="1"/>
    <brk id="116" min="1" max="54" man="1"/>
    <brk id="148" min="1" max="54" man="1"/>
    <brk id="180" min="1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CDAA9D-4EBE-43F6-84AA-53D4D55AD62F}">
          <x14:formula1>
            <xm:f>'Y:\PLN\Private\METAL\متابعة\08-11-2023\التانيه\[09-11-2023 10.00 PM FOLLOW UP (METAL).xlsx]Sheet1'!#REF!</xm:f>
          </x14:formula1>
          <xm:sqref>H86:H87 H62 H93 H147 H150 H95 H101 H153 H162:H163 H73 H90:H91 H70 H105:H107</xm:sqref>
        </x14:dataValidation>
        <x14:dataValidation type="list" allowBlank="1" showInputMessage="1" showErrorMessage="1" xr:uid="{E4535C4F-19E9-4F7D-BD2C-928E37E6A680}">
          <x14:formula1>
            <xm:f>Sheet1!$A$2:$A$7</xm:f>
          </x14:formula1>
          <xm:sqref>H3:H61 H74:H85 H148:H149 H151:H152 H137 H94 H96:H100 H71:H72 H154:H156 H158:H161 H164:H172 H88:H89 H92 H63:H68 H102:H104</xm:sqref>
        </x14:dataValidation>
        <x14:dataValidation type="list" allowBlank="1" showInputMessage="1" showErrorMessage="1" xr:uid="{90EB30FC-1F80-4D99-8A6B-5DDFD4D27A42}">
          <x14:formula1>
            <xm:f>Sheet1!$A$3:$A$7</xm:f>
          </x14:formula1>
          <xm:sqref>H2</xm:sqref>
        </x14:dataValidation>
        <x14:dataValidation type="list" allowBlank="1" showInputMessage="1" showErrorMessage="1" xr:uid="{DE6D57A3-68D1-4797-846C-1455F90B6985}">
          <x14:formula1>
            <xm:f>Sheet1!$A$9:$A$25</xm:f>
          </x14:formula1>
          <xm:sqref>H69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B011-5164-4E1F-B711-68D32D5E069E}">
  <sheetPr>
    <pageSetUpPr fitToPage="1"/>
  </sheetPr>
  <dimension ref="A1:DU225"/>
  <sheetViews>
    <sheetView tabSelected="1" topLeftCell="B1" zoomScale="25" zoomScaleNormal="25" zoomScaleSheetLayoutView="25" workbookViewId="0">
      <pane xSplit="37" ySplit="2" topLeftCell="BQ3" activePane="bottomRight" state="frozen"/>
      <selection activeCell="B1" sqref="B1"/>
      <selection pane="topRight" activeCell="AM1" sqref="AM1"/>
      <selection pane="bottomLeft" activeCell="B3" sqref="B3"/>
      <selection pane="bottomRight" activeCell="F6" sqref="F6"/>
    </sheetView>
  </sheetViews>
  <sheetFormatPr defaultRowHeight="33.75" x14ac:dyDescent="0.5"/>
  <cols>
    <col min="1" max="1" width="29" style="9" hidden="1" customWidth="1"/>
    <col min="2" max="2" width="60.7109375" style="9" customWidth="1"/>
    <col min="3" max="3" width="75" style="9" bestFit="1" customWidth="1"/>
    <col min="4" max="4" width="87" style="9" bestFit="1" customWidth="1"/>
    <col min="5" max="5" width="31.5703125" style="9" hidden="1" customWidth="1"/>
    <col min="6" max="6" width="92.140625" style="9" customWidth="1"/>
    <col min="7" max="7" width="33.28515625" style="9" hidden="1" customWidth="1"/>
    <col min="8" max="38" width="34.85546875" style="9" hidden="1" customWidth="1"/>
    <col min="39" max="68" width="34.85546875" style="100" hidden="1" customWidth="1"/>
    <col min="69" max="125" width="34.85546875" style="133" customWidth="1"/>
    <col min="126" max="16384" width="9.140625" style="9"/>
  </cols>
  <sheetData>
    <row r="1" spans="1:125" ht="54.75" customHeight="1" thickBot="1" x14ac:dyDescent="0.55000000000000004">
      <c r="A1" s="168" t="s">
        <v>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</row>
    <row r="2" spans="1:125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5">
        <v>46082</v>
      </c>
      <c r="I2" s="15">
        <v>46083</v>
      </c>
      <c r="J2" s="15">
        <v>46084</v>
      </c>
      <c r="K2" s="15">
        <v>46085</v>
      </c>
      <c r="L2" s="15">
        <v>46086</v>
      </c>
      <c r="M2" s="15">
        <v>46087</v>
      </c>
      <c r="N2" s="15">
        <v>46088</v>
      </c>
      <c r="O2" s="15">
        <v>46089</v>
      </c>
      <c r="P2" s="15">
        <v>46090</v>
      </c>
      <c r="Q2" s="15">
        <v>46091</v>
      </c>
      <c r="R2" s="15">
        <v>46092</v>
      </c>
      <c r="S2" s="15">
        <v>46093</v>
      </c>
      <c r="T2" s="15">
        <v>46094</v>
      </c>
      <c r="U2" s="15">
        <v>46095</v>
      </c>
      <c r="V2" s="15">
        <v>46096</v>
      </c>
      <c r="W2" s="15">
        <v>46097</v>
      </c>
      <c r="X2" s="15">
        <v>46098</v>
      </c>
      <c r="Y2" s="15">
        <v>46099</v>
      </c>
      <c r="Z2" s="15">
        <v>46100</v>
      </c>
      <c r="AA2" s="15">
        <v>46101</v>
      </c>
      <c r="AB2" s="15">
        <v>46102</v>
      </c>
      <c r="AC2" s="15">
        <v>46103</v>
      </c>
      <c r="AD2" s="15">
        <v>46104</v>
      </c>
      <c r="AE2" s="15">
        <v>46105</v>
      </c>
      <c r="AF2" s="15">
        <v>46106</v>
      </c>
      <c r="AG2" s="15">
        <v>46107</v>
      </c>
      <c r="AH2" s="15">
        <v>46108</v>
      </c>
      <c r="AI2" s="15">
        <v>46109</v>
      </c>
      <c r="AJ2" s="15">
        <v>46110</v>
      </c>
      <c r="AK2" s="15">
        <v>46111</v>
      </c>
      <c r="AL2" s="15">
        <v>46112</v>
      </c>
      <c r="AM2" s="15">
        <v>46113</v>
      </c>
      <c r="AN2" s="15">
        <v>46114</v>
      </c>
      <c r="AO2" s="15">
        <v>46115</v>
      </c>
      <c r="AP2" s="15">
        <v>46116</v>
      </c>
      <c r="AQ2" s="15">
        <v>46117</v>
      </c>
      <c r="AR2" s="15">
        <v>46118</v>
      </c>
      <c r="AS2" s="15">
        <v>46119</v>
      </c>
      <c r="AT2" s="15">
        <v>46120</v>
      </c>
      <c r="AU2" s="15">
        <v>46121</v>
      </c>
      <c r="AV2" s="15">
        <v>46122</v>
      </c>
      <c r="AW2" s="15">
        <v>46123</v>
      </c>
      <c r="AX2" s="15">
        <v>46124</v>
      </c>
      <c r="AY2" s="15">
        <v>46125</v>
      </c>
      <c r="AZ2" s="15">
        <v>46126</v>
      </c>
      <c r="BA2" s="15">
        <v>46127</v>
      </c>
      <c r="BB2" s="15">
        <v>46128</v>
      </c>
      <c r="BC2" s="15">
        <v>46129</v>
      </c>
      <c r="BD2" s="15">
        <v>46130</v>
      </c>
      <c r="BE2" s="15">
        <v>46131</v>
      </c>
      <c r="BF2" s="15">
        <v>46132</v>
      </c>
      <c r="BG2" s="15">
        <v>46133</v>
      </c>
      <c r="BH2" s="15">
        <v>46134</v>
      </c>
      <c r="BI2" s="15">
        <v>46135</v>
      </c>
      <c r="BJ2" s="15">
        <v>46136</v>
      </c>
      <c r="BK2" s="15">
        <v>46137</v>
      </c>
      <c r="BL2" s="15">
        <v>46138</v>
      </c>
      <c r="BM2" s="15">
        <v>46139</v>
      </c>
      <c r="BN2" s="15">
        <v>46140</v>
      </c>
      <c r="BO2" s="15">
        <v>46141</v>
      </c>
      <c r="BP2" s="15">
        <v>46142</v>
      </c>
      <c r="BQ2" s="15">
        <v>46143</v>
      </c>
      <c r="BR2" s="15">
        <v>46144</v>
      </c>
      <c r="BS2" s="15">
        <v>46145</v>
      </c>
      <c r="BT2" s="15">
        <v>46146</v>
      </c>
      <c r="BU2" s="15">
        <v>46147</v>
      </c>
      <c r="BV2" s="15">
        <v>46148</v>
      </c>
      <c r="BW2" s="15">
        <v>46149</v>
      </c>
      <c r="BX2" s="15">
        <v>46150</v>
      </c>
      <c r="BY2" s="15">
        <v>46151</v>
      </c>
      <c r="BZ2" s="15">
        <v>46152</v>
      </c>
      <c r="CA2" s="15">
        <v>46153</v>
      </c>
      <c r="CB2" s="15">
        <v>46154</v>
      </c>
      <c r="CC2" s="15">
        <v>46155</v>
      </c>
      <c r="CD2" s="15">
        <v>46156</v>
      </c>
      <c r="CE2" s="15">
        <v>46157</v>
      </c>
      <c r="CF2" s="15">
        <v>46158</v>
      </c>
      <c r="CG2" s="15">
        <v>46159</v>
      </c>
      <c r="CH2" s="15">
        <v>46160</v>
      </c>
      <c r="CI2" s="15">
        <v>46161</v>
      </c>
      <c r="CJ2" s="15">
        <v>46162</v>
      </c>
      <c r="CK2" s="15">
        <v>46163</v>
      </c>
      <c r="CL2" s="15">
        <v>46164</v>
      </c>
      <c r="CM2" s="15">
        <v>46165</v>
      </c>
      <c r="CN2" s="15">
        <v>46166</v>
      </c>
      <c r="CO2" s="15">
        <v>46167</v>
      </c>
      <c r="CP2" s="15">
        <v>46168</v>
      </c>
      <c r="CQ2" s="15">
        <v>46169</v>
      </c>
      <c r="CR2" s="15">
        <v>46170</v>
      </c>
      <c r="CS2" s="15">
        <v>46171</v>
      </c>
      <c r="CT2" s="15">
        <v>46172</v>
      </c>
      <c r="CU2" s="15">
        <v>46173</v>
      </c>
      <c r="CV2" s="15">
        <v>46174</v>
      </c>
      <c r="CW2" s="15">
        <v>46175</v>
      </c>
      <c r="CX2" s="15">
        <v>46176</v>
      </c>
      <c r="CY2" s="15">
        <v>46177</v>
      </c>
      <c r="CZ2" s="15">
        <v>46178</v>
      </c>
      <c r="DA2" s="15">
        <v>46179</v>
      </c>
      <c r="DB2" s="15">
        <v>46180</v>
      </c>
      <c r="DC2" s="15">
        <v>46181</v>
      </c>
      <c r="DD2" s="15">
        <v>46182</v>
      </c>
      <c r="DE2" s="15">
        <v>46183</v>
      </c>
      <c r="DF2" s="15">
        <v>46184</v>
      </c>
      <c r="DG2" s="15">
        <v>46185</v>
      </c>
      <c r="DH2" s="15">
        <v>46186</v>
      </c>
      <c r="DI2" s="15">
        <v>46187</v>
      </c>
      <c r="DJ2" s="15">
        <v>46188</v>
      </c>
      <c r="DK2" s="15">
        <v>46189</v>
      </c>
      <c r="DL2" s="15">
        <v>46190</v>
      </c>
      <c r="DM2" s="15">
        <v>46191</v>
      </c>
      <c r="DN2" s="15">
        <v>46192</v>
      </c>
      <c r="DO2" s="15">
        <v>46193</v>
      </c>
      <c r="DP2" s="15">
        <v>46194</v>
      </c>
      <c r="DQ2" s="15">
        <v>46195</v>
      </c>
      <c r="DR2" s="15">
        <v>46196</v>
      </c>
      <c r="DS2" s="15">
        <v>46197</v>
      </c>
      <c r="DT2" s="15">
        <v>46198</v>
      </c>
      <c r="DU2" s="15">
        <v>46199</v>
      </c>
    </row>
    <row r="3" spans="1:125" ht="75.75" customHeight="1" thickTop="1" thickBot="1" x14ac:dyDescent="0.55000000000000004">
      <c r="A3" s="10"/>
      <c r="B3" s="156" t="s">
        <v>80</v>
      </c>
      <c r="C3" s="156" t="s">
        <v>101</v>
      </c>
      <c r="D3" s="156" t="s">
        <v>82</v>
      </c>
      <c r="E3" s="10"/>
      <c r="F3" s="21" t="s">
        <v>129</v>
      </c>
      <c r="G3" s="10">
        <v>3000</v>
      </c>
      <c r="H3" s="20">
        <v>525</v>
      </c>
      <c r="I3" s="20"/>
      <c r="J3" s="20">
        <v>420</v>
      </c>
      <c r="K3" s="20">
        <v>355</v>
      </c>
      <c r="L3" s="20">
        <v>173</v>
      </c>
      <c r="M3" s="20"/>
      <c r="N3" s="20"/>
      <c r="O3" s="20">
        <v>300</v>
      </c>
      <c r="P3" s="20"/>
      <c r="Q3" s="20">
        <v>330</v>
      </c>
      <c r="R3" s="20">
        <v>410</v>
      </c>
      <c r="S3" s="20">
        <v>297</v>
      </c>
      <c r="T3" s="20"/>
      <c r="U3" s="20"/>
      <c r="V3" s="20"/>
      <c r="W3" s="20">
        <v>454</v>
      </c>
      <c r="X3" s="20">
        <v>140</v>
      </c>
      <c r="Y3" s="20">
        <v>310</v>
      </c>
      <c r="Z3" s="20"/>
      <c r="AA3" s="20"/>
      <c r="AB3" s="20"/>
      <c r="AC3" s="20"/>
      <c r="AD3" s="20"/>
      <c r="AE3" s="20">
        <v>200</v>
      </c>
      <c r="AF3" s="20">
        <v>500</v>
      </c>
      <c r="AG3" s="20">
        <v>555</v>
      </c>
      <c r="AH3" s="20"/>
      <c r="AI3" s="20"/>
      <c r="AJ3" s="20">
        <v>330</v>
      </c>
      <c r="AK3" s="20"/>
      <c r="AL3" s="20"/>
      <c r="AM3" s="20">
        <v>600</v>
      </c>
      <c r="AN3" s="20">
        <v>530</v>
      </c>
      <c r="AO3" s="20"/>
      <c r="AP3" s="20"/>
      <c r="AQ3" s="20">
        <v>500</v>
      </c>
      <c r="AR3" s="20">
        <v>590</v>
      </c>
      <c r="AS3" s="20">
        <v>410</v>
      </c>
      <c r="AT3" s="20">
        <v>600</v>
      </c>
      <c r="AU3" s="20">
        <v>745</v>
      </c>
      <c r="AV3" s="20"/>
      <c r="AW3" s="20"/>
      <c r="AX3" s="20">
        <v>475</v>
      </c>
      <c r="AY3" s="20">
        <v>80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</row>
    <row r="4" spans="1:125" ht="78.75" customHeight="1" thickTop="1" thickBot="1" x14ac:dyDescent="0.55000000000000004">
      <c r="A4" s="10"/>
      <c r="B4" s="157"/>
      <c r="C4" s="157"/>
      <c r="D4" s="157"/>
      <c r="E4" s="10"/>
      <c r="F4" s="21" t="s">
        <v>130</v>
      </c>
      <c r="G4" s="10"/>
      <c r="H4" s="20">
        <v>400</v>
      </c>
      <c r="I4" s="20"/>
      <c r="J4" s="20"/>
      <c r="K4" s="20">
        <v>350</v>
      </c>
      <c r="L4" s="20">
        <v>400</v>
      </c>
      <c r="M4" s="20"/>
      <c r="N4" s="20"/>
      <c r="O4" s="20">
        <v>250</v>
      </c>
      <c r="P4" s="20">
        <v>343</v>
      </c>
      <c r="Q4" s="20">
        <v>400</v>
      </c>
      <c r="R4" s="20">
        <v>470</v>
      </c>
      <c r="S4" s="20">
        <v>400</v>
      </c>
      <c r="T4" s="20"/>
      <c r="U4" s="20"/>
      <c r="V4" s="20">
        <v>450</v>
      </c>
      <c r="W4" s="20">
        <v>600</v>
      </c>
      <c r="X4" s="20">
        <v>600</v>
      </c>
      <c r="Y4" s="20">
        <v>545</v>
      </c>
      <c r="Z4" s="20"/>
      <c r="AA4" s="20"/>
      <c r="AB4" s="20"/>
      <c r="AC4" s="20"/>
      <c r="AD4" s="20"/>
      <c r="AE4" s="20">
        <v>310</v>
      </c>
      <c r="AF4" s="20">
        <v>375</v>
      </c>
      <c r="AG4" s="20">
        <v>530</v>
      </c>
      <c r="AH4" s="20"/>
      <c r="AI4" s="20"/>
      <c r="AJ4" s="20">
        <v>573</v>
      </c>
      <c r="AK4" s="20"/>
      <c r="AL4" s="20"/>
      <c r="AM4" s="20">
        <v>650</v>
      </c>
      <c r="AN4" s="20">
        <v>620</v>
      </c>
      <c r="AO4" s="20"/>
      <c r="AP4" s="20"/>
      <c r="AQ4" s="20">
        <v>985</v>
      </c>
      <c r="AR4" s="20">
        <v>505</v>
      </c>
      <c r="AS4" s="20">
        <v>600</v>
      </c>
      <c r="AT4" s="20">
        <v>350</v>
      </c>
      <c r="AU4" s="20">
        <v>475</v>
      </c>
      <c r="AV4" s="20"/>
      <c r="AW4" s="20"/>
      <c r="AX4" s="20">
        <v>650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>
        <v>125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</row>
    <row r="5" spans="1:125" ht="75.75" customHeight="1" thickTop="1" thickBot="1" x14ac:dyDescent="0.55000000000000004">
      <c r="A5" s="10"/>
      <c r="B5" s="157"/>
      <c r="C5" s="157"/>
      <c r="D5" s="157"/>
      <c r="E5" s="10"/>
      <c r="F5" s="21" t="s">
        <v>137</v>
      </c>
      <c r="G5" s="10"/>
      <c r="H5" s="20"/>
      <c r="I5" s="20">
        <v>181</v>
      </c>
      <c r="J5" s="20">
        <v>346</v>
      </c>
      <c r="K5" s="20">
        <v>123</v>
      </c>
      <c r="L5" s="20">
        <v>154</v>
      </c>
      <c r="M5" s="20"/>
      <c r="N5" s="20"/>
      <c r="O5" s="20">
        <v>168</v>
      </c>
      <c r="P5" s="20"/>
      <c r="Q5" s="20">
        <v>165</v>
      </c>
      <c r="R5" s="20">
        <v>366</v>
      </c>
      <c r="S5" s="20">
        <v>232</v>
      </c>
      <c r="T5" s="20"/>
      <c r="U5" s="20"/>
      <c r="V5" s="20">
        <v>82</v>
      </c>
      <c r="W5" s="20">
        <v>116</v>
      </c>
      <c r="X5" s="20">
        <v>20</v>
      </c>
      <c r="Y5" s="20">
        <v>330</v>
      </c>
      <c r="Z5" s="20"/>
      <c r="AA5" s="20"/>
      <c r="AB5" s="20"/>
      <c r="AC5" s="20"/>
      <c r="AD5" s="20"/>
      <c r="AE5" s="20">
        <v>348</v>
      </c>
      <c r="AF5" s="20">
        <v>680</v>
      </c>
      <c r="AG5" s="20">
        <v>431</v>
      </c>
      <c r="AH5" s="20"/>
      <c r="AI5" s="20"/>
      <c r="AJ5" s="20">
        <v>71</v>
      </c>
      <c r="AK5" s="20"/>
      <c r="AL5" s="20"/>
      <c r="AM5" s="20">
        <v>242</v>
      </c>
      <c r="AN5" s="20">
        <v>288</v>
      </c>
      <c r="AO5" s="20"/>
      <c r="AP5" s="20"/>
      <c r="AQ5" s="20">
        <v>232</v>
      </c>
      <c r="AR5" s="20">
        <v>227</v>
      </c>
      <c r="AS5" s="20">
        <v>420</v>
      </c>
      <c r="AT5" s="20">
        <v>148</v>
      </c>
      <c r="AU5" s="20">
        <v>174</v>
      </c>
      <c r="AV5" s="20"/>
      <c r="AW5" s="20"/>
      <c r="AX5" s="20">
        <v>151</v>
      </c>
      <c r="AY5" s="20">
        <v>23</v>
      </c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>
        <v>82</v>
      </c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</row>
    <row r="6" spans="1:125" ht="75.75" customHeight="1" thickTop="1" thickBot="1" x14ac:dyDescent="0.55000000000000004">
      <c r="A6" s="10"/>
      <c r="B6" s="157"/>
      <c r="C6" s="157"/>
      <c r="D6" s="157"/>
      <c r="E6" s="10"/>
      <c r="F6" s="21" t="s">
        <v>138</v>
      </c>
      <c r="G6" s="10"/>
      <c r="H6" s="20"/>
      <c r="I6" s="20">
        <v>51</v>
      </c>
      <c r="J6" s="20">
        <v>205</v>
      </c>
      <c r="K6" s="20">
        <v>222</v>
      </c>
      <c r="L6" s="20">
        <v>203</v>
      </c>
      <c r="M6" s="20"/>
      <c r="N6" s="20"/>
      <c r="O6" s="20">
        <v>169</v>
      </c>
      <c r="P6" s="20"/>
      <c r="Q6" s="20">
        <v>179</v>
      </c>
      <c r="R6" s="20">
        <v>120</v>
      </c>
      <c r="S6" s="20">
        <v>225</v>
      </c>
      <c r="T6" s="20"/>
      <c r="U6" s="20"/>
      <c r="V6" s="20">
        <v>255</v>
      </c>
      <c r="W6" s="20">
        <v>321</v>
      </c>
      <c r="X6" s="20">
        <v>132</v>
      </c>
      <c r="Y6" s="20"/>
      <c r="Z6" s="20"/>
      <c r="AA6" s="20"/>
      <c r="AB6" s="20"/>
      <c r="AC6" s="20"/>
      <c r="AD6" s="20"/>
      <c r="AE6" s="20">
        <v>190</v>
      </c>
      <c r="AF6" s="20">
        <v>295</v>
      </c>
      <c r="AG6" s="20">
        <v>247</v>
      </c>
      <c r="AH6" s="20"/>
      <c r="AI6" s="20"/>
      <c r="AJ6" s="20">
        <v>657</v>
      </c>
      <c r="AK6" s="20"/>
      <c r="AL6" s="20"/>
      <c r="AM6" s="20">
        <v>285</v>
      </c>
      <c r="AN6" s="20">
        <v>367</v>
      </c>
      <c r="AO6" s="20"/>
      <c r="AP6" s="20"/>
      <c r="AQ6" s="20">
        <v>332</v>
      </c>
      <c r="AR6" s="20">
        <v>377</v>
      </c>
      <c r="AS6" s="20">
        <v>260</v>
      </c>
      <c r="AT6" s="20">
        <v>451</v>
      </c>
      <c r="AU6" s="20">
        <v>200</v>
      </c>
      <c r="AV6" s="20"/>
      <c r="AW6" s="20"/>
      <c r="AX6" s="20">
        <v>304</v>
      </c>
      <c r="AY6" s="20">
        <v>323</v>
      </c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</row>
    <row r="7" spans="1:125" ht="75.75" customHeight="1" thickTop="1" thickBot="1" x14ac:dyDescent="0.55000000000000004">
      <c r="A7" s="10"/>
      <c r="B7" s="157"/>
      <c r="C7" s="157"/>
      <c r="D7" s="157"/>
      <c r="E7" s="10"/>
      <c r="F7" s="21" t="s">
        <v>269</v>
      </c>
      <c r="G7" s="10"/>
      <c r="H7" s="20">
        <v>980</v>
      </c>
      <c r="I7" s="20">
        <f>840+330</f>
        <v>1170</v>
      </c>
      <c r="J7" s="20">
        <v>960</v>
      </c>
      <c r="K7" s="20">
        <v>458</v>
      </c>
      <c r="L7" s="20">
        <v>596</v>
      </c>
      <c r="M7" s="20"/>
      <c r="N7" s="20"/>
      <c r="O7" s="20">
        <v>330</v>
      </c>
      <c r="P7" s="20"/>
      <c r="Q7" s="20">
        <v>180</v>
      </c>
      <c r="R7" s="20">
        <f>410+180</f>
        <v>590</v>
      </c>
      <c r="S7" s="20">
        <v>375</v>
      </c>
      <c r="T7" s="20"/>
      <c r="U7" s="20"/>
      <c r="V7" s="20">
        <v>425</v>
      </c>
      <c r="W7" s="20"/>
      <c r="X7" s="20">
        <v>360</v>
      </c>
      <c r="Y7" s="20"/>
      <c r="Z7" s="20"/>
      <c r="AA7" s="20"/>
      <c r="AB7" s="20"/>
      <c r="AC7" s="20"/>
      <c r="AD7" s="20"/>
      <c r="AE7" s="20">
        <v>370</v>
      </c>
      <c r="AF7" s="20">
        <v>425</v>
      </c>
      <c r="AG7" s="20">
        <v>348</v>
      </c>
      <c r="AH7" s="20"/>
      <c r="AI7" s="20"/>
      <c r="AJ7" s="20">
        <v>700</v>
      </c>
      <c r="AK7" s="20"/>
      <c r="AL7" s="20"/>
      <c r="AM7" s="20">
        <v>668</v>
      </c>
      <c r="AN7" s="20">
        <v>650</v>
      </c>
      <c r="AO7" s="20"/>
      <c r="AP7" s="20"/>
      <c r="AQ7" s="20">
        <v>700</v>
      </c>
      <c r="AR7" s="20">
        <v>330</v>
      </c>
      <c r="AS7" s="20">
        <v>568</v>
      </c>
      <c r="AT7" s="20">
        <v>433</v>
      </c>
      <c r="AU7" s="20">
        <v>750</v>
      </c>
      <c r="AV7" s="20"/>
      <c r="AW7" s="20"/>
      <c r="AX7" s="20">
        <v>740</v>
      </c>
      <c r="AY7" s="20">
        <v>262</v>
      </c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</row>
    <row r="8" spans="1:125" ht="75.75" customHeight="1" thickTop="1" thickBot="1" x14ac:dyDescent="0.55000000000000004">
      <c r="A8" s="10"/>
      <c r="B8" s="157"/>
      <c r="C8" s="157"/>
      <c r="D8" s="157"/>
      <c r="E8" s="10"/>
      <c r="F8" s="21" t="s">
        <v>131</v>
      </c>
      <c r="G8" s="10"/>
      <c r="H8" s="20">
        <v>683</v>
      </c>
      <c r="I8" s="20">
        <v>30</v>
      </c>
      <c r="J8" s="20"/>
      <c r="K8" s="20">
        <v>463</v>
      </c>
      <c r="L8" s="20">
        <v>30</v>
      </c>
      <c r="M8" s="20"/>
      <c r="N8" s="20"/>
      <c r="O8" s="20">
        <v>354</v>
      </c>
      <c r="P8" s="20"/>
      <c r="Q8" s="20">
        <v>474</v>
      </c>
      <c r="R8" s="20">
        <v>514</v>
      </c>
      <c r="S8" s="20">
        <v>309</v>
      </c>
      <c r="T8" s="20"/>
      <c r="U8" s="20"/>
      <c r="V8" s="20">
        <v>235</v>
      </c>
      <c r="W8" s="20"/>
      <c r="X8" s="20">
        <v>865</v>
      </c>
      <c r="Y8" s="20"/>
      <c r="Z8" s="20"/>
      <c r="AA8" s="20"/>
      <c r="AB8" s="20"/>
      <c r="AC8" s="20"/>
      <c r="AD8" s="20"/>
      <c r="AE8" s="20">
        <v>400</v>
      </c>
      <c r="AF8" s="20">
        <v>680</v>
      </c>
      <c r="AG8" s="20">
        <v>395</v>
      </c>
      <c r="AH8" s="20"/>
      <c r="AI8" s="20"/>
      <c r="AJ8" s="20">
        <v>325</v>
      </c>
      <c r="AK8" s="20"/>
      <c r="AL8" s="20"/>
      <c r="AM8" s="20">
        <v>600</v>
      </c>
      <c r="AN8" s="20">
        <v>462</v>
      </c>
      <c r="AO8" s="20"/>
      <c r="AP8" s="20"/>
      <c r="AQ8" s="20">
        <v>960</v>
      </c>
      <c r="AR8" s="20">
        <v>515</v>
      </c>
      <c r="AS8" s="20">
        <v>698</v>
      </c>
      <c r="AT8" s="20">
        <v>308</v>
      </c>
      <c r="AU8" s="20">
        <v>389</v>
      </c>
      <c r="AV8" s="20"/>
      <c r="AW8" s="20"/>
      <c r="AX8" s="20">
        <v>650</v>
      </c>
      <c r="AY8" s="20">
        <v>250</v>
      </c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>
        <v>97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</row>
    <row r="9" spans="1:125" ht="75.75" customHeight="1" thickTop="1" thickBot="1" x14ac:dyDescent="0.55000000000000004">
      <c r="A9" s="10"/>
      <c r="B9" s="157"/>
      <c r="C9" s="157"/>
      <c r="D9" s="157"/>
      <c r="E9" s="10"/>
      <c r="F9" s="21" t="s">
        <v>136</v>
      </c>
      <c r="G9" s="10"/>
      <c r="H9" s="20"/>
      <c r="I9" s="20">
        <v>65</v>
      </c>
      <c r="J9" s="20">
        <v>170</v>
      </c>
      <c r="K9" s="20">
        <v>275</v>
      </c>
      <c r="L9" s="20">
        <v>140</v>
      </c>
      <c r="M9" s="20"/>
      <c r="N9" s="20"/>
      <c r="O9" s="20">
        <v>155</v>
      </c>
      <c r="P9" s="20"/>
      <c r="Q9" s="20">
        <v>80</v>
      </c>
      <c r="R9" s="20">
        <v>140</v>
      </c>
      <c r="S9" s="20">
        <v>230</v>
      </c>
      <c r="T9" s="20"/>
      <c r="U9" s="20"/>
      <c r="V9" s="20">
        <v>297</v>
      </c>
      <c r="W9" s="20">
        <v>295</v>
      </c>
      <c r="X9" s="20"/>
      <c r="Y9" s="20">
        <v>290</v>
      </c>
      <c r="Z9" s="20"/>
      <c r="AA9" s="20"/>
      <c r="AB9" s="20"/>
      <c r="AC9" s="20"/>
      <c r="AD9" s="20"/>
      <c r="AE9" s="20">
        <v>220</v>
      </c>
      <c r="AF9" s="20">
        <v>270</v>
      </c>
      <c r="AG9" s="20">
        <v>285</v>
      </c>
      <c r="AH9" s="20"/>
      <c r="AI9" s="20"/>
      <c r="AJ9" s="20">
        <v>485</v>
      </c>
      <c r="AK9" s="20"/>
      <c r="AL9" s="20"/>
      <c r="AM9" s="20">
        <v>310</v>
      </c>
      <c r="AN9" s="20">
        <v>315</v>
      </c>
      <c r="AO9" s="20"/>
      <c r="AP9" s="20"/>
      <c r="AQ9" s="20">
        <v>360</v>
      </c>
      <c r="AR9" s="20">
        <v>200</v>
      </c>
      <c r="AS9" s="20">
        <v>250</v>
      </c>
      <c r="AT9" s="20">
        <v>440</v>
      </c>
      <c r="AU9" s="20">
        <v>190</v>
      </c>
      <c r="AV9" s="20"/>
      <c r="AW9" s="20"/>
      <c r="AX9" s="20">
        <v>270</v>
      </c>
      <c r="AY9" s="20">
        <v>110</v>
      </c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</row>
    <row r="10" spans="1:125" ht="75.75" customHeight="1" thickTop="1" thickBot="1" x14ac:dyDescent="0.55000000000000004">
      <c r="A10" s="10"/>
      <c r="B10" s="158"/>
      <c r="C10" s="158"/>
      <c r="D10" s="158"/>
      <c r="E10" s="10"/>
      <c r="F10" s="21" t="s">
        <v>132</v>
      </c>
      <c r="G10" s="10"/>
      <c r="H10" s="20">
        <v>26</v>
      </c>
      <c r="I10" s="20">
        <v>211</v>
      </c>
      <c r="J10" s="20">
        <v>260</v>
      </c>
      <c r="K10" s="20">
        <v>82</v>
      </c>
      <c r="L10" s="20">
        <v>157</v>
      </c>
      <c r="M10" s="20"/>
      <c r="N10" s="20"/>
      <c r="O10" s="20">
        <v>190</v>
      </c>
      <c r="P10" s="20"/>
      <c r="Q10" s="20">
        <v>180</v>
      </c>
      <c r="R10" s="20">
        <v>256</v>
      </c>
      <c r="S10" s="20">
        <v>165</v>
      </c>
      <c r="T10" s="20"/>
      <c r="U10" s="20"/>
      <c r="V10" s="20">
        <v>200</v>
      </c>
      <c r="W10" s="20">
        <v>90</v>
      </c>
      <c r="X10" s="20"/>
      <c r="Y10" s="20">
        <v>190</v>
      </c>
      <c r="Z10" s="20"/>
      <c r="AA10" s="20"/>
      <c r="AB10" s="20"/>
      <c r="AC10" s="20"/>
      <c r="AD10" s="20"/>
      <c r="AE10" s="20">
        <v>525</v>
      </c>
      <c r="AF10" s="20">
        <v>482</v>
      </c>
      <c r="AG10" s="20">
        <v>262</v>
      </c>
      <c r="AH10" s="20"/>
      <c r="AI10" s="20"/>
      <c r="AJ10" s="20">
        <v>40</v>
      </c>
      <c r="AK10" s="20"/>
      <c r="AL10" s="20"/>
      <c r="AM10" s="20">
        <v>350</v>
      </c>
      <c r="AN10" s="20">
        <v>280</v>
      </c>
      <c r="AO10" s="20"/>
      <c r="AP10" s="20"/>
      <c r="AQ10" s="20">
        <v>220</v>
      </c>
      <c r="AR10" s="20">
        <v>290</v>
      </c>
      <c r="AS10" s="20">
        <v>360</v>
      </c>
      <c r="AT10" s="20">
        <v>150</v>
      </c>
      <c r="AU10" s="20">
        <v>170</v>
      </c>
      <c r="AV10" s="20"/>
      <c r="AW10" s="20"/>
      <c r="AX10" s="20">
        <v>125</v>
      </c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>
        <v>60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</row>
    <row r="11" spans="1:125" s="25" customFormat="1" ht="75.75" customHeight="1" thickTop="1" thickBot="1" x14ac:dyDescent="0.55000000000000004">
      <c r="A11" s="22"/>
      <c r="B11" s="43"/>
      <c r="C11" s="43"/>
      <c r="D11" s="43"/>
      <c r="E11" s="22"/>
      <c r="F11" s="33"/>
      <c r="G11" s="22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</row>
    <row r="12" spans="1:125" ht="75.75" customHeight="1" thickTop="1" thickBot="1" x14ac:dyDescent="0.55000000000000004">
      <c r="A12" s="10"/>
      <c r="B12" s="41" t="s">
        <v>92</v>
      </c>
      <c r="C12" s="41" t="s">
        <v>133</v>
      </c>
      <c r="D12" s="41" t="s">
        <v>134</v>
      </c>
      <c r="E12" s="10"/>
      <c r="F12" s="21" t="s">
        <v>135</v>
      </c>
      <c r="G12" s="10"/>
      <c r="H12" s="20">
        <v>18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</row>
    <row r="13" spans="1:125" s="25" customFormat="1" ht="75.75" customHeight="1" thickTop="1" thickBot="1" x14ac:dyDescent="0.55000000000000004">
      <c r="A13" s="22"/>
      <c r="B13" s="43"/>
      <c r="C13" s="43"/>
      <c r="D13" s="43"/>
      <c r="E13" s="22"/>
      <c r="F13" s="33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</row>
    <row r="14" spans="1:125" ht="75.75" customHeight="1" thickTop="1" thickBot="1" x14ac:dyDescent="0.55000000000000004">
      <c r="A14" s="10"/>
      <c r="B14" s="156" t="s">
        <v>39</v>
      </c>
      <c r="C14" s="156" t="s">
        <v>40</v>
      </c>
      <c r="D14" s="156" t="s">
        <v>139</v>
      </c>
      <c r="E14" s="10"/>
      <c r="F14" s="21" t="s">
        <v>140</v>
      </c>
      <c r="G14" s="10"/>
      <c r="H14" s="20"/>
      <c r="I14" s="20">
        <v>150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</row>
    <row r="15" spans="1:125" ht="75.75" customHeight="1" thickTop="1" thickBot="1" x14ac:dyDescent="0.55000000000000004">
      <c r="A15" s="10"/>
      <c r="B15" s="157"/>
      <c r="C15" s="157"/>
      <c r="D15" s="157"/>
      <c r="E15" s="10"/>
      <c r="F15" s="21" t="s">
        <v>268</v>
      </c>
      <c r="G15" s="1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>
        <v>91</v>
      </c>
      <c r="S15" s="20">
        <v>59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</row>
    <row r="16" spans="1:125" ht="75.75" customHeight="1" thickTop="1" thickBot="1" x14ac:dyDescent="0.55000000000000004">
      <c r="A16" s="10"/>
      <c r="B16" s="157"/>
      <c r="C16" s="157"/>
      <c r="D16" s="157"/>
      <c r="E16" s="10"/>
      <c r="F16" s="21" t="s">
        <v>141</v>
      </c>
      <c r="G16" s="10"/>
      <c r="H16" s="20"/>
      <c r="I16" s="20"/>
      <c r="J16" s="20"/>
      <c r="K16" s="20">
        <v>150</v>
      </c>
      <c r="L16" s="20"/>
      <c r="M16" s="20"/>
      <c r="N16" s="20"/>
      <c r="O16" s="20">
        <v>70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</row>
    <row r="17" spans="1:125" ht="75.75" customHeight="1" thickTop="1" thickBot="1" x14ac:dyDescent="0.55000000000000004">
      <c r="A17" s="10"/>
      <c r="B17" s="157"/>
      <c r="C17" s="157"/>
      <c r="D17" s="157"/>
      <c r="E17" s="10"/>
      <c r="F17" s="21" t="s">
        <v>249</v>
      </c>
      <c r="G17" s="10"/>
      <c r="H17" s="20"/>
      <c r="I17" s="20"/>
      <c r="J17" s="20"/>
      <c r="K17" s="20"/>
      <c r="L17" s="20"/>
      <c r="M17" s="20"/>
      <c r="N17" s="20"/>
      <c r="O17" s="20"/>
      <c r="P17" s="20"/>
      <c r="Q17" s="20">
        <v>30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</row>
    <row r="18" spans="1:125" ht="75.75" customHeight="1" thickTop="1" thickBot="1" x14ac:dyDescent="0.55000000000000004">
      <c r="A18" s="10"/>
      <c r="B18" s="157"/>
      <c r="C18" s="157"/>
      <c r="D18" s="157"/>
      <c r="E18" s="10"/>
      <c r="F18" s="21" t="s">
        <v>147</v>
      </c>
      <c r="G18" s="10"/>
      <c r="H18" s="20"/>
      <c r="I18" s="20"/>
      <c r="J18" s="20"/>
      <c r="K18" s="20"/>
      <c r="L18" s="20">
        <v>100</v>
      </c>
      <c r="M18" s="20"/>
      <c r="N18" s="20"/>
      <c r="O18" s="20">
        <v>82</v>
      </c>
      <c r="P18" s="20">
        <v>143</v>
      </c>
      <c r="Q18" s="20"/>
      <c r="R18" s="20"/>
      <c r="S18" s="20">
        <v>218</v>
      </c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</row>
    <row r="19" spans="1:125" ht="75.75" customHeight="1" thickTop="1" thickBot="1" x14ac:dyDescent="0.55000000000000004">
      <c r="A19" s="10"/>
      <c r="B19" s="158"/>
      <c r="C19" s="158"/>
      <c r="D19" s="158"/>
      <c r="E19" s="10"/>
      <c r="F19" s="21" t="s">
        <v>148</v>
      </c>
      <c r="G19" s="10"/>
      <c r="H19" s="20"/>
      <c r="I19" s="20"/>
      <c r="J19" s="20"/>
      <c r="K19" s="20"/>
      <c r="L19" s="20"/>
      <c r="M19" s="20"/>
      <c r="N19" s="20"/>
      <c r="O19" s="20"/>
      <c r="P19" s="20">
        <v>870</v>
      </c>
      <c r="Q19" s="20">
        <v>230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</row>
    <row r="20" spans="1:125" ht="75.75" customHeight="1" thickTop="1" thickBot="1" x14ac:dyDescent="0.55000000000000004">
      <c r="A20" s="10"/>
      <c r="B20" s="42"/>
      <c r="C20" s="42"/>
      <c r="D20" s="42"/>
      <c r="E20" s="10"/>
      <c r="F20" s="21" t="s">
        <v>99</v>
      </c>
      <c r="G20" s="1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>
        <v>51</v>
      </c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</row>
    <row r="21" spans="1:125" s="25" customFormat="1" ht="75.75" customHeight="1" thickTop="1" thickBot="1" x14ac:dyDescent="0.55000000000000004">
      <c r="A21" s="22"/>
      <c r="B21" s="43"/>
      <c r="C21" s="43"/>
      <c r="D21" s="43"/>
      <c r="E21" s="22"/>
      <c r="F21" s="33"/>
      <c r="G21" s="22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</row>
    <row r="22" spans="1:125" ht="75.75" customHeight="1" thickTop="1" thickBot="1" x14ac:dyDescent="0.55000000000000004">
      <c r="A22" s="10"/>
      <c r="B22" s="156" t="s">
        <v>39</v>
      </c>
      <c r="C22" s="156" t="s">
        <v>40</v>
      </c>
      <c r="D22" s="156" t="s">
        <v>142</v>
      </c>
      <c r="E22" s="10"/>
      <c r="F22" s="21" t="s">
        <v>143</v>
      </c>
      <c r="G22" s="10"/>
      <c r="H22" s="20"/>
      <c r="I22" s="20">
        <v>57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</row>
    <row r="23" spans="1:125" ht="75.75" customHeight="1" thickTop="1" thickBot="1" x14ac:dyDescent="0.55000000000000004">
      <c r="A23" s="10"/>
      <c r="B23" s="157"/>
      <c r="C23" s="157"/>
      <c r="D23" s="157"/>
      <c r="E23" s="10"/>
      <c r="F23" s="21" t="s">
        <v>144</v>
      </c>
      <c r="G23" s="10"/>
      <c r="H23" s="20"/>
      <c r="I23" s="20"/>
      <c r="J23" s="20"/>
      <c r="K23" s="20">
        <v>140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</row>
    <row r="24" spans="1:125" ht="75.75" customHeight="1" thickTop="1" thickBot="1" x14ac:dyDescent="0.55000000000000004">
      <c r="A24" s="10"/>
      <c r="B24" s="157"/>
      <c r="C24" s="157"/>
      <c r="D24" s="157"/>
      <c r="E24" s="10"/>
      <c r="F24" s="21" t="s">
        <v>146</v>
      </c>
      <c r="G24" s="10"/>
      <c r="H24" s="20"/>
      <c r="I24" s="20"/>
      <c r="J24" s="20"/>
      <c r="K24" s="20">
        <v>136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</row>
    <row r="25" spans="1:125" ht="75.75" customHeight="1" thickTop="1" thickBot="1" x14ac:dyDescent="0.55000000000000004">
      <c r="A25" s="10"/>
      <c r="B25" s="157"/>
      <c r="C25" s="157"/>
      <c r="D25" s="158"/>
      <c r="E25" s="10"/>
      <c r="F25" s="21" t="s">
        <v>145</v>
      </c>
      <c r="G25" s="10"/>
      <c r="H25" s="20"/>
      <c r="I25" s="20"/>
      <c r="J25" s="20"/>
      <c r="K25" s="20">
        <v>33</v>
      </c>
      <c r="L25" s="20">
        <v>59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</row>
    <row r="26" spans="1:125" s="25" customFormat="1" ht="75.75" customHeight="1" thickTop="1" thickBot="1" x14ac:dyDescent="0.55000000000000004">
      <c r="A26" s="22"/>
      <c r="B26" s="43"/>
      <c r="C26" s="43"/>
      <c r="D26" s="43"/>
      <c r="E26" s="22"/>
      <c r="F26" s="33"/>
      <c r="G26" s="22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</row>
    <row r="27" spans="1:125" ht="75.75" customHeight="1" thickTop="1" thickBot="1" x14ac:dyDescent="0.55000000000000004">
      <c r="A27" s="10"/>
      <c r="B27" s="156" t="s">
        <v>92</v>
      </c>
      <c r="C27" s="156" t="s">
        <v>128</v>
      </c>
      <c r="D27" s="156" t="s">
        <v>149</v>
      </c>
      <c r="E27" s="10"/>
      <c r="F27" s="21" t="s">
        <v>150</v>
      </c>
      <c r="G27" s="10"/>
      <c r="H27" s="20"/>
      <c r="I27" s="20"/>
      <c r="J27" s="20"/>
      <c r="K27" s="20"/>
      <c r="L27" s="20"/>
      <c r="M27" s="20"/>
      <c r="N27" s="20"/>
      <c r="O27" s="20"/>
      <c r="P27" s="20">
        <v>31</v>
      </c>
      <c r="Q27" s="20">
        <v>9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</row>
    <row r="28" spans="1:125" ht="75.75" customHeight="1" thickTop="1" thickBot="1" x14ac:dyDescent="0.55000000000000004">
      <c r="A28" s="10"/>
      <c r="B28" s="157"/>
      <c r="C28" s="157"/>
      <c r="D28" s="157"/>
      <c r="E28" s="10"/>
      <c r="F28" s="21" t="s">
        <v>151</v>
      </c>
      <c r="G28" s="10"/>
      <c r="H28" s="20"/>
      <c r="I28" s="20"/>
      <c r="J28" s="20"/>
      <c r="K28" s="20"/>
      <c r="L28" s="20"/>
      <c r="M28" s="20"/>
      <c r="N28" s="20"/>
      <c r="O28" s="20"/>
      <c r="P28" s="20">
        <v>29</v>
      </c>
      <c r="Q28" s="20">
        <v>12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</row>
    <row r="29" spans="1:125" ht="75.75" customHeight="1" thickTop="1" thickBot="1" x14ac:dyDescent="0.55000000000000004">
      <c r="A29" s="10"/>
      <c r="B29" s="157"/>
      <c r="C29" s="157"/>
      <c r="D29" s="157"/>
      <c r="E29" s="10"/>
      <c r="F29" s="21" t="s">
        <v>318</v>
      </c>
      <c r="G29" s="1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>
        <v>20</v>
      </c>
      <c r="W29" s="20">
        <v>9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</row>
    <row r="30" spans="1:125" ht="75.75" customHeight="1" thickTop="1" thickBot="1" x14ac:dyDescent="0.55000000000000004">
      <c r="A30" s="10"/>
      <c r="B30" s="157"/>
      <c r="C30" s="157"/>
      <c r="D30" s="157"/>
      <c r="E30" s="10"/>
      <c r="F30" s="21" t="s">
        <v>341</v>
      </c>
      <c r="G30" s="1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>
        <v>9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</row>
    <row r="31" spans="1:125" ht="75.75" customHeight="1" thickTop="1" thickBot="1" x14ac:dyDescent="0.55000000000000004">
      <c r="A31" s="10"/>
      <c r="B31" s="157"/>
      <c r="C31" s="157"/>
      <c r="D31" s="157"/>
      <c r="E31" s="10"/>
      <c r="F31" s="21" t="s">
        <v>319</v>
      </c>
      <c r="G31" s="1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>
        <v>11</v>
      </c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</row>
    <row r="32" spans="1:125" ht="75.75" customHeight="1" thickTop="1" thickBot="1" x14ac:dyDescent="0.55000000000000004">
      <c r="A32" s="10"/>
      <c r="B32" s="157"/>
      <c r="C32" s="157"/>
      <c r="D32" s="157"/>
      <c r="E32" s="10"/>
      <c r="F32" s="21" t="s">
        <v>320</v>
      </c>
      <c r="G32" s="1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20</v>
      </c>
      <c r="W32" s="20">
        <v>60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</row>
    <row r="33" spans="1:125" ht="75.75" customHeight="1" thickTop="1" thickBot="1" x14ac:dyDescent="0.55000000000000004">
      <c r="A33" s="10"/>
      <c r="B33" s="157"/>
      <c r="C33" s="157"/>
      <c r="D33" s="157"/>
      <c r="E33" s="10"/>
      <c r="F33" s="21" t="s">
        <v>311</v>
      </c>
      <c r="G33" s="1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>
        <v>20</v>
      </c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</row>
    <row r="34" spans="1:125" ht="75.75" customHeight="1" thickTop="1" thickBot="1" x14ac:dyDescent="0.55000000000000004">
      <c r="A34" s="10"/>
      <c r="B34" s="158"/>
      <c r="C34" s="158"/>
      <c r="D34" s="158"/>
      <c r="E34" s="10"/>
      <c r="F34" s="21" t="s">
        <v>250</v>
      </c>
      <c r="G34" s="10"/>
      <c r="H34" s="20"/>
      <c r="I34" s="20"/>
      <c r="J34" s="20"/>
      <c r="K34" s="20"/>
      <c r="L34" s="20"/>
      <c r="M34" s="20"/>
      <c r="N34" s="20"/>
      <c r="O34" s="20"/>
      <c r="P34" s="20"/>
      <c r="Q34" s="20">
        <v>20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</row>
    <row r="35" spans="1:125" s="25" customFormat="1" ht="75.75" customHeight="1" thickTop="1" thickBot="1" x14ac:dyDescent="0.55000000000000004">
      <c r="A35" s="22"/>
      <c r="B35" s="43"/>
      <c r="C35" s="43"/>
      <c r="D35" s="43"/>
      <c r="E35" s="22"/>
      <c r="F35" s="33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</row>
    <row r="36" spans="1:125" ht="75.75" customHeight="1" thickTop="1" thickBot="1" x14ac:dyDescent="0.55000000000000004">
      <c r="A36" s="10"/>
      <c r="B36" s="41" t="s">
        <v>255</v>
      </c>
      <c r="C36" s="41" t="s">
        <v>256</v>
      </c>
      <c r="D36" s="41" t="s">
        <v>257</v>
      </c>
      <c r="E36" s="10"/>
      <c r="F36" s="21" t="s">
        <v>257</v>
      </c>
      <c r="G36" s="1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>
        <v>1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</row>
    <row r="37" spans="1:125" s="25" customFormat="1" ht="72" thickTop="1" thickBot="1" x14ac:dyDescent="0.55000000000000004">
      <c r="A37" s="22"/>
      <c r="B37" s="43"/>
      <c r="C37" s="43"/>
      <c r="D37" s="43"/>
      <c r="E37" s="22"/>
      <c r="F37" s="33"/>
      <c r="G37" s="22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</row>
    <row r="38" spans="1:125" ht="124.5" thickTop="1" thickBot="1" x14ac:dyDescent="0.55000000000000004">
      <c r="A38" s="10"/>
      <c r="B38" s="41" t="s">
        <v>226</v>
      </c>
      <c r="C38" s="41" t="s">
        <v>227</v>
      </c>
      <c r="D38" s="41" t="s">
        <v>228</v>
      </c>
      <c r="E38" s="10"/>
      <c r="F38" s="63" t="s">
        <v>321</v>
      </c>
      <c r="G38" s="1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>
        <v>60</v>
      </c>
      <c r="T38" s="20"/>
      <c r="U38" s="20"/>
      <c r="V38" s="20">
        <v>115</v>
      </c>
      <c r="W38" s="20">
        <v>100</v>
      </c>
      <c r="X38" s="20">
        <v>105</v>
      </c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</row>
    <row r="39" spans="1:125" ht="75.75" customHeight="1" thickTop="1" thickBot="1" x14ac:dyDescent="0.55000000000000004">
      <c r="A39" s="10"/>
      <c r="B39" s="41"/>
      <c r="C39" s="41"/>
      <c r="D39" s="41" t="s">
        <v>408</v>
      </c>
      <c r="E39" s="10"/>
      <c r="F39" s="21"/>
      <c r="G39" s="1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>
        <v>500</v>
      </c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</row>
    <row r="40" spans="1:125" s="25" customFormat="1" ht="75.75" customHeight="1" thickTop="1" thickBot="1" x14ac:dyDescent="0.55000000000000004">
      <c r="A40" s="22"/>
      <c r="B40" s="43"/>
      <c r="C40" s="43"/>
      <c r="D40" s="43"/>
      <c r="E40" s="22"/>
      <c r="F40" s="33"/>
      <c r="G40" s="22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</row>
    <row r="41" spans="1:125" ht="75.75" customHeight="1" thickTop="1" thickBot="1" x14ac:dyDescent="0.55000000000000004">
      <c r="A41" s="10"/>
      <c r="B41" s="41" t="s">
        <v>397</v>
      </c>
      <c r="C41" s="41" t="s">
        <v>533</v>
      </c>
      <c r="D41" s="41" t="s">
        <v>534</v>
      </c>
      <c r="E41" s="10"/>
      <c r="F41" s="21" t="s">
        <v>549</v>
      </c>
      <c r="G41" s="1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>
        <v>126</v>
      </c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</row>
    <row r="42" spans="1:125" ht="75.75" customHeight="1" thickTop="1" thickBot="1" x14ac:dyDescent="0.55000000000000004">
      <c r="A42" s="10"/>
      <c r="B42" s="41"/>
      <c r="C42" s="41"/>
      <c r="D42" s="41"/>
      <c r="E42" s="10"/>
      <c r="F42" s="21" t="s">
        <v>550</v>
      </c>
      <c r="G42" s="1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>
        <v>206</v>
      </c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</row>
    <row r="43" spans="1:125" ht="75.75" customHeight="1" thickTop="1" thickBot="1" x14ac:dyDescent="0.55000000000000004">
      <c r="A43" s="10"/>
      <c r="B43" s="41"/>
      <c r="C43" s="41"/>
      <c r="D43" s="41"/>
      <c r="E43" s="10"/>
      <c r="F43" s="21" t="s">
        <v>581</v>
      </c>
      <c r="G43" s="1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>
        <v>78</v>
      </c>
      <c r="AW43" s="20">
        <v>80</v>
      </c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</row>
    <row r="44" spans="1:125" ht="124.5" thickTop="1" thickBot="1" x14ac:dyDescent="0.55000000000000004">
      <c r="A44" s="10"/>
      <c r="B44" s="41"/>
      <c r="C44" s="41"/>
      <c r="D44" s="41"/>
      <c r="E44" s="10"/>
      <c r="F44" s="63" t="s">
        <v>587</v>
      </c>
      <c r="G44" s="1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>
        <v>310</v>
      </c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</row>
    <row r="45" spans="1:125" s="25" customFormat="1" ht="75.75" customHeight="1" thickTop="1" thickBot="1" x14ac:dyDescent="0.55000000000000004">
      <c r="A45" s="22"/>
      <c r="B45" s="43"/>
      <c r="C45" s="43"/>
      <c r="D45" s="43"/>
      <c r="E45" s="22"/>
      <c r="F45" s="33"/>
      <c r="G45" s="22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</row>
    <row r="46" spans="1:125" ht="75.75" customHeight="1" thickTop="1" thickBot="1" x14ac:dyDescent="0.55000000000000004">
      <c r="A46" s="10"/>
      <c r="B46" s="41" t="s">
        <v>588</v>
      </c>
      <c r="C46" s="41" t="s">
        <v>589</v>
      </c>
      <c r="D46" s="41" t="s">
        <v>590</v>
      </c>
      <c r="E46" s="10"/>
      <c r="F46" s="21" t="s">
        <v>591</v>
      </c>
      <c r="G46" s="1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>
        <v>1</v>
      </c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</row>
    <row r="47" spans="1:125" s="25" customFormat="1" ht="75.75" customHeight="1" thickTop="1" thickBot="1" x14ac:dyDescent="0.55000000000000004">
      <c r="A47" s="22"/>
      <c r="B47" s="43"/>
      <c r="C47" s="43"/>
      <c r="D47" s="43"/>
      <c r="E47" s="22"/>
      <c r="F47" s="33"/>
      <c r="G47" s="22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</row>
    <row r="48" spans="1:125" ht="75.75" customHeight="1" thickTop="1" thickBot="1" x14ac:dyDescent="0.55000000000000004">
      <c r="A48" s="10"/>
      <c r="B48" s="41" t="s">
        <v>621</v>
      </c>
      <c r="C48" s="41"/>
      <c r="D48" s="41" t="s">
        <v>630</v>
      </c>
      <c r="E48" s="10"/>
      <c r="F48" s="21" t="s">
        <v>625</v>
      </c>
      <c r="G48" s="1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>
        <v>92</v>
      </c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</row>
    <row r="49" spans="1:125" ht="75.75" customHeight="1" thickTop="1" thickBot="1" x14ac:dyDescent="0.55000000000000004">
      <c r="A49" s="10"/>
      <c r="B49" s="41"/>
      <c r="C49" s="41"/>
      <c r="D49" s="41"/>
      <c r="E49" s="10"/>
      <c r="F49" s="21" t="s">
        <v>626</v>
      </c>
      <c r="G49" s="1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>
        <v>92</v>
      </c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</row>
    <row r="50" spans="1:125" ht="75.75" customHeight="1" thickTop="1" thickBot="1" x14ac:dyDescent="0.55000000000000004">
      <c r="A50" s="10"/>
      <c r="B50" s="41"/>
      <c r="C50" s="41"/>
      <c r="D50" s="41"/>
      <c r="E50" s="10"/>
      <c r="F50" s="21" t="s">
        <v>627</v>
      </c>
      <c r="G50" s="1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>
        <v>78</v>
      </c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</row>
    <row r="51" spans="1:125" ht="75.75" customHeight="1" thickTop="1" thickBot="1" x14ac:dyDescent="0.55000000000000004">
      <c r="A51" s="10"/>
      <c r="B51" s="41"/>
      <c r="C51" s="41"/>
      <c r="D51" s="41"/>
      <c r="E51" s="10"/>
      <c r="F51" s="21" t="s">
        <v>629</v>
      </c>
      <c r="G51" s="1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>
        <v>160</v>
      </c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</row>
    <row r="52" spans="1:125" ht="75.75" customHeight="1" thickTop="1" thickBot="1" x14ac:dyDescent="0.55000000000000004">
      <c r="A52" s="10"/>
      <c r="B52" s="41"/>
      <c r="C52" s="41"/>
      <c r="D52" s="41"/>
      <c r="E52" s="10"/>
      <c r="F52" s="21" t="s">
        <v>628</v>
      </c>
      <c r="G52" s="1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>
        <v>160</v>
      </c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</row>
    <row r="53" spans="1:125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</row>
    <row r="54" spans="1:125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</row>
    <row r="55" spans="1:125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</row>
    <row r="56" spans="1:125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</row>
    <row r="57" spans="1:125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</row>
    <row r="58" spans="1:125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</row>
    <row r="59" spans="1:125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</row>
    <row r="60" spans="1:125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</row>
    <row r="61" spans="1:125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</row>
    <row r="62" spans="1:125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</row>
    <row r="63" spans="1:125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</row>
    <row r="64" spans="1:125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</row>
    <row r="65" spans="1:125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</row>
    <row r="66" spans="1:125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</row>
    <row r="67" spans="1:125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</row>
    <row r="68" spans="1:125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</row>
    <row r="69" spans="1:125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</row>
    <row r="70" spans="1:125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</row>
    <row r="71" spans="1:125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</row>
    <row r="72" spans="1:125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</row>
    <row r="73" spans="1:125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</row>
    <row r="74" spans="1:125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</row>
    <row r="75" spans="1:125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</row>
    <row r="76" spans="1:125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</row>
    <row r="77" spans="1:125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</row>
    <row r="78" spans="1:125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</row>
    <row r="79" spans="1:125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</row>
    <row r="80" spans="1:125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</row>
    <row r="81" spans="1:125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</row>
    <row r="82" spans="1:125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</row>
    <row r="83" spans="1:125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</row>
    <row r="84" spans="1:125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</row>
    <row r="85" spans="1:125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</row>
    <row r="86" spans="1:125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</row>
    <row r="87" spans="1:125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</row>
    <row r="88" spans="1:125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</row>
    <row r="89" spans="1:125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</row>
    <row r="90" spans="1:125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</row>
    <row r="91" spans="1:125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</row>
    <row r="92" spans="1:125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</row>
    <row r="93" spans="1:125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</row>
    <row r="94" spans="1:125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</row>
    <row r="95" spans="1:125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</row>
    <row r="96" spans="1:125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</row>
    <row r="97" spans="1:125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</row>
    <row r="98" spans="1:125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</row>
    <row r="99" spans="1:125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</row>
    <row r="100" spans="1:125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</row>
    <row r="101" spans="1:125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</row>
    <row r="102" spans="1:125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</row>
    <row r="103" spans="1:125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</row>
    <row r="104" spans="1:125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</row>
    <row r="105" spans="1:125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</row>
    <row r="106" spans="1:125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</row>
    <row r="107" spans="1:125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</row>
    <row r="108" spans="1:125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</row>
    <row r="109" spans="1:125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</row>
    <row r="110" spans="1:125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</row>
    <row r="111" spans="1:125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</row>
    <row r="112" spans="1:125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</row>
    <row r="113" spans="1:125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</row>
    <row r="114" spans="1:125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</row>
    <row r="115" spans="1:125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</row>
    <row r="116" spans="1:125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</row>
    <row r="117" spans="1:125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</row>
    <row r="118" spans="1:125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</row>
    <row r="119" spans="1:125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</row>
    <row r="120" spans="1:125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</row>
    <row r="121" spans="1:125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</row>
    <row r="122" spans="1:125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</row>
    <row r="123" spans="1:125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</row>
    <row r="124" spans="1:125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</row>
    <row r="125" spans="1:125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</row>
    <row r="126" spans="1:125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</row>
    <row r="127" spans="1:125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</row>
    <row r="128" spans="1:125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</row>
    <row r="129" spans="1:125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</row>
    <row r="130" spans="1:125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</row>
    <row r="131" spans="1:125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</row>
    <row r="132" spans="1:125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</row>
    <row r="133" spans="1:125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</row>
    <row r="134" spans="1:125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</row>
    <row r="135" spans="1:125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</row>
    <row r="136" spans="1:125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</row>
    <row r="137" spans="1:125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</row>
    <row r="138" spans="1:125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</row>
    <row r="139" spans="1:125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</row>
    <row r="140" spans="1:125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</row>
    <row r="141" spans="1:125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</row>
    <row r="142" spans="1:125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</row>
    <row r="143" spans="1:125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</row>
    <row r="144" spans="1:125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</row>
    <row r="145" spans="1:125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</row>
    <row r="146" spans="1:125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</row>
    <row r="147" spans="1:125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</row>
    <row r="148" spans="1:125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</row>
    <row r="149" spans="1:125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</row>
    <row r="150" spans="1:125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</row>
    <row r="151" spans="1:125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</row>
    <row r="152" spans="1:125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</row>
    <row r="153" spans="1:125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</row>
    <row r="154" spans="1:125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</row>
    <row r="155" spans="1:125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</row>
    <row r="156" spans="1:125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</row>
    <row r="157" spans="1:125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</row>
    <row r="158" spans="1:125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</row>
    <row r="159" spans="1:125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</row>
    <row r="160" spans="1:125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</row>
    <row r="161" spans="1:125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</row>
    <row r="162" spans="1:125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</row>
    <row r="163" spans="1:125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</row>
    <row r="164" spans="1:125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</row>
    <row r="165" spans="1:125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</row>
    <row r="166" spans="1:125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</row>
    <row r="167" spans="1:125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</row>
    <row r="168" spans="1:125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</row>
    <row r="169" spans="1:125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</row>
    <row r="170" spans="1:125" ht="75.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</row>
    <row r="171" spans="1:125" ht="75.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</row>
    <row r="172" spans="1:125" ht="75.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</row>
    <row r="173" spans="1:125" ht="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</row>
    <row r="174" spans="1:125" ht="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</row>
    <row r="175" spans="1:125" ht="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</row>
    <row r="176" spans="1:125" ht="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</row>
    <row r="177" spans="1:125" s="12" customFormat="1" ht="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</row>
    <row r="178" spans="1:125" s="12" customFormat="1" ht="7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</row>
    <row r="179" spans="1:125" s="12" customFormat="1" ht="7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</row>
    <row r="180" spans="1:125" s="12" customFormat="1" ht="75" customHeight="1" thickTop="1" thickBot="1" x14ac:dyDescent="0.55000000000000004">
      <c r="A180" s="10"/>
      <c r="B180" s="41"/>
      <c r="C180" s="41"/>
      <c r="D180" s="41"/>
      <c r="E180" s="10"/>
      <c r="F180" s="21"/>
      <c r="G180" s="1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</row>
    <row r="181" spans="1:125" ht="56.25" customHeight="1" thickTop="1" thickBot="1" x14ac:dyDescent="0.55000000000000004">
      <c r="A181" s="10"/>
      <c r="B181" s="41"/>
      <c r="C181" s="41"/>
      <c r="D181" s="41"/>
      <c r="E181" s="10"/>
      <c r="F181" s="21"/>
      <c r="G181" s="1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</row>
    <row r="182" spans="1:125" ht="56.25" customHeight="1" thickTop="1" thickBot="1" x14ac:dyDescent="0.55000000000000004">
      <c r="A182" s="10"/>
      <c r="B182" s="41"/>
      <c r="C182" s="41"/>
      <c r="D182" s="41"/>
      <c r="E182" s="10"/>
      <c r="F182" s="21"/>
      <c r="G182" s="1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</row>
    <row r="183" spans="1:125" ht="72" thickTop="1" thickBot="1" x14ac:dyDescent="0.55000000000000004">
      <c r="A183" s="10"/>
      <c r="B183" s="41"/>
      <c r="C183" s="41"/>
      <c r="D183" s="41"/>
      <c r="E183" s="10"/>
      <c r="F183" s="21"/>
      <c r="G183" s="1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</row>
    <row r="184" spans="1:125" ht="72" thickTop="1" thickBot="1" x14ac:dyDescent="0.55000000000000004">
      <c r="A184" s="10"/>
      <c r="B184" s="41"/>
      <c r="C184" s="41"/>
      <c r="D184" s="41"/>
      <c r="E184" s="10"/>
      <c r="F184" s="21"/>
      <c r="G184" s="1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</row>
    <row r="185" spans="1:125" ht="72" thickTop="1" thickBot="1" x14ac:dyDescent="0.55000000000000004">
      <c r="A185" s="10"/>
      <c r="B185" s="41"/>
      <c r="C185" s="41"/>
      <c r="D185" s="41"/>
      <c r="E185" s="10"/>
      <c r="F185" s="21"/>
      <c r="G185" s="1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</row>
    <row r="186" spans="1:125" ht="72" thickTop="1" thickBot="1" x14ac:dyDescent="0.55000000000000004">
      <c r="A186" s="10"/>
      <c r="B186" s="41"/>
      <c r="C186" s="41"/>
      <c r="D186" s="41"/>
      <c r="E186" s="10"/>
      <c r="F186" s="21"/>
      <c r="G186" s="1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</row>
    <row r="187" spans="1:125" ht="72" thickTop="1" thickBot="1" x14ac:dyDescent="0.55000000000000004">
      <c r="A187" s="10"/>
      <c r="B187" s="41"/>
      <c r="C187" s="41"/>
      <c r="D187" s="41"/>
      <c r="E187" s="10"/>
      <c r="F187" s="21"/>
      <c r="G187" s="1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</row>
    <row r="188" spans="1:125" ht="72" thickTop="1" thickBot="1" x14ac:dyDescent="0.55000000000000004">
      <c r="A188" s="10"/>
      <c r="B188" s="41"/>
      <c r="C188" s="41"/>
      <c r="D188" s="41"/>
      <c r="E188" s="10"/>
      <c r="F188" s="21"/>
      <c r="G188" s="1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</row>
    <row r="189" spans="1:125" ht="72" thickTop="1" thickBot="1" x14ac:dyDescent="0.55000000000000004">
      <c r="A189" s="10"/>
      <c r="B189" s="41"/>
      <c r="C189" s="41"/>
      <c r="D189" s="41"/>
      <c r="E189" s="10"/>
      <c r="F189" s="21"/>
      <c r="G189" s="1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</row>
    <row r="190" spans="1:125" ht="72" thickTop="1" thickBot="1" x14ac:dyDescent="1.1000000000000001">
      <c r="A190" s="13"/>
      <c r="B190" s="50"/>
      <c r="C190" s="50"/>
      <c r="D190" s="50"/>
      <c r="E190" s="13"/>
      <c r="F190" s="52"/>
      <c r="G190" s="1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8"/>
      <c r="DG190" s="48"/>
      <c r="DH190" s="48"/>
      <c r="DI190" s="48"/>
      <c r="DJ190" s="48"/>
      <c r="DK190" s="48"/>
      <c r="DL190" s="48"/>
      <c r="DM190" s="48"/>
      <c r="DN190" s="48"/>
      <c r="DO190" s="48"/>
      <c r="DP190" s="48"/>
      <c r="DQ190" s="48"/>
      <c r="DR190" s="48"/>
      <c r="DS190" s="48"/>
      <c r="DT190" s="48"/>
      <c r="DU190" s="48"/>
    </row>
    <row r="191" spans="1:125" ht="72" thickTop="1" thickBot="1" x14ac:dyDescent="1.1000000000000001">
      <c r="A191" s="13"/>
      <c r="B191" s="50"/>
      <c r="C191" s="50"/>
      <c r="D191" s="50"/>
      <c r="E191" s="13"/>
      <c r="F191" s="53"/>
      <c r="G191" s="1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</row>
    <row r="192" spans="1:125" ht="72" thickTop="1" thickBot="1" x14ac:dyDescent="1.1000000000000001">
      <c r="A192" s="13"/>
      <c r="B192" s="50"/>
      <c r="C192" s="50"/>
      <c r="D192" s="50"/>
      <c r="E192" s="13"/>
      <c r="F192" s="53"/>
      <c r="G192" s="1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</row>
    <row r="193" spans="1:125" ht="72" thickTop="1" thickBot="1" x14ac:dyDescent="1.1000000000000001">
      <c r="A193" s="13"/>
      <c r="B193" s="50"/>
      <c r="C193" s="50"/>
      <c r="D193" s="50"/>
      <c r="E193" s="13"/>
      <c r="F193" s="53"/>
      <c r="G193" s="1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</row>
    <row r="194" spans="1:125" ht="72" thickTop="1" thickBot="1" x14ac:dyDescent="1.1000000000000001">
      <c r="A194" s="13"/>
      <c r="B194" s="50"/>
      <c r="C194" s="50"/>
      <c r="D194" s="50"/>
      <c r="E194" s="13"/>
      <c r="F194" s="53"/>
      <c r="G194" s="1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</row>
    <row r="195" spans="1:125" ht="72" thickTop="1" thickBot="1" x14ac:dyDescent="1.1000000000000001">
      <c r="A195" s="13"/>
      <c r="B195" s="50"/>
      <c r="C195" s="50"/>
      <c r="D195" s="50"/>
      <c r="E195" s="13"/>
      <c r="F195" s="53"/>
      <c r="G195" s="1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</row>
    <row r="196" spans="1:125" ht="72" thickTop="1" thickBot="1" x14ac:dyDescent="1.1000000000000001">
      <c r="A196" s="13"/>
      <c r="B196" s="50"/>
      <c r="C196" s="50"/>
      <c r="D196" s="50"/>
      <c r="E196" s="13"/>
      <c r="F196" s="53"/>
      <c r="G196" s="1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</row>
    <row r="197" spans="1:125" ht="72" thickTop="1" thickBot="1" x14ac:dyDescent="1.1000000000000001">
      <c r="A197" s="13"/>
      <c r="B197" s="50"/>
      <c r="C197" s="50"/>
      <c r="D197" s="50"/>
      <c r="E197" s="13"/>
      <c r="F197" s="53"/>
      <c r="G197" s="1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</row>
    <row r="198" spans="1:125" ht="72" thickTop="1" thickBot="1" x14ac:dyDescent="1.1000000000000001">
      <c r="A198" s="13"/>
      <c r="B198" s="50"/>
      <c r="C198" s="50"/>
      <c r="D198" s="50"/>
      <c r="E198" s="13"/>
      <c r="F198" s="53"/>
      <c r="G198" s="1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</row>
    <row r="199" spans="1:125" ht="72" thickTop="1" thickBot="1" x14ac:dyDescent="1.1000000000000001">
      <c r="A199" s="13"/>
      <c r="B199" s="50"/>
      <c r="C199" s="50"/>
      <c r="D199" s="50"/>
      <c r="E199" s="13"/>
      <c r="F199" s="53"/>
      <c r="G199" s="1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</row>
    <row r="200" spans="1:125" ht="72" thickTop="1" thickBot="1" x14ac:dyDescent="1.1000000000000001">
      <c r="A200" s="13"/>
      <c r="B200" s="50"/>
      <c r="C200" s="50"/>
      <c r="D200" s="50"/>
      <c r="E200" s="13"/>
      <c r="F200" s="53"/>
      <c r="G200" s="1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</row>
    <row r="201" spans="1:125" ht="72" thickTop="1" thickBot="1" x14ac:dyDescent="1.1000000000000001">
      <c r="A201" s="13"/>
      <c r="B201" s="50"/>
      <c r="C201" s="50"/>
      <c r="D201" s="50"/>
      <c r="E201" s="13"/>
      <c r="F201" s="53"/>
      <c r="G201" s="1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</row>
    <row r="202" spans="1:125" ht="72" thickTop="1" thickBot="1" x14ac:dyDescent="1.1000000000000001">
      <c r="A202" s="13"/>
      <c r="B202" s="50"/>
      <c r="C202" s="50"/>
      <c r="D202" s="50"/>
      <c r="E202" s="13"/>
      <c r="F202" s="53"/>
      <c r="G202" s="1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</row>
    <row r="203" spans="1:125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</row>
    <row r="204" spans="1:125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  <c r="DL204" s="49"/>
      <c r="DM204" s="49"/>
      <c r="DN204" s="49"/>
      <c r="DO204" s="49"/>
      <c r="DP204" s="49"/>
      <c r="DQ204" s="49"/>
      <c r="DR204" s="49"/>
      <c r="DS204" s="49"/>
      <c r="DT204" s="49"/>
      <c r="DU204" s="49"/>
    </row>
    <row r="205" spans="1:125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  <c r="DL205" s="49"/>
      <c r="DM205" s="49"/>
      <c r="DN205" s="49"/>
      <c r="DO205" s="49"/>
      <c r="DP205" s="49"/>
      <c r="DQ205" s="49"/>
      <c r="DR205" s="49"/>
      <c r="DS205" s="49"/>
      <c r="DT205" s="49"/>
      <c r="DU205" s="49"/>
    </row>
    <row r="206" spans="1:125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  <c r="DL206" s="49"/>
      <c r="DM206" s="49"/>
      <c r="DN206" s="49"/>
      <c r="DO206" s="49"/>
      <c r="DP206" s="49"/>
      <c r="DQ206" s="49"/>
      <c r="DR206" s="49"/>
      <c r="DS206" s="49"/>
      <c r="DT206" s="49"/>
      <c r="DU206" s="49"/>
    </row>
    <row r="207" spans="1:125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  <c r="DL207" s="49"/>
      <c r="DM207" s="49"/>
      <c r="DN207" s="49"/>
      <c r="DO207" s="49"/>
      <c r="DP207" s="49"/>
      <c r="DQ207" s="49"/>
      <c r="DR207" s="49"/>
      <c r="DS207" s="49"/>
      <c r="DT207" s="49"/>
      <c r="DU207" s="49"/>
    </row>
    <row r="208" spans="1:125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  <c r="DL208" s="49"/>
      <c r="DM208" s="49"/>
      <c r="DN208" s="49"/>
      <c r="DO208" s="49"/>
      <c r="DP208" s="49"/>
      <c r="DQ208" s="49"/>
      <c r="DR208" s="49"/>
      <c r="DS208" s="49"/>
      <c r="DT208" s="49"/>
      <c r="DU208" s="49"/>
    </row>
    <row r="209" spans="1:125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  <c r="DL209" s="49"/>
      <c r="DM209" s="49"/>
      <c r="DN209" s="49"/>
      <c r="DO209" s="49"/>
      <c r="DP209" s="49"/>
      <c r="DQ209" s="49"/>
      <c r="DR209" s="49"/>
      <c r="DS209" s="49"/>
      <c r="DT209" s="49"/>
      <c r="DU209" s="49"/>
    </row>
    <row r="210" spans="1:125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  <c r="DL210" s="49"/>
      <c r="DM210" s="49"/>
      <c r="DN210" s="49"/>
      <c r="DO210" s="49"/>
      <c r="DP210" s="49"/>
      <c r="DQ210" s="49"/>
      <c r="DR210" s="49"/>
      <c r="DS210" s="49"/>
      <c r="DT210" s="49"/>
      <c r="DU210" s="49"/>
    </row>
    <row r="211" spans="1:125" ht="72" thickTop="1" thickBot="1" x14ac:dyDescent="1.1000000000000001">
      <c r="A211" s="11"/>
      <c r="B211" s="51"/>
      <c r="C211" s="51"/>
      <c r="D211" s="51"/>
      <c r="E211" s="11"/>
      <c r="F211" s="54"/>
      <c r="G211" s="1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  <c r="CZ211" s="49"/>
      <c r="DA211" s="49"/>
      <c r="DB211" s="49"/>
      <c r="DC211" s="49"/>
      <c r="DD211" s="49"/>
      <c r="DE211" s="49"/>
      <c r="DF211" s="49"/>
      <c r="DG211" s="49"/>
      <c r="DH211" s="49"/>
      <c r="DI211" s="49"/>
      <c r="DJ211" s="49"/>
      <c r="DK211" s="49"/>
      <c r="DL211" s="49"/>
      <c r="DM211" s="49"/>
      <c r="DN211" s="49"/>
      <c r="DO211" s="49"/>
      <c r="DP211" s="49"/>
      <c r="DQ211" s="49"/>
      <c r="DR211" s="49"/>
      <c r="DS211" s="49"/>
      <c r="DT211" s="49"/>
      <c r="DU211" s="49"/>
    </row>
    <row r="212" spans="1:125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  <c r="DE212" s="49"/>
      <c r="DF212" s="49"/>
      <c r="DG212" s="49"/>
      <c r="DH212" s="49"/>
      <c r="DI212" s="49"/>
      <c r="DJ212" s="49"/>
      <c r="DK212" s="49"/>
      <c r="DL212" s="49"/>
      <c r="DM212" s="49"/>
      <c r="DN212" s="49"/>
      <c r="DO212" s="49"/>
      <c r="DP212" s="49"/>
      <c r="DQ212" s="49"/>
      <c r="DR212" s="49"/>
      <c r="DS212" s="49"/>
      <c r="DT212" s="49"/>
      <c r="DU212" s="49"/>
    </row>
    <row r="213" spans="1:125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  <c r="DE213" s="49"/>
      <c r="DF213" s="49"/>
      <c r="DG213" s="49"/>
      <c r="DH213" s="49"/>
      <c r="DI213" s="49"/>
      <c r="DJ213" s="49"/>
      <c r="DK213" s="49"/>
      <c r="DL213" s="49"/>
      <c r="DM213" s="49"/>
      <c r="DN213" s="49"/>
      <c r="DO213" s="49"/>
      <c r="DP213" s="49"/>
      <c r="DQ213" s="49"/>
      <c r="DR213" s="49"/>
      <c r="DS213" s="49"/>
      <c r="DT213" s="49"/>
      <c r="DU213" s="49"/>
    </row>
    <row r="214" spans="1:125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49"/>
      <c r="DB214" s="49"/>
      <c r="DC214" s="49"/>
      <c r="DD214" s="49"/>
      <c r="DE214" s="49"/>
      <c r="DF214" s="49"/>
      <c r="DG214" s="49"/>
      <c r="DH214" s="49"/>
      <c r="DI214" s="49"/>
      <c r="DJ214" s="49"/>
      <c r="DK214" s="49"/>
      <c r="DL214" s="49"/>
      <c r="DM214" s="49"/>
      <c r="DN214" s="49"/>
      <c r="DO214" s="49"/>
      <c r="DP214" s="49"/>
      <c r="DQ214" s="49"/>
      <c r="DR214" s="49"/>
      <c r="DS214" s="49"/>
      <c r="DT214" s="49"/>
      <c r="DU214" s="49"/>
    </row>
    <row r="215" spans="1:125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  <c r="DE215" s="49"/>
      <c r="DF215" s="49"/>
      <c r="DG215" s="49"/>
      <c r="DH215" s="49"/>
      <c r="DI215" s="49"/>
      <c r="DJ215" s="49"/>
      <c r="DK215" s="49"/>
      <c r="DL215" s="49"/>
      <c r="DM215" s="49"/>
      <c r="DN215" s="49"/>
      <c r="DO215" s="49"/>
      <c r="DP215" s="49"/>
      <c r="DQ215" s="49"/>
      <c r="DR215" s="49"/>
      <c r="DS215" s="49"/>
      <c r="DT215" s="49"/>
      <c r="DU215" s="49"/>
    </row>
    <row r="216" spans="1:125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  <c r="DN216" s="49"/>
      <c r="DO216" s="49"/>
      <c r="DP216" s="49"/>
      <c r="DQ216" s="49"/>
      <c r="DR216" s="49"/>
      <c r="DS216" s="49"/>
      <c r="DT216" s="49"/>
      <c r="DU216" s="49"/>
    </row>
    <row r="217" spans="1:125" ht="72" thickTop="1" thickBot="1" x14ac:dyDescent="1.1000000000000001">
      <c r="A217" s="11"/>
      <c r="B217" s="51"/>
      <c r="C217" s="51"/>
      <c r="D217" s="51"/>
      <c r="E217" s="11"/>
      <c r="F217" s="54"/>
      <c r="G217" s="1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  <c r="DN217" s="49"/>
      <c r="DO217" s="49"/>
      <c r="DP217" s="49"/>
      <c r="DQ217" s="49"/>
      <c r="DR217" s="49"/>
      <c r="DS217" s="49"/>
      <c r="DT217" s="49"/>
      <c r="DU217" s="49"/>
    </row>
    <row r="218" spans="1:125" ht="72" thickTop="1" thickBot="1" x14ac:dyDescent="1.1000000000000001">
      <c r="A218" s="11"/>
      <c r="B218" s="51"/>
      <c r="C218" s="51"/>
      <c r="D218" s="51"/>
      <c r="E218" s="11"/>
      <c r="F218" s="54"/>
      <c r="G218" s="1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  <c r="DN218" s="49"/>
      <c r="DO218" s="49"/>
      <c r="DP218" s="49"/>
      <c r="DQ218" s="49"/>
      <c r="DR218" s="49"/>
      <c r="DS218" s="49"/>
      <c r="DT218" s="49"/>
      <c r="DU218" s="49"/>
    </row>
    <row r="219" spans="1:125" ht="72" thickTop="1" thickBot="1" x14ac:dyDescent="1.1000000000000001">
      <c r="A219" s="11"/>
      <c r="B219" s="51"/>
      <c r="C219" s="51"/>
      <c r="D219" s="51"/>
      <c r="E219" s="11"/>
      <c r="F219" s="54"/>
      <c r="G219" s="1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  <c r="DN219" s="49"/>
      <c r="DO219" s="49"/>
      <c r="DP219" s="49"/>
      <c r="DQ219" s="49"/>
      <c r="DR219" s="49"/>
      <c r="DS219" s="49"/>
      <c r="DT219" s="49"/>
      <c r="DU219" s="49"/>
    </row>
    <row r="220" spans="1:125" ht="72" thickTop="1" thickBot="1" x14ac:dyDescent="1.1000000000000001">
      <c r="A220" s="11"/>
      <c r="B220" s="51"/>
      <c r="C220" s="51"/>
      <c r="D220" s="51"/>
      <c r="E220" s="11"/>
      <c r="F220" s="54"/>
      <c r="G220" s="1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  <c r="DN220" s="49"/>
      <c r="DO220" s="49"/>
      <c r="DP220" s="49"/>
      <c r="DQ220" s="49"/>
      <c r="DR220" s="49"/>
      <c r="DS220" s="49"/>
      <c r="DT220" s="49"/>
      <c r="DU220" s="49"/>
    </row>
    <row r="221" spans="1:125" ht="72" thickTop="1" thickBot="1" x14ac:dyDescent="1.1000000000000001">
      <c r="A221" s="11"/>
      <c r="B221" s="51"/>
      <c r="C221" s="51"/>
      <c r="D221" s="51"/>
      <c r="E221" s="11"/>
      <c r="F221" s="54"/>
      <c r="G221" s="1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  <c r="DN221" s="49"/>
      <c r="DO221" s="49"/>
      <c r="DP221" s="49"/>
      <c r="DQ221" s="49"/>
      <c r="DR221" s="49"/>
      <c r="DS221" s="49"/>
      <c r="DT221" s="49"/>
      <c r="DU221" s="49"/>
    </row>
    <row r="222" spans="1:125" ht="72" thickTop="1" thickBot="1" x14ac:dyDescent="1.1000000000000001">
      <c r="A222" s="11"/>
      <c r="B222" s="51"/>
      <c r="C222" s="51"/>
      <c r="D222" s="51"/>
      <c r="E222" s="11"/>
      <c r="F222" s="54"/>
      <c r="G222" s="1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  <c r="DN222" s="49"/>
      <c r="DO222" s="49"/>
      <c r="DP222" s="49"/>
      <c r="DQ222" s="49"/>
      <c r="DR222" s="49"/>
      <c r="DS222" s="49"/>
      <c r="DT222" s="49"/>
      <c r="DU222" s="49"/>
    </row>
    <row r="223" spans="1:125" ht="72" thickTop="1" thickBot="1" x14ac:dyDescent="1.1000000000000001">
      <c r="A223" s="11"/>
      <c r="B223" s="51"/>
      <c r="C223" s="51"/>
      <c r="D223" s="51"/>
      <c r="E223" s="11"/>
      <c r="F223" s="54"/>
      <c r="G223" s="1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  <c r="DN223" s="49"/>
      <c r="DO223" s="49"/>
      <c r="DP223" s="49"/>
      <c r="DQ223" s="49"/>
      <c r="DR223" s="49"/>
      <c r="DS223" s="49"/>
      <c r="DT223" s="49"/>
      <c r="DU223" s="49"/>
    </row>
    <row r="224" spans="1:125" ht="72" thickTop="1" thickBot="1" x14ac:dyDescent="1.1000000000000001">
      <c r="A224" s="11"/>
      <c r="B224" s="51"/>
      <c r="C224" s="51"/>
      <c r="D224" s="51"/>
      <c r="E224" s="11"/>
      <c r="F224" s="54"/>
      <c r="G224" s="1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  <c r="DT224" s="49"/>
      <c r="DU224" s="49"/>
    </row>
    <row r="225" ht="34.5" thickTop="1" x14ac:dyDescent="0.5"/>
  </sheetData>
  <autoFilter ref="A2:S182" xr:uid="{6B1D1DC1-86B6-456C-BB3D-62D2ABA3F786}"/>
  <mergeCells count="13">
    <mergeCell ref="B3:B10"/>
    <mergeCell ref="C3:C10"/>
    <mergeCell ref="D3:D10"/>
    <mergeCell ref="A1:BP1"/>
    <mergeCell ref="D14:D19"/>
    <mergeCell ref="C14:C19"/>
    <mergeCell ref="B14:B19"/>
    <mergeCell ref="D27:D34"/>
    <mergeCell ref="C27:C34"/>
    <mergeCell ref="B27:B34"/>
    <mergeCell ref="D22:D25"/>
    <mergeCell ref="C22:C25"/>
    <mergeCell ref="B22:B25"/>
  </mergeCells>
  <conditionalFormatting sqref="E97:E100 E103:E108 B162:E165">
    <cfRule type="cellIs" dxfId="2850" priority="277" operator="equal">
      <formula>"تم الانتهاء"</formula>
    </cfRule>
  </conditionalFormatting>
  <conditionalFormatting sqref="C82">
    <cfRule type="containsText" dxfId="2849" priority="276" operator="containsText" text="تم التسليم ">
      <formula>NOT(ISERROR(SEARCH("تم التسليم ",C82)))</formula>
    </cfRule>
  </conditionalFormatting>
  <conditionalFormatting sqref="C82">
    <cfRule type="cellIs" dxfId="2848" priority="275" operator="equal">
      <formula>"تم الانتهاء"</formula>
    </cfRule>
  </conditionalFormatting>
  <conditionalFormatting sqref="C86">
    <cfRule type="containsText" dxfId="2847" priority="274" operator="containsText" text="تم التسليم ">
      <formula>NOT(ISERROR(SEARCH("تم التسليم ",C86)))</formula>
    </cfRule>
  </conditionalFormatting>
  <conditionalFormatting sqref="C86">
    <cfRule type="cellIs" dxfId="2846" priority="273" operator="equal">
      <formula>"تم الانتهاء"</formula>
    </cfRule>
  </conditionalFormatting>
  <conditionalFormatting sqref="C89">
    <cfRule type="cellIs" dxfId="2845" priority="272" operator="equal">
      <formula>"تم الانتهاء"</formula>
    </cfRule>
  </conditionalFormatting>
  <conditionalFormatting sqref="C90">
    <cfRule type="cellIs" dxfId="2844" priority="271" operator="equal">
      <formula>"تم الانتهاء"</formula>
    </cfRule>
  </conditionalFormatting>
  <conditionalFormatting sqref="C118">
    <cfRule type="cellIs" dxfId="2843" priority="270" operator="equal">
      <formula>"تم الانتهاء"</formula>
    </cfRule>
  </conditionalFormatting>
  <conditionalFormatting sqref="C120:C121">
    <cfRule type="cellIs" dxfId="2842" priority="269" operator="equal">
      <formula>"تم الانتهاء"</formula>
    </cfRule>
  </conditionalFormatting>
  <conditionalFormatting sqref="C154:C155">
    <cfRule type="cellIs" dxfId="2841" priority="268" operator="equal">
      <formula>"تم الانتهاء"</formula>
    </cfRule>
  </conditionalFormatting>
  <conditionalFormatting sqref="C150">
    <cfRule type="cellIs" dxfId="2840" priority="267" operator="equal">
      <formula>"تم الانتهاء"</formula>
    </cfRule>
  </conditionalFormatting>
  <conditionalFormatting sqref="C159">
    <cfRule type="cellIs" dxfId="2839" priority="266" operator="equal">
      <formula>"تم الانتهاء"</formula>
    </cfRule>
  </conditionalFormatting>
  <conditionalFormatting sqref="C160:C161">
    <cfRule type="cellIs" dxfId="2838" priority="265" operator="equal">
      <formula>"تم الانتهاء"</formula>
    </cfRule>
  </conditionalFormatting>
  <conditionalFormatting sqref="C91:C93">
    <cfRule type="cellIs" dxfId="2837" priority="264" operator="equal">
      <formula>"تم الانتهاء"</formula>
    </cfRule>
  </conditionalFormatting>
  <conditionalFormatting sqref="C146">
    <cfRule type="cellIs" dxfId="2836" priority="263" operator="equal">
      <formula>"تم الانتهاء"</formula>
    </cfRule>
  </conditionalFormatting>
  <conditionalFormatting sqref="C124:C125">
    <cfRule type="cellIs" dxfId="2835" priority="262" operator="equal">
      <formula>"تم الانتهاء"</formula>
    </cfRule>
  </conditionalFormatting>
  <conditionalFormatting sqref="D90">
    <cfRule type="cellIs" dxfId="2834" priority="261" operator="equal">
      <formula>"تم الانتهاء"</formula>
    </cfRule>
  </conditionalFormatting>
  <conditionalFormatting sqref="D91:D93">
    <cfRule type="cellIs" dxfId="2833" priority="260" operator="equal">
      <formula>"تم الانتهاء"</formula>
    </cfRule>
  </conditionalFormatting>
  <conditionalFormatting sqref="D118:D119">
    <cfRule type="cellIs" dxfId="2832" priority="259" operator="equal">
      <formula>"تم الانتهاء"</formula>
    </cfRule>
  </conditionalFormatting>
  <conditionalFormatting sqref="D115">
    <cfRule type="cellIs" dxfId="2831" priority="258" operator="equal">
      <formula>"تم الانتهاء"</formula>
    </cfRule>
  </conditionalFormatting>
  <conditionalFormatting sqref="D117">
    <cfRule type="cellIs" dxfId="2830" priority="257" operator="equal">
      <formula>"تم الانتهاء"</formula>
    </cfRule>
  </conditionalFormatting>
  <conditionalFormatting sqref="D120:D121">
    <cfRule type="cellIs" dxfId="2829" priority="256" operator="equal">
      <formula>"تم الانتهاء"</formula>
    </cfRule>
  </conditionalFormatting>
  <conditionalFormatting sqref="D148">
    <cfRule type="cellIs" dxfId="2828" priority="255" operator="equal">
      <formula>"تم الانتهاء"</formula>
    </cfRule>
  </conditionalFormatting>
  <conditionalFormatting sqref="D147">
    <cfRule type="cellIs" dxfId="2827" priority="254" operator="equal">
      <formula>"تم الانتهاء"</formula>
    </cfRule>
  </conditionalFormatting>
  <conditionalFormatting sqref="D150">
    <cfRule type="cellIs" dxfId="2826" priority="253" operator="equal">
      <formula>"تم الانتهاء"</formula>
    </cfRule>
  </conditionalFormatting>
  <conditionalFormatting sqref="D150">
    <cfRule type="cellIs" dxfId="2825" priority="251" operator="equal">
      <formula>"تم الانتهاء"</formula>
    </cfRule>
  </conditionalFormatting>
  <conditionalFormatting sqref="D150">
    <cfRule type="containsText" dxfId="2824" priority="252" operator="containsText" text="تم التسليم ">
      <formula>NOT(ISERROR(SEARCH("تم التسليم ",D150)))</formula>
    </cfRule>
  </conditionalFormatting>
  <conditionalFormatting sqref="D149">
    <cfRule type="cellIs" dxfId="2823" priority="250" operator="equal">
      <formula>"تم الانتهاء"</formula>
    </cfRule>
  </conditionalFormatting>
  <conditionalFormatting sqref="D155">
    <cfRule type="cellIs" dxfId="2822" priority="249" operator="equal">
      <formula>"تم الانتهاء"</formula>
    </cfRule>
  </conditionalFormatting>
  <conditionalFormatting sqref="D159">
    <cfRule type="cellIs" dxfId="2821" priority="248" operator="equal">
      <formula>"تم الانتهاء"</formula>
    </cfRule>
  </conditionalFormatting>
  <conditionalFormatting sqref="D160:D161">
    <cfRule type="cellIs" dxfId="2820" priority="247" operator="equal">
      <formula>"تم الانتهاء"</formula>
    </cfRule>
  </conditionalFormatting>
  <conditionalFormatting sqref="D89">
    <cfRule type="cellIs" dxfId="2819" priority="246" operator="equal">
      <formula>"تم الانتهاء"</formula>
    </cfRule>
  </conditionalFormatting>
  <conditionalFormatting sqref="D154">
    <cfRule type="cellIs" dxfId="2818" priority="245" operator="equal">
      <formula>"تم الانتهاء"</formula>
    </cfRule>
  </conditionalFormatting>
  <conditionalFormatting sqref="D124:D125">
    <cfRule type="cellIs" dxfId="2817" priority="244" operator="equal">
      <formula>"تم الانتهاء"</formula>
    </cfRule>
  </conditionalFormatting>
  <conditionalFormatting sqref="E151">
    <cfRule type="cellIs" dxfId="2816" priority="220" operator="equal">
      <formula>"تم الانتهاء"</formula>
    </cfRule>
  </conditionalFormatting>
  <conditionalFormatting sqref="E118:E119 E109">
    <cfRule type="cellIs" dxfId="2815" priority="236" operator="equal">
      <formula>"تم الانتهاء"</formula>
    </cfRule>
  </conditionalFormatting>
  <conditionalFormatting sqref="E115">
    <cfRule type="cellIs" dxfId="2814" priority="235" operator="equal">
      <formula>"تم الانتهاء"</formula>
    </cfRule>
  </conditionalFormatting>
  <conditionalFormatting sqref="E117">
    <cfRule type="cellIs" dxfId="2813" priority="234" operator="equal">
      <formula>"تم الانتهاء"</formula>
    </cfRule>
  </conditionalFormatting>
  <conditionalFormatting sqref="E82">
    <cfRule type="containsText" dxfId="2812" priority="243" operator="containsText" text="تم التسليم ">
      <formula>NOT(ISERROR(SEARCH("تم التسليم ",E82)))</formula>
    </cfRule>
  </conditionalFormatting>
  <conditionalFormatting sqref="E82">
    <cfRule type="cellIs" dxfId="2811" priority="242" operator="equal">
      <formula>"تم الانتهاء"</formula>
    </cfRule>
  </conditionalFormatting>
  <conditionalFormatting sqref="E86">
    <cfRule type="containsText" dxfId="2810" priority="241" operator="containsText" text="تم التسليم ">
      <formula>NOT(ISERROR(SEARCH("تم التسليم ",E86)))</formula>
    </cfRule>
  </conditionalFormatting>
  <conditionalFormatting sqref="E86">
    <cfRule type="cellIs" dxfId="2809" priority="240" operator="equal">
      <formula>"تم الانتهاء"</formula>
    </cfRule>
  </conditionalFormatting>
  <conditionalFormatting sqref="E89">
    <cfRule type="cellIs" dxfId="2808" priority="239" operator="equal">
      <formula>"تم الانتهاء"</formula>
    </cfRule>
  </conditionalFormatting>
  <conditionalFormatting sqref="E90">
    <cfRule type="cellIs" dxfId="2807" priority="238" operator="equal">
      <formula>"تم الانتهاء"</formula>
    </cfRule>
  </conditionalFormatting>
  <conditionalFormatting sqref="E91:E93">
    <cfRule type="cellIs" dxfId="2806" priority="237" operator="equal">
      <formula>"تم الانتهاء"</formula>
    </cfRule>
  </conditionalFormatting>
  <conditionalFormatting sqref="E120:E121">
    <cfRule type="cellIs" dxfId="2805" priority="233" operator="equal">
      <formula>"تم الانتهاء"</formula>
    </cfRule>
  </conditionalFormatting>
  <conditionalFormatting sqref="E142">
    <cfRule type="cellIs" dxfId="2804" priority="232" operator="equal">
      <formula>"تم الانتهاء"</formula>
    </cfRule>
  </conditionalFormatting>
  <conditionalFormatting sqref="E135">
    <cfRule type="cellIs" dxfId="2803" priority="231" operator="equal">
      <formula>"تم الانتهاء"</formula>
    </cfRule>
  </conditionalFormatting>
  <conditionalFormatting sqref="E140:E141">
    <cfRule type="cellIs" dxfId="2802" priority="230" operator="equal">
      <formula>"تم الانتهاء"</formula>
    </cfRule>
  </conditionalFormatting>
  <conditionalFormatting sqref="E143 G143">
    <cfRule type="cellIs" dxfId="2801" priority="229" operator="equal">
      <formula>"تم الانتهاء"</formula>
    </cfRule>
  </conditionalFormatting>
  <conditionalFormatting sqref="E144">
    <cfRule type="cellIs" dxfId="2800" priority="228" operator="equal">
      <formula>"تم الانتهاء"</formula>
    </cfRule>
  </conditionalFormatting>
  <conditionalFormatting sqref="E145">
    <cfRule type="cellIs" dxfId="2799" priority="227" operator="equal">
      <formula>"تم الانتهاء"</formula>
    </cfRule>
  </conditionalFormatting>
  <conditionalFormatting sqref="E153">
    <cfRule type="cellIs" dxfId="2798" priority="226" operator="equal">
      <formula>"تم الانتهاء"</formula>
    </cfRule>
  </conditionalFormatting>
  <conditionalFormatting sqref="E148">
    <cfRule type="cellIs" dxfId="2797" priority="225" operator="equal">
      <formula>"تم الانتهاء"</formula>
    </cfRule>
  </conditionalFormatting>
  <conditionalFormatting sqref="E147">
    <cfRule type="cellIs" dxfId="2796" priority="224" operator="equal">
      <formula>"تم الانتهاء"</formula>
    </cfRule>
  </conditionalFormatting>
  <conditionalFormatting sqref="E150">
    <cfRule type="cellIs" dxfId="2795" priority="223" operator="equal">
      <formula>"تم الانتهاء"</formula>
    </cfRule>
  </conditionalFormatting>
  <conditionalFormatting sqref="E150">
    <cfRule type="cellIs" dxfId="2794" priority="222" operator="equal">
      <formula>"تم الانتهاء"</formula>
    </cfRule>
  </conditionalFormatting>
  <conditionalFormatting sqref="E149">
    <cfRule type="cellIs" dxfId="2793" priority="221" operator="equal">
      <formula>"تم الانتهاء"</formula>
    </cfRule>
  </conditionalFormatting>
  <conditionalFormatting sqref="E154:E155">
    <cfRule type="cellIs" dxfId="2792" priority="219" operator="equal">
      <formula>"تم الانتهاء"</formula>
    </cfRule>
  </conditionalFormatting>
  <conditionalFormatting sqref="E156:E157">
    <cfRule type="cellIs" dxfId="2791" priority="218" operator="equal">
      <formula>"تم الانتهاء"</formula>
    </cfRule>
  </conditionalFormatting>
  <conditionalFormatting sqref="E158">
    <cfRule type="cellIs" dxfId="2790" priority="217" operator="equal">
      <formula>"تم الانتهاء"</formula>
    </cfRule>
  </conditionalFormatting>
  <conditionalFormatting sqref="E159">
    <cfRule type="cellIs" dxfId="2789" priority="216" operator="equal">
      <formula>"تم الانتهاء"</formula>
    </cfRule>
  </conditionalFormatting>
  <conditionalFormatting sqref="E160">
    <cfRule type="cellIs" dxfId="2788" priority="215" operator="equal">
      <formula>"تم الانتهاء"</formula>
    </cfRule>
  </conditionalFormatting>
  <conditionalFormatting sqref="E161">
    <cfRule type="cellIs" dxfId="2787" priority="214" operator="equal">
      <formula>"تم الانتهاء"</formula>
    </cfRule>
  </conditionalFormatting>
  <conditionalFormatting sqref="E146">
    <cfRule type="cellIs" dxfId="2786" priority="213" operator="equal">
      <formula>"تم الانتهاء"</formula>
    </cfRule>
  </conditionalFormatting>
  <conditionalFormatting sqref="E124:E125 E127:E130">
    <cfRule type="cellIs" dxfId="2785" priority="212" operator="equal">
      <formula>"تم الانتهاء"</formula>
    </cfRule>
  </conditionalFormatting>
  <conditionalFormatting sqref="C136:C137">
    <cfRule type="containsText" dxfId="2784" priority="211" operator="containsText" text="تم التسليم ">
      <formula>NOT(ISERROR(SEARCH("تم التسليم ",C136)))</formula>
    </cfRule>
  </conditionalFormatting>
  <conditionalFormatting sqref="C136:C137">
    <cfRule type="cellIs" dxfId="2783" priority="210" operator="equal">
      <formula>"تم الانتهاء"</formula>
    </cfRule>
  </conditionalFormatting>
  <conditionalFormatting sqref="E136:E137">
    <cfRule type="containsText" dxfId="2782" priority="209" operator="containsText" text="تم التسليم ">
      <formula>NOT(ISERROR(SEARCH("تم التسليم ",E136)))</formula>
    </cfRule>
  </conditionalFormatting>
  <conditionalFormatting sqref="E136:E137">
    <cfRule type="cellIs" dxfId="2781" priority="208" operator="equal">
      <formula>"تم الانتهاء"</formula>
    </cfRule>
  </conditionalFormatting>
  <conditionalFormatting sqref="C138">
    <cfRule type="containsText" dxfId="2780" priority="207" operator="containsText" text="تم التسليم ">
      <formula>NOT(ISERROR(SEARCH("تم التسليم ",C138)))</formula>
    </cfRule>
  </conditionalFormatting>
  <conditionalFormatting sqref="C138">
    <cfRule type="cellIs" dxfId="2779" priority="206" operator="equal">
      <formula>"تم الانتهاء"</formula>
    </cfRule>
  </conditionalFormatting>
  <conditionalFormatting sqref="E138">
    <cfRule type="containsText" dxfId="2778" priority="205" operator="containsText" text="تم التسليم ">
      <formula>NOT(ISERROR(SEARCH("تم التسليم ",E138)))</formula>
    </cfRule>
  </conditionalFormatting>
  <conditionalFormatting sqref="E138">
    <cfRule type="cellIs" dxfId="2777" priority="204" operator="equal">
      <formula>"تم الانتهاء"</formula>
    </cfRule>
  </conditionalFormatting>
  <conditionalFormatting sqref="E139">
    <cfRule type="cellIs" dxfId="2776" priority="203" operator="equal">
      <formula>"تم الانتهاء"</formula>
    </cfRule>
  </conditionalFormatting>
  <conditionalFormatting sqref="G136:G138">
    <cfRule type="containsText" dxfId="2775" priority="202" operator="containsText" text="تم التسليم ">
      <formula>NOT(ISERROR(SEARCH("تم التسليم ",G136)))</formula>
    </cfRule>
  </conditionalFormatting>
  <conditionalFormatting sqref="G136:G138">
    <cfRule type="cellIs" dxfId="2774" priority="201" operator="equal">
      <formula>"تم الانتهاء"</formula>
    </cfRule>
  </conditionalFormatting>
  <conditionalFormatting sqref="C127">
    <cfRule type="containsText" dxfId="2773" priority="200" operator="containsText" text="تم التسليم ">
      <formula>NOT(ISERROR(SEARCH("تم التسليم ",C127)))</formula>
    </cfRule>
  </conditionalFormatting>
  <conditionalFormatting sqref="C127">
    <cfRule type="cellIs" dxfId="2772" priority="199" operator="equal">
      <formula>"تم الانتهاء"</formula>
    </cfRule>
  </conditionalFormatting>
  <conditionalFormatting sqref="C128">
    <cfRule type="containsText" dxfId="2771" priority="198" operator="containsText" text="تم التسليم ">
      <formula>NOT(ISERROR(SEARCH("تم التسليم ",C128)))</formula>
    </cfRule>
  </conditionalFormatting>
  <conditionalFormatting sqref="C128">
    <cfRule type="cellIs" dxfId="2770" priority="197" operator="equal">
      <formula>"تم الانتهاء"</formula>
    </cfRule>
  </conditionalFormatting>
  <conditionalFormatting sqref="C129:C130">
    <cfRule type="containsText" dxfId="2769" priority="196" operator="containsText" text="تم التسليم ">
      <formula>NOT(ISERROR(SEARCH("تم التسليم ",C129)))</formula>
    </cfRule>
  </conditionalFormatting>
  <conditionalFormatting sqref="C129:C130">
    <cfRule type="cellIs" dxfId="2768" priority="195" operator="equal">
      <formula>"تم الانتهاء"</formula>
    </cfRule>
  </conditionalFormatting>
  <conditionalFormatting sqref="E131:E134">
    <cfRule type="cellIs" dxfId="2767" priority="194" operator="equal">
      <formula>"تم الانتهاء"</formula>
    </cfRule>
  </conditionalFormatting>
  <conditionalFormatting sqref="E101">
    <cfRule type="cellIs" dxfId="2766" priority="193" operator="equal">
      <formula>"تم الانتهاء"</formula>
    </cfRule>
  </conditionalFormatting>
  <conditionalFormatting sqref="E102">
    <cfRule type="cellIs" dxfId="2765" priority="192" operator="equal">
      <formula>"تم الانتهاء"</formula>
    </cfRule>
  </conditionalFormatting>
  <conditionalFormatting sqref="F124:F125">
    <cfRule type="cellIs" dxfId="2764" priority="167" operator="equal">
      <formula>"تم الانتهاء"</formula>
    </cfRule>
  </conditionalFormatting>
  <conditionalFormatting sqref="G124:G125">
    <cfRule type="cellIs" dxfId="2763" priority="166" operator="equal">
      <formula>"تم الانتهاء"</formula>
    </cfRule>
  </conditionalFormatting>
  <conditionalFormatting sqref="F118:F119">
    <cfRule type="cellIs" dxfId="2762" priority="165" operator="equal">
      <formula>"تم الانتهاء"</formula>
    </cfRule>
  </conditionalFormatting>
  <conditionalFormatting sqref="F115">
    <cfRule type="cellIs" dxfId="2761" priority="164" operator="equal">
      <formula>"تم الانتهاء"</formula>
    </cfRule>
  </conditionalFormatting>
  <conditionalFormatting sqref="F117">
    <cfRule type="cellIs" dxfId="2760" priority="163" operator="equal">
      <formula>"تم الانتهاء"</formula>
    </cfRule>
  </conditionalFormatting>
  <conditionalFormatting sqref="F120:F121">
    <cfRule type="cellIs" dxfId="2759" priority="162" operator="equal">
      <formula>"تم الانتهاء"</formula>
    </cfRule>
  </conditionalFormatting>
  <conditionalFormatting sqref="G118:G119">
    <cfRule type="cellIs" dxfId="2758" priority="161" operator="equal">
      <formula>"تم الانتهاء"</formula>
    </cfRule>
  </conditionalFormatting>
  <conditionalFormatting sqref="G115">
    <cfRule type="cellIs" dxfId="2757" priority="160" operator="equal">
      <formula>"تم الانتهاء"</formula>
    </cfRule>
  </conditionalFormatting>
  <conditionalFormatting sqref="G117">
    <cfRule type="cellIs" dxfId="2756" priority="159" operator="equal">
      <formula>"تم الانتهاء"</formula>
    </cfRule>
  </conditionalFormatting>
  <conditionalFormatting sqref="G120:G121">
    <cfRule type="cellIs" dxfId="2755" priority="158" operator="equal">
      <formula>"تم الانتهاء"</formula>
    </cfRule>
  </conditionalFormatting>
  <conditionalFormatting sqref="C126">
    <cfRule type="containsText" dxfId="2754" priority="157" operator="containsText" text="تم التسليم ">
      <formula>NOT(ISERROR(SEARCH("تم التسليم ",C126)))</formula>
    </cfRule>
  </conditionalFormatting>
  <conditionalFormatting sqref="C126">
    <cfRule type="cellIs" dxfId="2753" priority="156" operator="equal">
      <formula>"تم الانتهاء"</formula>
    </cfRule>
  </conditionalFormatting>
  <conditionalFormatting sqref="E126">
    <cfRule type="containsText" dxfId="2752" priority="155" operator="containsText" text="تم التسليم ">
      <formula>NOT(ISERROR(SEARCH("تم التسليم ",E126)))</formula>
    </cfRule>
  </conditionalFormatting>
  <conditionalFormatting sqref="E126">
    <cfRule type="cellIs" dxfId="2751" priority="154" operator="equal">
      <formula>"تم الانتهاء"</formula>
    </cfRule>
  </conditionalFormatting>
  <conditionalFormatting sqref="G82">
    <cfRule type="containsText" dxfId="2750" priority="147" operator="containsText" text="تم التسليم ">
      <formula>NOT(ISERROR(SEARCH("تم التسليم ",G82)))</formula>
    </cfRule>
  </conditionalFormatting>
  <conditionalFormatting sqref="G82">
    <cfRule type="cellIs" dxfId="2749" priority="146" operator="equal">
      <formula>"تم الانتهاء"</formula>
    </cfRule>
  </conditionalFormatting>
  <conditionalFormatting sqref="G86:G87">
    <cfRule type="containsText" dxfId="2748" priority="139" operator="containsText" text="تم التسليم ">
      <formula>NOT(ISERROR(SEARCH("تم التسليم ",G86)))</formula>
    </cfRule>
  </conditionalFormatting>
  <conditionalFormatting sqref="G86:G87">
    <cfRule type="cellIs" dxfId="2747" priority="138" operator="equal">
      <formula>"تم الانتهاء"</formula>
    </cfRule>
  </conditionalFormatting>
  <conditionalFormatting sqref="F90">
    <cfRule type="cellIs" dxfId="2746" priority="137" operator="equal">
      <formula>"تم الانتهاء"</formula>
    </cfRule>
  </conditionalFormatting>
  <conditionalFormatting sqref="F91:F93">
    <cfRule type="cellIs" dxfId="2745" priority="136" operator="equal">
      <formula>"تم الانتهاء"</formula>
    </cfRule>
  </conditionalFormatting>
  <conditionalFormatting sqref="F89">
    <cfRule type="cellIs" dxfId="2744" priority="135" operator="equal">
      <formula>"تم الانتهاء"</formula>
    </cfRule>
  </conditionalFormatting>
  <conditionalFormatting sqref="G89">
    <cfRule type="cellIs" dxfId="2743" priority="134" operator="equal">
      <formula>"تم الانتهاء"</formula>
    </cfRule>
  </conditionalFormatting>
  <conditionalFormatting sqref="G90">
    <cfRule type="cellIs" dxfId="2742" priority="133" operator="equal">
      <formula>"تم الانتهاء"</formula>
    </cfRule>
  </conditionalFormatting>
  <conditionalFormatting sqref="G91:G93">
    <cfRule type="cellIs" dxfId="2741" priority="132" operator="equal">
      <formula>"تم الانتهاء"</formula>
    </cfRule>
  </conditionalFormatting>
  <conditionalFormatting sqref="G108">
    <cfRule type="cellIs" dxfId="2740" priority="125" operator="equal">
      <formula>"تم الانتهاء"</formula>
    </cfRule>
  </conditionalFormatting>
  <conditionalFormatting sqref="G109">
    <cfRule type="cellIs" dxfId="2739" priority="124" operator="equal">
      <formula>"تم الانتهاء"</formula>
    </cfRule>
  </conditionalFormatting>
  <conditionalFormatting sqref="G145">
    <cfRule type="cellIs" dxfId="2738" priority="117" operator="equal">
      <formula>"تم الانتهاء"</formula>
    </cfRule>
  </conditionalFormatting>
  <conditionalFormatting sqref="G146">
    <cfRule type="cellIs" dxfId="2737" priority="116" operator="equal">
      <formula>"تم الانتهاء"</formula>
    </cfRule>
  </conditionalFormatting>
  <conditionalFormatting sqref="F148">
    <cfRule type="cellIs" dxfId="2736" priority="115" operator="equal">
      <formula>"تم الانتهاء"</formula>
    </cfRule>
  </conditionalFormatting>
  <conditionalFormatting sqref="F147">
    <cfRule type="cellIs" dxfId="2735" priority="114" operator="equal">
      <formula>"تم الانتهاء"</formula>
    </cfRule>
  </conditionalFormatting>
  <conditionalFormatting sqref="F150">
    <cfRule type="cellIs" dxfId="2734" priority="113" operator="equal">
      <formula>"تم الانتهاء"</formula>
    </cfRule>
  </conditionalFormatting>
  <conditionalFormatting sqref="F150">
    <cfRule type="cellIs" dxfId="2733" priority="111" operator="equal">
      <formula>"تم الانتهاء"</formula>
    </cfRule>
  </conditionalFormatting>
  <conditionalFormatting sqref="F150">
    <cfRule type="containsText" dxfId="2732" priority="112" operator="containsText" text="تم التسليم ">
      <formula>NOT(ISERROR(SEARCH("تم التسليم ",F150)))</formula>
    </cfRule>
  </conditionalFormatting>
  <conditionalFormatting sqref="F149">
    <cfRule type="cellIs" dxfId="2731" priority="110" operator="equal">
      <formula>"تم الانتهاء"</formula>
    </cfRule>
  </conditionalFormatting>
  <conditionalFormatting sqref="G148">
    <cfRule type="cellIs" dxfId="2730" priority="109" operator="equal">
      <formula>"تم الانتهاء"</formula>
    </cfRule>
  </conditionalFormatting>
  <conditionalFormatting sqref="G147">
    <cfRule type="cellIs" dxfId="2729" priority="108" operator="equal">
      <formula>"تم الانتهاء"</formula>
    </cfRule>
  </conditionalFormatting>
  <conditionalFormatting sqref="G150">
    <cfRule type="cellIs" dxfId="2728" priority="107" operator="equal">
      <formula>"تم الانتهاء"</formula>
    </cfRule>
  </conditionalFormatting>
  <conditionalFormatting sqref="G150">
    <cfRule type="cellIs" dxfId="2727" priority="106" operator="equal">
      <formula>"تم الانتهاء"</formula>
    </cfRule>
  </conditionalFormatting>
  <conditionalFormatting sqref="G149">
    <cfRule type="cellIs" dxfId="2726" priority="105" operator="equal">
      <formula>"تم الانتهاء"</formula>
    </cfRule>
  </conditionalFormatting>
  <conditionalFormatting sqref="F154">
    <cfRule type="cellIs" dxfId="2725" priority="98" operator="equal">
      <formula>"تم الانتهاء"</formula>
    </cfRule>
  </conditionalFormatting>
  <conditionalFormatting sqref="G154">
    <cfRule type="cellIs" dxfId="2724" priority="97" operator="equal">
      <formula>"تم الانتهاء"</formula>
    </cfRule>
  </conditionalFormatting>
  <conditionalFormatting sqref="F155">
    <cfRule type="cellIs" dxfId="2723" priority="96" operator="equal">
      <formula>"تم الانتهاء"</formula>
    </cfRule>
  </conditionalFormatting>
  <conditionalFormatting sqref="F159">
    <cfRule type="cellIs" dxfId="2722" priority="95" operator="equal">
      <formula>"تم الانتهاء"</formula>
    </cfRule>
  </conditionalFormatting>
  <conditionalFormatting sqref="F160:F161">
    <cfRule type="cellIs" dxfId="2721" priority="94" operator="equal">
      <formula>"تم الانتهاء"</formula>
    </cfRule>
  </conditionalFormatting>
  <conditionalFormatting sqref="G155">
    <cfRule type="cellIs" dxfId="2720" priority="93" operator="equal">
      <formula>"تم الانتهاء"</formula>
    </cfRule>
  </conditionalFormatting>
  <conditionalFormatting sqref="G156:G157">
    <cfRule type="cellIs" dxfId="2719" priority="92" operator="equal">
      <formula>"تم الانتهاء"</formula>
    </cfRule>
  </conditionalFormatting>
  <conditionalFormatting sqref="G158">
    <cfRule type="cellIs" dxfId="2718" priority="91" operator="equal">
      <formula>"تم الانتهاء"</formula>
    </cfRule>
  </conditionalFormatting>
  <conditionalFormatting sqref="G159">
    <cfRule type="cellIs" dxfId="2717" priority="90" operator="equal">
      <formula>"تم الانتهاء"</formula>
    </cfRule>
  </conditionalFormatting>
  <conditionalFormatting sqref="G160">
    <cfRule type="cellIs" dxfId="2716" priority="89" operator="equal">
      <formula>"تم الانتهاء"</formula>
    </cfRule>
  </conditionalFormatting>
  <conditionalFormatting sqref="G161">
    <cfRule type="cellIs" dxfId="2715" priority="88" operator="equal">
      <formula>"تم الانتهاء"</formula>
    </cfRule>
  </conditionalFormatting>
  <conditionalFormatting sqref="B166:C166 B167:B168 C167:C172">
    <cfRule type="cellIs" dxfId="2714" priority="87" operator="equal">
      <formula>"تم الانتهاء"</formula>
    </cfRule>
  </conditionalFormatting>
  <conditionalFormatting sqref="B169:B172">
    <cfRule type="cellIs" dxfId="2713" priority="86" operator="equal">
      <formula>"تم الانتهاء"</formula>
    </cfRule>
  </conditionalFormatting>
  <conditionalFormatting sqref="B173:E174">
    <cfRule type="cellIs" dxfId="2712" priority="13" operator="equal">
      <formula>"تم الانتهاء"</formula>
    </cfRule>
  </conditionalFormatting>
  <conditionalFormatting sqref="C175:E176">
    <cfRule type="cellIs" dxfId="2711" priority="12" operator="equal">
      <formula>"تم الانتهاء"</formula>
    </cfRule>
  </conditionalFormatting>
  <conditionalFormatting sqref="C177:C180">
    <cfRule type="cellIs" dxfId="2710" priority="11" operator="equal">
      <formula>"تم الانتهاء"</formula>
    </cfRule>
  </conditionalFormatting>
  <pageMargins left="0.7" right="0.7" top="0.75" bottom="0.75" header="0.3" footer="0.3"/>
  <pageSetup scale="10" fitToHeight="0" orientation="landscape" r:id="rId1"/>
  <rowBreaks count="5" manualBreakCount="5">
    <brk id="43" max="54" man="1"/>
    <brk id="73" max="54" man="1"/>
    <brk id="105" max="54" man="1"/>
    <brk id="137" max="54" man="1"/>
    <brk id="169" max="5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405B-F9EC-48A9-9C18-716E52D79641}">
  <sheetPr>
    <pageSetUpPr fitToPage="1"/>
  </sheetPr>
  <dimension ref="A1:DS250"/>
  <sheetViews>
    <sheetView topLeftCell="B1" zoomScale="25" zoomScaleNormal="25" zoomScaleSheetLayoutView="25" workbookViewId="0">
      <pane ySplit="2" topLeftCell="A198" activePane="bottomLeft" state="frozen"/>
      <selection pane="bottomLeft" sqref="A1:BP1"/>
    </sheetView>
  </sheetViews>
  <sheetFormatPr defaultRowHeight="33.75" x14ac:dyDescent="0.5"/>
  <cols>
    <col min="1" max="1" width="29" style="9" hidden="1" customWidth="1"/>
    <col min="2" max="2" width="69.28515625" style="9" customWidth="1"/>
    <col min="3" max="3" width="83" style="9" bestFit="1" customWidth="1"/>
    <col min="4" max="4" width="255.7109375" style="9" bestFit="1" customWidth="1"/>
    <col min="5" max="5" width="80.140625" style="9" bestFit="1" customWidth="1"/>
    <col min="6" max="6" width="13.85546875" style="9" hidden="1" customWidth="1"/>
    <col min="7" max="7" width="27" style="9" hidden="1" customWidth="1"/>
    <col min="8" max="38" width="34.85546875" style="9" hidden="1" customWidth="1"/>
    <col min="39" max="68" width="34.85546875" style="100" hidden="1" customWidth="1"/>
    <col min="69" max="123" width="34.85546875" style="133" customWidth="1"/>
    <col min="124" max="16384" width="9.140625" style="9"/>
  </cols>
  <sheetData>
    <row r="1" spans="1:123" ht="54.75" customHeight="1" thickBot="1" x14ac:dyDescent="0.55000000000000004">
      <c r="A1" s="179" t="s">
        <v>474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</row>
    <row r="2" spans="1:123" ht="88.5" customHeight="1" thickTop="1" thickBot="1" x14ac:dyDescent="0.55000000000000004">
      <c r="A2" s="16" t="s">
        <v>20</v>
      </c>
      <c r="B2" s="37" t="s">
        <v>19</v>
      </c>
      <c r="C2" s="37" t="s">
        <v>0</v>
      </c>
      <c r="D2" s="37" t="s">
        <v>32</v>
      </c>
      <c r="E2" s="16" t="s">
        <v>18</v>
      </c>
      <c r="F2" s="14" t="s">
        <v>37</v>
      </c>
      <c r="G2" s="14" t="s">
        <v>21</v>
      </c>
      <c r="H2" s="15">
        <v>46082</v>
      </c>
      <c r="I2" s="15">
        <v>46083</v>
      </c>
      <c r="J2" s="15">
        <v>46084</v>
      </c>
      <c r="K2" s="15">
        <v>46085</v>
      </c>
      <c r="L2" s="15">
        <v>46086</v>
      </c>
      <c r="M2" s="15">
        <v>46087</v>
      </c>
      <c r="N2" s="15">
        <v>46088</v>
      </c>
      <c r="O2" s="15">
        <v>46089</v>
      </c>
      <c r="P2" s="15">
        <v>46090</v>
      </c>
      <c r="Q2" s="15">
        <v>46091</v>
      </c>
      <c r="R2" s="15">
        <v>46092</v>
      </c>
      <c r="S2" s="15">
        <v>46093</v>
      </c>
      <c r="T2" s="15">
        <v>46094</v>
      </c>
      <c r="U2" s="15">
        <v>46095</v>
      </c>
      <c r="V2" s="15">
        <v>46096</v>
      </c>
      <c r="W2" s="15">
        <v>46097</v>
      </c>
      <c r="X2" s="15">
        <v>46098</v>
      </c>
      <c r="Y2" s="15">
        <v>46099</v>
      </c>
      <c r="Z2" s="15">
        <v>46100</v>
      </c>
      <c r="AA2" s="15">
        <v>46101</v>
      </c>
      <c r="AB2" s="15">
        <v>46102</v>
      </c>
      <c r="AC2" s="15">
        <v>46103</v>
      </c>
      <c r="AD2" s="15">
        <v>46104</v>
      </c>
      <c r="AE2" s="15">
        <v>46105</v>
      </c>
      <c r="AF2" s="15">
        <v>46106</v>
      </c>
      <c r="AG2" s="15">
        <v>46107</v>
      </c>
      <c r="AH2" s="15">
        <v>46108</v>
      </c>
      <c r="AI2" s="15">
        <v>46109</v>
      </c>
      <c r="AJ2" s="15">
        <v>46110</v>
      </c>
      <c r="AK2" s="15">
        <v>46111</v>
      </c>
      <c r="AL2" s="15">
        <v>46112</v>
      </c>
      <c r="AM2" s="15">
        <v>46113</v>
      </c>
      <c r="AN2" s="15">
        <v>46114</v>
      </c>
      <c r="AO2" s="15">
        <v>46115</v>
      </c>
      <c r="AP2" s="15">
        <v>46116</v>
      </c>
      <c r="AQ2" s="15">
        <v>46117</v>
      </c>
      <c r="AR2" s="15">
        <v>46118</v>
      </c>
      <c r="AS2" s="15">
        <v>46119</v>
      </c>
      <c r="AT2" s="15">
        <v>46120</v>
      </c>
      <c r="AU2" s="15">
        <v>46121</v>
      </c>
      <c r="AV2" s="15">
        <v>46122</v>
      </c>
      <c r="AW2" s="15">
        <v>46123</v>
      </c>
      <c r="AX2" s="15">
        <v>46124</v>
      </c>
      <c r="AY2" s="15">
        <v>46125</v>
      </c>
      <c r="AZ2" s="15">
        <v>46126</v>
      </c>
      <c r="BA2" s="15">
        <v>46127</v>
      </c>
      <c r="BB2" s="15">
        <v>46128</v>
      </c>
      <c r="BC2" s="15">
        <v>46129</v>
      </c>
      <c r="BD2" s="15">
        <v>46130</v>
      </c>
      <c r="BE2" s="15">
        <v>46131</v>
      </c>
      <c r="BF2" s="15">
        <v>46132</v>
      </c>
      <c r="BG2" s="15">
        <v>46133</v>
      </c>
      <c r="BH2" s="15">
        <v>46134</v>
      </c>
      <c r="BI2" s="15">
        <v>46135</v>
      </c>
      <c r="BJ2" s="15">
        <v>46136</v>
      </c>
      <c r="BK2" s="15">
        <v>46137</v>
      </c>
      <c r="BL2" s="15">
        <v>46138</v>
      </c>
      <c r="BM2" s="15">
        <v>46139</v>
      </c>
      <c r="BN2" s="15">
        <v>46140</v>
      </c>
      <c r="BO2" s="15">
        <v>46141</v>
      </c>
      <c r="BP2" s="15">
        <v>46142</v>
      </c>
      <c r="BQ2" s="15">
        <v>46143</v>
      </c>
      <c r="BR2" s="15">
        <v>46144</v>
      </c>
      <c r="BS2" s="15">
        <v>46145</v>
      </c>
      <c r="BT2" s="15">
        <v>46146</v>
      </c>
      <c r="BU2" s="15">
        <v>46147</v>
      </c>
      <c r="BV2" s="15">
        <v>46148</v>
      </c>
      <c r="BW2" s="15">
        <v>46149</v>
      </c>
      <c r="BX2" s="15">
        <v>46150</v>
      </c>
      <c r="BY2" s="15">
        <v>46151</v>
      </c>
      <c r="BZ2" s="15">
        <v>46152</v>
      </c>
      <c r="CA2" s="15">
        <v>46153</v>
      </c>
      <c r="CB2" s="15">
        <v>46154</v>
      </c>
      <c r="CC2" s="15">
        <v>46155</v>
      </c>
      <c r="CD2" s="15">
        <v>46156</v>
      </c>
      <c r="CE2" s="15">
        <v>46157</v>
      </c>
      <c r="CF2" s="15">
        <v>46158</v>
      </c>
      <c r="CG2" s="15">
        <v>46159</v>
      </c>
      <c r="CH2" s="15">
        <v>46160</v>
      </c>
      <c r="CI2" s="15">
        <v>46161</v>
      </c>
      <c r="CJ2" s="15">
        <v>46162</v>
      </c>
      <c r="CK2" s="15">
        <v>46163</v>
      </c>
      <c r="CL2" s="15">
        <v>46164</v>
      </c>
      <c r="CM2" s="15">
        <v>46165</v>
      </c>
      <c r="CN2" s="15">
        <v>46166</v>
      </c>
      <c r="CO2" s="15">
        <v>46167</v>
      </c>
      <c r="CP2" s="15">
        <v>46168</v>
      </c>
      <c r="CQ2" s="15">
        <v>46169</v>
      </c>
      <c r="CR2" s="15">
        <v>46170</v>
      </c>
      <c r="CS2" s="15">
        <v>46171</v>
      </c>
      <c r="CT2" s="15">
        <v>46172</v>
      </c>
      <c r="CU2" s="15">
        <v>46173</v>
      </c>
      <c r="CV2" s="15">
        <v>46174</v>
      </c>
      <c r="CW2" s="15">
        <v>46175</v>
      </c>
      <c r="CX2" s="15">
        <v>46176</v>
      </c>
      <c r="CY2" s="15">
        <v>46177</v>
      </c>
      <c r="CZ2" s="15">
        <v>46178</v>
      </c>
      <c r="DA2" s="15">
        <v>46179</v>
      </c>
      <c r="DB2" s="15">
        <v>46180</v>
      </c>
      <c r="DC2" s="15">
        <v>46181</v>
      </c>
      <c r="DD2" s="15">
        <v>46182</v>
      </c>
      <c r="DE2" s="15">
        <v>46183</v>
      </c>
      <c r="DF2" s="15">
        <v>46184</v>
      </c>
      <c r="DG2" s="15">
        <v>46185</v>
      </c>
      <c r="DH2" s="15">
        <v>46186</v>
      </c>
      <c r="DI2" s="15">
        <v>46187</v>
      </c>
      <c r="DJ2" s="15">
        <v>46188</v>
      </c>
      <c r="DK2" s="15">
        <v>46189</v>
      </c>
      <c r="DL2" s="15">
        <v>46190</v>
      </c>
      <c r="DM2" s="15">
        <v>46191</v>
      </c>
      <c r="DN2" s="15">
        <v>46192</v>
      </c>
      <c r="DO2" s="15">
        <v>46193</v>
      </c>
      <c r="DP2" s="15">
        <v>46194</v>
      </c>
      <c r="DQ2" s="15">
        <v>46195</v>
      </c>
      <c r="DR2" s="15">
        <v>46196</v>
      </c>
      <c r="DS2" s="15">
        <v>46197</v>
      </c>
    </row>
    <row r="3" spans="1:123" ht="75.75" customHeight="1" thickTop="1" thickBot="1" x14ac:dyDescent="0.55000000000000004">
      <c r="A3" s="36"/>
      <c r="B3" s="175" t="s">
        <v>39</v>
      </c>
      <c r="C3" s="178" t="s">
        <v>40</v>
      </c>
      <c r="D3" s="178" t="s">
        <v>41</v>
      </c>
      <c r="E3" s="21" t="s">
        <v>190</v>
      </c>
      <c r="F3" s="10">
        <v>3000</v>
      </c>
      <c r="G3" s="10" t="s">
        <v>24</v>
      </c>
      <c r="H3" s="20">
        <v>66</v>
      </c>
      <c r="I3" s="20"/>
      <c r="J3" s="20">
        <v>40</v>
      </c>
      <c r="K3" s="20"/>
      <c r="L3" s="20"/>
      <c r="M3" s="20"/>
      <c r="N3" s="20"/>
      <c r="O3" s="20"/>
      <c r="P3" s="20">
        <v>60</v>
      </c>
      <c r="Q3" s="20">
        <v>74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>
        <v>57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</row>
    <row r="4" spans="1:123" ht="75.75" customHeight="1" thickTop="1" thickBot="1" x14ac:dyDescent="0.55000000000000004">
      <c r="A4" s="36"/>
      <c r="B4" s="176"/>
      <c r="C4" s="178"/>
      <c r="D4" s="178"/>
      <c r="E4" s="21" t="s">
        <v>64</v>
      </c>
      <c r="F4" s="10"/>
      <c r="G4" s="10"/>
      <c r="H4" s="20">
        <v>61</v>
      </c>
      <c r="I4" s="20"/>
      <c r="J4" s="20"/>
      <c r="K4" s="20"/>
      <c r="L4" s="20"/>
      <c r="M4" s="20"/>
      <c r="N4" s="20"/>
      <c r="O4" s="20"/>
      <c r="P4" s="20"/>
      <c r="Q4" s="20">
        <v>135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>
        <v>20</v>
      </c>
      <c r="AH4" s="20"/>
      <c r="AI4" s="20"/>
      <c r="AJ4" s="20"/>
      <c r="AK4" s="20"/>
      <c r="AL4" s="20"/>
      <c r="AM4" s="20">
        <v>240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spans="1:123" ht="75.75" customHeight="1" thickTop="1" thickBot="1" x14ac:dyDescent="0.55000000000000004">
      <c r="A5" s="36"/>
      <c r="B5" s="176"/>
      <c r="C5" s="178"/>
      <c r="D5" s="178"/>
      <c r="E5" s="21" t="s">
        <v>224</v>
      </c>
      <c r="F5" s="10"/>
      <c r="G5" s="10"/>
      <c r="H5" s="20"/>
      <c r="I5" s="20"/>
      <c r="J5" s="20"/>
      <c r="K5" s="20"/>
      <c r="L5" s="20"/>
      <c r="M5" s="20"/>
      <c r="N5" s="20"/>
      <c r="O5" s="20"/>
      <c r="P5" s="20">
        <v>30</v>
      </c>
      <c r="Q5" s="20">
        <v>25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spans="1:123" ht="75.75" customHeight="1" thickTop="1" thickBot="1" x14ac:dyDescent="0.55000000000000004">
      <c r="A6" s="36"/>
      <c r="B6" s="176"/>
      <c r="C6" s="178"/>
      <c r="D6" s="178"/>
      <c r="E6" s="21" t="s">
        <v>225</v>
      </c>
      <c r="F6" s="10"/>
      <c r="G6" s="10"/>
      <c r="H6" s="20"/>
      <c r="I6" s="20"/>
      <c r="J6" s="20"/>
      <c r="K6" s="20"/>
      <c r="L6" s="20"/>
      <c r="M6" s="20"/>
      <c r="N6" s="20"/>
      <c r="O6" s="20"/>
      <c r="P6" s="20">
        <v>30</v>
      </c>
      <c r="Q6" s="20">
        <v>25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</row>
    <row r="7" spans="1:123" ht="75.75" customHeight="1" thickTop="1" thickBot="1" x14ac:dyDescent="0.55000000000000004">
      <c r="A7" s="36"/>
      <c r="B7" s="176"/>
      <c r="C7" s="178"/>
      <c r="D7" s="178"/>
      <c r="E7" s="21" t="s">
        <v>34</v>
      </c>
      <c r="F7" s="10"/>
      <c r="G7" s="10"/>
      <c r="H7" s="20"/>
      <c r="I7" s="20"/>
      <c r="J7" s="20"/>
      <c r="K7" s="20"/>
      <c r="L7" s="20"/>
      <c r="M7" s="20"/>
      <c r="N7" s="20"/>
      <c r="O7" s="20"/>
      <c r="P7" s="20">
        <v>100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</row>
    <row r="8" spans="1:123" ht="75.75" customHeight="1" thickTop="1" thickBot="1" x14ac:dyDescent="0.55000000000000004">
      <c r="A8" s="36"/>
      <c r="B8" s="176"/>
      <c r="C8" s="178"/>
      <c r="D8" s="178"/>
      <c r="E8" s="21" t="s">
        <v>63</v>
      </c>
      <c r="F8" s="10"/>
      <c r="G8" s="10"/>
      <c r="H8" s="20">
        <v>35</v>
      </c>
      <c r="I8" s="20"/>
      <c r="J8" s="20">
        <v>21</v>
      </c>
      <c r="K8" s="20"/>
      <c r="L8" s="20"/>
      <c r="M8" s="20"/>
      <c r="N8" s="20"/>
      <c r="O8" s="20">
        <v>28</v>
      </c>
      <c r="P8" s="20">
        <v>52</v>
      </c>
      <c r="Q8" s="20">
        <v>10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>
        <v>20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</row>
    <row r="9" spans="1:123" ht="75.75" customHeight="1" thickTop="1" thickBot="1" x14ac:dyDescent="0.55000000000000004">
      <c r="A9" s="36"/>
      <c r="B9" s="176"/>
      <c r="C9" s="178"/>
      <c r="D9" s="178"/>
      <c r="E9" s="21" t="s">
        <v>191</v>
      </c>
      <c r="F9" s="10"/>
      <c r="G9" s="10"/>
      <c r="H9" s="20"/>
      <c r="I9" s="20"/>
      <c r="J9" s="20">
        <v>80</v>
      </c>
      <c r="K9" s="20"/>
      <c r="L9" s="20"/>
      <c r="M9" s="20"/>
      <c r="N9" s="20"/>
      <c r="O9" s="20">
        <v>27</v>
      </c>
      <c r="P9" s="20">
        <v>52</v>
      </c>
      <c r="Q9" s="20">
        <v>30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</row>
    <row r="10" spans="1:123" ht="75.75" customHeight="1" thickTop="1" thickBot="1" x14ac:dyDescent="0.55000000000000004">
      <c r="A10" s="36"/>
      <c r="B10" s="176"/>
      <c r="C10" s="178"/>
      <c r="D10" s="178"/>
      <c r="E10" s="21" t="s">
        <v>192</v>
      </c>
      <c r="F10" s="10"/>
      <c r="G10" s="10"/>
      <c r="H10" s="20">
        <v>54</v>
      </c>
      <c r="I10" s="20"/>
      <c r="J10" s="20"/>
      <c r="K10" s="20"/>
      <c r="L10" s="20"/>
      <c r="M10" s="20"/>
      <c r="N10" s="20"/>
      <c r="O10" s="20"/>
      <c r="P10" s="20">
        <v>30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</row>
    <row r="11" spans="1:123" ht="75.75" customHeight="1" thickTop="1" thickBot="1" x14ac:dyDescent="0.55000000000000004">
      <c r="A11" s="36"/>
      <c r="B11" s="176"/>
      <c r="C11" s="178"/>
      <c r="D11" s="178"/>
      <c r="E11" s="21" t="s">
        <v>223</v>
      </c>
      <c r="F11" s="10"/>
      <c r="G11" s="10"/>
      <c r="H11" s="20"/>
      <c r="I11" s="20"/>
      <c r="J11" s="20"/>
      <c r="K11" s="20"/>
      <c r="L11" s="20"/>
      <c r="M11" s="20"/>
      <c r="N11" s="20"/>
      <c r="O11" s="20"/>
      <c r="P11" s="20">
        <v>50</v>
      </c>
      <c r="Q11" s="20">
        <v>100</v>
      </c>
      <c r="R11" s="20"/>
      <c r="S11" s="20">
        <v>50</v>
      </c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>
        <v>196</v>
      </c>
      <c r="AG11" s="20"/>
      <c r="AH11" s="20"/>
      <c r="AI11" s="20"/>
      <c r="AJ11" s="20"/>
      <c r="AK11" s="20"/>
      <c r="AL11" s="20"/>
      <c r="AM11" s="20">
        <v>8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</row>
    <row r="12" spans="1:123" ht="75.75" customHeight="1" thickTop="1" thickBot="1" x14ac:dyDescent="0.55000000000000004">
      <c r="A12" s="36"/>
      <c r="B12" s="176"/>
      <c r="C12" s="178"/>
      <c r="D12" s="178"/>
      <c r="E12" s="21" t="s">
        <v>175</v>
      </c>
      <c r="F12" s="10"/>
      <c r="G12" s="10"/>
      <c r="H12" s="20">
        <v>139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>
        <v>60</v>
      </c>
      <c r="AG12" s="20"/>
      <c r="AH12" s="20"/>
      <c r="AI12" s="20"/>
      <c r="AJ12" s="20"/>
      <c r="AK12" s="20"/>
      <c r="AL12" s="20"/>
      <c r="AM12" s="20">
        <v>5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</row>
    <row r="13" spans="1:123" ht="75.75" customHeight="1" thickTop="1" thickBot="1" x14ac:dyDescent="0.55000000000000004">
      <c r="A13" s="36"/>
      <c r="B13" s="176"/>
      <c r="C13" s="178"/>
      <c r="D13" s="178"/>
      <c r="E13" s="21" t="s">
        <v>176</v>
      </c>
      <c r="F13" s="10"/>
      <c r="G13" s="10"/>
      <c r="H13" s="20">
        <v>164</v>
      </c>
      <c r="I13" s="20">
        <v>122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</row>
    <row r="14" spans="1:123" ht="75.75" customHeight="1" thickTop="1" thickBot="1" x14ac:dyDescent="0.55000000000000004">
      <c r="A14" s="36"/>
      <c r="B14" s="176"/>
      <c r="C14" s="178"/>
      <c r="D14" s="178"/>
      <c r="E14" s="21" t="s">
        <v>177</v>
      </c>
      <c r="F14" s="10"/>
      <c r="G14" s="10"/>
      <c r="H14" s="20">
        <v>164</v>
      </c>
      <c r="I14" s="20">
        <v>122</v>
      </c>
      <c r="J14" s="20"/>
      <c r="K14" s="20"/>
      <c r="L14" s="20"/>
      <c r="M14" s="20"/>
      <c r="N14" s="20"/>
      <c r="O14" s="20">
        <v>28</v>
      </c>
      <c r="P14" s="20"/>
      <c r="Q14" s="20"/>
      <c r="R14" s="20"/>
      <c r="S14" s="20"/>
      <c r="T14" s="20"/>
      <c r="U14" s="20"/>
      <c r="V14" s="20"/>
      <c r="W14" s="20">
        <v>3</v>
      </c>
      <c r="X14" s="20"/>
      <c r="Y14" s="20"/>
      <c r="Z14" s="20"/>
      <c r="AA14" s="20"/>
      <c r="AB14" s="20"/>
      <c r="AC14" s="20"/>
      <c r="AD14" s="20"/>
      <c r="AE14" s="20">
        <v>167</v>
      </c>
      <c r="AF14" s="20"/>
      <c r="AG14" s="20">
        <v>10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</row>
    <row r="15" spans="1:123" ht="75.75" customHeight="1" thickTop="1" thickBot="1" x14ac:dyDescent="0.55000000000000004">
      <c r="A15" s="36"/>
      <c r="B15" s="176"/>
      <c r="C15" s="178"/>
      <c r="D15" s="178"/>
      <c r="E15" s="21" t="s">
        <v>42</v>
      </c>
      <c r="F15" s="10"/>
      <c r="G15" s="10"/>
      <c r="H15" s="20">
        <v>134</v>
      </c>
      <c r="I15" s="20"/>
      <c r="J15" s="20">
        <v>25</v>
      </c>
      <c r="K15" s="20"/>
      <c r="L15" s="20"/>
      <c r="M15" s="20"/>
      <c r="N15" s="20"/>
      <c r="O15" s="20"/>
      <c r="P15" s="20"/>
      <c r="Q15" s="20">
        <v>400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</row>
    <row r="16" spans="1:123" ht="75.75" customHeight="1" thickTop="1" thickBot="1" x14ac:dyDescent="0.55000000000000004">
      <c r="A16" s="36"/>
      <c r="B16" s="177"/>
      <c r="C16" s="178"/>
      <c r="D16" s="178"/>
      <c r="E16" s="21" t="s">
        <v>43</v>
      </c>
      <c r="F16" s="10"/>
      <c r="G16" s="10"/>
      <c r="H16" s="20">
        <v>25</v>
      </c>
      <c r="I16" s="20">
        <v>91</v>
      </c>
      <c r="J16" s="20">
        <v>155</v>
      </c>
      <c r="K16" s="20"/>
      <c r="L16" s="20"/>
      <c r="M16" s="20"/>
      <c r="N16" s="20"/>
      <c r="O16" s="20"/>
      <c r="P16" s="20"/>
      <c r="Q16" s="20">
        <v>400</v>
      </c>
      <c r="R16" s="20"/>
      <c r="S16" s="20"/>
      <c r="T16" s="20"/>
      <c r="U16" s="20"/>
      <c r="V16" s="20"/>
      <c r="W16" s="20">
        <v>3</v>
      </c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</row>
    <row r="17" spans="1:123" s="25" customFormat="1" ht="75.75" customHeight="1" thickTop="1" thickBot="1" x14ac:dyDescent="0.55000000000000004">
      <c r="A17" s="22"/>
      <c r="B17" s="38"/>
      <c r="C17" s="39"/>
      <c r="D17" s="38"/>
      <c r="E17" s="33"/>
      <c r="F17" s="22"/>
      <c r="G17" s="22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</row>
    <row r="18" spans="1:123" ht="75.75" customHeight="1" thickTop="1" thickBot="1" x14ac:dyDescent="0.55000000000000004">
      <c r="A18" s="36"/>
      <c r="B18" s="178" t="s">
        <v>155</v>
      </c>
      <c r="C18" s="178" t="s">
        <v>45</v>
      </c>
      <c r="D18" s="178" t="s">
        <v>178</v>
      </c>
      <c r="E18" s="21" t="s">
        <v>34</v>
      </c>
      <c r="F18" s="10"/>
      <c r="G18" s="10"/>
      <c r="H18" s="20">
        <v>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</row>
    <row r="19" spans="1:123" ht="75.75" customHeight="1" thickTop="1" thickBot="1" x14ac:dyDescent="0.55000000000000004">
      <c r="A19" s="36"/>
      <c r="B19" s="178"/>
      <c r="C19" s="178"/>
      <c r="D19" s="178"/>
      <c r="E19" s="21" t="s">
        <v>13</v>
      </c>
      <c r="F19" s="10"/>
      <c r="G19" s="10"/>
      <c r="H19" s="20">
        <v>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</row>
    <row r="20" spans="1:123" ht="75.75" customHeight="1" thickTop="1" thickBot="1" x14ac:dyDescent="0.55000000000000004">
      <c r="A20" s="36"/>
      <c r="B20" s="178"/>
      <c r="C20" s="178"/>
      <c r="D20" s="178"/>
      <c r="E20" s="21" t="s">
        <v>63</v>
      </c>
      <c r="F20" s="10"/>
      <c r="G20" s="10"/>
      <c r="H20" s="20">
        <v>1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</row>
    <row r="21" spans="1:123" ht="75.75" customHeight="1" thickTop="1" thickBot="1" x14ac:dyDescent="0.55000000000000004">
      <c r="A21" s="36"/>
      <c r="B21" s="178"/>
      <c r="C21" s="178"/>
      <c r="D21" s="178"/>
      <c r="E21" s="21" t="s">
        <v>14</v>
      </c>
      <c r="F21" s="10"/>
      <c r="G21" s="10"/>
      <c r="H21" s="20">
        <v>4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</row>
    <row r="22" spans="1:123" ht="75.75" customHeight="1" thickTop="1" thickBot="1" x14ac:dyDescent="0.55000000000000004">
      <c r="A22" s="36"/>
      <c r="B22" s="178"/>
      <c r="C22" s="178"/>
      <c r="D22" s="178"/>
      <c r="E22" s="21" t="s">
        <v>179</v>
      </c>
      <c r="F22" s="10"/>
      <c r="G22" s="10"/>
      <c r="H22" s="20">
        <v>4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</row>
    <row r="23" spans="1:123" ht="75.75" customHeight="1" thickTop="1" thickBot="1" x14ac:dyDescent="0.55000000000000004">
      <c r="A23" s="36"/>
      <c r="B23" s="178"/>
      <c r="C23" s="178"/>
      <c r="D23" s="178"/>
      <c r="E23" s="21" t="s">
        <v>54</v>
      </c>
      <c r="F23" s="10"/>
      <c r="G23" s="10"/>
      <c r="H23" s="20">
        <v>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</row>
    <row r="24" spans="1:123" s="25" customFormat="1" ht="75.75" customHeight="1" thickTop="1" thickBot="1" x14ac:dyDescent="0.55000000000000004">
      <c r="A24" s="22"/>
      <c r="B24" s="39"/>
      <c r="C24" s="39"/>
      <c r="D24" s="39"/>
      <c r="E24" s="33"/>
      <c r="F24" s="22"/>
      <c r="G24" s="22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</row>
    <row r="25" spans="1:123" ht="142.5" customHeight="1" thickTop="1" thickBot="1" x14ac:dyDescent="0.55000000000000004">
      <c r="A25" s="36"/>
      <c r="B25" s="178" t="s">
        <v>155</v>
      </c>
      <c r="C25" s="178" t="s">
        <v>180</v>
      </c>
      <c r="D25" s="178" t="s">
        <v>181</v>
      </c>
      <c r="E25" s="21" t="s">
        <v>15</v>
      </c>
      <c r="F25" s="10"/>
      <c r="G25" s="10"/>
      <c r="H25" s="20"/>
      <c r="I25" s="20">
        <v>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</row>
    <row r="26" spans="1:123" ht="75.75" customHeight="1" thickTop="1" thickBot="1" x14ac:dyDescent="0.55000000000000004">
      <c r="A26" s="36"/>
      <c r="B26" s="178"/>
      <c r="C26" s="178"/>
      <c r="D26" s="178"/>
      <c r="E26" s="21" t="s">
        <v>71</v>
      </c>
      <c r="F26" s="10"/>
      <c r="G26" s="10"/>
      <c r="H26" s="20"/>
      <c r="I26" s="20">
        <v>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</row>
    <row r="27" spans="1:123" s="25" customFormat="1" ht="75.75" customHeight="1" thickTop="1" thickBot="1" x14ac:dyDescent="0.55000000000000004">
      <c r="A27" s="22"/>
      <c r="B27" s="39"/>
      <c r="C27" s="39"/>
      <c r="D27" s="39"/>
      <c r="E27" s="33"/>
      <c r="F27" s="22"/>
      <c r="G27" s="22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</row>
    <row r="28" spans="1:123" ht="142.5" customHeight="1" thickTop="1" thickBot="1" x14ac:dyDescent="0.55000000000000004">
      <c r="A28" s="36"/>
      <c r="B28" s="178" t="s">
        <v>155</v>
      </c>
      <c r="C28" s="178" t="s">
        <v>180</v>
      </c>
      <c r="D28" s="181" t="s">
        <v>182</v>
      </c>
      <c r="E28" s="21" t="s">
        <v>183</v>
      </c>
      <c r="F28" s="10"/>
      <c r="G28" s="10"/>
      <c r="H28" s="20"/>
      <c r="I28" s="20">
        <v>3</v>
      </c>
      <c r="J28" s="20"/>
      <c r="K28" s="20">
        <v>3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</row>
    <row r="29" spans="1:123" ht="75.75" customHeight="1" thickTop="1" thickBot="1" x14ac:dyDescent="0.55000000000000004">
      <c r="A29" s="36"/>
      <c r="B29" s="178"/>
      <c r="C29" s="178"/>
      <c r="D29" s="181"/>
      <c r="E29" s="21" t="s">
        <v>184</v>
      </c>
      <c r="F29" s="10"/>
      <c r="G29" s="10"/>
      <c r="H29" s="20"/>
      <c r="I29" s="20">
        <v>2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</row>
    <row r="30" spans="1:123" ht="75.75" customHeight="1" thickTop="1" thickBot="1" x14ac:dyDescent="0.55000000000000004">
      <c r="A30" s="36"/>
      <c r="B30" s="178"/>
      <c r="C30" s="178"/>
      <c r="D30" s="181"/>
      <c r="E30" s="21" t="s">
        <v>187</v>
      </c>
      <c r="F30" s="10"/>
      <c r="G30" s="10"/>
      <c r="H30" s="20"/>
      <c r="I30" s="20">
        <v>3</v>
      </c>
      <c r="J30" s="20"/>
      <c r="K30" s="20">
        <v>3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</row>
    <row r="31" spans="1:123" ht="75.75" customHeight="1" thickTop="1" thickBot="1" x14ac:dyDescent="0.55000000000000004">
      <c r="A31" s="36"/>
      <c r="B31" s="178"/>
      <c r="C31" s="178"/>
      <c r="D31" s="181"/>
      <c r="E31" s="21" t="s">
        <v>185</v>
      </c>
      <c r="F31" s="10"/>
      <c r="G31" s="10"/>
      <c r="H31" s="20"/>
      <c r="I31" s="20">
        <v>3</v>
      </c>
      <c r="J31" s="20"/>
      <c r="K31" s="20">
        <v>3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</row>
    <row r="32" spans="1:123" ht="75.75" customHeight="1" thickTop="1" thickBot="1" x14ac:dyDescent="0.55000000000000004">
      <c r="A32" s="36"/>
      <c r="B32" s="178"/>
      <c r="C32" s="178"/>
      <c r="D32" s="181"/>
      <c r="E32" s="21" t="s">
        <v>186</v>
      </c>
      <c r="F32" s="10"/>
      <c r="G32" s="10"/>
      <c r="H32" s="20"/>
      <c r="I32" s="20">
        <v>9</v>
      </c>
      <c r="J32" s="20"/>
      <c r="K32" s="20">
        <v>6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</row>
    <row r="33" spans="1:123" ht="75.75" customHeight="1" thickTop="1" thickBot="1" x14ac:dyDescent="0.55000000000000004">
      <c r="A33" s="36"/>
      <c r="B33" s="178"/>
      <c r="C33" s="178"/>
      <c r="D33" s="181"/>
      <c r="E33" s="21" t="s">
        <v>211</v>
      </c>
      <c r="F33" s="10"/>
      <c r="G33" s="10"/>
      <c r="H33" s="20"/>
      <c r="I33" s="20"/>
      <c r="J33" s="20"/>
      <c r="K33" s="20">
        <v>8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</row>
    <row r="34" spans="1:123" ht="75.75" customHeight="1" thickTop="1" thickBot="1" x14ac:dyDescent="0.55000000000000004">
      <c r="A34" s="36"/>
      <c r="B34" s="178"/>
      <c r="C34" s="178"/>
      <c r="D34" s="181"/>
      <c r="E34" s="21" t="s">
        <v>212</v>
      </c>
      <c r="F34" s="10"/>
      <c r="G34" s="10"/>
      <c r="H34" s="20"/>
      <c r="I34" s="20"/>
      <c r="J34" s="20"/>
      <c r="K34" s="20">
        <v>6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</row>
    <row r="35" spans="1:123" s="25" customFormat="1" ht="75.75" customHeight="1" thickTop="1" thickBot="1" x14ac:dyDescent="0.55000000000000004">
      <c r="A35" s="22"/>
      <c r="B35" s="39"/>
      <c r="C35" s="39"/>
      <c r="D35" s="39"/>
      <c r="E35" s="33"/>
      <c r="F35" s="22"/>
      <c r="G35" s="22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</row>
    <row r="36" spans="1:123" ht="142.5" customHeight="1" thickTop="1" thickBot="1" x14ac:dyDescent="0.55000000000000004">
      <c r="A36" s="36"/>
      <c r="B36" s="178" t="s">
        <v>49</v>
      </c>
      <c r="C36" s="178" t="s">
        <v>188</v>
      </c>
      <c r="D36" s="178" t="s">
        <v>189</v>
      </c>
      <c r="E36" s="21" t="s">
        <v>168</v>
      </c>
      <c r="F36" s="10"/>
      <c r="G36" s="10"/>
      <c r="H36" s="20"/>
      <c r="I36" s="20"/>
      <c r="J36" s="20"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</row>
    <row r="37" spans="1:123" ht="75.75" customHeight="1" thickTop="1" thickBot="1" x14ac:dyDescent="0.55000000000000004">
      <c r="A37" s="36"/>
      <c r="B37" s="178"/>
      <c r="C37" s="178"/>
      <c r="D37" s="178"/>
      <c r="E37" s="21" t="s">
        <v>48</v>
      </c>
      <c r="F37" s="10"/>
      <c r="G37" s="10"/>
      <c r="H37" s="20"/>
      <c r="I37" s="20"/>
      <c r="J37" s="20"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</row>
    <row r="38" spans="1:123" s="25" customFormat="1" ht="75.75" customHeight="1" thickTop="1" thickBot="1" x14ac:dyDescent="0.55000000000000004">
      <c r="A38" s="22"/>
      <c r="B38" s="39"/>
      <c r="C38" s="39"/>
      <c r="D38" s="39"/>
      <c r="E38" s="33"/>
      <c r="F38" s="22"/>
      <c r="G38" s="22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</row>
    <row r="39" spans="1:123" ht="142.5" customHeight="1" thickTop="1" thickBot="1" x14ac:dyDescent="0.55000000000000004">
      <c r="A39" s="36"/>
      <c r="B39" s="178" t="s">
        <v>49</v>
      </c>
      <c r="C39" s="178" t="s">
        <v>188</v>
      </c>
      <c r="D39" s="178" t="s">
        <v>193</v>
      </c>
      <c r="E39" s="21" t="s">
        <v>168</v>
      </c>
      <c r="F39" s="10"/>
      <c r="G39" s="10"/>
      <c r="H39" s="20"/>
      <c r="I39" s="20"/>
      <c r="J39" s="20">
        <v>4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</row>
    <row r="40" spans="1:123" ht="63" customHeight="1" thickTop="1" thickBot="1" x14ac:dyDescent="0.55000000000000004">
      <c r="A40" s="36"/>
      <c r="B40" s="178"/>
      <c r="C40" s="178"/>
      <c r="D40" s="178"/>
      <c r="E40" s="21" t="s">
        <v>48</v>
      </c>
      <c r="F40" s="10"/>
      <c r="G40" s="10"/>
      <c r="H40" s="20"/>
      <c r="I40" s="20"/>
      <c r="J40" s="20"/>
      <c r="K40" s="20"/>
      <c r="L40" s="20">
        <v>4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</row>
    <row r="41" spans="1:123" ht="63" customHeight="1" thickTop="1" thickBot="1" x14ac:dyDescent="0.55000000000000004">
      <c r="A41" s="36"/>
      <c r="B41" s="178"/>
      <c r="C41" s="178"/>
      <c r="D41" s="178"/>
      <c r="E41" s="21" t="s">
        <v>15</v>
      </c>
      <c r="F41" s="10"/>
      <c r="G41" s="10"/>
      <c r="H41" s="20"/>
      <c r="I41" s="20"/>
      <c r="J41" s="20"/>
      <c r="K41" s="20"/>
      <c r="L41" s="20">
        <v>4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</row>
    <row r="42" spans="1:123" ht="75.75" customHeight="1" thickTop="1" thickBot="1" x14ac:dyDescent="0.55000000000000004">
      <c r="A42" s="36"/>
      <c r="B42" s="178"/>
      <c r="C42" s="178"/>
      <c r="D42" s="178"/>
      <c r="E42" s="21" t="s">
        <v>194</v>
      </c>
      <c r="F42" s="10"/>
      <c r="G42" s="10"/>
      <c r="H42" s="20"/>
      <c r="I42" s="20"/>
      <c r="J42" s="20">
        <v>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</row>
    <row r="43" spans="1:123" ht="75.75" customHeight="1" thickTop="1" thickBot="1" x14ac:dyDescent="0.55000000000000004">
      <c r="A43" s="36"/>
      <c r="B43" s="178"/>
      <c r="C43" s="178"/>
      <c r="D43" s="178"/>
      <c r="E43" s="21" t="s">
        <v>195</v>
      </c>
      <c r="F43" s="10"/>
      <c r="G43" s="10"/>
      <c r="H43" s="20"/>
      <c r="I43" s="20"/>
      <c r="J43" s="20">
        <v>4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</row>
    <row r="44" spans="1:123" ht="75.75" customHeight="1" thickTop="1" thickBot="1" x14ac:dyDescent="0.55000000000000004">
      <c r="A44" s="36"/>
      <c r="B44" s="178"/>
      <c r="C44" s="178"/>
      <c r="D44" s="178"/>
      <c r="E44" s="21" t="s">
        <v>196</v>
      </c>
      <c r="F44" s="10"/>
      <c r="G44" s="10"/>
      <c r="H44" s="20"/>
      <c r="I44" s="20"/>
      <c r="J44" s="20">
        <v>4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</row>
    <row r="45" spans="1:123" ht="75.75" customHeight="1" thickTop="1" thickBot="1" x14ac:dyDescent="0.55000000000000004">
      <c r="A45" s="36"/>
      <c r="B45" s="178"/>
      <c r="C45" s="178"/>
      <c r="D45" s="178"/>
      <c r="E45" s="21" t="s">
        <v>13</v>
      </c>
      <c r="F45" s="10"/>
      <c r="G45" s="10"/>
      <c r="H45" s="20"/>
      <c r="I45" s="20"/>
      <c r="J45" s="20">
        <v>4</v>
      </c>
      <c r="K45" s="20">
        <v>4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</row>
    <row r="46" spans="1:123" ht="75.75" customHeight="1" thickTop="1" thickBot="1" x14ac:dyDescent="0.55000000000000004">
      <c r="A46" s="36"/>
      <c r="B46" s="178"/>
      <c r="C46" s="178"/>
      <c r="D46" s="178"/>
      <c r="E46" s="21" t="s">
        <v>35</v>
      </c>
      <c r="F46" s="10"/>
      <c r="G46" s="10"/>
      <c r="H46" s="20"/>
      <c r="I46" s="20"/>
      <c r="J46" s="20"/>
      <c r="K46" s="20">
        <v>4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</row>
    <row r="47" spans="1:123" ht="75.75" customHeight="1" thickTop="1" thickBot="1" x14ac:dyDescent="0.55000000000000004">
      <c r="A47" s="36"/>
      <c r="B47" s="178"/>
      <c r="C47" s="178"/>
      <c r="D47" s="178"/>
      <c r="E47" s="21" t="s">
        <v>197</v>
      </c>
      <c r="F47" s="10"/>
      <c r="G47" s="10"/>
      <c r="H47" s="20"/>
      <c r="I47" s="20"/>
      <c r="J47" s="20">
        <v>4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</row>
    <row r="48" spans="1:123" ht="75.75" customHeight="1" thickTop="1" thickBot="1" x14ac:dyDescent="0.55000000000000004">
      <c r="A48" s="36"/>
      <c r="B48" s="178"/>
      <c r="C48" s="178"/>
      <c r="D48" s="178"/>
      <c r="E48" s="21" t="s">
        <v>198</v>
      </c>
      <c r="F48" s="10"/>
      <c r="G48" s="10"/>
      <c r="H48" s="20"/>
      <c r="I48" s="20"/>
      <c r="J48" s="20">
        <v>4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</row>
    <row r="49" spans="1:123" ht="75.75" customHeight="1" thickTop="1" thickBot="1" x14ac:dyDescent="0.55000000000000004">
      <c r="A49" s="36"/>
      <c r="B49" s="178"/>
      <c r="C49" s="178"/>
      <c r="D49" s="178"/>
      <c r="E49" s="21" t="s">
        <v>217</v>
      </c>
      <c r="F49" s="10"/>
      <c r="G49" s="10"/>
      <c r="H49" s="20"/>
      <c r="I49" s="20"/>
      <c r="J49" s="20"/>
      <c r="K49" s="20"/>
      <c r="L49" s="20"/>
      <c r="M49" s="20"/>
      <c r="N49" s="20"/>
      <c r="O49" s="20">
        <v>16</v>
      </c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</row>
    <row r="50" spans="1:123" s="25" customFormat="1" ht="75.75" customHeight="1" thickTop="1" thickBot="1" x14ac:dyDescent="0.55000000000000004">
      <c r="A50" s="22"/>
      <c r="B50" s="39"/>
      <c r="C50" s="39"/>
      <c r="D50" s="39"/>
      <c r="E50" s="33"/>
      <c r="F50" s="22"/>
      <c r="G50" s="22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</row>
    <row r="51" spans="1:123" ht="142.5" customHeight="1" thickTop="1" thickBot="1" x14ac:dyDescent="0.55000000000000004">
      <c r="A51" s="36"/>
      <c r="B51" s="178" t="s">
        <v>49</v>
      </c>
      <c r="C51" s="178" t="s">
        <v>201</v>
      </c>
      <c r="D51" s="178" t="s">
        <v>202</v>
      </c>
      <c r="E51" s="21" t="s">
        <v>74</v>
      </c>
      <c r="F51" s="10"/>
      <c r="G51" s="10"/>
      <c r="H51" s="20"/>
      <c r="I51" s="20"/>
      <c r="J51" s="20"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</row>
    <row r="52" spans="1:123" ht="75.75" customHeight="1" thickTop="1" thickBot="1" x14ac:dyDescent="0.55000000000000004">
      <c r="A52" s="36"/>
      <c r="B52" s="178"/>
      <c r="C52" s="178"/>
      <c r="D52" s="178"/>
      <c r="E52" s="21" t="s">
        <v>203</v>
      </c>
      <c r="F52" s="10"/>
      <c r="G52" s="10"/>
      <c r="H52" s="20"/>
      <c r="I52" s="20"/>
      <c r="J52" s="20"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</row>
    <row r="53" spans="1:123" ht="75.75" customHeight="1" thickTop="1" thickBot="1" x14ac:dyDescent="0.55000000000000004">
      <c r="A53" s="36"/>
      <c r="B53" s="178"/>
      <c r="C53" s="178"/>
      <c r="D53" s="178"/>
      <c r="E53" s="21" t="s">
        <v>204</v>
      </c>
      <c r="F53" s="10"/>
      <c r="G53" s="10"/>
      <c r="H53" s="20"/>
      <c r="I53" s="20"/>
      <c r="J53" s="20"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</row>
    <row r="54" spans="1:123" s="25" customFormat="1" ht="75.75" customHeight="1" thickTop="1" thickBot="1" x14ac:dyDescent="0.55000000000000004">
      <c r="A54" s="22"/>
      <c r="B54" s="39"/>
      <c r="C54" s="39"/>
      <c r="D54" s="39"/>
      <c r="E54" s="33"/>
      <c r="F54" s="22"/>
      <c r="G54" s="22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</row>
    <row r="55" spans="1:123" ht="75.75" customHeight="1" thickTop="1" thickBot="1" x14ac:dyDescent="0.55000000000000004">
      <c r="A55" s="36"/>
      <c r="B55" s="182" t="s">
        <v>205</v>
      </c>
      <c r="C55" s="185" t="s">
        <v>57</v>
      </c>
      <c r="D55" s="185" t="s">
        <v>206</v>
      </c>
      <c r="E55" s="21" t="s">
        <v>207</v>
      </c>
      <c r="F55" s="10"/>
      <c r="G55" s="10"/>
      <c r="H55" s="20"/>
      <c r="I55" s="20"/>
      <c r="J55" s="20">
        <v>2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</row>
    <row r="56" spans="1:123" ht="75.75" customHeight="1" thickTop="1" thickBot="1" x14ac:dyDescent="0.55000000000000004">
      <c r="A56" s="36"/>
      <c r="B56" s="183"/>
      <c r="C56" s="185"/>
      <c r="D56" s="185"/>
      <c r="E56" s="21" t="s">
        <v>208</v>
      </c>
      <c r="F56" s="10"/>
      <c r="G56" s="10"/>
      <c r="H56" s="20"/>
      <c r="I56" s="20"/>
      <c r="J56" s="20">
        <v>2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</row>
    <row r="57" spans="1:123" ht="75.75" customHeight="1" thickTop="1" thickBot="1" x14ac:dyDescent="0.55000000000000004">
      <c r="A57" s="36"/>
      <c r="B57" s="183"/>
      <c r="C57" s="185"/>
      <c r="D57" s="185"/>
      <c r="E57" s="21" t="s">
        <v>209</v>
      </c>
      <c r="F57" s="10"/>
      <c r="G57" s="10"/>
      <c r="H57" s="20"/>
      <c r="I57" s="20"/>
      <c r="J57" s="20">
        <v>2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</row>
    <row r="58" spans="1:123" ht="75.75" customHeight="1" thickTop="1" thickBot="1" x14ac:dyDescent="0.55000000000000004">
      <c r="A58" s="36"/>
      <c r="B58" s="183"/>
      <c r="C58" s="185"/>
      <c r="D58" s="185"/>
      <c r="E58" s="21" t="s">
        <v>210</v>
      </c>
      <c r="F58" s="10"/>
      <c r="G58" s="10"/>
      <c r="H58" s="20"/>
      <c r="I58" s="20"/>
      <c r="J58" s="20">
        <v>2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</row>
    <row r="59" spans="1:123" ht="75.75" customHeight="1" thickTop="1" thickBot="1" x14ac:dyDescent="0.55000000000000004">
      <c r="A59" s="36"/>
      <c r="B59" s="183"/>
      <c r="C59" s="185"/>
      <c r="D59" s="185"/>
      <c r="E59" s="21" t="s">
        <v>213</v>
      </c>
      <c r="F59" s="10"/>
      <c r="G59" s="10"/>
      <c r="H59" s="20"/>
      <c r="I59" s="20"/>
      <c r="J59" s="20">
        <v>2</v>
      </c>
      <c r="K59" s="20">
        <v>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</row>
    <row r="60" spans="1:123" ht="75.75" customHeight="1" thickTop="1" thickBot="1" x14ac:dyDescent="0.55000000000000004">
      <c r="A60" s="36"/>
      <c r="B60" s="184"/>
      <c r="C60" s="185"/>
      <c r="D60" s="185"/>
      <c r="E60" s="21" t="s">
        <v>214</v>
      </c>
      <c r="F60" s="10"/>
      <c r="G60" s="10"/>
      <c r="H60" s="20"/>
      <c r="I60" s="20"/>
      <c r="J60" s="20"/>
      <c r="K60" s="20">
        <v>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</row>
    <row r="61" spans="1:123" s="25" customFormat="1" ht="75.75" customHeight="1" thickTop="1" thickBot="1" x14ac:dyDescent="0.55000000000000004">
      <c r="A61" s="22"/>
      <c r="B61" s="39"/>
      <c r="C61" s="39"/>
      <c r="D61" s="39"/>
      <c r="E61" s="33"/>
      <c r="F61" s="22"/>
      <c r="G61" s="22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</row>
    <row r="62" spans="1:123" ht="75.75" customHeight="1" thickTop="1" thickBot="1" x14ac:dyDescent="0.55000000000000004">
      <c r="A62" s="36"/>
      <c r="B62" s="185" t="s">
        <v>39</v>
      </c>
      <c r="C62" s="185" t="s">
        <v>40</v>
      </c>
      <c r="D62" s="185" t="s">
        <v>78</v>
      </c>
      <c r="E62" s="21" t="s">
        <v>76</v>
      </c>
      <c r="F62" s="10"/>
      <c r="G62" s="10"/>
      <c r="H62" s="20"/>
      <c r="I62" s="20"/>
      <c r="J62" s="20"/>
      <c r="K62" s="20">
        <v>72</v>
      </c>
      <c r="L62" s="20">
        <v>55</v>
      </c>
      <c r="M62" s="20"/>
      <c r="N62" s="20"/>
      <c r="O62" s="20">
        <f>150+151</f>
        <v>301</v>
      </c>
      <c r="P62" s="20">
        <v>140</v>
      </c>
      <c r="Q62" s="20"/>
      <c r="R62" s="20">
        <v>46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</row>
    <row r="63" spans="1:123" ht="75.75" customHeight="1" thickTop="1" thickBot="1" x14ac:dyDescent="0.55000000000000004">
      <c r="A63" s="36"/>
      <c r="B63" s="185"/>
      <c r="C63" s="185"/>
      <c r="D63" s="185"/>
      <c r="E63" s="21" t="s">
        <v>35</v>
      </c>
      <c r="F63" s="10"/>
      <c r="G63" s="10"/>
      <c r="H63" s="20"/>
      <c r="I63" s="20"/>
      <c r="J63" s="20"/>
      <c r="K63" s="20">
        <v>53</v>
      </c>
      <c r="L63" s="20">
        <v>180</v>
      </c>
      <c r="M63" s="20"/>
      <c r="N63" s="20"/>
      <c r="O63" s="20">
        <v>100</v>
      </c>
      <c r="P63" s="20">
        <v>90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</row>
    <row r="64" spans="1:123" ht="75.75" customHeight="1" thickTop="1" thickBot="1" x14ac:dyDescent="0.55000000000000004">
      <c r="A64" s="36"/>
      <c r="B64" s="185"/>
      <c r="C64" s="185"/>
      <c r="D64" s="185"/>
      <c r="E64" s="21" t="s">
        <v>34</v>
      </c>
      <c r="F64" s="10"/>
      <c r="G64" s="10"/>
      <c r="H64" s="20"/>
      <c r="I64" s="20"/>
      <c r="J64" s="20"/>
      <c r="K64" s="20">
        <v>208</v>
      </c>
      <c r="L64" s="20">
        <v>59</v>
      </c>
      <c r="M64" s="20"/>
      <c r="N64" s="20"/>
      <c r="O64" s="20">
        <v>26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</row>
    <row r="65" spans="1:123" ht="75.75" customHeight="1" thickTop="1" thickBot="1" x14ac:dyDescent="0.55000000000000004">
      <c r="A65" s="36"/>
      <c r="B65" s="185"/>
      <c r="C65" s="185"/>
      <c r="D65" s="185"/>
      <c r="E65" s="21" t="s">
        <v>216</v>
      </c>
      <c r="F65" s="10"/>
      <c r="G65" s="10"/>
      <c r="H65" s="20"/>
      <c r="I65" s="20"/>
      <c r="J65" s="20"/>
      <c r="K65" s="20">
        <v>58</v>
      </c>
      <c r="L65" s="20">
        <v>207</v>
      </c>
      <c r="M65" s="20"/>
      <c r="N65" s="20"/>
      <c r="O65" s="20">
        <v>100</v>
      </c>
      <c r="P65" s="20">
        <v>77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</row>
    <row r="66" spans="1:123" ht="75.75" customHeight="1" thickTop="1" thickBot="1" x14ac:dyDescent="0.55000000000000004">
      <c r="A66" s="36"/>
      <c r="B66" s="185"/>
      <c r="C66" s="185"/>
      <c r="D66" s="185"/>
      <c r="E66" s="21" t="s">
        <v>74</v>
      </c>
      <c r="F66" s="10"/>
      <c r="G66" s="10"/>
      <c r="H66" s="20"/>
      <c r="I66" s="20"/>
      <c r="J66" s="20"/>
      <c r="K66" s="20">
        <v>71</v>
      </c>
      <c r="L66" s="20"/>
      <c r="M66" s="20"/>
      <c r="N66" s="20"/>
      <c r="O66" s="20">
        <f>33+101</f>
        <v>134</v>
      </c>
      <c r="P66" s="20">
        <v>154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</row>
    <row r="67" spans="1:123" ht="75.75" customHeight="1" thickTop="1" thickBot="1" x14ac:dyDescent="0.55000000000000004">
      <c r="A67" s="36"/>
      <c r="B67" s="185"/>
      <c r="C67" s="185"/>
      <c r="D67" s="185"/>
      <c r="E67" s="21" t="s">
        <v>62</v>
      </c>
      <c r="F67" s="10"/>
      <c r="G67" s="10"/>
      <c r="H67" s="20"/>
      <c r="I67" s="20"/>
      <c r="J67" s="20"/>
      <c r="K67" s="20">
        <v>100</v>
      </c>
      <c r="L67" s="20">
        <v>75</v>
      </c>
      <c r="M67" s="20"/>
      <c r="N67" s="20"/>
      <c r="O67" s="20">
        <v>175</v>
      </c>
      <c r="P67" s="20">
        <v>56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</row>
    <row r="68" spans="1:123" ht="75.75" customHeight="1" thickTop="1" thickBot="1" x14ac:dyDescent="0.55000000000000004">
      <c r="A68" s="36"/>
      <c r="B68" s="185"/>
      <c r="C68" s="185"/>
      <c r="D68" s="185"/>
      <c r="E68" s="21" t="s">
        <v>215</v>
      </c>
      <c r="F68" s="10"/>
      <c r="G68" s="10"/>
      <c r="H68" s="20"/>
      <c r="I68" s="20"/>
      <c r="J68" s="20"/>
      <c r="K68" s="20">
        <v>150</v>
      </c>
      <c r="L68" s="20">
        <v>57</v>
      </c>
      <c r="M68" s="20"/>
      <c r="N68" s="20"/>
      <c r="O68" s="20">
        <v>27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</row>
    <row r="69" spans="1:123" ht="75.75" customHeight="1" thickTop="1" thickBot="1" x14ac:dyDescent="0.55000000000000004">
      <c r="A69" s="36"/>
      <c r="B69" s="185"/>
      <c r="C69" s="185"/>
      <c r="D69" s="185"/>
      <c r="E69" s="21" t="s">
        <v>168</v>
      </c>
      <c r="F69" s="10"/>
      <c r="G69" s="10"/>
      <c r="H69" s="20"/>
      <c r="I69" s="20"/>
      <c r="J69" s="20"/>
      <c r="K69" s="20"/>
      <c r="L69" s="20"/>
      <c r="M69" s="20"/>
      <c r="N69" s="20"/>
      <c r="O69" s="20">
        <v>63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</row>
    <row r="70" spans="1:123" ht="75.75" customHeight="1" thickTop="1" thickBot="1" x14ac:dyDescent="0.55000000000000004">
      <c r="A70" s="36"/>
      <c r="B70" s="185"/>
      <c r="C70" s="185"/>
      <c r="D70" s="185"/>
      <c r="E70" s="21" t="s">
        <v>48</v>
      </c>
      <c r="F70" s="10"/>
      <c r="G70" s="10"/>
      <c r="H70" s="20"/>
      <c r="I70" s="20"/>
      <c r="J70" s="20"/>
      <c r="K70" s="20"/>
      <c r="L70" s="20"/>
      <c r="M70" s="20"/>
      <c r="N70" s="20"/>
      <c r="O70" s="20">
        <v>33</v>
      </c>
      <c r="P70" s="20"/>
      <c r="Q70" s="20">
        <v>150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</row>
    <row r="71" spans="1:123" ht="75.75" customHeight="1" thickTop="1" thickBot="1" x14ac:dyDescent="0.55000000000000004">
      <c r="A71" s="36"/>
      <c r="B71" s="185"/>
      <c r="C71" s="185"/>
      <c r="D71" s="185"/>
      <c r="E71" s="21" t="s">
        <v>306</v>
      </c>
      <c r="F71" s="10"/>
      <c r="G71" s="1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>
        <v>246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</row>
    <row r="72" spans="1:123" ht="75.75" customHeight="1" thickTop="1" thickBot="1" x14ac:dyDescent="0.55000000000000004">
      <c r="A72" s="36"/>
      <c r="B72" s="185"/>
      <c r="C72" s="185"/>
      <c r="D72" s="185"/>
      <c r="E72" s="21" t="s">
        <v>248</v>
      </c>
      <c r="F72" s="10"/>
      <c r="G72" s="1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>
        <v>342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</row>
    <row r="73" spans="1:123" s="25" customFormat="1" ht="75.75" customHeight="1" thickTop="1" thickBot="1" x14ac:dyDescent="0.55000000000000004">
      <c r="A73" s="22"/>
      <c r="B73" s="39"/>
      <c r="C73" s="39"/>
      <c r="D73" s="39"/>
      <c r="E73" s="33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</row>
    <row r="74" spans="1:123" ht="75.75" customHeight="1" thickTop="1" thickBot="1" x14ac:dyDescent="0.55000000000000004">
      <c r="A74" s="36"/>
      <c r="B74" s="185" t="s">
        <v>49</v>
      </c>
      <c r="C74" s="185" t="s">
        <v>188</v>
      </c>
      <c r="D74" s="185" t="s">
        <v>189</v>
      </c>
      <c r="E74" s="21" t="s">
        <v>218</v>
      </c>
      <c r="F74" s="10"/>
      <c r="G74" s="10"/>
      <c r="H74" s="20"/>
      <c r="I74" s="20"/>
      <c r="J74" s="20"/>
      <c r="K74" s="20"/>
      <c r="L74" s="20"/>
      <c r="M74" s="20"/>
      <c r="N74" s="20"/>
      <c r="O74" s="20"/>
      <c r="P74" s="20">
        <v>3</v>
      </c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</row>
    <row r="75" spans="1:123" ht="75.75" customHeight="1" thickTop="1" thickBot="1" x14ac:dyDescent="0.55000000000000004">
      <c r="A75" s="36"/>
      <c r="B75" s="185"/>
      <c r="C75" s="185"/>
      <c r="D75" s="185"/>
      <c r="E75" s="21" t="s">
        <v>219</v>
      </c>
      <c r="F75" s="10"/>
      <c r="G75" s="10"/>
      <c r="H75" s="20"/>
      <c r="I75" s="20"/>
      <c r="J75" s="20"/>
      <c r="K75" s="20"/>
      <c r="L75" s="20"/>
      <c r="M75" s="20"/>
      <c r="N75" s="20"/>
      <c r="O75" s="20"/>
      <c r="P75" s="20">
        <v>3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</row>
    <row r="76" spans="1:123" ht="75.75" customHeight="1" thickTop="1" thickBot="1" x14ac:dyDescent="0.55000000000000004">
      <c r="A76" s="36"/>
      <c r="B76" s="185"/>
      <c r="C76" s="185"/>
      <c r="D76" s="185"/>
      <c r="E76" s="21" t="s">
        <v>220</v>
      </c>
      <c r="F76" s="10"/>
      <c r="G76" s="10"/>
      <c r="H76" s="20"/>
      <c r="I76" s="20"/>
      <c r="J76" s="20"/>
      <c r="K76" s="20"/>
      <c r="L76" s="20"/>
      <c r="M76" s="20"/>
      <c r="N76" s="20"/>
      <c r="O76" s="20"/>
      <c r="P76" s="20">
        <v>3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</row>
    <row r="77" spans="1:123" ht="75.75" customHeight="1" thickTop="1" thickBot="1" x14ac:dyDescent="0.55000000000000004">
      <c r="A77" s="36"/>
      <c r="B77" s="185"/>
      <c r="C77" s="185"/>
      <c r="D77" s="185"/>
      <c r="E77" s="21" t="s">
        <v>221</v>
      </c>
      <c r="F77" s="10"/>
      <c r="G77" s="10"/>
      <c r="H77" s="20"/>
      <c r="I77" s="20"/>
      <c r="J77" s="20"/>
      <c r="K77" s="20"/>
      <c r="L77" s="20"/>
      <c r="M77" s="20"/>
      <c r="N77" s="20"/>
      <c r="O77" s="20"/>
      <c r="P77" s="20">
        <v>3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</row>
    <row r="78" spans="1:123" ht="75.75" customHeight="1" thickTop="1" thickBot="1" x14ac:dyDescent="0.55000000000000004">
      <c r="A78" s="36"/>
      <c r="B78" s="185"/>
      <c r="C78" s="185"/>
      <c r="D78" s="185"/>
      <c r="E78" s="21" t="s">
        <v>222</v>
      </c>
      <c r="F78" s="10"/>
      <c r="G78" s="10"/>
      <c r="H78" s="20"/>
      <c r="I78" s="20"/>
      <c r="J78" s="20"/>
      <c r="K78" s="20"/>
      <c r="L78" s="20"/>
      <c r="M78" s="20"/>
      <c r="N78" s="20"/>
      <c r="O78" s="20"/>
      <c r="P78" s="20">
        <v>4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</row>
    <row r="79" spans="1:123" ht="75.75" customHeight="1" thickTop="1" thickBot="1" x14ac:dyDescent="0.55000000000000004">
      <c r="A79" s="36"/>
      <c r="B79" s="185"/>
      <c r="C79" s="185"/>
      <c r="D79" s="185"/>
      <c r="E79" s="21"/>
      <c r="F79" s="10"/>
      <c r="G79" s="1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</row>
    <row r="80" spans="1:123" s="25" customFormat="1" ht="75.75" customHeight="1" thickTop="1" thickBot="1" x14ac:dyDescent="0.55000000000000004">
      <c r="A80" s="22"/>
      <c r="B80" s="39"/>
      <c r="C80" s="39"/>
      <c r="D80" s="39"/>
      <c r="E80" s="33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</row>
    <row r="81" spans="1:123" ht="75.75" customHeight="1" thickTop="1" thickBot="1" x14ac:dyDescent="0.55000000000000004">
      <c r="A81" s="36"/>
      <c r="B81" s="185" t="s">
        <v>226</v>
      </c>
      <c r="C81" s="185" t="s">
        <v>227</v>
      </c>
      <c r="D81" s="185" t="s">
        <v>228</v>
      </c>
      <c r="E81" s="21" t="s">
        <v>13</v>
      </c>
      <c r="F81" s="10"/>
      <c r="G81" s="10"/>
      <c r="H81" s="20"/>
      <c r="I81" s="20"/>
      <c r="J81" s="20"/>
      <c r="K81" s="20"/>
      <c r="L81" s="20"/>
      <c r="M81" s="20"/>
      <c r="N81" s="20"/>
      <c r="O81" s="20"/>
      <c r="P81" s="20"/>
      <c r="Q81" s="20">
        <v>4</v>
      </c>
      <c r="R81" s="20">
        <v>75</v>
      </c>
      <c r="S81" s="20">
        <f>152+250</f>
        <v>402</v>
      </c>
      <c r="T81" s="20"/>
      <c r="U81" s="20"/>
      <c r="V81" s="20"/>
      <c r="W81" s="20"/>
      <c r="X81" s="20"/>
      <c r="Y81" s="20">
        <v>20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</row>
    <row r="82" spans="1:123" ht="75.75" customHeight="1" thickTop="1" thickBot="1" x14ac:dyDescent="0.55000000000000004">
      <c r="A82" s="36"/>
      <c r="B82" s="185"/>
      <c r="C82" s="185"/>
      <c r="D82" s="185"/>
      <c r="E82" s="21" t="s">
        <v>15</v>
      </c>
      <c r="F82" s="10"/>
      <c r="G82" s="1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>
        <v>100</v>
      </c>
      <c r="T82" s="20"/>
      <c r="U82" s="20"/>
      <c r="V82" s="20">
        <v>220</v>
      </c>
      <c r="W82" s="20">
        <v>210</v>
      </c>
      <c r="X82" s="20">
        <v>90</v>
      </c>
      <c r="Y82" s="20">
        <v>170</v>
      </c>
      <c r="Z82" s="20"/>
      <c r="AA82" s="20"/>
      <c r="AB82" s="20"/>
      <c r="AC82" s="20"/>
      <c r="AD82" s="20"/>
      <c r="AE82" s="20">
        <v>100</v>
      </c>
      <c r="AF82" s="20">
        <v>113</v>
      </c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</row>
    <row r="83" spans="1:123" ht="75.75" customHeight="1" thickTop="1" thickBot="1" x14ac:dyDescent="0.55000000000000004">
      <c r="A83" s="36"/>
      <c r="B83" s="185"/>
      <c r="C83" s="185"/>
      <c r="D83" s="185"/>
      <c r="E83" s="21" t="s">
        <v>47</v>
      </c>
      <c r="F83" s="10"/>
      <c r="G83" s="1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>
        <v>77</v>
      </c>
      <c r="T83" s="20"/>
      <c r="U83" s="20"/>
      <c r="V83" s="20">
        <v>73</v>
      </c>
      <c r="W83" s="20">
        <v>112</v>
      </c>
      <c r="X83" s="20">
        <v>125</v>
      </c>
      <c r="Y83" s="20">
        <v>102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</row>
    <row r="84" spans="1:123" ht="75.75" customHeight="1" thickTop="1" thickBot="1" x14ac:dyDescent="0.55000000000000004">
      <c r="A84" s="36"/>
      <c r="B84" s="185"/>
      <c r="C84" s="185"/>
      <c r="D84" s="185"/>
      <c r="E84" s="21" t="s">
        <v>48</v>
      </c>
      <c r="F84" s="10"/>
      <c r="G84" s="10"/>
      <c r="H84" s="20"/>
      <c r="I84" s="20"/>
      <c r="J84" s="20"/>
      <c r="K84" s="20"/>
      <c r="L84" s="20"/>
      <c r="M84" s="20"/>
      <c r="N84" s="20"/>
      <c r="O84" s="20"/>
      <c r="P84" s="20"/>
      <c r="Q84" s="20">
        <v>45</v>
      </c>
      <c r="R84" s="20"/>
      <c r="S84" s="20">
        <v>202</v>
      </c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</row>
    <row r="85" spans="1:123" ht="75.75" customHeight="1" thickTop="1" thickBot="1" x14ac:dyDescent="0.55000000000000004">
      <c r="A85" s="36"/>
      <c r="B85" s="185"/>
      <c r="C85" s="185"/>
      <c r="D85" s="185"/>
      <c r="E85" s="21" t="s">
        <v>35</v>
      </c>
      <c r="F85" s="10"/>
      <c r="G85" s="1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>
        <v>75</v>
      </c>
      <c r="T85" s="20"/>
      <c r="U85" s="20"/>
      <c r="V85" s="20">
        <v>145</v>
      </c>
      <c r="W85" s="20">
        <v>130</v>
      </c>
      <c r="X85" s="20">
        <v>137</v>
      </c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</row>
    <row r="86" spans="1:123" ht="75.75" customHeight="1" thickTop="1" thickBot="1" x14ac:dyDescent="0.55000000000000004">
      <c r="A86" s="36"/>
      <c r="B86" s="185"/>
      <c r="C86" s="185"/>
      <c r="D86" s="185"/>
      <c r="E86" s="21" t="s">
        <v>229</v>
      </c>
      <c r="F86" s="10"/>
      <c r="G86" s="10"/>
      <c r="H86" s="20"/>
      <c r="I86" s="20"/>
      <c r="J86" s="20"/>
      <c r="K86" s="20"/>
      <c r="L86" s="20"/>
      <c r="M86" s="20"/>
      <c r="N86" s="20"/>
      <c r="O86" s="20"/>
      <c r="P86" s="20"/>
      <c r="Q86" s="20">
        <v>400</v>
      </c>
      <c r="R86" s="20">
        <v>260</v>
      </c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</row>
    <row r="87" spans="1:123" ht="75.75" customHeight="1" thickTop="1" thickBot="1" x14ac:dyDescent="0.55000000000000004">
      <c r="A87" s="36"/>
      <c r="B87" s="185"/>
      <c r="C87" s="185"/>
      <c r="D87" s="185"/>
      <c r="E87" s="21" t="s">
        <v>48</v>
      </c>
      <c r="F87" s="10"/>
      <c r="G87" s="1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>
        <v>104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</row>
    <row r="88" spans="1:123" ht="75.75" customHeight="1" thickTop="1" thickBot="1" x14ac:dyDescent="0.55000000000000004">
      <c r="A88" s="36"/>
      <c r="B88" s="185"/>
      <c r="C88" s="185"/>
      <c r="D88" s="185"/>
      <c r="E88" s="21" t="s">
        <v>236</v>
      </c>
      <c r="F88" s="10"/>
      <c r="G88" s="1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>
        <v>1030</v>
      </c>
      <c r="S88" s="20">
        <v>300</v>
      </c>
      <c r="T88" s="20"/>
      <c r="U88" s="20"/>
      <c r="V88" s="20">
        <v>216</v>
      </c>
      <c r="W88" s="20"/>
      <c r="X88" s="20"/>
      <c r="Y88" s="20"/>
      <c r="Z88" s="20"/>
      <c r="AA88" s="20"/>
      <c r="AB88" s="20"/>
      <c r="AC88" s="20"/>
      <c r="AD88" s="20"/>
      <c r="AE88" s="20">
        <v>500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</row>
    <row r="89" spans="1:123" ht="75.75" customHeight="1" thickTop="1" thickBot="1" x14ac:dyDescent="0.55000000000000004">
      <c r="A89" s="36"/>
      <c r="B89" s="185"/>
      <c r="C89" s="185"/>
      <c r="D89" s="185"/>
      <c r="E89" s="21" t="s">
        <v>71</v>
      </c>
      <c r="F89" s="10"/>
      <c r="G89" s="1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>
        <v>300</v>
      </c>
      <c r="W89" s="20">
        <v>160</v>
      </c>
      <c r="X89" s="20">
        <v>37</v>
      </c>
      <c r="Y89" s="20">
        <v>50</v>
      </c>
      <c r="Z89" s="20"/>
      <c r="AA89" s="20"/>
      <c r="AB89" s="20"/>
      <c r="AC89" s="20"/>
      <c r="AD89" s="20"/>
      <c r="AE89" s="20">
        <v>452</v>
      </c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</row>
    <row r="90" spans="1:123" ht="75.75" customHeight="1" thickTop="1" thickBot="1" x14ac:dyDescent="0.55000000000000004">
      <c r="A90" s="36"/>
      <c r="B90" s="185"/>
      <c r="C90" s="185"/>
      <c r="D90" s="185"/>
      <c r="E90" s="21" t="s">
        <v>309</v>
      </c>
      <c r="F90" s="10"/>
      <c r="G90" s="1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>
        <v>340</v>
      </c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</row>
    <row r="91" spans="1:123" ht="75.75" customHeight="1" thickTop="1" thickBot="1" x14ac:dyDescent="0.55000000000000004">
      <c r="A91" s="36"/>
      <c r="B91" s="185"/>
      <c r="C91" s="185"/>
      <c r="D91" s="185"/>
      <c r="E91" s="21" t="s">
        <v>235</v>
      </c>
      <c r="F91" s="10"/>
      <c r="G91" s="1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>
        <v>65</v>
      </c>
      <c r="S91" s="20">
        <v>176</v>
      </c>
      <c r="T91" s="20"/>
      <c r="U91" s="20"/>
      <c r="V91" s="20"/>
      <c r="W91" s="20">
        <v>260</v>
      </c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</row>
    <row r="92" spans="1:123" ht="75.75" customHeight="1" thickTop="1" thickBot="1" x14ac:dyDescent="0.55000000000000004">
      <c r="A92" s="36"/>
      <c r="B92" s="185"/>
      <c r="C92" s="185"/>
      <c r="D92" s="185"/>
      <c r="E92" s="21" t="s">
        <v>317</v>
      </c>
      <c r="F92" s="10"/>
      <c r="G92" s="1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>
        <v>1</v>
      </c>
      <c r="W92" s="20"/>
      <c r="X92" s="20"/>
      <c r="Y92" s="20">
        <v>230</v>
      </c>
      <c r="Z92" s="20"/>
      <c r="AA92" s="20"/>
      <c r="AB92" s="20"/>
      <c r="AC92" s="20"/>
      <c r="AD92" s="20"/>
      <c r="AE92" s="20">
        <v>25</v>
      </c>
      <c r="AF92" s="20">
        <v>81</v>
      </c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</row>
    <row r="93" spans="1:123" ht="75.75" customHeight="1" thickTop="1" thickBot="1" x14ac:dyDescent="0.55000000000000004">
      <c r="A93" s="36"/>
      <c r="B93" s="185"/>
      <c r="C93" s="185"/>
      <c r="D93" s="185"/>
      <c r="E93" s="21" t="s">
        <v>62</v>
      </c>
      <c r="F93" s="10"/>
      <c r="G93" s="1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>
        <v>1</v>
      </c>
      <c r="S93" s="20">
        <v>166</v>
      </c>
      <c r="T93" s="20"/>
      <c r="U93" s="20"/>
      <c r="V93" s="20">
        <v>115</v>
      </c>
      <c r="W93" s="20">
        <v>86</v>
      </c>
      <c r="X93" s="20">
        <v>131</v>
      </c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</row>
    <row r="94" spans="1:123" ht="75.75" customHeight="1" thickTop="1" thickBot="1" x14ac:dyDescent="0.55000000000000004">
      <c r="A94" s="36"/>
      <c r="B94" s="185"/>
      <c r="C94" s="185"/>
      <c r="D94" s="185"/>
      <c r="E94" s="21" t="s">
        <v>34</v>
      </c>
      <c r="F94" s="10"/>
      <c r="G94" s="1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>
        <v>1</v>
      </c>
      <c r="S94" s="20"/>
      <c r="T94" s="20"/>
      <c r="U94" s="20"/>
      <c r="V94" s="20"/>
      <c r="W94" s="20"/>
      <c r="X94" s="20"/>
      <c r="Y94" s="20">
        <v>15</v>
      </c>
      <c r="Z94" s="20"/>
      <c r="AA94" s="20"/>
      <c r="AB94" s="20"/>
      <c r="AC94" s="20"/>
      <c r="AD94" s="20"/>
      <c r="AE94" s="20">
        <v>106</v>
      </c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</row>
    <row r="95" spans="1:123" ht="75.75" customHeight="1" thickTop="1" thickBot="1" x14ac:dyDescent="0.55000000000000004">
      <c r="A95" s="36"/>
      <c r="B95" s="185"/>
      <c r="C95" s="185"/>
      <c r="D95" s="185"/>
      <c r="E95" s="21" t="s">
        <v>251</v>
      </c>
      <c r="F95" s="10"/>
      <c r="G95" s="1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>
        <v>300</v>
      </c>
      <c r="Y95" s="20">
        <v>360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</row>
    <row r="96" spans="1:123" ht="75.75" customHeight="1" thickTop="1" thickBot="1" x14ac:dyDescent="0.55000000000000004">
      <c r="A96" s="36"/>
      <c r="B96" s="185"/>
      <c r="C96" s="185"/>
      <c r="D96" s="185"/>
      <c r="E96" s="21" t="s">
        <v>374</v>
      </c>
      <c r="F96" s="10"/>
      <c r="G96" s="1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>
        <v>416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</row>
    <row r="97" spans="1:123" s="25" customFormat="1" ht="75.75" customHeight="1" thickTop="1" thickBot="1" x14ac:dyDescent="0.55000000000000004">
      <c r="A97" s="22"/>
      <c r="B97" s="39"/>
      <c r="C97" s="39"/>
      <c r="D97" s="39"/>
      <c r="E97" s="33"/>
      <c r="F97" s="22"/>
      <c r="G97" s="22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</row>
    <row r="98" spans="1:123" ht="75.75" customHeight="1" thickTop="1" thickBot="1" x14ac:dyDescent="0.55000000000000004">
      <c r="A98" s="36"/>
      <c r="B98" s="185" t="s">
        <v>49</v>
      </c>
      <c r="C98" s="185" t="s">
        <v>188</v>
      </c>
      <c r="D98" s="185" t="s">
        <v>199</v>
      </c>
      <c r="E98" s="21" t="s">
        <v>230</v>
      </c>
      <c r="F98" s="10"/>
      <c r="G98" s="10"/>
      <c r="H98" s="20"/>
      <c r="I98" s="20"/>
      <c r="J98" s="20"/>
      <c r="K98" s="20"/>
      <c r="L98" s="20"/>
      <c r="M98" s="20"/>
      <c r="N98" s="20"/>
      <c r="O98" s="20"/>
      <c r="P98" s="20"/>
      <c r="Q98" s="20">
        <v>2</v>
      </c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</row>
    <row r="99" spans="1:123" ht="75.75" customHeight="1" thickTop="1" thickBot="1" x14ac:dyDescent="0.55000000000000004">
      <c r="A99" s="36"/>
      <c r="B99" s="185"/>
      <c r="C99" s="185"/>
      <c r="D99" s="185"/>
      <c r="E99" s="21" t="s">
        <v>231</v>
      </c>
      <c r="F99" s="10"/>
      <c r="G99" s="10"/>
      <c r="H99" s="20"/>
      <c r="I99" s="20"/>
      <c r="J99" s="20"/>
      <c r="K99" s="20"/>
      <c r="L99" s="20"/>
      <c r="M99" s="20"/>
      <c r="N99" s="20"/>
      <c r="O99" s="20"/>
      <c r="P99" s="20"/>
      <c r="Q99" s="20">
        <v>4</v>
      </c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</row>
    <row r="100" spans="1:123" ht="75.75" customHeight="1" thickTop="1" thickBot="1" x14ac:dyDescent="0.55000000000000004">
      <c r="A100" s="36"/>
      <c r="B100" s="185"/>
      <c r="C100" s="185"/>
      <c r="D100" s="185"/>
      <c r="E100" s="21" t="s">
        <v>232</v>
      </c>
      <c r="F100" s="10"/>
      <c r="G100" s="10"/>
      <c r="H100" s="20"/>
      <c r="I100" s="20"/>
      <c r="J100" s="20"/>
      <c r="K100" s="20"/>
      <c r="L100" s="20"/>
      <c r="M100" s="20"/>
      <c r="N100" s="20"/>
      <c r="O100" s="20"/>
      <c r="P100" s="20"/>
      <c r="Q100" s="20">
        <v>4</v>
      </c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</row>
    <row r="101" spans="1:123" ht="75.75" customHeight="1" thickTop="1" thickBot="1" x14ac:dyDescent="0.55000000000000004">
      <c r="A101" s="36"/>
      <c r="B101" s="185"/>
      <c r="C101" s="185"/>
      <c r="D101" s="185"/>
      <c r="E101" s="21" t="s">
        <v>233</v>
      </c>
      <c r="F101" s="10"/>
      <c r="G101" s="10"/>
      <c r="H101" s="20"/>
      <c r="I101" s="20"/>
      <c r="J101" s="20"/>
      <c r="K101" s="20"/>
      <c r="L101" s="20"/>
      <c r="M101" s="20"/>
      <c r="N101" s="20"/>
      <c r="O101" s="20"/>
      <c r="P101" s="20"/>
      <c r="Q101" s="20">
        <v>4</v>
      </c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</row>
    <row r="102" spans="1:123" ht="75.75" customHeight="1" thickTop="1" thickBot="1" x14ac:dyDescent="0.55000000000000004">
      <c r="A102" s="36"/>
      <c r="B102" s="185"/>
      <c r="C102" s="185"/>
      <c r="D102" s="185"/>
      <c r="E102" s="21" t="s">
        <v>222</v>
      </c>
      <c r="F102" s="10"/>
      <c r="G102" s="10"/>
      <c r="H102" s="20"/>
      <c r="I102" s="20"/>
      <c r="J102" s="20"/>
      <c r="K102" s="20"/>
      <c r="L102" s="20"/>
      <c r="M102" s="20"/>
      <c r="N102" s="20"/>
      <c r="O102" s="20"/>
      <c r="P102" s="20"/>
      <c r="Q102" s="20">
        <v>2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</row>
    <row r="103" spans="1:123" ht="75.75" customHeight="1" thickTop="1" thickBot="1" x14ac:dyDescent="0.55000000000000004">
      <c r="A103" s="36"/>
      <c r="B103" s="185"/>
      <c r="C103" s="185"/>
      <c r="D103" s="185"/>
      <c r="E103" s="21" t="s">
        <v>200</v>
      </c>
      <c r="F103" s="10">
        <v>4</v>
      </c>
      <c r="G103" s="10"/>
      <c r="H103" s="20"/>
      <c r="I103" s="20"/>
      <c r="J103" s="20">
        <v>4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</row>
    <row r="104" spans="1:123" s="25" customFormat="1" ht="75.75" customHeight="1" thickTop="1" thickBot="1" x14ac:dyDescent="0.55000000000000004">
      <c r="A104" s="22"/>
      <c r="B104" s="40"/>
      <c r="C104" s="40"/>
      <c r="D104" s="40"/>
      <c r="E104" s="33"/>
      <c r="F104" s="22"/>
      <c r="G104" s="22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</row>
    <row r="105" spans="1:123" ht="75.75" customHeight="1" thickTop="1" thickBot="1" x14ac:dyDescent="0.55000000000000004">
      <c r="A105" s="10"/>
      <c r="B105" s="41" t="s">
        <v>68</v>
      </c>
      <c r="C105" s="41" t="s">
        <v>75</v>
      </c>
      <c r="D105" s="41" t="s">
        <v>234</v>
      </c>
      <c r="E105" s="21" t="s">
        <v>15</v>
      </c>
      <c r="F105" s="10"/>
      <c r="G105" s="10"/>
      <c r="H105" s="20"/>
      <c r="I105" s="20"/>
      <c r="J105" s="20"/>
      <c r="K105" s="20"/>
      <c r="L105" s="20"/>
      <c r="M105" s="20"/>
      <c r="N105" s="20"/>
      <c r="O105" s="20"/>
      <c r="P105" s="20"/>
      <c r="Q105" s="20">
        <v>28</v>
      </c>
      <c r="R105" s="20"/>
      <c r="S105" s="20">
        <v>21</v>
      </c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</row>
    <row r="106" spans="1:123" s="25" customFormat="1" ht="75.75" customHeight="1" thickTop="1" thickBot="1" x14ac:dyDescent="0.55000000000000004">
      <c r="A106" s="22"/>
      <c r="B106" s="43"/>
      <c r="C106" s="43"/>
      <c r="D106" s="43"/>
      <c r="E106" s="33"/>
      <c r="F106" s="22"/>
      <c r="G106" s="22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</row>
    <row r="107" spans="1:123" ht="75.75" customHeight="1" thickTop="1" thickBot="1" x14ac:dyDescent="0.55000000000000004">
      <c r="A107" s="10"/>
      <c r="B107" s="156" t="s">
        <v>205</v>
      </c>
      <c r="C107" s="156" t="s">
        <v>57</v>
      </c>
      <c r="D107" s="156" t="s">
        <v>237</v>
      </c>
      <c r="E107" s="21" t="s">
        <v>214</v>
      </c>
      <c r="F107" s="10"/>
      <c r="G107" s="1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>
        <v>1</v>
      </c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</row>
    <row r="108" spans="1:123" ht="75.75" customHeight="1" thickTop="1" thickBot="1" x14ac:dyDescent="0.55000000000000004">
      <c r="A108" s="10"/>
      <c r="B108" s="157"/>
      <c r="C108" s="157"/>
      <c r="D108" s="157"/>
      <c r="E108" s="21" t="s">
        <v>213</v>
      </c>
      <c r="F108" s="10"/>
      <c r="G108" s="1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>
        <v>1</v>
      </c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</row>
    <row r="109" spans="1:123" ht="75.75" customHeight="1" thickTop="1" thickBot="1" x14ac:dyDescent="0.55000000000000004">
      <c r="A109" s="10"/>
      <c r="B109" s="157"/>
      <c r="C109" s="157"/>
      <c r="D109" s="157"/>
      <c r="E109" s="21" t="s">
        <v>238</v>
      </c>
      <c r="F109" s="10"/>
      <c r="G109" s="1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>
        <v>4</v>
      </c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</row>
    <row r="110" spans="1:123" ht="75.75" customHeight="1" thickTop="1" thickBot="1" x14ac:dyDescent="0.55000000000000004">
      <c r="A110" s="10"/>
      <c r="B110" s="157"/>
      <c r="C110" s="157"/>
      <c r="D110" s="157"/>
      <c r="E110" s="21" t="s">
        <v>239</v>
      </c>
      <c r="F110" s="10"/>
      <c r="G110" s="1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>
        <v>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</row>
    <row r="111" spans="1:123" ht="75.75" customHeight="1" thickTop="1" thickBot="1" x14ac:dyDescent="0.55000000000000004">
      <c r="A111" s="10"/>
      <c r="B111" s="157"/>
      <c r="C111" s="157"/>
      <c r="D111" s="157"/>
      <c r="E111" s="21" t="s">
        <v>240</v>
      </c>
      <c r="F111" s="10"/>
      <c r="G111" s="1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>
        <v>8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</row>
    <row r="112" spans="1:123" ht="75.75" customHeight="1" thickTop="1" thickBot="1" x14ac:dyDescent="0.55000000000000004">
      <c r="A112" s="10"/>
      <c r="B112" s="157"/>
      <c r="C112" s="157"/>
      <c r="D112" s="157"/>
      <c r="E112" s="21" t="s">
        <v>242</v>
      </c>
      <c r="F112" s="10"/>
      <c r="G112" s="1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>
        <v>4</v>
      </c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</row>
    <row r="113" spans="1:123" ht="75.75" customHeight="1" thickTop="1" thickBot="1" x14ac:dyDescent="0.55000000000000004">
      <c r="A113" s="10"/>
      <c r="B113" s="157"/>
      <c r="C113" s="157"/>
      <c r="D113" s="157"/>
      <c r="E113" s="21" t="s">
        <v>241</v>
      </c>
      <c r="F113" s="10"/>
      <c r="G113" s="1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v>8</v>
      </c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</row>
    <row r="114" spans="1:123" ht="75.75" customHeight="1" thickTop="1" thickBot="1" x14ac:dyDescent="0.55000000000000004">
      <c r="A114" s="10"/>
      <c r="B114" s="157"/>
      <c r="C114" s="157"/>
      <c r="D114" s="157"/>
      <c r="E114" s="21" t="s">
        <v>243</v>
      </c>
      <c r="F114" s="10"/>
      <c r="G114" s="1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>
        <v>1</v>
      </c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</row>
    <row r="115" spans="1:123" ht="75.75" customHeight="1" thickTop="1" thickBot="1" x14ac:dyDescent="0.55000000000000004">
      <c r="A115" s="10"/>
      <c r="B115" s="157"/>
      <c r="C115" s="157"/>
      <c r="D115" s="157"/>
      <c r="E115" s="21" t="s">
        <v>183</v>
      </c>
      <c r="F115" s="10"/>
      <c r="G115" s="1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>
        <v>1</v>
      </c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</row>
    <row r="116" spans="1:123" ht="75.75" customHeight="1" thickTop="1" thickBot="1" x14ac:dyDescent="0.55000000000000004">
      <c r="A116" s="10"/>
      <c r="B116" s="157"/>
      <c r="C116" s="157"/>
      <c r="D116" s="157"/>
      <c r="E116" s="21" t="s">
        <v>220</v>
      </c>
      <c r="F116" s="10"/>
      <c r="G116" s="1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>
        <v>1</v>
      </c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</row>
    <row r="117" spans="1:123" ht="75.75" customHeight="1" thickTop="1" thickBot="1" x14ac:dyDescent="0.55000000000000004">
      <c r="A117" s="10"/>
      <c r="B117" s="157"/>
      <c r="C117" s="157"/>
      <c r="D117" s="157"/>
      <c r="E117" s="21" t="s">
        <v>13</v>
      </c>
      <c r="F117" s="10"/>
      <c r="G117" s="1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>
        <v>1</v>
      </c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</row>
    <row r="118" spans="1:123" ht="75.75" customHeight="1" thickTop="1" thickBot="1" x14ac:dyDescent="0.55000000000000004">
      <c r="A118" s="10"/>
      <c r="B118" s="157"/>
      <c r="C118" s="157"/>
      <c r="D118" s="157"/>
      <c r="E118" s="21" t="s">
        <v>208</v>
      </c>
      <c r="F118" s="10"/>
      <c r="G118" s="1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>
        <v>1</v>
      </c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</row>
    <row r="119" spans="1:123" ht="75.75" customHeight="1" thickTop="1" thickBot="1" x14ac:dyDescent="0.55000000000000004">
      <c r="A119" s="10"/>
      <c r="B119" s="158"/>
      <c r="C119" s="158"/>
      <c r="D119" s="158"/>
      <c r="E119" s="21" t="s">
        <v>209</v>
      </c>
      <c r="F119" s="10"/>
      <c r="G119" s="1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>
        <v>1</v>
      </c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</row>
    <row r="120" spans="1:123" s="25" customFormat="1" ht="75.75" customHeight="1" thickTop="1" thickBot="1" x14ac:dyDescent="0.55000000000000004">
      <c r="A120" s="22"/>
      <c r="B120" s="43"/>
      <c r="C120" s="43"/>
      <c r="D120" s="43"/>
      <c r="E120" s="33"/>
      <c r="F120" s="22"/>
      <c r="G120" s="22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</row>
    <row r="121" spans="1:123" ht="75.75" customHeight="1" thickTop="1" thickBot="1" x14ac:dyDescent="0.55000000000000004">
      <c r="A121" s="10"/>
      <c r="B121" s="156" t="s">
        <v>68</v>
      </c>
      <c r="C121" s="156" t="s">
        <v>75</v>
      </c>
      <c r="D121" s="156" t="s">
        <v>244</v>
      </c>
      <c r="E121" s="21" t="s">
        <v>213</v>
      </c>
      <c r="F121" s="10"/>
      <c r="G121" s="1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>
        <v>2</v>
      </c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</row>
    <row r="122" spans="1:123" ht="75.75" customHeight="1" thickTop="1" thickBot="1" x14ac:dyDescent="0.55000000000000004">
      <c r="A122" s="10"/>
      <c r="B122" s="158"/>
      <c r="C122" s="158"/>
      <c r="D122" s="158"/>
      <c r="E122" s="21" t="s">
        <v>13</v>
      </c>
      <c r="F122" s="10"/>
      <c r="G122" s="1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>
        <v>2</v>
      </c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</row>
    <row r="123" spans="1:123" s="25" customFormat="1" ht="75.75" customHeight="1" thickTop="1" thickBot="1" x14ac:dyDescent="0.55000000000000004">
      <c r="A123" s="22"/>
      <c r="B123" s="43"/>
      <c r="C123" s="43"/>
      <c r="D123" s="43"/>
      <c r="E123" s="33"/>
      <c r="F123" s="22"/>
      <c r="G123" s="22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</row>
    <row r="124" spans="1:123" ht="75.75" customHeight="1" thickTop="1" thickBot="1" x14ac:dyDescent="0.55000000000000004">
      <c r="A124" s="10"/>
      <c r="B124" s="156" t="s">
        <v>68</v>
      </c>
      <c r="C124" s="156" t="s">
        <v>75</v>
      </c>
      <c r="D124" s="156" t="s">
        <v>245</v>
      </c>
      <c r="E124" s="21" t="s">
        <v>214</v>
      </c>
      <c r="F124" s="10"/>
      <c r="G124" s="1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>
        <v>1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</row>
    <row r="125" spans="1:123" ht="75.75" customHeight="1" thickTop="1" thickBot="1" x14ac:dyDescent="0.55000000000000004">
      <c r="A125" s="10"/>
      <c r="B125" s="158"/>
      <c r="C125" s="158"/>
      <c r="D125" s="158"/>
      <c r="E125" s="21" t="s">
        <v>222</v>
      </c>
      <c r="F125" s="10"/>
      <c r="G125" s="1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>
        <v>4</v>
      </c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</row>
    <row r="126" spans="1:123" s="25" customFormat="1" ht="75.75" customHeight="1" thickTop="1" thickBot="1" x14ac:dyDescent="0.55000000000000004">
      <c r="A126" s="22"/>
      <c r="B126" s="43"/>
      <c r="C126" s="43"/>
      <c r="D126" s="43"/>
      <c r="E126" s="33"/>
      <c r="F126" s="22"/>
      <c r="G126" s="22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</row>
    <row r="127" spans="1:123" ht="75.75" customHeight="1" thickTop="1" thickBot="1" x14ac:dyDescent="0.55000000000000004">
      <c r="A127" s="10"/>
      <c r="B127" s="156" t="s">
        <v>68</v>
      </c>
      <c r="C127" s="156" t="s">
        <v>75</v>
      </c>
      <c r="D127" s="156" t="s">
        <v>246</v>
      </c>
      <c r="E127" s="21" t="s">
        <v>207</v>
      </c>
      <c r="F127" s="10"/>
      <c r="G127" s="1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v>1</v>
      </c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</row>
    <row r="128" spans="1:123" ht="75.75" customHeight="1" thickTop="1" thickBot="1" x14ac:dyDescent="0.55000000000000004">
      <c r="A128" s="10"/>
      <c r="B128" s="158"/>
      <c r="C128" s="158"/>
      <c r="D128" s="158"/>
      <c r="E128" s="21" t="s">
        <v>222</v>
      </c>
      <c r="F128" s="10"/>
      <c r="G128" s="1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>
        <v>4</v>
      </c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</row>
    <row r="129" spans="1:123" s="25" customFormat="1" ht="75.75" customHeight="1" thickTop="1" thickBot="1" x14ac:dyDescent="0.55000000000000004">
      <c r="A129" s="22"/>
      <c r="B129" s="43"/>
      <c r="C129" s="43"/>
      <c r="D129" s="43"/>
      <c r="E129" s="33"/>
      <c r="F129" s="22"/>
      <c r="G129" s="22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</row>
    <row r="130" spans="1:123" ht="75.75" customHeight="1" thickTop="1" thickBot="1" x14ac:dyDescent="0.55000000000000004">
      <c r="A130" s="10"/>
      <c r="B130" s="41" t="s">
        <v>68</v>
      </c>
      <c r="C130" s="41" t="s">
        <v>75</v>
      </c>
      <c r="D130" s="41" t="s">
        <v>247</v>
      </c>
      <c r="E130" s="21" t="s">
        <v>15</v>
      </c>
      <c r="F130" s="10"/>
      <c r="G130" s="1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>
        <v>27</v>
      </c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</row>
    <row r="131" spans="1:123" s="25" customFormat="1" ht="75.75" customHeight="1" thickTop="1" thickBot="1" x14ac:dyDescent="0.55000000000000004">
      <c r="A131" s="22"/>
      <c r="B131" s="43"/>
      <c r="C131" s="43"/>
      <c r="D131" s="43"/>
      <c r="E131" s="33"/>
      <c r="F131" s="22"/>
      <c r="G131" s="22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</row>
    <row r="132" spans="1:123" ht="75.75" customHeight="1" thickTop="1" thickBot="1" x14ac:dyDescent="0.55000000000000004">
      <c r="A132" s="10"/>
      <c r="B132" s="41" t="s">
        <v>49</v>
      </c>
      <c r="C132" s="41" t="s">
        <v>188</v>
      </c>
      <c r="D132" s="41" t="s">
        <v>307</v>
      </c>
      <c r="E132" s="21" t="s">
        <v>308</v>
      </c>
      <c r="F132" s="10"/>
      <c r="G132" s="1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>
        <v>3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</row>
    <row r="133" spans="1:123" ht="75.75" customHeight="1" thickTop="1" thickBot="1" x14ac:dyDescent="0.55000000000000004">
      <c r="A133" s="10"/>
      <c r="B133" s="41"/>
      <c r="C133" s="41"/>
      <c r="D133" s="41"/>
      <c r="E133" s="21" t="s">
        <v>15</v>
      </c>
      <c r="F133" s="10"/>
      <c r="G133" s="1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>
        <v>3</v>
      </c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</row>
    <row r="134" spans="1:123" s="25" customFormat="1" ht="75.75" customHeight="1" thickTop="1" thickBot="1" x14ac:dyDescent="0.55000000000000004">
      <c r="A134" s="22"/>
      <c r="B134" s="43"/>
      <c r="C134" s="43"/>
      <c r="D134" s="43"/>
      <c r="E134" s="33"/>
      <c r="F134" s="22"/>
      <c r="G134" s="22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</row>
    <row r="135" spans="1:123" ht="75.75" customHeight="1" thickTop="1" thickBot="1" x14ac:dyDescent="0.55000000000000004">
      <c r="A135" s="10"/>
      <c r="B135" s="41" t="s">
        <v>92</v>
      </c>
      <c r="C135" s="41" t="s">
        <v>128</v>
      </c>
      <c r="D135" s="41" t="s">
        <v>163</v>
      </c>
      <c r="E135" s="21" t="s">
        <v>361</v>
      </c>
      <c r="F135" s="10"/>
      <c r="G135" s="1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>
        <v>40</v>
      </c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</row>
    <row r="136" spans="1:123" ht="75.75" customHeight="1" thickTop="1" thickBot="1" x14ac:dyDescent="0.55000000000000004">
      <c r="A136" s="10"/>
      <c r="B136" s="41"/>
      <c r="C136" s="41"/>
      <c r="D136" s="41"/>
      <c r="E136" s="21" t="s">
        <v>362</v>
      </c>
      <c r="F136" s="10"/>
      <c r="G136" s="1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>
        <v>40</v>
      </c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</row>
    <row r="137" spans="1:123" s="25" customFormat="1" ht="75.75" customHeight="1" thickTop="1" thickBot="1" x14ac:dyDescent="0.55000000000000004">
      <c r="A137" s="22"/>
      <c r="B137" s="43"/>
      <c r="C137" s="43"/>
      <c r="D137" s="43"/>
      <c r="E137" s="33"/>
      <c r="F137" s="22"/>
      <c r="G137" s="22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</row>
    <row r="138" spans="1:123" ht="75.75" customHeight="1" thickTop="1" thickBot="1" x14ac:dyDescent="0.55000000000000004">
      <c r="A138" s="10"/>
      <c r="B138" s="41" t="s">
        <v>363</v>
      </c>
      <c r="C138" s="41" t="s">
        <v>364</v>
      </c>
      <c r="D138" s="41" t="s">
        <v>58</v>
      </c>
      <c r="E138" s="21" t="s">
        <v>365</v>
      </c>
      <c r="F138" s="10"/>
      <c r="G138" s="1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>
        <v>3</v>
      </c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</row>
    <row r="139" spans="1:123" ht="75.75" customHeight="1" thickTop="1" thickBot="1" x14ac:dyDescent="0.55000000000000004">
      <c r="A139" s="10"/>
      <c r="B139" s="41"/>
      <c r="C139" s="41"/>
      <c r="D139" s="41"/>
      <c r="E139" s="21" t="s">
        <v>366</v>
      </c>
      <c r="F139" s="10"/>
      <c r="G139" s="1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>
        <v>6</v>
      </c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</row>
    <row r="140" spans="1:123" ht="75.75" customHeight="1" thickTop="1" thickBot="1" x14ac:dyDescent="0.55000000000000004">
      <c r="A140" s="10"/>
      <c r="B140" s="41"/>
      <c r="C140" s="41"/>
      <c r="D140" s="41"/>
      <c r="E140" s="21" t="s">
        <v>367</v>
      </c>
      <c r="F140" s="10"/>
      <c r="G140" s="1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>
        <v>3</v>
      </c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</row>
    <row r="141" spans="1:123" s="25" customFormat="1" ht="75.75" customHeight="1" thickTop="1" thickBot="1" x14ac:dyDescent="0.55000000000000004">
      <c r="A141" s="22"/>
      <c r="B141" s="43"/>
      <c r="C141" s="43"/>
      <c r="D141" s="43"/>
      <c r="E141" s="33"/>
      <c r="F141" s="22"/>
      <c r="G141" s="22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</row>
    <row r="142" spans="1:123" ht="75.75" customHeight="1" thickTop="1" thickBot="1" x14ac:dyDescent="0.55000000000000004">
      <c r="A142" s="10"/>
      <c r="B142" s="41" t="s">
        <v>68</v>
      </c>
      <c r="C142" s="41" t="s">
        <v>75</v>
      </c>
      <c r="D142" s="41" t="s">
        <v>376</v>
      </c>
      <c r="E142" s="21" t="s">
        <v>308</v>
      </c>
      <c r="F142" s="10"/>
      <c r="G142" s="1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>
        <v>1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</row>
    <row r="143" spans="1:123" s="25" customFormat="1" ht="75.75" customHeight="1" thickTop="1" thickBot="1" x14ac:dyDescent="0.55000000000000004">
      <c r="A143" s="22"/>
      <c r="B143" s="43"/>
      <c r="C143" s="43"/>
      <c r="D143" s="43"/>
      <c r="E143" s="33"/>
      <c r="F143" s="22"/>
      <c r="G143" s="22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</row>
    <row r="144" spans="1:123" ht="75.75" customHeight="1" thickTop="1" thickBot="1" x14ac:dyDescent="0.55000000000000004">
      <c r="A144" s="10"/>
      <c r="B144" s="41" t="s">
        <v>68</v>
      </c>
      <c r="C144" s="41" t="s">
        <v>75</v>
      </c>
      <c r="D144" s="41" t="s">
        <v>377</v>
      </c>
      <c r="E144" s="21" t="s">
        <v>308</v>
      </c>
      <c r="F144" s="10"/>
      <c r="G144" s="1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>
        <v>1</v>
      </c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</row>
    <row r="145" spans="1:123" s="25" customFormat="1" ht="75.75" customHeight="1" thickTop="1" thickBot="1" x14ac:dyDescent="0.55000000000000004">
      <c r="A145" s="22"/>
      <c r="B145" s="43"/>
      <c r="C145" s="43"/>
      <c r="D145" s="43"/>
      <c r="E145" s="33"/>
      <c r="F145" s="22"/>
      <c r="G145" s="22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</row>
    <row r="146" spans="1:123" ht="75.75" customHeight="1" thickTop="1" thickBot="1" x14ac:dyDescent="0.55000000000000004">
      <c r="A146" s="10"/>
      <c r="B146" s="41" t="s">
        <v>68</v>
      </c>
      <c r="C146" s="41" t="s">
        <v>75</v>
      </c>
      <c r="D146" s="41" t="s">
        <v>378</v>
      </c>
      <c r="E146" s="21" t="s">
        <v>308</v>
      </c>
      <c r="F146" s="10"/>
      <c r="G146" s="1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>
        <v>1</v>
      </c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</row>
    <row r="147" spans="1:123" s="25" customFormat="1" ht="75.75" customHeight="1" thickTop="1" thickBot="1" x14ac:dyDescent="0.55000000000000004">
      <c r="A147" s="22"/>
      <c r="B147" s="43"/>
      <c r="C147" s="43"/>
      <c r="D147" s="43"/>
      <c r="E147" s="33"/>
      <c r="F147" s="22"/>
      <c r="G147" s="22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</row>
    <row r="148" spans="1:123" ht="283.5" thickTop="1" thickBot="1" x14ac:dyDescent="0.55000000000000004">
      <c r="A148" s="10"/>
      <c r="B148" s="41" t="s">
        <v>68</v>
      </c>
      <c r="C148" s="41" t="s">
        <v>75</v>
      </c>
      <c r="D148" s="47" t="s">
        <v>379</v>
      </c>
      <c r="E148" s="21" t="s">
        <v>308</v>
      </c>
      <c r="F148" s="10"/>
      <c r="G148" s="1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>
        <v>2</v>
      </c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</row>
    <row r="149" spans="1:123" s="25" customFormat="1" ht="72" thickTop="1" thickBot="1" x14ac:dyDescent="0.55000000000000004">
      <c r="A149" s="22"/>
      <c r="B149" s="43"/>
      <c r="C149" s="43"/>
      <c r="D149" s="24"/>
      <c r="E149" s="33"/>
      <c r="F149" s="22"/>
      <c r="G149" s="22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</row>
    <row r="150" spans="1:123" ht="283.5" thickTop="1" thickBot="1" x14ac:dyDescent="0.55000000000000004">
      <c r="A150" s="10"/>
      <c r="B150" s="41" t="s">
        <v>68</v>
      </c>
      <c r="C150" s="41" t="s">
        <v>75</v>
      </c>
      <c r="D150" s="47" t="s">
        <v>380</v>
      </c>
      <c r="E150" s="21" t="s">
        <v>308</v>
      </c>
      <c r="F150" s="10"/>
      <c r="G150" s="1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>
        <v>1</v>
      </c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</row>
    <row r="151" spans="1:123" s="25" customFormat="1" ht="75.75" customHeight="1" thickTop="1" thickBot="1" x14ac:dyDescent="0.55000000000000004">
      <c r="A151" s="22"/>
      <c r="B151" s="43"/>
      <c r="C151" s="43"/>
      <c r="D151" s="24"/>
      <c r="E151" s="33"/>
      <c r="F151" s="22"/>
      <c r="G151" s="22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</row>
    <row r="152" spans="1:123" ht="75.75" customHeight="1" thickTop="1" thickBot="1" x14ac:dyDescent="0.55000000000000004">
      <c r="A152" s="10"/>
      <c r="B152" s="41" t="s">
        <v>68</v>
      </c>
      <c r="C152" s="41" t="s">
        <v>75</v>
      </c>
      <c r="D152" s="41" t="s">
        <v>381</v>
      </c>
      <c r="E152" s="21" t="s">
        <v>308</v>
      </c>
      <c r="F152" s="10"/>
      <c r="G152" s="1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>
        <v>1</v>
      </c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</row>
    <row r="153" spans="1:123" s="25" customFormat="1" ht="75.75" customHeight="1" thickTop="1" thickBot="1" x14ac:dyDescent="0.55000000000000004">
      <c r="A153" s="22"/>
      <c r="B153" s="43"/>
      <c r="C153" s="43"/>
      <c r="D153" s="43"/>
      <c r="E153" s="33"/>
      <c r="F153" s="22"/>
      <c r="G153" s="22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</row>
    <row r="154" spans="1:123" ht="75.75" customHeight="1" thickTop="1" thickBot="1" x14ac:dyDescent="0.55000000000000004">
      <c r="A154" s="10"/>
      <c r="B154" s="41" t="s">
        <v>68</v>
      </c>
      <c r="C154" s="41" t="s">
        <v>75</v>
      </c>
      <c r="D154" s="41" t="s">
        <v>382</v>
      </c>
      <c r="E154" s="21" t="s">
        <v>308</v>
      </c>
      <c r="F154" s="10"/>
      <c r="G154" s="1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>
        <v>1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</row>
    <row r="155" spans="1:123" s="25" customFormat="1" ht="75.75" customHeight="1" thickTop="1" thickBot="1" x14ac:dyDescent="0.55000000000000004">
      <c r="A155" s="22"/>
      <c r="B155" s="43"/>
      <c r="C155" s="43"/>
      <c r="D155" s="43"/>
      <c r="E155" s="33"/>
      <c r="F155" s="22"/>
      <c r="G155" s="22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</row>
    <row r="156" spans="1:123" ht="75.75" customHeight="1" thickTop="1" thickBot="1" x14ac:dyDescent="0.55000000000000004">
      <c r="A156" s="10"/>
      <c r="B156" s="41" t="s">
        <v>68</v>
      </c>
      <c r="C156" s="41" t="s">
        <v>75</v>
      </c>
      <c r="D156" s="41" t="s">
        <v>383</v>
      </c>
      <c r="E156" s="21" t="s">
        <v>308</v>
      </c>
      <c r="F156" s="10"/>
      <c r="G156" s="1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>
        <v>2</v>
      </c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</row>
    <row r="157" spans="1:123" s="25" customFormat="1" ht="72" thickTop="1" thickBot="1" x14ac:dyDescent="0.55000000000000004">
      <c r="A157" s="22"/>
      <c r="B157" s="43"/>
      <c r="C157" s="43"/>
      <c r="D157" s="43"/>
      <c r="E157" s="33"/>
      <c r="F157" s="22"/>
      <c r="G157" s="22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</row>
    <row r="158" spans="1:123" ht="142.5" thickTop="1" thickBot="1" x14ac:dyDescent="0.55000000000000004">
      <c r="A158" s="10"/>
      <c r="B158" s="41" t="s">
        <v>68</v>
      </c>
      <c r="C158" s="41" t="s">
        <v>75</v>
      </c>
      <c r="D158" s="47" t="s">
        <v>384</v>
      </c>
      <c r="E158" s="21" t="s">
        <v>308</v>
      </c>
      <c r="F158" s="10"/>
      <c r="G158" s="1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>
        <v>2</v>
      </c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</row>
    <row r="159" spans="1:123" s="25" customFormat="1" ht="72" thickTop="1" thickBot="1" x14ac:dyDescent="0.55000000000000004">
      <c r="A159" s="22"/>
      <c r="B159" s="43"/>
      <c r="C159" s="43"/>
      <c r="D159" s="43"/>
      <c r="E159" s="33"/>
      <c r="F159" s="22"/>
      <c r="G159" s="22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</row>
    <row r="160" spans="1:123" ht="142.5" thickTop="1" thickBot="1" x14ac:dyDescent="0.55000000000000004">
      <c r="A160" s="10"/>
      <c r="B160" s="41" t="s">
        <v>68</v>
      </c>
      <c r="C160" s="41" t="s">
        <v>75</v>
      </c>
      <c r="D160" s="47" t="s">
        <v>385</v>
      </c>
      <c r="E160" s="21" t="s">
        <v>308</v>
      </c>
      <c r="F160" s="10"/>
      <c r="G160" s="1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>
        <v>1</v>
      </c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</row>
    <row r="161" spans="1:123" s="25" customFormat="1" ht="72" thickTop="1" thickBot="1" x14ac:dyDescent="0.55000000000000004">
      <c r="A161" s="22"/>
      <c r="B161" s="43"/>
      <c r="C161" s="43"/>
      <c r="D161" s="43"/>
      <c r="E161" s="33"/>
      <c r="F161" s="22"/>
      <c r="G161" s="22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</row>
    <row r="162" spans="1:123" ht="283.5" thickTop="1" thickBot="1" x14ac:dyDescent="0.55000000000000004">
      <c r="A162" s="10"/>
      <c r="B162" s="41" t="s">
        <v>68</v>
      </c>
      <c r="C162" s="41" t="s">
        <v>75</v>
      </c>
      <c r="D162" s="47" t="s">
        <v>386</v>
      </c>
      <c r="E162" s="21" t="s">
        <v>258</v>
      </c>
      <c r="F162" s="10"/>
      <c r="G162" s="1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>
        <v>1</v>
      </c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</row>
    <row r="163" spans="1:123" s="25" customFormat="1" ht="75.75" customHeight="1" thickTop="1" thickBot="1" x14ac:dyDescent="0.55000000000000004">
      <c r="A163" s="22"/>
      <c r="B163" s="43"/>
      <c r="C163" s="43"/>
      <c r="D163" s="24"/>
      <c r="E163" s="33"/>
      <c r="F163" s="22"/>
      <c r="G163" s="22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</row>
    <row r="164" spans="1:123" ht="283.5" thickTop="1" thickBot="1" x14ac:dyDescent="0.55000000000000004">
      <c r="A164" s="10"/>
      <c r="B164" s="41" t="s">
        <v>68</v>
      </c>
      <c r="C164" s="41" t="s">
        <v>75</v>
      </c>
      <c r="D164" s="47" t="s">
        <v>387</v>
      </c>
      <c r="E164" s="21" t="s">
        <v>258</v>
      </c>
      <c r="F164" s="10"/>
      <c r="G164" s="1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>
        <v>1</v>
      </c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</row>
    <row r="165" spans="1:123" s="25" customFormat="1" ht="75.75" customHeight="1" thickTop="1" thickBot="1" x14ac:dyDescent="0.55000000000000004">
      <c r="A165" s="22"/>
      <c r="B165" s="43"/>
      <c r="C165" s="43"/>
      <c r="D165" s="43"/>
      <c r="E165" s="33"/>
      <c r="F165" s="22"/>
      <c r="G165" s="22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</row>
    <row r="166" spans="1:123" ht="283.5" thickTop="1" thickBot="1" x14ac:dyDescent="0.55000000000000004">
      <c r="A166" s="10"/>
      <c r="B166" s="41" t="s">
        <v>68</v>
      </c>
      <c r="C166" s="41" t="s">
        <v>75</v>
      </c>
      <c r="D166" s="47" t="s">
        <v>388</v>
      </c>
      <c r="E166" s="21" t="s">
        <v>258</v>
      </c>
      <c r="F166" s="10"/>
      <c r="G166" s="1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>
        <v>1</v>
      </c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</row>
    <row r="167" spans="1:123" ht="72" thickTop="1" thickBot="1" x14ac:dyDescent="0.55000000000000004">
      <c r="A167" s="10"/>
      <c r="B167" s="41"/>
      <c r="C167" s="41"/>
      <c r="D167" s="47"/>
      <c r="E167" s="21" t="s">
        <v>437</v>
      </c>
      <c r="F167" s="10"/>
      <c r="G167" s="1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>
        <v>2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</row>
    <row r="168" spans="1:123" s="25" customFormat="1" ht="75.75" customHeight="1" thickTop="1" thickBot="1" x14ac:dyDescent="0.55000000000000004">
      <c r="A168" s="22"/>
      <c r="B168" s="43"/>
      <c r="C168" s="43"/>
      <c r="D168" s="43"/>
      <c r="E168" s="33"/>
      <c r="F168" s="22"/>
      <c r="G168" s="22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</row>
    <row r="169" spans="1:123" ht="75.75" customHeight="1" thickTop="1" thickBot="1" x14ac:dyDescent="0.55000000000000004">
      <c r="A169" s="10"/>
      <c r="B169" s="41" t="s">
        <v>389</v>
      </c>
      <c r="C169" s="41" t="s">
        <v>390</v>
      </c>
      <c r="D169" s="41" t="s">
        <v>391</v>
      </c>
      <c r="E169" s="21" t="s">
        <v>392</v>
      </c>
      <c r="F169" s="10"/>
      <c r="G169" s="1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>
        <v>120</v>
      </c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</row>
    <row r="170" spans="1:123" ht="75.75" customHeight="1" thickTop="1" thickBot="1" x14ac:dyDescent="0.55000000000000004">
      <c r="A170" s="10"/>
      <c r="B170" s="41"/>
      <c r="C170" s="41"/>
      <c r="D170" s="41"/>
      <c r="E170" s="21" t="s">
        <v>393</v>
      </c>
      <c r="F170" s="10"/>
      <c r="G170" s="1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>
        <v>25</v>
      </c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</row>
    <row r="171" spans="1:123" ht="75.75" customHeight="1" thickTop="1" thickBot="1" x14ac:dyDescent="0.55000000000000004">
      <c r="A171" s="10"/>
      <c r="B171" s="41"/>
      <c r="C171" s="41"/>
      <c r="D171" s="41"/>
      <c r="E171" s="21" t="s">
        <v>394</v>
      </c>
      <c r="F171" s="10"/>
      <c r="G171" s="1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>
        <v>7</v>
      </c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</row>
    <row r="172" spans="1:123" ht="75.75" customHeight="1" thickTop="1" thickBot="1" x14ac:dyDescent="0.55000000000000004">
      <c r="A172" s="10"/>
      <c r="B172" s="41"/>
      <c r="C172" s="41"/>
      <c r="D172" s="41"/>
      <c r="E172" s="21" t="s">
        <v>14</v>
      </c>
      <c r="F172" s="10"/>
      <c r="G172" s="1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>
        <v>40</v>
      </c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</row>
    <row r="173" spans="1:123" ht="75.75" customHeight="1" thickTop="1" thickBot="1" x14ac:dyDescent="0.55000000000000004">
      <c r="A173" s="10"/>
      <c r="B173" s="41"/>
      <c r="C173" s="41"/>
      <c r="D173" s="41"/>
      <c r="E173" s="21" t="s">
        <v>15</v>
      </c>
      <c r="F173" s="10"/>
      <c r="G173" s="1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>
        <v>15</v>
      </c>
      <c r="AH173" s="20"/>
      <c r="AI173" s="20"/>
      <c r="AJ173" s="20"/>
      <c r="AK173" s="20"/>
      <c r="AL173" s="20"/>
      <c r="AM173" s="20">
        <v>20</v>
      </c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</row>
    <row r="174" spans="1:123" s="25" customFormat="1" ht="75.75" customHeight="1" thickTop="1" thickBot="1" x14ac:dyDescent="0.55000000000000004">
      <c r="A174" s="22"/>
      <c r="B174" s="43"/>
      <c r="C174" s="43"/>
      <c r="D174" s="43"/>
      <c r="E174" s="33"/>
      <c r="F174" s="22"/>
      <c r="G174" s="22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</row>
    <row r="175" spans="1:123" ht="283.5" thickTop="1" thickBot="1" x14ac:dyDescent="0.55000000000000004">
      <c r="A175" s="10"/>
      <c r="B175" s="41" t="s">
        <v>68</v>
      </c>
      <c r="C175" s="41" t="s">
        <v>75</v>
      </c>
      <c r="D175" s="47" t="s">
        <v>413</v>
      </c>
      <c r="E175" s="21" t="s">
        <v>414</v>
      </c>
      <c r="F175" s="10"/>
      <c r="G175" s="1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>
        <v>12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</row>
    <row r="176" spans="1:123" s="25" customFormat="1" ht="75.75" customHeight="1" thickTop="1" thickBot="1" x14ac:dyDescent="0.55000000000000004">
      <c r="A176" s="22"/>
      <c r="B176" s="43"/>
      <c r="C176" s="43"/>
      <c r="D176" s="43"/>
      <c r="E176" s="33"/>
      <c r="F176" s="22"/>
      <c r="G176" s="22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</row>
    <row r="177" spans="1:123" ht="213" thickTop="1" thickBot="1" x14ac:dyDescent="0.55000000000000004">
      <c r="A177" s="10"/>
      <c r="B177" s="41" t="s">
        <v>68</v>
      </c>
      <c r="C177" s="41" t="s">
        <v>75</v>
      </c>
      <c r="D177" s="47" t="s">
        <v>415</v>
      </c>
      <c r="E177" s="21" t="s">
        <v>416</v>
      </c>
      <c r="F177" s="10"/>
      <c r="G177" s="1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>
        <v>80</v>
      </c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</row>
    <row r="178" spans="1:123" s="104" customFormat="1" ht="72" thickTop="1" thickBot="1" x14ac:dyDescent="0.55000000000000004">
      <c r="A178" s="10"/>
      <c r="B178" s="41"/>
      <c r="C178" s="41"/>
      <c r="D178" s="47"/>
      <c r="E178" s="21" t="s">
        <v>417</v>
      </c>
      <c r="F178" s="10"/>
      <c r="G178" s="1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</row>
    <row r="179" spans="1:123" s="25" customFormat="1" ht="75.75" customHeight="1" thickTop="1" thickBot="1" x14ac:dyDescent="0.55000000000000004">
      <c r="A179" s="22"/>
      <c r="B179" s="43"/>
      <c r="C179" s="43"/>
      <c r="D179" s="43"/>
      <c r="E179" s="33"/>
      <c r="F179" s="22"/>
      <c r="G179" s="22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>
        <v>80</v>
      </c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</row>
    <row r="180" spans="1:123" ht="75.75" customHeight="1" thickTop="1" thickBot="1" x14ac:dyDescent="0.55000000000000004">
      <c r="A180" s="10"/>
      <c r="B180" s="41"/>
      <c r="C180" s="41"/>
      <c r="D180" s="41"/>
      <c r="E180" s="21"/>
      <c r="F180" s="10"/>
      <c r="G180" s="1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</row>
    <row r="181" spans="1:123" ht="409.6" thickTop="1" thickBot="1" x14ac:dyDescent="0.55000000000000004">
      <c r="A181" s="10"/>
      <c r="B181" s="101" t="s">
        <v>475</v>
      </c>
      <c r="C181" s="102" t="s">
        <v>476</v>
      </c>
      <c r="D181" s="105" t="s">
        <v>477</v>
      </c>
      <c r="E181" s="102" t="s">
        <v>15</v>
      </c>
      <c r="F181" s="103" t="s">
        <v>477</v>
      </c>
      <c r="G181" s="1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>
        <v>24</v>
      </c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</row>
    <row r="182" spans="1:123" ht="75.75" customHeight="1" thickTop="1" thickBot="1" x14ac:dyDescent="0.55000000000000004">
      <c r="A182" s="10"/>
      <c r="B182" s="41"/>
      <c r="C182" s="41"/>
      <c r="D182" s="41"/>
      <c r="E182" s="21" t="s">
        <v>71</v>
      </c>
      <c r="F182" s="10"/>
      <c r="G182" s="1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>
        <v>24</v>
      </c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</row>
    <row r="183" spans="1:123" s="25" customFormat="1" ht="75.75" customHeight="1" thickTop="1" thickBot="1" x14ac:dyDescent="0.55000000000000004">
      <c r="A183" s="22"/>
      <c r="B183" s="43"/>
      <c r="C183" s="43"/>
      <c r="D183" s="43"/>
      <c r="E183" s="33"/>
      <c r="F183" s="22"/>
      <c r="G183" s="22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</row>
    <row r="184" spans="1:123" ht="142.5" thickTop="1" thickBot="1" x14ac:dyDescent="0.55000000000000004">
      <c r="A184" s="10"/>
      <c r="B184" s="41" t="s">
        <v>475</v>
      </c>
      <c r="C184" s="41" t="s">
        <v>476</v>
      </c>
      <c r="D184" s="107" t="s">
        <v>478</v>
      </c>
      <c r="E184" s="106" t="s">
        <v>15</v>
      </c>
      <c r="F184" s="10"/>
      <c r="G184" s="1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>
        <v>18</v>
      </c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</row>
    <row r="185" spans="1:123" ht="75.75" customHeight="1" thickTop="1" thickBot="1" x14ac:dyDescent="0.55000000000000004">
      <c r="A185" s="10"/>
      <c r="B185" s="41"/>
      <c r="C185" s="41"/>
      <c r="D185" s="41"/>
      <c r="E185" s="21" t="s">
        <v>71</v>
      </c>
      <c r="F185" s="10"/>
      <c r="G185" s="1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>
        <v>18</v>
      </c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</row>
    <row r="186" spans="1:123" s="25" customFormat="1" ht="75.75" customHeight="1" thickTop="1" thickBot="1" x14ac:dyDescent="0.55000000000000004">
      <c r="A186" s="22"/>
      <c r="B186" s="43"/>
      <c r="C186" s="43"/>
      <c r="D186" s="43"/>
      <c r="E186" s="33"/>
      <c r="F186" s="22"/>
      <c r="G186" s="22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</row>
    <row r="187" spans="1:123" ht="409.6" thickTop="1" thickBot="1" x14ac:dyDescent="0.55000000000000004">
      <c r="A187" s="10"/>
      <c r="B187" s="108" t="s">
        <v>92</v>
      </c>
      <c r="C187" s="109" t="s">
        <v>460</v>
      </c>
      <c r="D187" s="111" t="s">
        <v>465</v>
      </c>
      <c r="E187" s="21" t="s">
        <v>15</v>
      </c>
      <c r="F187" s="110" t="s">
        <v>465</v>
      </c>
      <c r="G187" s="1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>
        <v>12</v>
      </c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</row>
    <row r="188" spans="1:123" s="25" customFormat="1" ht="75.75" customHeight="1" thickTop="1" thickBot="1" x14ac:dyDescent="0.55000000000000004">
      <c r="A188" s="22"/>
      <c r="B188" s="43"/>
      <c r="C188" s="43"/>
      <c r="D188" s="43"/>
      <c r="E188" s="33"/>
      <c r="F188" s="22"/>
      <c r="G188" s="22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</row>
    <row r="189" spans="1:123" ht="142.5" thickTop="1" thickBot="1" x14ac:dyDescent="0.55000000000000004">
      <c r="A189" s="10" t="s">
        <v>92</v>
      </c>
      <c r="B189" s="112" t="s">
        <v>92</v>
      </c>
      <c r="C189" s="41" t="s">
        <v>460</v>
      </c>
      <c r="D189" s="47" t="s">
        <v>461</v>
      </c>
      <c r="E189" s="21" t="s">
        <v>479</v>
      </c>
      <c r="F189" s="10"/>
      <c r="G189" s="1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>
        <v>6</v>
      </c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</row>
    <row r="190" spans="1:123" ht="75.75" customHeight="1" thickTop="1" thickBot="1" x14ac:dyDescent="0.55000000000000004">
      <c r="A190" s="10"/>
      <c r="B190" s="41"/>
      <c r="C190" s="41"/>
      <c r="D190" s="41"/>
      <c r="E190" s="21" t="s">
        <v>480</v>
      </c>
      <c r="F190" s="10"/>
      <c r="G190" s="1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>
        <v>6</v>
      </c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</row>
    <row r="191" spans="1:123" s="25" customFormat="1" ht="75.75" customHeight="1" thickTop="1" thickBot="1" x14ac:dyDescent="0.55000000000000004">
      <c r="A191" s="22"/>
      <c r="B191" s="43"/>
      <c r="C191" s="43"/>
      <c r="D191" s="43"/>
      <c r="E191" s="33"/>
      <c r="F191" s="22"/>
      <c r="G191" s="22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</row>
    <row r="192" spans="1:123" ht="409.6" thickTop="1" thickBot="1" x14ac:dyDescent="0.55000000000000004">
      <c r="A192" s="10"/>
      <c r="B192" s="113" t="s">
        <v>92</v>
      </c>
      <c r="C192" s="114" t="s">
        <v>460</v>
      </c>
      <c r="D192" s="119" t="s">
        <v>463</v>
      </c>
      <c r="E192" s="21" t="s">
        <v>479</v>
      </c>
      <c r="F192" s="115" t="s">
        <v>462</v>
      </c>
      <c r="G192" s="1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>
        <v>6</v>
      </c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</row>
    <row r="193" spans="1:123" ht="75.75" customHeight="1" thickTop="1" thickBot="1" x14ac:dyDescent="0.55000000000000004">
      <c r="A193" s="10"/>
      <c r="B193" s="41"/>
      <c r="C193" s="41"/>
      <c r="D193" s="41"/>
      <c r="E193" s="21" t="s">
        <v>480</v>
      </c>
      <c r="F193" s="10"/>
      <c r="G193" s="1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>
        <v>6</v>
      </c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</row>
    <row r="194" spans="1:123" s="25" customFormat="1" ht="75.75" customHeight="1" thickTop="1" thickBot="1" x14ac:dyDescent="0.55000000000000004">
      <c r="A194" s="22"/>
      <c r="B194" s="43"/>
      <c r="C194" s="43"/>
      <c r="D194" s="43"/>
      <c r="E194" s="33"/>
      <c r="F194" s="22"/>
      <c r="G194" s="22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</row>
    <row r="195" spans="1:123" ht="409.6" thickTop="1" thickBot="1" x14ac:dyDescent="0.55000000000000004">
      <c r="A195" s="10"/>
      <c r="B195" s="116" t="s">
        <v>92</v>
      </c>
      <c r="C195" s="117" t="s">
        <v>460</v>
      </c>
      <c r="D195" s="118" t="s">
        <v>462</v>
      </c>
      <c r="E195" s="21" t="s">
        <v>479</v>
      </c>
      <c r="F195" s="118" t="s">
        <v>463</v>
      </c>
      <c r="G195" s="1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>
        <v>22</v>
      </c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</row>
    <row r="196" spans="1:123" ht="75.75" customHeight="1" thickTop="1" thickBot="1" x14ac:dyDescent="0.55000000000000004">
      <c r="A196" s="10"/>
      <c r="B196" s="41"/>
      <c r="C196" s="41"/>
      <c r="D196" s="41"/>
      <c r="E196" s="21" t="s">
        <v>480</v>
      </c>
      <c r="F196" s="10"/>
      <c r="G196" s="1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>
        <v>22</v>
      </c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</row>
    <row r="197" spans="1:123" s="25" customFormat="1" ht="75.75" customHeight="1" thickTop="1" thickBot="1" x14ac:dyDescent="0.55000000000000004">
      <c r="A197" s="22"/>
      <c r="B197" s="43"/>
      <c r="C197" s="43"/>
      <c r="D197" s="43"/>
      <c r="E197" s="33"/>
      <c r="F197" s="22"/>
      <c r="G197" s="22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</row>
    <row r="198" spans="1:123" ht="409.6" thickTop="1" thickBot="1" x14ac:dyDescent="0.55000000000000004">
      <c r="A198" s="10"/>
      <c r="B198" s="120" t="s">
        <v>92</v>
      </c>
      <c r="C198" s="121" t="s">
        <v>460</v>
      </c>
      <c r="D198" s="123" t="s">
        <v>464</v>
      </c>
      <c r="E198" s="21" t="s">
        <v>479</v>
      </c>
      <c r="F198" s="122" t="s">
        <v>464</v>
      </c>
      <c r="G198" s="1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>
        <v>4</v>
      </c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</row>
    <row r="199" spans="1:123" ht="75" customHeight="1" thickTop="1" thickBot="1" x14ac:dyDescent="0.55000000000000004">
      <c r="A199" s="10"/>
      <c r="B199" s="41"/>
      <c r="C199" s="41"/>
      <c r="D199" s="41"/>
      <c r="E199" s="21" t="s">
        <v>480</v>
      </c>
      <c r="F199" s="10"/>
      <c r="G199" s="1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>
        <v>4</v>
      </c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</row>
    <row r="200" spans="1:123" ht="75" customHeight="1" thickTop="1" thickBot="1" x14ac:dyDescent="0.55000000000000004">
      <c r="A200" s="10"/>
      <c r="B200" s="41"/>
      <c r="C200" s="41"/>
      <c r="D200" s="41"/>
      <c r="E200" s="21"/>
      <c r="F200" s="10"/>
      <c r="G200" s="1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</row>
    <row r="201" spans="1:123" ht="75" customHeight="1" thickTop="1" thickBot="1" x14ac:dyDescent="0.55000000000000004">
      <c r="A201" s="10"/>
      <c r="B201" s="41"/>
      <c r="C201" s="41"/>
      <c r="D201" s="41"/>
      <c r="E201" s="21"/>
      <c r="F201" s="10"/>
      <c r="G201" s="1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</row>
    <row r="202" spans="1:123" s="12" customFormat="1" ht="75" customHeight="1" thickTop="1" thickBot="1" x14ac:dyDescent="0.55000000000000004">
      <c r="A202" s="10"/>
      <c r="B202" s="41"/>
      <c r="C202" s="41"/>
      <c r="D202" s="41"/>
      <c r="E202" s="21"/>
      <c r="F202" s="10"/>
      <c r="G202" s="1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</row>
    <row r="203" spans="1:123" s="12" customFormat="1" ht="75" customHeight="1" thickTop="1" thickBot="1" x14ac:dyDescent="0.55000000000000004">
      <c r="A203" s="10"/>
      <c r="B203" s="41"/>
      <c r="C203" s="41"/>
      <c r="D203" s="41"/>
      <c r="E203" s="21"/>
      <c r="F203" s="10"/>
      <c r="G203" s="1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</row>
    <row r="204" spans="1:123" s="12" customFormat="1" ht="75" customHeight="1" thickTop="1" thickBot="1" x14ac:dyDescent="0.55000000000000004">
      <c r="A204" s="10"/>
      <c r="B204" s="41"/>
      <c r="C204" s="41"/>
      <c r="D204" s="41"/>
      <c r="E204" s="21"/>
      <c r="F204" s="10"/>
      <c r="G204" s="1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</row>
    <row r="205" spans="1:123" s="12" customFormat="1" ht="75" customHeight="1" thickTop="1" thickBot="1" x14ac:dyDescent="0.55000000000000004">
      <c r="A205" s="10"/>
      <c r="B205" s="41"/>
      <c r="C205" s="41"/>
      <c r="D205" s="41"/>
      <c r="E205" s="21"/>
      <c r="F205" s="10"/>
      <c r="G205" s="1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</row>
    <row r="206" spans="1:123" ht="56.25" customHeight="1" thickTop="1" thickBot="1" x14ac:dyDescent="0.55000000000000004">
      <c r="A206" s="10"/>
      <c r="B206" s="41"/>
      <c r="C206" s="41"/>
      <c r="D206" s="41"/>
      <c r="E206" s="21"/>
      <c r="F206" s="10"/>
      <c r="G206" s="1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</row>
    <row r="207" spans="1:123" ht="56.25" customHeight="1" thickTop="1" thickBot="1" x14ac:dyDescent="0.55000000000000004">
      <c r="A207" s="10"/>
      <c r="B207" s="41"/>
      <c r="C207" s="41"/>
      <c r="D207" s="41"/>
      <c r="E207" s="21"/>
      <c r="F207" s="10"/>
      <c r="G207" s="1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</row>
    <row r="208" spans="1:123" ht="72" thickTop="1" thickBot="1" x14ac:dyDescent="0.55000000000000004">
      <c r="A208" s="10"/>
      <c r="B208" s="41"/>
      <c r="C208" s="41"/>
      <c r="D208" s="41"/>
      <c r="E208" s="21"/>
      <c r="F208" s="10"/>
      <c r="G208" s="1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</row>
    <row r="209" spans="1:123" ht="72" thickTop="1" thickBot="1" x14ac:dyDescent="0.55000000000000004">
      <c r="A209" s="10"/>
      <c r="B209" s="41"/>
      <c r="C209" s="41"/>
      <c r="D209" s="41"/>
      <c r="E209" s="21"/>
      <c r="F209" s="10"/>
      <c r="G209" s="1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</row>
    <row r="210" spans="1:123" ht="72" thickTop="1" thickBot="1" x14ac:dyDescent="0.55000000000000004">
      <c r="A210" s="10"/>
      <c r="B210" s="41"/>
      <c r="C210" s="41"/>
      <c r="D210" s="41"/>
      <c r="E210" s="21"/>
      <c r="F210" s="10"/>
      <c r="G210" s="1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</row>
    <row r="211" spans="1:123" ht="72" thickTop="1" thickBot="1" x14ac:dyDescent="0.55000000000000004">
      <c r="A211" s="10"/>
      <c r="B211" s="41"/>
      <c r="C211" s="41"/>
      <c r="D211" s="41"/>
      <c r="E211" s="21"/>
      <c r="F211" s="10"/>
      <c r="G211" s="1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</row>
    <row r="212" spans="1:123" ht="72" thickTop="1" thickBot="1" x14ac:dyDescent="0.55000000000000004">
      <c r="A212" s="10"/>
      <c r="B212" s="41"/>
      <c r="C212" s="41"/>
      <c r="D212" s="41"/>
      <c r="E212" s="21"/>
      <c r="F212" s="10"/>
      <c r="G212" s="1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</row>
    <row r="213" spans="1:123" ht="72" thickTop="1" thickBot="1" x14ac:dyDescent="0.55000000000000004">
      <c r="A213" s="10"/>
      <c r="B213" s="41"/>
      <c r="C213" s="41"/>
      <c r="D213" s="41"/>
      <c r="E213" s="21"/>
      <c r="F213" s="10"/>
      <c r="G213" s="1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</row>
    <row r="214" spans="1:123" ht="72" thickTop="1" thickBot="1" x14ac:dyDescent="0.55000000000000004">
      <c r="A214" s="10"/>
      <c r="B214" s="41"/>
      <c r="C214" s="41"/>
      <c r="D214" s="41"/>
      <c r="E214" s="21"/>
      <c r="F214" s="10"/>
      <c r="G214" s="1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</row>
    <row r="215" spans="1:123" ht="72" thickTop="1" thickBot="1" x14ac:dyDescent="1.1000000000000001">
      <c r="A215" s="13"/>
      <c r="B215" s="50"/>
      <c r="C215" s="50"/>
      <c r="D215" s="50"/>
      <c r="E215" s="52"/>
      <c r="F215" s="18"/>
      <c r="G215" s="1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</row>
    <row r="216" spans="1:123" ht="72" thickTop="1" thickBot="1" x14ac:dyDescent="1.1000000000000001">
      <c r="A216" s="13"/>
      <c r="B216" s="50"/>
      <c r="C216" s="50"/>
      <c r="D216" s="50"/>
      <c r="E216" s="53"/>
      <c r="F216" s="11"/>
      <c r="G216" s="1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B216" s="49"/>
      <c r="DC216" s="49"/>
      <c r="DD216" s="49"/>
      <c r="DE216" s="49"/>
      <c r="DF216" s="49"/>
      <c r="DG216" s="49"/>
      <c r="DH216" s="49"/>
      <c r="DI216" s="49"/>
      <c r="DJ216" s="49"/>
      <c r="DK216" s="49"/>
      <c r="DL216" s="49"/>
      <c r="DM216" s="49"/>
      <c r="DN216" s="49"/>
      <c r="DO216" s="49"/>
      <c r="DP216" s="49"/>
      <c r="DQ216" s="49"/>
      <c r="DR216" s="49"/>
      <c r="DS216" s="49"/>
    </row>
    <row r="217" spans="1:123" ht="72" thickTop="1" thickBot="1" x14ac:dyDescent="1.1000000000000001">
      <c r="A217" s="13"/>
      <c r="B217" s="50"/>
      <c r="C217" s="50"/>
      <c r="D217" s="50"/>
      <c r="E217" s="53"/>
      <c r="F217" s="11"/>
      <c r="G217" s="1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  <c r="CW217" s="49"/>
      <c r="CX217" s="49"/>
      <c r="CY217" s="49"/>
      <c r="CZ217" s="49"/>
      <c r="DA217" s="49"/>
      <c r="DB217" s="49"/>
      <c r="DC217" s="49"/>
      <c r="DD217" s="49"/>
      <c r="DE217" s="49"/>
      <c r="DF217" s="49"/>
      <c r="DG217" s="49"/>
      <c r="DH217" s="49"/>
      <c r="DI217" s="49"/>
      <c r="DJ217" s="49"/>
      <c r="DK217" s="49"/>
      <c r="DL217" s="49"/>
      <c r="DM217" s="49"/>
      <c r="DN217" s="49"/>
      <c r="DO217" s="49"/>
      <c r="DP217" s="49"/>
      <c r="DQ217" s="49"/>
      <c r="DR217" s="49"/>
      <c r="DS217" s="49"/>
    </row>
    <row r="218" spans="1:123" ht="72" thickTop="1" thickBot="1" x14ac:dyDescent="1.1000000000000001">
      <c r="A218" s="13"/>
      <c r="B218" s="50"/>
      <c r="C218" s="50"/>
      <c r="D218" s="50"/>
      <c r="E218" s="53"/>
      <c r="F218" s="11"/>
      <c r="G218" s="1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  <c r="CW218" s="49"/>
      <c r="CX218" s="49"/>
      <c r="CY218" s="49"/>
      <c r="CZ218" s="49"/>
      <c r="DA218" s="49"/>
      <c r="DB218" s="49"/>
      <c r="DC218" s="49"/>
      <c r="DD218" s="49"/>
      <c r="DE218" s="49"/>
      <c r="DF218" s="49"/>
      <c r="DG218" s="49"/>
      <c r="DH218" s="49"/>
      <c r="DI218" s="49"/>
      <c r="DJ218" s="49"/>
      <c r="DK218" s="49"/>
      <c r="DL218" s="49"/>
      <c r="DM218" s="49"/>
      <c r="DN218" s="49"/>
      <c r="DO218" s="49"/>
      <c r="DP218" s="49"/>
      <c r="DQ218" s="49"/>
      <c r="DR218" s="49"/>
      <c r="DS218" s="49"/>
    </row>
    <row r="219" spans="1:123" ht="72" thickTop="1" thickBot="1" x14ac:dyDescent="1.1000000000000001">
      <c r="A219" s="13"/>
      <c r="B219" s="50"/>
      <c r="C219" s="50"/>
      <c r="D219" s="50"/>
      <c r="E219" s="53"/>
      <c r="F219" s="11"/>
      <c r="G219" s="1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  <c r="CW219" s="49"/>
      <c r="CX219" s="49"/>
      <c r="CY219" s="49"/>
      <c r="CZ219" s="49"/>
      <c r="DA219" s="49"/>
      <c r="DB219" s="49"/>
      <c r="DC219" s="49"/>
      <c r="DD219" s="49"/>
      <c r="DE219" s="49"/>
      <c r="DF219" s="49"/>
      <c r="DG219" s="49"/>
      <c r="DH219" s="49"/>
      <c r="DI219" s="49"/>
      <c r="DJ219" s="49"/>
      <c r="DK219" s="49"/>
      <c r="DL219" s="49"/>
      <c r="DM219" s="49"/>
      <c r="DN219" s="49"/>
      <c r="DO219" s="49"/>
      <c r="DP219" s="49"/>
      <c r="DQ219" s="49"/>
      <c r="DR219" s="49"/>
      <c r="DS219" s="49"/>
    </row>
    <row r="220" spans="1:123" ht="72" thickTop="1" thickBot="1" x14ac:dyDescent="1.1000000000000001">
      <c r="A220" s="13"/>
      <c r="B220" s="50"/>
      <c r="C220" s="50"/>
      <c r="D220" s="50"/>
      <c r="E220" s="53"/>
      <c r="F220" s="11"/>
      <c r="G220" s="1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  <c r="CW220" s="49"/>
      <c r="CX220" s="49"/>
      <c r="CY220" s="49"/>
      <c r="CZ220" s="49"/>
      <c r="DA220" s="49"/>
      <c r="DB220" s="49"/>
      <c r="DC220" s="49"/>
      <c r="DD220" s="49"/>
      <c r="DE220" s="49"/>
      <c r="DF220" s="49"/>
      <c r="DG220" s="49"/>
      <c r="DH220" s="49"/>
      <c r="DI220" s="49"/>
      <c r="DJ220" s="49"/>
      <c r="DK220" s="49"/>
      <c r="DL220" s="49"/>
      <c r="DM220" s="49"/>
      <c r="DN220" s="49"/>
      <c r="DO220" s="49"/>
      <c r="DP220" s="49"/>
      <c r="DQ220" s="49"/>
      <c r="DR220" s="49"/>
      <c r="DS220" s="49"/>
    </row>
    <row r="221" spans="1:123" ht="72" thickTop="1" thickBot="1" x14ac:dyDescent="1.1000000000000001">
      <c r="A221" s="13"/>
      <c r="B221" s="50"/>
      <c r="C221" s="50"/>
      <c r="D221" s="50"/>
      <c r="E221" s="53"/>
      <c r="F221" s="11"/>
      <c r="G221" s="1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  <c r="CW221" s="49"/>
      <c r="CX221" s="49"/>
      <c r="CY221" s="49"/>
      <c r="CZ221" s="49"/>
      <c r="DA221" s="49"/>
      <c r="DB221" s="49"/>
      <c r="DC221" s="49"/>
      <c r="DD221" s="49"/>
      <c r="DE221" s="49"/>
      <c r="DF221" s="49"/>
      <c r="DG221" s="49"/>
      <c r="DH221" s="49"/>
      <c r="DI221" s="49"/>
      <c r="DJ221" s="49"/>
      <c r="DK221" s="49"/>
      <c r="DL221" s="49"/>
      <c r="DM221" s="49"/>
      <c r="DN221" s="49"/>
      <c r="DO221" s="49"/>
      <c r="DP221" s="49"/>
      <c r="DQ221" s="49"/>
      <c r="DR221" s="49"/>
      <c r="DS221" s="49"/>
    </row>
    <row r="222" spans="1:123" ht="72" thickTop="1" thickBot="1" x14ac:dyDescent="1.1000000000000001">
      <c r="A222" s="13"/>
      <c r="B222" s="50"/>
      <c r="C222" s="50"/>
      <c r="D222" s="50"/>
      <c r="E222" s="53"/>
      <c r="F222" s="11"/>
      <c r="G222" s="1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  <c r="CW222" s="49"/>
      <c r="CX222" s="49"/>
      <c r="CY222" s="49"/>
      <c r="CZ222" s="49"/>
      <c r="DA222" s="49"/>
      <c r="DB222" s="49"/>
      <c r="DC222" s="49"/>
      <c r="DD222" s="49"/>
      <c r="DE222" s="49"/>
      <c r="DF222" s="49"/>
      <c r="DG222" s="49"/>
      <c r="DH222" s="49"/>
      <c r="DI222" s="49"/>
      <c r="DJ222" s="49"/>
      <c r="DK222" s="49"/>
      <c r="DL222" s="49"/>
      <c r="DM222" s="49"/>
      <c r="DN222" s="49"/>
      <c r="DO222" s="49"/>
      <c r="DP222" s="49"/>
      <c r="DQ222" s="49"/>
      <c r="DR222" s="49"/>
      <c r="DS222" s="49"/>
    </row>
    <row r="223" spans="1:123" ht="72" thickTop="1" thickBot="1" x14ac:dyDescent="1.1000000000000001">
      <c r="A223" s="13"/>
      <c r="B223" s="50"/>
      <c r="C223" s="50"/>
      <c r="D223" s="50"/>
      <c r="E223" s="53"/>
      <c r="F223" s="11"/>
      <c r="G223" s="1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  <c r="CW223" s="49"/>
      <c r="CX223" s="49"/>
      <c r="CY223" s="49"/>
      <c r="CZ223" s="49"/>
      <c r="DA223" s="49"/>
      <c r="DB223" s="49"/>
      <c r="DC223" s="49"/>
      <c r="DD223" s="49"/>
      <c r="DE223" s="49"/>
      <c r="DF223" s="49"/>
      <c r="DG223" s="49"/>
      <c r="DH223" s="49"/>
      <c r="DI223" s="49"/>
      <c r="DJ223" s="49"/>
      <c r="DK223" s="49"/>
      <c r="DL223" s="49"/>
      <c r="DM223" s="49"/>
      <c r="DN223" s="49"/>
      <c r="DO223" s="49"/>
      <c r="DP223" s="49"/>
      <c r="DQ223" s="49"/>
      <c r="DR223" s="49"/>
      <c r="DS223" s="49"/>
    </row>
    <row r="224" spans="1:123" ht="72" thickTop="1" thickBot="1" x14ac:dyDescent="1.1000000000000001">
      <c r="A224" s="13"/>
      <c r="B224" s="50"/>
      <c r="C224" s="50"/>
      <c r="D224" s="50"/>
      <c r="E224" s="53"/>
      <c r="F224" s="11"/>
      <c r="G224" s="1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  <c r="CW224" s="49"/>
      <c r="CX224" s="49"/>
      <c r="CY224" s="49"/>
      <c r="CZ224" s="49"/>
      <c r="DA224" s="49"/>
      <c r="DB224" s="49"/>
      <c r="DC224" s="49"/>
      <c r="DD224" s="49"/>
      <c r="DE224" s="49"/>
      <c r="DF224" s="49"/>
      <c r="DG224" s="49"/>
      <c r="DH224" s="49"/>
      <c r="DI224" s="49"/>
      <c r="DJ224" s="49"/>
      <c r="DK224" s="49"/>
      <c r="DL224" s="49"/>
      <c r="DM224" s="49"/>
      <c r="DN224" s="49"/>
      <c r="DO224" s="49"/>
      <c r="DP224" s="49"/>
      <c r="DQ224" s="49"/>
      <c r="DR224" s="49"/>
      <c r="DS224" s="49"/>
    </row>
    <row r="225" spans="1:123" ht="72" thickTop="1" thickBot="1" x14ac:dyDescent="1.1000000000000001">
      <c r="A225" s="13"/>
      <c r="B225" s="50"/>
      <c r="C225" s="50"/>
      <c r="D225" s="50"/>
      <c r="E225" s="53"/>
      <c r="F225" s="11"/>
      <c r="G225" s="1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  <c r="CW225" s="49"/>
      <c r="CX225" s="49"/>
      <c r="CY225" s="49"/>
      <c r="CZ225" s="49"/>
      <c r="DA225" s="49"/>
      <c r="DB225" s="49"/>
      <c r="DC225" s="49"/>
      <c r="DD225" s="49"/>
      <c r="DE225" s="49"/>
      <c r="DF225" s="49"/>
      <c r="DG225" s="49"/>
      <c r="DH225" s="49"/>
      <c r="DI225" s="49"/>
      <c r="DJ225" s="49"/>
      <c r="DK225" s="49"/>
      <c r="DL225" s="49"/>
      <c r="DM225" s="49"/>
      <c r="DN225" s="49"/>
      <c r="DO225" s="49"/>
      <c r="DP225" s="49"/>
      <c r="DQ225" s="49"/>
      <c r="DR225" s="49"/>
      <c r="DS225" s="49"/>
    </row>
    <row r="226" spans="1:123" ht="72" thickTop="1" thickBot="1" x14ac:dyDescent="1.1000000000000001">
      <c r="A226" s="13"/>
      <c r="B226" s="50"/>
      <c r="C226" s="50"/>
      <c r="D226" s="50"/>
      <c r="E226" s="53"/>
      <c r="F226" s="11"/>
      <c r="G226" s="1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  <c r="CW226" s="49"/>
      <c r="CX226" s="49"/>
      <c r="CY226" s="49"/>
      <c r="CZ226" s="49"/>
      <c r="DA226" s="49"/>
      <c r="DB226" s="49"/>
      <c r="DC226" s="49"/>
      <c r="DD226" s="49"/>
      <c r="DE226" s="49"/>
      <c r="DF226" s="49"/>
      <c r="DG226" s="49"/>
      <c r="DH226" s="49"/>
      <c r="DI226" s="49"/>
      <c r="DJ226" s="49"/>
      <c r="DK226" s="49"/>
      <c r="DL226" s="49"/>
      <c r="DM226" s="49"/>
      <c r="DN226" s="49"/>
      <c r="DO226" s="49"/>
      <c r="DP226" s="49"/>
      <c r="DQ226" s="49"/>
      <c r="DR226" s="49"/>
      <c r="DS226" s="49"/>
    </row>
    <row r="227" spans="1:123" ht="72" thickTop="1" thickBot="1" x14ac:dyDescent="1.1000000000000001">
      <c r="A227" s="13"/>
      <c r="B227" s="50"/>
      <c r="C227" s="50"/>
      <c r="D227" s="50"/>
      <c r="E227" s="53"/>
      <c r="F227" s="11"/>
      <c r="G227" s="1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CZ227" s="49"/>
      <c r="DA227" s="49"/>
      <c r="DB227" s="49"/>
      <c r="DC227" s="49"/>
      <c r="DD227" s="49"/>
      <c r="DE227" s="49"/>
      <c r="DF227" s="49"/>
      <c r="DG227" s="49"/>
      <c r="DH227" s="49"/>
      <c r="DI227" s="49"/>
      <c r="DJ227" s="49"/>
      <c r="DK227" s="49"/>
      <c r="DL227" s="49"/>
      <c r="DM227" s="49"/>
      <c r="DN227" s="49"/>
      <c r="DO227" s="49"/>
      <c r="DP227" s="49"/>
      <c r="DQ227" s="49"/>
      <c r="DR227" s="49"/>
      <c r="DS227" s="49"/>
    </row>
    <row r="228" spans="1:123" ht="72" thickTop="1" thickBot="1" x14ac:dyDescent="1.1000000000000001">
      <c r="A228" s="11"/>
      <c r="B228" s="51"/>
      <c r="C228" s="51"/>
      <c r="D228" s="51"/>
      <c r="E228" s="54"/>
      <c r="F228" s="11"/>
      <c r="G228" s="1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  <c r="CW228" s="49"/>
      <c r="CX228" s="49"/>
      <c r="CY228" s="49"/>
      <c r="CZ228" s="49"/>
      <c r="DA228" s="49"/>
      <c r="DB228" s="49"/>
      <c r="DC228" s="49"/>
      <c r="DD228" s="49"/>
      <c r="DE228" s="49"/>
      <c r="DF228" s="49"/>
      <c r="DG228" s="49"/>
      <c r="DH228" s="49"/>
      <c r="DI228" s="49"/>
      <c r="DJ228" s="49"/>
      <c r="DK228" s="49"/>
      <c r="DL228" s="49"/>
      <c r="DM228" s="49"/>
      <c r="DN228" s="49"/>
      <c r="DO228" s="49"/>
      <c r="DP228" s="49"/>
      <c r="DQ228" s="49"/>
      <c r="DR228" s="49"/>
      <c r="DS228" s="49"/>
    </row>
    <row r="229" spans="1:123" ht="72" thickTop="1" thickBot="1" x14ac:dyDescent="1.1000000000000001">
      <c r="A229" s="11"/>
      <c r="B229" s="51"/>
      <c r="C229" s="51"/>
      <c r="D229" s="51"/>
      <c r="E229" s="54"/>
      <c r="F229" s="11"/>
      <c r="G229" s="1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B229" s="49"/>
      <c r="DC229" s="49"/>
      <c r="DD229" s="49"/>
      <c r="DE229" s="49"/>
      <c r="DF229" s="49"/>
      <c r="DG229" s="49"/>
      <c r="DH229" s="49"/>
      <c r="DI229" s="49"/>
      <c r="DJ229" s="49"/>
      <c r="DK229" s="49"/>
      <c r="DL229" s="49"/>
      <c r="DM229" s="49"/>
      <c r="DN229" s="49"/>
      <c r="DO229" s="49"/>
      <c r="DP229" s="49"/>
      <c r="DQ229" s="49"/>
      <c r="DR229" s="49"/>
      <c r="DS229" s="49"/>
    </row>
    <row r="230" spans="1:123" ht="72" thickTop="1" thickBot="1" x14ac:dyDescent="1.1000000000000001">
      <c r="A230" s="11"/>
      <c r="B230" s="51"/>
      <c r="C230" s="51"/>
      <c r="D230" s="51"/>
      <c r="E230" s="54"/>
      <c r="F230" s="11"/>
      <c r="G230" s="1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49"/>
      <c r="DB230" s="49"/>
      <c r="DC230" s="49"/>
      <c r="DD230" s="49"/>
      <c r="DE230" s="49"/>
      <c r="DF230" s="49"/>
      <c r="DG230" s="49"/>
      <c r="DH230" s="49"/>
      <c r="DI230" s="49"/>
      <c r="DJ230" s="49"/>
      <c r="DK230" s="49"/>
      <c r="DL230" s="49"/>
      <c r="DM230" s="49"/>
      <c r="DN230" s="49"/>
      <c r="DO230" s="49"/>
      <c r="DP230" s="49"/>
      <c r="DQ230" s="49"/>
      <c r="DR230" s="49"/>
      <c r="DS230" s="49"/>
    </row>
    <row r="231" spans="1:123" ht="72" thickTop="1" thickBot="1" x14ac:dyDescent="1.1000000000000001">
      <c r="A231" s="11"/>
      <c r="B231" s="51"/>
      <c r="C231" s="51"/>
      <c r="D231" s="51"/>
      <c r="E231" s="54"/>
      <c r="F231" s="11"/>
      <c r="G231" s="1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49"/>
      <c r="DB231" s="49"/>
      <c r="DC231" s="49"/>
      <c r="DD231" s="49"/>
      <c r="DE231" s="49"/>
      <c r="DF231" s="49"/>
      <c r="DG231" s="49"/>
      <c r="DH231" s="49"/>
      <c r="DI231" s="49"/>
      <c r="DJ231" s="49"/>
      <c r="DK231" s="49"/>
      <c r="DL231" s="49"/>
      <c r="DM231" s="49"/>
      <c r="DN231" s="49"/>
      <c r="DO231" s="49"/>
      <c r="DP231" s="49"/>
      <c r="DQ231" s="49"/>
      <c r="DR231" s="49"/>
      <c r="DS231" s="49"/>
    </row>
    <row r="232" spans="1:123" ht="72" thickTop="1" thickBot="1" x14ac:dyDescent="1.1000000000000001">
      <c r="A232" s="11"/>
      <c r="B232" s="51"/>
      <c r="C232" s="51"/>
      <c r="D232" s="51"/>
      <c r="E232" s="54"/>
      <c r="F232" s="11"/>
      <c r="G232" s="1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49"/>
      <c r="DB232" s="49"/>
      <c r="DC232" s="49"/>
      <c r="DD232" s="49"/>
      <c r="DE232" s="49"/>
      <c r="DF232" s="49"/>
      <c r="DG232" s="49"/>
      <c r="DH232" s="49"/>
      <c r="DI232" s="49"/>
      <c r="DJ232" s="49"/>
      <c r="DK232" s="49"/>
      <c r="DL232" s="49"/>
      <c r="DM232" s="49"/>
      <c r="DN232" s="49"/>
      <c r="DO232" s="49"/>
      <c r="DP232" s="49"/>
      <c r="DQ232" s="49"/>
      <c r="DR232" s="49"/>
      <c r="DS232" s="49"/>
    </row>
    <row r="233" spans="1:123" ht="72" thickTop="1" thickBot="1" x14ac:dyDescent="1.1000000000000001">
      <c r="A233" s="11"/>
      <c r="B233" s="51"/>
      <c r="C233" s="51"/>
      <c r="D233" s="51"/>
      <c r="E233" s="54"/>
      <c r="F233" s="11"/>
      <c r="G233" s="1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  <c r="CW233" s="49"/>
      <c r="CX233" s="49"/>
      <c r="CY233" s="49"/>
      <c r="CZ233" s="49"/>
      <c r="DA233" s="49"/>
      <c r="DB233" s="49"/>
      <c r="DC233" s="49"/>
      <c r="DD233" s="49"/>
      <c r="DE233" s="49"/>
      <c r="DF233" s="49"/>
      <c r="DG233" s="49"/>
      <c r="DH233" s="49"/>
      <c r="DI233" s="49"/>
      <c r="DJ233" s="49"/>
      <c r="DK233" s="49"/>
      <c r="DL233" s="49"/>
      <c r="DM233" s="49"/>
      <c r="DN233" s="49"/>
      <c r="DO233" s="49"/>
      <c r="DP233" s="49"/>
      <c r="DQ233" s="49"/>
      <c r="DR233" s="49"/>
      <c r="DS233" s="49"/>
    </row>
    <row r="234" spans="1:123" ht="72" thickTop="1" thickBot="1" x14ac:dyDescent="1.1000000000000001">
      <c r="A234" s="11"/>
      <c r="B234" s="51"/>
      <c r="C234" s="51"/>
      <c r="D234" s="51"/>
      <c r="E234" s="54"/>
      <c r="F234" s="11"/>
      <c r="G234" s="1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/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49"/>
      <c r="BJ234" s="49"/>
      <c r="BK234" s="49"/>
      <c r="BL234" s="49"/>
      <c r="BM234" s="49"/>
      <c r="BN234" s="49"/>
      <c r="BO234" s="49"/>
      <c r="BP234" s="49"/>
      <c r="BQ234" s="49"/>
      <c r="BR234" s="49"/>
      <c r="BS234" s="49"/>
      <c r="BT234" s="49"/>
      <c r="BU234" s="49"/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/>
      <c r="CP234" s="49"/>
      <c r="CQ234" s="49"/>
      <c r="CR234" s="49"/>
      <c r="CS234" s="49"/>
      <c r="CT234" s="49"/>
      <c r="CU234" s="49"/>
      <c r="CV234" s="49"/>
      <c r="CW234" s="49"/>
      <c r="CX234" s="49"/>
      <c r="CY234" s="49"/>
      <c r="CZ234" s="49"/>
      <c r="DA234" s="49"/>
      <c r="DB234" s="49"/>
      <c r="DC234" s="49"/>
      <c r="DD234" s="49"/>
      <c r="DE234" s="49"/>
      <c r="DF234" s="49"/>
      <c r="DG234" s="49"/>
      <c r="DH234" s="49"/>
      <c r="DI234" s="49"/>
      <c r="DJ234" s="49"/>
      <c r="DK234" s="49"/>
      <c r="DL234" s="49"/>
      <c r="DM234" s="49"/>
      <c r="DN234" s="49"/>
      <c r="DO234" s="49"/>
      <c r="DP234" s="49"/>
      <c r="DQ234" s="49"/>
      <c r="DR234" s="49"/>
      <c r="DS234" s="49"/>
    </row>
    <row r="235" spans="1:123" ht="72" thickTop="1" thickBot="1" x14ac:dyDescent="1.1000000000000001">
      <c r="A235" s="11"/>
      <c r="B235" s="51"/>
      <c r="C235" s="51"/>
      <c r="D235" s="51"/>
      <c r="E235" s="54"/>
      <c r="F235" s="11"/>
      <c r="G235" s="1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49"/>
      <c r="BJ235" s="49"/>
      <c r="BK235" s="49"/>
      <c r="BL235" s="49"/>
      <c r="BM235" s="49"/>
      <c r="BN235" s="49"/>
      <c r="BO235" s="49"/>
      <c r="BP235" s="49"/>
      <c r="BQ235" s="49"/>
      <c r="BR235" s="49"/>
      <c r="BS235" s="49"/>
      <c r="BT235" s="49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  <c r="DK235" s="49"/>
      <c r="DL235" s="49"/>
      <c r="DM235" s="49"/>
      <c r="DN235" s="49"/>
      <c r="DO235" s="49"/>
      <c r="DP235" s="49"/>
      <c r="DQ235" s="49"/>
      <c r="DR235" s="49"/>
      <c r="DS235" s="49"/>
    </row>
    <row r="236" spans="1:123" ht="72" thickTop="1" thickBot="1" x14ac:dyDescent="1.1000000000000001">
      <c r="A236" s="11"/>
      <c r="B236" s="51"/>
      <c r="C236" s="51"/>
      <c r="D236" s="51"/>
      <c r="E236" s="54"/>
      <c r="F236" s="11"/>
      <c r="G236" s="1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  <c r="BI236" s="49"/>
      <c r="BJ236" s="49"/>
      <c r="BK236" s="49"/>
      <c r="BL236" s="49"/>
      <c r="BM236" s="49"/>
      <c r="BN236" s="49"/>
      <c r="BO236" s="49"/>
      <c r="BP236" s="49"/>
      <c r="BQ236" s="49"/>
      <c r="BR236" s="49"/>
      <c r="BS236" s="49"/>
      <c r="BT236" s="49"/>
      <c r="BU236" s="49"/>
      <c r="BV236" s="49"/>
      <c r="BW236" s="49"/>
      <c r="BX236" s="49"/>
      <c r="BY236" s="49"/>
      <c r="BZ236" s="49"/>
      <c r="CA236" s="49"/>
      <c r="CB236" s="49"/>
      <c r="CC236" s="49"/>
      <c r="CD236" s="49"/>
      <c r="CE236" s="49"/>
      <c r="CF236" s="49"/>
      <c r="CG236" s="49"/>
      <c r="CH236" s="49"/>
      <c r="CI236" s="49"/>
      <c r="CJ236" s="49"/>
      <c r="CK236" s="49"/>
      <c r="CL236" s="49"/>
      <c r="CM236" s="49"/>
      <c r="CN236" s="49"/>
      <c r="CO236" s="49"/>
      <c r="CP236" s="49"/>
      <c r="CQ236" s="49"/>
      <c r="CR236" s="49"/>
      <c r="CS236" s="49"/>
      <c r="CT236" s="49"/>
      <c r="CU236" s="49"/>
      <c r="CV236" s="49"/>
      <c r="CW236" s="49"/>
      <c r="CX236" s="49"/>
      <c r="CY236" s="49"/>
      <c r="CZ236" s="49"/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  <c r="DK236" s="49"/>
      <c r="DL236" s="49"/>
      <c r="DM236" s="49"/>
      <c r="DN236" s="49"/>
      <c r="DO236" s="49"/>
      <c r="DP236" s="49"/>
      <c r="DQ236" s="49"/>
      <c r="DR236" s="49"/>
      <c r="DS236" s="49"/>
    </row>
    <row r="237" spans="1:123" ht="72" thickTop="1" thickBot="1" x14ac:dyDescent="1.1000000000000001">
      <c r="A237" s="11"/>
      <c r="B237" s="51"/>
      <c r="C237" s="51"/>
      <c r="D237" s="51"/>
      <c r="E237" s="54"/>
      <c r="F237" s="11"/>
      <c r="G237" s="1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  <c r="AQ237" s="49"/>
      <c r="AR237" s="49"/>
      <c r="AS237" s="49"/>
      <c r="AT237" s="49"/>
      <c r="AU237" s="49"/>
      <c r="AV237" s="49"/>
      <c r="AW237" s="49"/>
      <c r="AX237" s="49"/>
      <c r="AY237" s="49"/>
      <c r="AZ237" s="49"/>
      <c r="BA237" s="49"/>
      <c r="BB237" s="49"/>
      <c r="BC237" s="49"/>
      <c r="BD237" s="49"/>
      <c r="BE237" s="49"/>
      <c r="BF237" s="49"/>
      <c r="BG237" s="49"/>
      <c r="BH237" s="49"/>
      <c r="BI237" s="49"/>
      <c r="BJ237" s="49"/>
      <c r="BK237" s="49"/>
      <c r="BL237" s="49"/>
      <c r="BM237" s="49"/>
      <c r="BN237" s="49"/>
      <c r="BO237" s="49"/>
      <c r="BP237" s="49"/>
      <c r="BQ237" s="49"/>
      <c r="BR237" s="49"/>
      <c r="BS237" s="49"/>
      <c r="BT237" s="49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49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  <c r="DK237" s="49"/>
      <c r="DL237" s="49"/>
      <c r="DM237" s="49"/>
      <c r="DN237" s="49"/>
      <c r="DO237" s="49"/>
      <c r="DP237" s="49"/>
      <c r="DQ237" s="49"/>
      <c r="DR237" s="49"/>
      <c r="DS237" s="49"/>
    </row>
    <row r="238" spans="1:123" ht="72" thickTop="1" thickBot="1" x14ac:dyDescent="1.1000000000000001">
      <c r="A238" s="11"/>
      <c r="B238" s="51"/>
      <c r="C238" s="51"/>
      <c r="D238" s="51"/>
      <c r="E238" s="54"/>
      <c r="F238" s="11"/>
      <c r="G238" s="1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49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  <c r="DK238" s="49"/>
      <c r="DL238" s="49"/>
      <c r="DM238" s="49"/>
      <c r="DN238" s="49"/>
      <c r="DO238" s="49"/>
      <c r="DP238" s="49"/>
      <c r="DQ238" s="49"/>
      <c r="DR238" s="49"/>
      <c r="DS238" s="49"/>
    </row>
    <row r="239" spans="1:123" ht="72" thickTop="1" thickBot="1" x14ac:dyDescent="1.1000000000000001">
      <c r="A239" s="11"/>
      <c r="B239" s="51"/>
      <c r="C239" s="51"/>
      <c r="D239" s="51"/>
      <c r="E239" s="54"/>
      <c r="F239" s="11"/>
      <c r="G239" s="1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49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  <c r="DK239" s="49"/>
      <c r="DL239" s="49"/>
      <c r="DM239" s="49"/>
      <c r="DN239" s="49"/>
      <c r="DO239" s="49"/>
      <c r="DP239" s="49"/>
      <c r="DQ239" s="49"/>
      <c r="DR239" s="49"/>
      <c r="DS239" s="49"/>
    </row>
    <row r="240" spans="1:123" ht="72" thickTop="1" thickBot="1" x14ac:dyDescent="1.1000000000000001">
      <c r="A240" s="11"/>
      <c r="B240" s="51"/>
      <c r="C240" s="51"/>
      <c r="D240" s="51"/>
      <c r="E240" s="54"/>
      <c r="F240" s="11"/>
      <c r="G240" s="1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49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  <c r="DK240" s="49"/>
      <c r="DL240" s="49"/>
      <c r="DM240" s="49"/>
      <c r="DN240" s="49"/>
      <c r="DO240" s="49"/>
      <c r="DP240" s="49"/>
      <c r="DQ240" s="49"/>
      <c r="DR240" s="49"/>
      <c r="DS240" s="49"/>
    </row>
    <row r="241" spans="1:123" ht="72" thickTop="1" thickBot="1" x14ac:dyDescent="1.1000000000000001">
      <c r="A241" s="11"/>
      <c r="B241" s="51"/>
      <c r="C241" s="51"/>
      <c r="D241" s="51"/>
      <c r="E241" s="54"/>
      <c r="F241" s="11"/>
      <c r="G241" s="1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49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  <c r="DK241" s="49"/>
      <c r="DL241" s="49"/>
      <c r="DM241" s="49"/>
      <c r="DN241" s="49"/>
      <c r="DO241" s="49"/>
      <c r="DP241" s="49"/>
      <c r="DQ241" s="49"/>
      <c r="DR241" s="49"/>
      <c r="DS241" s="49"/>
    </row>
    <row r="242" spans="1:123" ht="72" thickTop="1" thickBot="1" x14ac:dyDescent="1.1000000000000001">
      <c r="A242" s="11"/>
      <c r="B242" s="51"/>
      <c r="C242" s="51"/>
      <c r="D242" s="51"/>
      <c r="E242" s="54"/>
      <c r="F242" s="11"/>
      <c r="G242" s="1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49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  <c r="DK242" s="49"/>
      <c r="DL242" s="49"/>
      <c r="DM242" s="49"/>
      <c r="DN242" s="49"/>
      <c r="DO242" s="49"/>
      <c r="DP242" s="49"/>
      <c r="DQ242" s="49"/>
      <c r="DR242" s="49"/>
      <c r="DS242" s="49"/>
    </row>
    <row r="243" spans="1:123" ht="72" thickTop="1" thickBot="1" x14ac:dyDescent="1.1000000000000001">
      <c r="A243" s="11"/>
      <c r="B243" s="51"/>
      <c r="C243" s="51"/>
      <c r="D243" s="51"/>
      <c r="E243" s="54"/>
      <c r="F243" s="11"/>
      <c r="G243" s="1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49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  <c r="DK243" s="49"/>
      <c r="DL243" s="49"/>
      <c r="DM243" s="49"/>
      <c r="DN243" s="49"/>
      <c r="DO243" s="49"/>
      <c r="DP243" s="49"/>
      <c r="DQ243" s="49"/>
      <c r="DR243" s="49"/>
      <c r="DS243" s="49"/>
    </row>
    <row r="244" spans="1:123" ht="72" thickTop="1" thickBot="1" x14ac:dyDescent="1.1000000000000001">
      <c r="A244" s="11"/>
      <c r="B244" s="51"/>
      <c r="C244" s="51"/>
      <c r="D244" s="51"/>
      <c r="E244" s="54"/>
      <c r="F244" s="11"/>
      <c r="G244" s="1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49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  <c r="DK244" s="49"/>
      <c r="DL244" s="49"/>
      <c r="DM244" s="49"/>
      <c r="DN244" s="49"/>
      <c r="DO244" s="49"/>
      <c r="DP244" s="49"/>
      <c r="DQ244" s="49"/>
      <c r="DR244" s="49"/>
      <c r="DS244" s="49"/>
    </row>
    <row r="245" spans="1:123" ht="72" thickTop="1" thickBot="1" x14ac:dyDescent="1.1000000000000001">
      <c r="A245" s="11"/>
      <c r="B245" s="51"/>
      <c r="C245" s="51"/>
      <c r="D245" s="51"/>
      <c r="E245" s="54"/>
      <c r="F245" s="11"/>
      <c r="G245" s="1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49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  <c r="DK245" s="49"/>
      <c r="DL245" s="49"/>
      <c r="DM245" s="49"/>
      <c r="DN245" s="49"/>
      <c r="DO245" s="49"/>
      <c r="DP245" s="49"/>
      <c r="DQ245" s="49"/>
      <c r="DR245" s="49"/>
      <c r="DS245" s="49"/>
    </row>
    <row r="246" spans="1:123" ht="72" thickTop="1" thickBot="1" x14ac:dyDescent="1.1000000000000001">
      <c r="A246" s="11"/>
      <c r="B246" s="51"/>
      <c r="C246" s="51"/>
      <c r="D246" s="51"/>
      <c r="E246" s="54"/>
      <c r="F246" s="11"/>
      <c r="G246" s="1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49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  <c r="DK246" s="49"/>
      <c r="DL246" s="49"/>
      <c r="DM246" s="49"/>
      <c r="DN246" s="49"/>
      <c r="DO246" s="49"/>
      <c r="DP246" s="49"/>
      <c r="DQ246" s="49"/>
      <c r="DR246" s="49"/>
      <c r="DS246" s="49"/>
    </row>
    <row r="247" spans="1:123" ht="72" thickTop="1" thickBot="1" x14ac:dyDescent="1.1000000000000001">
      <c r="A247" s="11"/>
      <c r="B247" s="51"/>
      <c r="C247" s="51"/>
      <c r="D247" s="51"/>
      <c r="E247" s="54"/>
      <c r="F247" s="11"/>
      <c r="G247" s="1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  <c r="DK247" s="49"/>
      <c r="DL247" s="49"/>
      <c r="DM247" s="49"/>
      <c r="DN247" s="49"/>
      <c r="DO247" s="49"/>
      <c r="DP247" s="49"/>
      <c r="DQ247" s="49"/>
      <c r="DR247" s="49"/>
      <c r="DS247" s="49"/>
    </row>
    <row r="248" spans="1:123" ht="72" thickTop="1" thickBot="1" x14ac:dyDescent="1.1000000000000001">
      <c r="A248" s="11"/>
      <c r="B248" s="51"/>
      <c r="C248" s="51"/>
      <c r="D248" s="51"/>
      <c r="E248" s="54"/>
      <c r="F248" s="11"/>
      <c r="G248" s="1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  <c r="AQ248" s="49"/>
      <c r="AR248" s="49"/>
      <c r="AS248" s="49"/>
      <c r="AT248" s="49"/>
      <c r="AU248" s="49"/>
      <c r="AV248" s="49"/>
      <c r="AW248" s="49"/>
      <c r="AX248" s="49"/>
      <c r="AY248" s="49"/>
      <c r="AZ248" s="49"/>
      <c r="BA248" s="49"/>
      <c r="BB248" s="49"/>
      <c r="BC248" s="49"/>
      <c r="BD248" s="49"/>
      <c r="BE248" s="49"/>
      <c r="BF248" s="49"/>
      <c r="BG248" s="49"/>
      <c r="BH248" s="49"/>
      <c r="BI248" s="49"/>
      <c r="BJ248" s="49"/>
      <c r="BK248" s="49"/>
      <c r="BL248" s="49"/>
      <c r="BM248" s="49"/>
      <c r="BN248" s="49"/>
      <c r="BO248" s="49"/>
      <c r="BP248" s="49"/>
      <c r="BQ248" s="49"/>
      <c r="BR248" s="49"/>
      <c r="BS248" s="49"/>
      <c r="BT248" s="49"/>
      <c r="BU248" s="49"/>
      <c r="BV248" s="49"/>
      <c r="BW248" s="49"/>
      <c r="BX248" s="49"/>
      <c r="BY248" s="49"/>
      <c r="BZ248" s="49"/>
      <c r="CA248" s="49"/>
      <c r="CB248" s="49"/>
      <c r="CC248" s="49"/>
      <c r="CD248" s="49"/>
      <c r="CE248" s="49"/>
      <c r="CF248" s="49"/>
      <c r="CG248" s="49"/>
      <c r="CH248" s="49"/>
      <c r="CI248" s="49"/>
      <c r="CJ248" s="49"/>
      <c r="CK248" s="49"/>
      <c r="CL248" s="49"/>
      <c r="CM248" s="49"/>
      <c r="CN248" s="49"/>
      <c r="CO248" s="49"/>
      <c r="CP248" s="49"/>
      <c r="CQ248" s="49"/>
      <c r="CR248" s="49"/>
      <c r="CS248" s="49"/>
      <c r="CT248" s="49"/>
      <c r="CU248" s="49"/>
      <c r="CV248" s="49"/>
      <c r="CW248" s="49"/>
      <c r="CX248" s="49"/>
      <c r="CY248" s="49"/>
      <c r="CZ248" s="49"/>
      <c r="DA248" s="49"/>
      <c r="DB248" s="49"/>
      <c r="DC248" s="49"/>
      <c r="DD248" s="49"/>
      <c r="DE248" s="49"/>
      <c r="DF248" s="49"/>
      <c r="DG248" s="49"/>
      <c r="DH248" s="49"/>
      <c r="DI248" s="49"/>
      <c r="DJ248" s="49"/>
      <c r="DK248" s="49"/>
      <c r="DL248" s="49"/>
      <c r="DM248" s="49"/>
      <c r="DN248" s="49"/>
      <c r="DO248" s="49"/>
      <c r="DP248" s="49"/>
      <c r="DQ248" s="49"/>
      <c r="DR248" s="49"/>
      <c r="DS248" s="49"/>
    </row>
    <row r="249" spans="1:123" ht="72" thickTop="1" thickBot="1" x14ac:dyDescent="1.1000000000000001">
      <c r="A249" s="11"/>
      <c r="B249" s="51"/>
      <c r="C249" s="51"/>
      <c r="D249" s="51"/>
      <c r="E249" s="54"/>
      <c r="F249" s="11"/>
      <c r="G249" s="1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49"/>
      <c r="BE249" s="49"/>
      <c r="BF249" s="49"/>
      <c r="BG249" s="49"/>
      <c r="BH249" s="49"/>
      <c r="BI249" s="49"/>
      <c r="BJ249" s="49"/>
      <c r="BK249" s="49"/>
      <c r="BL249" s="49"/>
      <c r="BM249" s="49"/>
      <c r="BN249" s="49"/>
      <c r="BO249" s="49"/>
      <c r="BP249" s="49"/>
      <c r="BQ249" s="49"/>
      <c r="BR249" s="49"/>
      <c r="BS249" s="49"/>
      <c r="BT249" s="49"/>
      <c r="BU249" s="49"/>
      <c r="BV249" s="49"/>
      <c r="BW249" s="49"/>
      <c r="BX249" s="49"/>
      <c r="BY249" s="49"/>
      <c r="BZ249" s="49"/>
      <c r="CA249" s="49"/>
      <c r="CB249" s="49"/>
      <c r="CC249" s="49"/>
      <c r="CD249" s="49"/>
      <c r="CE249" s="49"/>
      <c r="CF249" s="49"/>
      <c r="CG249" s="49"/>
      <c r="CH249" s="49"/>
      <c r="CI249" s="49"/>
      <c r="CJ249" s="49"/>
      <c r="CK249" s="49"/>
      <c r="CL249" s="49"/>
      <c r="CM249" s="49"/>
      <c r="CN249" s="49"/>
      <c r="CO249" s="49"/>
      <c r="CP249" s="49"/>
      <c r="CQ249" s="49"/>
      <c r="CR249" s="49"/>
      <c r="CS249" s="49"/>
      <c r="CT249" s="49"/>
      <c r="CU249" s="49"/>
      <c r="CV249" s="49"/>
      <c r="CW249" s="49"/>
      <c r="CX249" s="49"/>
      <c r="CY249" s="49"/>
      <c r="CZ249" s="49"/>
      <c r="DA249" s="49"/>
      <c r="DB249" s="49"/>
      <c r="DC249" s="49"/>
      <c r="DD249" s="49"/>
      <c r="DE249" s="49"/>
      <c r="DF249" s="49"/>
      <c r="DG249" s="49"/>
      <c r="DH249" s="49"/>
      <c r="DI249" s="49"/>
      <c r="DJ249" s="49"/>
      <c r="DK249" s="49"/>
      <c r="DL249" s="49"/>
      <c r="DM249" s="49"/>
      <c r="DN249" s="49"/>
      <c r="DO249" s="49"/>
      <c r="DP249" s="49"/>
      <c r="DQ249" s="49"/>
      <c r="DR249" s="49"/>
      <c r="DS249" s="49"/>
    </row>
    <row r="250" spans="1:123" ht="34.5" thickTop="1" x14ac:dyDescent="0.5"/>
  </sheetData>
  <autoFilter ref="A2:S207" xr:uid="{6B1D1DC1-86B6-456C-BB3D-62D2ABA3F786}"/>
  <mergeCells count="49">
    <mergeCell ref="B127:B128"/>
    <mergeCell ref="C124:C125"/>
    <mergeCell ref="D124:D125"/>
    <mergeCell ref="C127:C128"/>
    <mergeCell ref="D127:D128"/>
    <mergeCell ref="B107:B119"/>
    <mergeCell ref="C107:C119"/>
    <mergeCell ref="D107:D119"/>
    <mergeCell ref="B121:B122"/>
    <mergeCell ref="B124:B125"/>
    <mergeCell ref="C121:C122"/>
    <mergeCell ref="D121:D122"/>
    <mergeCell ref="B98:B103"/>
    <mergeCell ref="C98:C103"/>
    <mergeCell ref="D98:D103"/>
    <mergeCell ref="B81:B96"/>
    <mergeCell ref="C81:C96"/>
    <mergeCell ref="D81:D96"/>
    <mergeCell ref="B74:B79"/>
    <mergeCell ref="C74:C79"/>
    <mergeCell ref="D74:D79"/>
    <mergeCell ref="D62:D72"/>
    <mergeCell ref="C62:C72"/>
    <mergeCell ref="B62:B72"/>
    <mergeCell ref="B51:B53"/>
    <mergeCell ref="C51:C53"/>
    <mergeCell ref="D39:D49"/>
    <mergeCell ref="D51:D53"/>
    <mergeCell ref="B55:B60"/>
    <mergeCell ref="C55:C60"/>
    <mergeCell ref="D55:D60"/>
    <mergeCell ref="B36:B37"/>
    <mergeCell ref="C36:C37"/>
    <mergeCell ref="D36:D37"/>
    <mergeCell ref="B39:B49"/>
    <mergeCell ref="C39:C49"/>
    <mergeCell ref="B3:B16"/>
    <mergeCell ref="C3:C16"/>
    <mergeCell ref="D3:D16"/>
    <mergeCell ref="A1:BP1"/>
    <mergeCell ref="B28:B34"/>
    <mergeCell ref="C28:C34"/>
    <mergeCell ref="D28:D34"/>
    <mergeCell ref="B18:B23"/>
    <mergeCell ref="C18:C23"/>
    <mergeCell ref="D18:D23"/>
    <mergeCell ref="B25:B26"/>
    <mergeCell ref="C25:C26"/>
    <mergeCell ref="D25:D26"/>
  </mergeCells>
  <conditionalFormatting sqref="G38:G42 G44:G47 G2:G7 G10:G36 G50:G51">
    <cfRule type="containsText" dxfId="2709" priority="300" operator="containsText" text="متوقف">
      <formula>NOT(ISERROR(SEARCH("متوقف",G2)))</formula>
    </cfRule>
  </conditionalFormatting>
  <conditionalFormatting sqref="G38:G42 G44:G47 G2:G7 G10:G36 G50:G51">
    <cfRule type="containsText" dxfId="2708" priority="296" operator="containsText" text="تم  الانتهاء ">
      <formula>NOT(ISERROR(SEARCH("تم  الانتهاء ",G2)))</formula>
    </cfRule>
    <cfRule type="containsText" dxfId="2707" priority="297" operator="containsText" text="تم الانتهاء ">
      <formula>NOT(ISERROR(SEARCH("تم الانتهاء ",G2)))</formula>
    </cfRule>
    <cfRule type="containsText" dxfId="2706" priority="298" operator="containsText" text="متوقف ">
      <formula>NOT(ISERROR(SEARCH("متوقف ",G2)))</formula>
    </cfRule>
    <cfRule type="containsText" dxfId="2705" priority="299" operator="containsText" text="تحت التصنيع ">
      <formula>NOT(ISERROR(SEARCH("تحت التصنيع ",G2)))</formula>
    </cfRule>
  </conditionalFormatting>
  <conditionalFormatting sqref="G24:G31">
    <cfRule type="containsText" dxfId="2704" priority="295" operator="containsText" text="متوقف">
      <formula>NOT(ISERROR(SEARCH("متوقف",G24)))</formula>
    </cfRule>
  </conditionalFormatting>
  <conditionalFormatting sqref="G24:G31">
    <cfRule type="containsText" dxfId="2703" priority="291" operator="containsText" text="تم  الانتهاء ">
      <formula>NOT(ISERROR(SEARCH("تم  الانتهاء ",G24)))</formula>
    </cfRule>
    <cfRule type="containsText" dxfId="2702" priority="292" operator="containsText" text="تم الانتهاء ">
      <formula>NOT(ISERROR(SEARCH("تم الانتهاء ",G24)))</formula>
    </cfRule>
    <cfRule type="containsText" dxfId="2701" priority="293" operator="containsText" text="متوقف ">
      <formula>NOT(ISERROR(SEARCH("متوقف ",G24)))</formula>
    </cfRule>
    <cfRule type="containsText" dxfId="2700" priority="294" operator="containsText" text="تحت التصنيع ">
      <formula>NOT(ISERROR(SEARCH("تحت التصنيع ",G24)))</formula>
    </cfRule>
  </conditionalFormatting>
  <conditionalFormatting sqref="G3:G7">
    <cfRule type="cellIs" dxfId="2699" priority="285" operator="equal">
      <formula>"في المخزن"</formula>
    </cfRule>
  </conditionalFormatting>
  <conditionalFormatting sqref="G38:G42 G44:G47 G158:G159 G162:G163 G2:G7 G50:G51 G10:G36">
    <cfRule type="cellIs" dxfId="2698" priority="284" operator="equal">
      <formula>$G$208</formula>
    </cfRule>
  </conditionalFormatting>
  <conditionalFormatting sqref="B187:D190">
    <cfRule type="cellIs" dxfId="2697" priority="278" operator="equal">
      <formula>"تم الانتهاء"</formula>
    </cfRule>
  </conditionalFormatting>
  <conditionalFormatting sqref="C80">
    <cfRule type="containsText" dxfId="2696" priority="277" operator="containsText" text="تم التسليم ">
      <formula>NOT(ISERROR(SEARCH("تم التسليم ",C80)))</formula>
    </cfRule>
  </conditionalFormatting>
  <conditionalFormatting sqref="C80">
    <cfRule type="cellIs" dxfId="2695" priority="276" operator="equal">
      <formula>"تم الانتهاء"</formula>
    </cfRule>
  </conditionalFormatting>
  <conditionalFormatting sqref="C97">
    <cfRule type="containsText" dxfId="2694" priority="275" operator="containsText" text="تم التسليم ">
      <formula>NOT(ISERROR(SEARCH("تم التسليم ",C97)))</formula>
    </cfRule>
  </conditionalFormatting>
  <conditionalFormatting sqref="C97">
    <cfRule type="cellIs" dxfId="2693" priority="274" operator="equal">
      <formula>"تم الانتهاء"</formula>
    </cfRule>
  </conditionalFormatting>
  <conditionalFormatting sqref="C130">
    <cfRule type="cellIs" dxfId="2692" priority="271" operator="equal">
      <formula>"تم الانتهاء"</formula>
    </cfRule>
  </conditionalFormatting>
  <conditionalFormatting sqref="C132:C133">
    <cfRule type="cellIs" dxfId="2691" priority="270" operator="equal">
      <formula>"تم الانتهاء"</formula>
    </cfRule>
  </conditionalFormatting>
  <conditionalFormatting sqref="C179:C180">
    <cfRule type="cellIs" dxfId="2690" priority="269" operator="equal">
      <formula>"تم الانتهاء"</formula>
    </cfRule>
  </conditionalFormatting>
  <conditionalFormatting sqref="C174">
    <cfRule type="cellIs" dxfId="2689" priority="268" operator="equal">
      <formula>"تم الانتهاء"</formula>
    </cfRule>
  </conditionalFormatting>
  <conditionalFormatting sqref="C184">
    <cfRule type="cellIs" dxfId="2688" priority="267" operator="equal">
      <formula>"تم الانتهاء"</formula>
    </cfRule>
  </conditionalFormatting>
  <conditionalFormatting sqref="C185:C186">
    <cfRule type="cellIs" dxfId="2687" priority="266" operator="equal">
      <formula>"تم الانتهاء"</formula>
    </cfRule>
  </conditionalFormatting>
  <conditionalFormatting sqref="C104:C105">
    <cfRule type="cellIs" dxfId="2686" priority="265" operator="equal">
      <formula>"تم الانتهاء"</formula>
    </cfRule>
  </conditionalFormatting>
  <conditionalFormatting sqref="C168">
    <cfRule type="cellIs" dxfId="2685" priority="264" operator="equal">
      <formula>"تم الانتهاء"</formula>
    </cfRule>
  </conditionalFormatting>
  <conditionalFormatting sqref="C136:C137">
    <cfRule type="cellIs" dxfId="2684" priority="263" operator="equal">
      <formula>"تم الانتهاء"</formula>
    </cfRule>
  </conditionalFormatting>
  <conditionalFormatting sqref="D104:D105">
    <cfRule type="cellIs" dxfId="2683" priority="261" operator="equal">
      <formula>"تم الانتهاء"</formula>
    </cfRule>
  </conditionalFormatting>
  <conditionalFormatting sqref="D130:D131">
    <cfRule type="cellIs" dxfId="2682" priority="260" operator="equal">
      <formula>"تم الانتهاء"</formula>
    </cfRule>
  </conditionalFormatting>
  <conditionalFormatting sqref="D127">
    <cfRule type="cellIs" dxfId="2681" priority="259" operator="equal">
      <formula>"تم الانتهاء"</formula>
    </cfRule>
  </conditionalFormatting>
  <conditionalFormatting sqref="D129">
    <cfRule type="cellIs" dxfId="2680" priority="258" operator="equal">
      <formula>"تم الانتهاء"</formula>
    </cfRule>
  </conditionalFormatting>
  <conditionalFormatting sqref="D132:D133">
    <cfRule type="cellIs" dxfId="2679" priority="257" operator="equal">
      <formula>"تم الانتهاء"</formula>
    </cfRule>
  </conditionalFormatting>
  <conditionalFormatting sqref="D170">
    <cfRule type="cellIs" dxfId="2678" priority="256" operator="equal">
      <formula>"تم الانتهاء"</formula>
    </cfRule>
  </conditionalFormatting>
  <conditionalFormatting sqref="D169">
    <cfRule type="cellIs" dxfId="2677" priority="255" operator="equal">
      <formula>"تم الانتهاء"</formula>
    </cfRule>
  </conditionalFormatting>
  <conditionalFormatting sqref="D174">
    <cfRule type="cellIs" dxfId="2676" priority="254" operator="equal">
      <formula>"تم الانتهاء"</formula>
    </cfRule>
  </conditionalFormatting>
  <conditionalFormatting sqref="D174">
    <cfRule type="cellIs" dxfId="2675" priority="252" operator="equal">
      <formula>"تم الانتهاء"</formula>
    </cfRule>
  </conditionalFormatting>
  <conditionalFormatting sqref="D174">
    <cfRule type="containsText" dxfId="2674" priority="253" operator="containsText" text="تم التسليم ">
      <formula>NOT(ISERROR(SEARCH("تم التسليم ",D174)))</formula>
    </cfRule>
  </conditionalFormatting>
  <conditionalFormatting sqref="D171:D173">
    <cfRule type="cellIs" dxfId="2673" priority="251" operator="equal">
      <formula>"تم الانتهاء"</formula>
    </cfRule>
  </conditionalFormatting>
  <conditionalFormatting sqref="D180">
    <cfRule type="cellIs" dxfId="2672" priority="250" operator="equal">
      <formula>"تم الانتهاء"</formula>
    </cfRule>
  </conditionalFormatting>
  <conditionalFormatting sqref="D184">
    <cfRule type="cellIs" dxfId="2671" priority="249" operator="equal">
      <formula>"تم الانتهاء"</formula>
    </cfRule>
  </conditionalFormatting>
  <conditionalFormatting sqref="D185:D186">
    <cfRule type="cellIs" dxfId="2670" priority="248" operator="equal">
      <formula>"تم الانتهاء"</formula>
    </cfRule>
  </conditionalFormatting>
  <conditionalFormatting sqref="D179">
    <cfRule type="cellIs" dxfId="2669" priority="246" operator="equal">
      <formula>"تم الانتهاء"</formula>
    </cfRule>
  </conditionalFormatting>
  <conditionalFormatting sqref="D136:D137">
    <cfRule type="cellIs" dxfId="2668" priority="245" operator="equal">
      <formula>"تم الانتهاء"</formula>
    </cfRule>
  </conditionalFormatting>
  <conditionalFormatting sqref="F164">
    <cfRule type="cellIs" dxfId="2667" priority="230" operator="equal">
      <formula>"تم الانتهاء"</formula>
    </cfRule>
  </conditionalFormatting>
  <conditionalFormatting sqref="C152:C155">
    <cfRule type="containsText" dxfId="2666" priority="212" operator="containsText" text="تم التسليم ">
      <formula>NOT(ISERROR(SEARCH("تم التسليم ",C152)))</formula>
    </cfRule>
  </conditionalFormatting>
  <conditionalFormatting sqref="C152:C155">
    <cfRule type="cellIs" dxfId="2665" priority="211" operator="equal">
      <formula>"تم الانتهاء"</formula>
    </cfRule>
  </conditionalFormatting>
  <conditionalFormatting sqref="C156:C157">
    <cfRule type="containsText" dxfId="2664" priority="208" operator="containsText" text="تم التسليم ">
      <formula>NOT(ISERROR(SEARCH("تم التسليم ",C156)))</formula>
    </cfRule>
  </conditionalFormatting>
  <conditionalFormatting sqref="C156:C157">
    <cfRule type="cellIs" dxfId="2663" priority="207" operator="equal">
      <formula>"تم الانتهاء"</formula>
    </cfRule>
  </conditionalFormatting>
  <conditionalFormatting sqref="F152:F157">
    <cfRule type="containsText" dxfId="2662" priority="203" operator="containsText" text="تم التسليم ">
      <formula>NOT(ISERROR(SEARCH("تم التسليم ",F152)))</formula>
    </cfRule>
  </conditionalFormatting>
  <conditionalFormatting sqref="F152:F157">
    <cfRule type="cellIs" dxfId="2661" priority="202" operator="equal">
      <formula>"تم الانتهاء"</formula>
    </cfRule>
  </conditionalFormatting>
  <conditionalFormatting sqref="C139">
    <cfRule type="containsText" dxfId="2660" priority="201" operator="containsText" text="تم التسليم ">
      <formula>NOT(ISERROR(SEARCH("تم التسليم ",C139)))</formula>
    </cfRule>
  </conditionalFormatting>
  <conditionalFormatting sqref="C139">
    <cfRule type="cellIs" dxfId="2659" priority="200" operator="equal">
      <formula>"تم الانتهاء"</formula>
    </cfRule>
  </conditionalFormatting>
  <conditionalFormatting sqref="C140">
    <cfRule type="containsText" dxfId="2658" priority="199" operator="containsText" text="تم التسليم ">
      <formula>NOT(ISERROR(SEARCH("تم التسليم ",C140)))</formula>
    </cfRule>
  </conditionalFormatting>
  <conditionalFormatting sqref="C140">
    <cfRule type="cellIs" dxfId="2657" priority="198" operator="equal">
      <formula>"تم الانتهاء"</formula>
    </cfRule>
  </conditionalFormatting>
  <conditionalFormatting sqref="C141:C142">
    <cfRule type="containsText" dxfId="2656" priority="197" operator="containsText" text="تم التسليم ">
      <formula>NOT(ISERROR(SEARCH("تم التسليم ",C141)))</formula>
    </cfRule>
  </conditionalFormatting>
  <conditionalFormatting sqref="C141:C142">
    <cfRule type="cellIs" dxfId="2655" priority="196" operator="equal">
      <formula>"تم الانتهاء"</formula>
    </cfRule>
  </conditionalFormatting>
  <conditionalFormatting sqref="G52">
    <cfRule type="containsText" dxfId="2654" priority="192" operator="containsText" text="متوقف">
      <formula>NOT(ISERROR(SEARCH("متوقف",G52)))</formula>
    </cfRule>
  </conditionalFormatting>
  <conditionalFormatting sqref="G52">
    <cfRule type="containsText" dxfId="2653" priority="188" operator="containsText" text="تم  الانتهاء ">
      <formula>NOT(ISERROR(SEARCH("تم  الانتهاء ",G52)))</formula>
    </cfRule>
    <cfRule type="containsText" dxfId="2652" priority="189" operator="containsText" text="تم الانتهاء ">
      <formula>NOT(ISERROR(SEARCH("تم الانتهاء ",G52)))</formula>
    </cfRule>
    <cfRule type="containsText" dxfId="2651" priority="190" operator="containsText" text="متوقف ">
      <formula>NOT(ISERROR(SEARCH("متوقف ",G52)))</formula>
    </cfRule>
    <cfRule type="containsText" dxfId="2650" priority="191" operator="containsText" text="تحت التصنيع ">
      <formula>NOT(ISERROR(SEARCH("تحت التصنيع ",G52)))</formula>
    </cfRule>
  </conditionalFormatting>
  <conditionalFormatting sqref="G52">
    <cfRule type="cellIs" dxfId="2649" priority="187" operator="equal">
      <formula>$G$208</formula>
    </cfRule>
  </conditionalFormatting>
  <conditionalFormatting sqref="G58">
    <cfRule type="containsText" dxfId="2648" priority="186" operator="containsText" text="متوقف">
      <formula>NOT(ISERROR(SEARCH("متوقف",G58)))</formula>
    </cfRule>
  </conditionalFormatting>
  <conditionalFormatting sqref="G58">
    <cfRule type="containsText" dxfId="2647" priority="182" operator="containsText" text="تم  الانتهاء ">
      <formula>NOT(ISERROR(SEARCH("تم  الانتهاء ",G58)))</formula>
    </cfRule>
    <cfRule type="containsText" dxfId="2646" priority="183" operator="containsText" text="تم الانتهاء ">
      <formula>NOT(ISERROR(SEARCH("تم الانتهاء ",G58)))</formula>
    </cfRule>
    <cfRule type="containsText" dxfId="2645" priority="184" operator="containsText" text="متوقف ">
      <formula>NOT(ISERROR(SEARCH("متوقف ",G58)))</formula>
    </cfRule>
    <cfRule type="containsText" dxfId="2644" priority="185" operator="containsText" text="تحت التصنيع ">
      <formula>NOT(ISERROR(SEARCH("تحت التصنيع ",G58)))</formula>
    </cfRule>
  </conditionalFormatting>
  <conditionalFormatting sqref="G58">
    <cfRule type="cellIs" dxfId="2643" priority="181" operator="equal">
      <formula>$G$208</formula>
    </cfRule>
  </conditionalFormatting>
  <conditionalFormatting sqref="G61">
    <cfRule type="containsText" dxfId="2642" priority="180" operator="containsText" text="متوقف">
      <formula>NOT(ISERROR(SEARCH("متوقف",G61)))</formula>
    </cfRule>
  </conditionalFormatting>
  <conditionalFormatting sqref="G61">
    <cfRule type="containsText" dxfId="2641" priority="176" operator="containsText" text="تم  الانتهاء ">
      <formula>NOT(ISERROR(SEARCH("تم  الانتهاء ",G61)))</formula>
    </cfRule>
    <cfRule type="containsText" dxfId="2640" priority="177" operator="containsText" text="تم الانتهاء ">
      <formula>NOT(ISERROR(SEARCH("تم الانتهاء ",G61)))</formula>
    </cfRule>
    <cfRule type="containsText" dxfId="2639" priority="178" operator="containsText" text="متوقف ">
      <formula>NOT(ISERROR(SEARCH("متوقف ",G61)))</formula>
    </cfRule>
    <cfRule type="containsText" dxfId="2638" priority="179" operator="containsText" text="تحت التصنيع ">
      <formula>NOT(ISERROR(SEARCH("تحت التصنيع ",G61)))</formula>
    </cfRule>
  </conditionalFormatting>
  <conditionalFormatting sqref="G61">
    <cfRule type="cellIs" dxfId="2637" priority="175" operator="equal">
      <formula>$G$208</formula>
    </cfRule>
  </conditionalFormatting>
  <conditionalFormatting sqref="G152:G153 G158:G159">
    <cfRule type="containsText" dxfId="2636" priority="174" operator="containsText" text="متوقف">
      <formula>NOT(ISERROR(SEARCH("متوقف",G152)))</formula>
    </cfRule>
  </conditionalFormatting>
  <conditionalFormatting sqref="G152:G153 G158:G159">
    <cfRule type="containsText" dxfId="2635" priority="170" operator="containsText" text="تم  الانتهاء ">
      <formula>NOT(ISERROR(SEARCH("تم  الانتهاء ",G152)))</formula>
    </cfRule>
    <cfRule type="containsText" dxfId="2634" priority="171" operator="containsText" text="تم الانتهاء ">
      <formula>NOT(ISERROR(SEARCH("تم الانتهاء ",G152)))</formula>
    </cfRule>
    <cfRule type="containsText" dxfId="2633" priority="172" operator="containsText" text="متوقف ">
      <formula>NOT(ISERROR(SEARCH("متوقف ",G152)))</formula>
    </cfRule>
    <cfRule type="containsText" dxfId="2632" priority="173" operator="containsText" text="تحت التصنيع ">
      <formula>NOT(ISERROR(SEARCH("تحت التصنيع ",G152)))</formula>
    </cfRule>
  </conditionalFormatting>
  <conditionalFormatting sqref="G152:G153">
    <cfRule type="cellIs" dxfId="2631" priority="169" operator="equal">
      <formula>$G$208</formula>
    </cfRule>
  </conditionalFormatting>
  <conditionalFormatting sqref="E136:E137">
    <cfRule type="cellIs" dxfId="2630" priority="168" operator="equal">
      <formula>"تم الانتهاء"</formula>
    </cfRule>
  </conditionalFormatting>
  <conditionalFormatting sqref="F136:F137">
    <cfRule type="cellIs" dxfId="2629" priority="167" operator="equal">
      <formula>"تم الانتهاء"</formula>
    </cfRule>
  </conditionalFormatting>
  <conditionalFormatting sqref="E130:E131">
    <cfRule type="cellIs" dxfId="2628" priority="166" operator="equal">
      <formula>"تم الانتهاء"</formula>
    </cfRule>
  </conditionalFormatting>
  <conditionalFormatting sqref="E127">
    <cfRule type="cellIs" dxfId="2627" priority="165" operator="equal">
      <formula>"تم الانتهاء"</formula>
    </cfRule>
  </conditionalFormatting>
  <conditionalFormatting sqref="E129">
    <cfRule type="cellIs" dxfId="2626" priority="164" operator="equal">
      <formula>"تم الانتهاء"</formula>
    </cfRule>
  </conditionalFormatting>
  <conditionalFormatting sqref="E132:E133">
    <cfRule type="cellIs" dxfId="2625" priority="163" operator="equal">
      <formula>"تم الانتهاء"</formula>
    </cfRule>
  </conditionalFormatting>
  <conditionalFormatting sqref="F130:F131">
    <cfRule type="cellIs" dxfId="2624" priority="162" operator="equal">
      <formula>"تم الانتهاء"</formula>
    </cfRule>
  </conditionalFormatting>
  <conditionalFormatting sqref="F127">
    <cfRule type="cellIs" dxfId="2623" priority="161" operator="equal">
      <formula>"تم الانتهاء"</formula>
    </cfRule>
  </conditionalFormatting>
  <conditionalFormatting sqref="F129">
    <cfRule type="cellIs" dxfId="2622" priority="160" operator="equal">
      <formula>"تم الانتهاء"</formula>
    </cfRule>
  </conditionalFormatting>
  <conditionalFormatting sqref="F132:F133">
    <cfRule type="cellIs" dxfId="2621" priority="159" operator="equal">
      <formula>"تم الانتهاء"</formula>
    </cfRule>
  </conditionalFormatting>
  <conditionalFormatting sqref="C138">
    <cfRule type="containsText" dxfId="2620" priority="158" operator="containsText" text="تم التسليم ">
      <formula>NOT(ISERROR(SEARCH("تم التسليم ",C138)))</formula>
    </cfRule>
  </conditionalFormatting>
  <conditionalFormatting sqref="C138">
    <cfRule type="cellIs" dxfId="2619" priority="157" operator="equal">
      <formula>"تم الانتهاء"</formula>
    </cfRule>
  </conditionalFormatting>
  <conditionalFormatting sqref="G80">
    <cfRule type="containsText" dxfId="2618" priority="154" operator="containsText" text="متوقف">
      <formula>NOT(ISERROR(SEARCH("متوقف",G80)))</formula>
    </cfRule>
  </conditionalFormatting>
  <conditionalFormatting sqref="G80">
    <cfRule type="containsText" dxfId="2617" priority="150" operator="containsText" text="تم  الانتهاء ">
      <formula>NOT(ISERROR(SEARCH("تم  الانتهاء ",G80)))</formula>
    </cfRule>
    <cfRule type="containsText" dxfId="2616" priority="151" operator="containsText" text="تم الانتهاء ">
      <formula>NOT(ISERROR(SEARCH("تم الانتهاء ",G80)))</formula>
    </cfRule>
    <cfRule type="containsText" dxfId="2615" priority="152" operator="containsText" text="متوقف ">
      <formula>NOT(ISERROR(SEARCH("متوقف ",G80)))</formula>
    </cfRule>
    <cfRule type="containsText" dxfId="2614" priority="153" operator="containsText" text="تحت التصنيع ">
      <formula>NOT(ISERROR(SEARCH("تحت التصنيع ",G80)))</formula>
    </cfRule>
  </conditionalFormatting>
  <conditionalFormatting sqref="G80">
    <cfRule type="cellIs" dxfId="2613" priority="149" operator="equal">
      <formula>$G$208</formula>
    </cfRule>
  </conditionalFormatting>
  <conditionalFormatting sqref="F80">
    <cfRule type="containsText" dxfId="2612" priority="148" operator="containsText" text="تم التسليم ">
      <formula>NOT(ISERROR(SEARCH("تم التسليم ",F80)))</formula>
    </cfRule>
  </conditionalFormatting>
  <conditionalFormatting sqref="F80">
    <cfRule type="cellIs" dxfId="2611" priority="147" operator="equal">
      <formula>"تم الانتهاء"</formula>
    </cfRule>
  </conditionalFormatting>
  <conditionalFormatting sqref="G84:G85">
    <cfRule type="containsText" dxfId="2610" priority="146" operator="containsText" text="متوقف">
      <formula>NOT(ISERROR(SEARCH("متوقف",G84)))</formula>
    </cfRule>
  </conditionalFormatting>
  <conditionalFormatting sqref="G84:G85">
    <cfRule type="containsText" dxfId="2609" priority="142" operator="containsText" text="تم  الانتهاء ">
      <formula>NOT(ISERROR(SEARCH("تم  الانتهاء ",G84)))</formula>
    </cfRule>
    <cfRule type="containsText" dxfId="2608" priority="143" operator="containsText" text="تم الانتهاء ">
      <formula>NOT(ISERROR(SEARCH("تم الانتهاء ",G84)))</formula>
    </cfRule>
    <cfRule type="containsText" dxfId="2607" priority="144" operator="containsText" text="متوقف ">
      <formula>NOT(ISERROR(SEARCH("متوقف ",G84)))</formula>
    </cfRule>
    <cfRule type="containsText" dxfId="2606" priority="145" operator="containsText" text="تحت التصنيع ">
      <formula>NOT(ISERROR(SEARCH("تحت التصنيع ",G84)))</formula>
    </cfRule>
  </conditionalFormatting>
  <conditionalFormatting sqref="G84:G85">
    <cfRule type="cellIs" dxfId="2605" priority="141" operator="equal">
      <formula>$G$208</formula>
    </cfRule>
  </conditionalFormatting>
  <conditionalFormatting sqref="F97:F98">
    <cfRule type="containsText" dxfId="2604" priority="140" operator="containsText" text="تم التسليم ">
      <formula>NOT(ISERROR(SEARCH("تم التسليم ",F97)))</formula>
    </cfRule>
  </conditionalFormatting>
  <conditionalFormatting sqref="F97:F98">
    <cfRule type="cellIs" dxfId="2603" priority="139" operator="equal">
      <formula>"تم الانتهاء"</formula>
    </cfRule>
  </conditionalFormatting>
  <conditionalFormatting sqref="E101">
    <cfRule type="cellIs" dxfId="2602" priority="138" operator="equal">
      <formula>"تم الانتهاء"</formula>
    </cfRule>
  </conditionalFormatting>
  <conditionalFormatting sqref="E102:E105">
    <cfRule type="cellIs" dxfId="2601" priority="137" operator="equal">
      <formula>"تم الانتهاء"</formula>
    </cfRule>
  </conditionalFormatting>
  <conditionalFormatting sqref="E100">
    <cfRule type="cellIs" dxfId="2600" priority="136" operator="equal">
      <formula>"تم الانتهاء"</formula>
    </cfRule>
  </conditionalFormatting>
  <conditionalFormatting sqref="F100">
    <cfRule type="cellIs" dxfId="2599" priority="135" operator="equal">
      <formula>"تم الانتهاء"</formula>
    </cfRule>
  </conditionalFormatting>
  <conditionalFormatting sqref="F101">
    <cfRule type="cellIs" dxfId="2598" priority="134" operator="equal">
      <formula>"تم الانتهاء"</formula>
    </cfRule>
  </conditionalFormatting>
  <conditionalFormatting sqref="F102:F105">
    <cfRule type="cellIs" dxfId="2597" priority="133" operator="equal">
      <formula>"تم الانتهاء"</formula>
    </cfRule>
  </conditionalFormatting>
  <conditionalFormatting sqref="G101">
    <cfRule type="containsText" dxfId="2596" priority="132" operator="containsText" text="متوقف">
      <formula>NOT(ISERROR(SEARCH("متوقف",G101)))</formula>
    </cfRule>
  </conditionalFormatting>
  <conditionalFormatting sqref="G101">
    <cfRule type="containsText" dxfId="2595" priority="128" operator="containsText" text="تم  الانتهاء ">
      <formula>NOT(ISERROR(SEARCH("تم  الانتهاء ",G101)))</formula>
    </cfRule>
    <cfRule type="containsText" dxfId="2594" priority="129" operator="containsText" text="تم الانتهاء ">
      <formula>NOT(ISERROR(SEARCH("تم الانتهاء ",G101)))</formula>
    </cfRule>
    <cfRule type="containsText" dxfId="2593" priority="130" operator="containsText" text="متوقف ">
      <formula>NOT(ISERROR(SEARCH("متوقف ",G101)))</formula>
    </cfRule>
    <cfRule type="containsText" dxfId="2592" priority="131" operator="containsText" text="تحت التصنيع ">
      <formula>NOT(ISERROR(SEARCH("تحت التصنيع ",G101)))</formula>
    </cfRule>
  </conditionalFormatting>
  <conditionalFormatting sqref="G101">
    <cfRule type="cellIs" dxfId="2591" priority="127" operator="equal">
      <formula>$G$208</formula>
    </cfRule>
  </conditionalFormatting>
  <conditionalFormatting sqref="F120">
    <cfRule type="cellIs" dxfId="2590" priority="126" operator="equal">
      <formula>"تم الانتهاء"</formula>
    </cfRule>
  </conditionalFormatting>
  <conditionalFormatting sqref="F121">
    <cfRule type="cellIs" dxfId="2589" priority="125" operator="equal">
      <formula>"تم الانتهاء"</formula>
    </cfRule>
  </conditionalFormatting>
  <conditionalFormatting sqref="G175 G162:G163">
    <cfRule type="containsText" dxfId="2588" priority="124" operator="containsText" text="متوقف">
      <formula>NOT(ISERROR(SEARCH("متوقف",G162)))</formula>
    </cfRule>
  </conditionalFormatting>
  <conditionalFormatting sqref="G175 G162:G163">
    <cfRule type="containsText" dxfId="2587" priority="120" operator="containsText" text="تم  الانتهاء ">
      <formula>NOT(ISERROR(SEARCH("تم  الانتهاء ",G162)))</formula>
    </cfRule>
    <cfRule type="containsText" dxfId="2586" priority="121" operator="containsText" text="تم الانتهاء ">
      <formula>NOT(ISERROR(SEARCH("تم الانتهاء ",G162)))</formula>
    </cfRule>
    <cfRule type="containsText" dxfId="2585" priority="122" operator="containsText" text="متوقف ">
      <formula>NOT(ISERROR(SEARCH("متوقف ",G162)))</formula>
    </cfRule>
    <cfRule type="containsText" dxfId="2584" priority="123" operator="containsText" text="تحت التصنيع ">
      <formula>NOT(ISERROR(SEARCH("تحت التصنيع ",G162)))</formula>
    </cfRule>
  </conditionalFormatting>
  <conditionalFormatting sqref="G175">
    <cfRule type="cellIs" dxfId="2583" priority="119" operator="equal">
      <formula>$G$208</formula>
    </cfRule>
  </conditionalFormatting>
  <conditionalFormatting sqref="F166:F167">
    <cfRule type="cellIs" dxfId="2582" priority="118" operator="equal">
      <formula>"تم الانتهاء"</formula>
    </cfRule>
  </conditionalFormatting>
  <conditionalFormatting sqref="F168">
    <cfRule type="cellIs" dxfId="2581" priority="117" operator="equal">
      <formula>"تم الانتهاء"</formula>
    </cfRule>
  </conditionalFormatting>
  <conditionalFormatting sqref="E170">
    <cfRule type="cellIs" dxfId="2580" priority="116" operator="equal">
      <formula>"تم الانتهاء"</formula>
    </cfRule>
  </conditionalFormatting>
  <conditionalFormatting sqref="E169">
    <cfRule type="cellIs" dxfId="2579" priority="115" operator="equal">
      <formula>"تم الانتهاء"</formula>
    </cfRule>
  </conditionalFormatting>
  <conditionalFormatting sqref="E174">
    <cfRule type="cellIs" dxfId="2578" priority="114" operator="equal">
      <formula>"تم الانتهاء"</formula>
    </cfRule>
  </conditionalFormatting>
  <conditionalFormatting sqref="E174">
    <cfRule type="cellIs" dxfId="2577" priority="112" operator="equal">
      <formula>"تم الانتهاء"</formula>
    </cfRule>
  </conditionalFormatting>
  <conditionalFormatting sqref="E174">
    <cfRule type="containsText" dxfId="2576" priority="113" operator="containsText" text="تم التسليم ">
      <formula>NOT(ISERROR(SEARCH("تم التسليم ",E174)))</formula>
    </cfRule>
  </conditionalFormatting>
  <conditionalFormatting sqref="E171:E173">
    <cfRule type="cellIs" dxfId="2575" priority="111" operator="equal">
      <formula>"تم الانتهاء"</formula>
    </cfRule>
  </conditionalFormatting>
  <conditionalFormatting sqref="F170">
    <cfRule type="cellIs" dxfId="2574" priority="110" operator="equal">
      <formula>"تم الانتهاء"</formula>
    </cfRule>
  </conditionalFormatting>
  <conditionalFormatting sqref="F169">
    <cfRule type="cellIs" dxfId="2573" priority="109" operator="equal">
      <formula>"تم الانتهاء"</formula>
    </cfRule>
  </conditionalFormatting>
  <conditionalFormatting sqref="F174">
    <cfRule type="cellIs" dxfId="2572" priority="108" operator="equal">
      <formula>"تم الانتهاء"</formula>
    </cfRule>
  </conditionalFormatting>
  <conditionalFormatting sqref="F174">
    <cfRule type="cellIs" dxfId="2571" priority="107" operator="equal">
      <formula>"تم الانتهاء"</formula>
    </cfRule>
  </conditionalFormatting>
  <conditionalFormatting sqref="F171:F173">
    <cfRule type="cellIs" dxfId="2570" priority="106" operator="equal">
      <formula>"تم الانتهاء"</formula>
    </cfRule>
  </conditionalFormatting>
  <conditionalFormatting sqref="G176">
    <cfRule type="containsText" dxfId="2569" priority="105" operator="containsText" text="متوقف">
      <formula>NOT(ISERROR(SEARCH("متوقف",G176)))</formula>
    </cfRule>
  </conditionalFormatting>
  <conditionalFormatting sqref="G176">
    <cfRule type="containsText" dxfId="2568" priority="101" operator="containsText" text="تم  الانتهاء ">
      <formula>NOT(ISERROR(SEARCH("تم  الانتهاء ",G176)))</formula>
    </cfRule>
    <cfRule type="containsText" dxfId="2567" priority="102" operator="containsText" text="تم الانتهاء ">
      <formula>NOT(ISERROR(SEARCH("تم الانتهاء ",G176)))</formula>
    </cfRule>
    <cfRule type="containsText" dxfId="2566" priority="103" operator="containsText" text="متوقف ">
      <formula>NOT(ISERROR(SEARCH("متوقف ",G176)))</formula>
    </cfRule>
    <cfRule type="containsText" dxfId="2565" priority="104" operator="containsText" text="تحت التصنيع ">
      <formula>NOT(ISERROR(SEARCH("تحت التصنيع ",G176)))</formula>
    </cfRule>
  </conditionalFormatting>
  <conditionalFormatting sqref="G176">
    <cfRule type="cellIs" dxfId="2564" priority="100" operator="equal">
      <formula>$G$208</formula>
    </cfRule>
  </conditionalFormatting>
  <conditionalFormatting sqref="E179">
    <cfRule type="cellIs" dxfId="2563" priority="99" operator="equal">
      <formula>"تم الانتهاء"</formula>
    </cfRule>
  </conditionalFormatting>
  <conditionalFormatting sqref="F179">
    <cfRule type="cellIs" dxfId="2562" priority="98" operator="equal">
      <formula>"تم الانتهاء"</formula>
    </cfRule>
  </conditionalFormatting>
  <conditionalFormatting sqref="E180">
    <cfRule type="cellIs" dxfId="2561" priority="97" operator="equal">
      <formula>"تم الانتهاء"</formula>
    </cfRule>
  </conditionalFormatting>
  <conditionalFormatting sqref="E186">
    <cfRule type="cellIs" dxfId="2560" priority="95" operator="equal">
      <formula>"تم الانتهاء"</formula>
    </cfRule>
  </conditionalFormatting>
  <conditionalFormatting sqref="F180">
    <cfRule type="cellIs" dxfId="2559" priority="94" operator="equal">
      <formula>"تم الانتهاء"</formula>
    </cfRule>
  </conditionalFormatting>
  <conditionalFormatting sqref="F181:F182">
    <cfRule type="cellIs" dxfId="2558" priority="93" operator="equal">
      <formula>"تم الانتهاء"</formula>
    </cfRule>
  </conditionalFormatting>
  <conditionalFormatting sqref="F183">
    <cfRule type="cellIs" dxfId="2557" priority="92" operator="equal">
      <formula>"تم الانتهاء"</formula>
    </cfRule>
  </conditionalFormatting>
  <conditionalFormatting sqref="F184">
    <cfRule type="cellIs" dxfId="2556" priority="91" operator="equal">
      <formula>"تم الانتهاء"</formula>
    </cfRule>
  </conditionalFormatting>
  <conditionalFormatting sqref="F185">
    <cfRule type="cellIs" dxfId="2555" priority="90" operator="equal">
      <formula>"تم الانتهاء"</formula>
    </cfRule>
  </conditionalFormatting>
  <conditionalFormatting sqref="F186">
    <cfRule type="cellIs" dxfId="2554" priority="89" operator="equal">
      <formula>"تم الانتهاء"</formula>
    </cfRule>
  </conditionalFormatting>
  <conditionalFormatting sqref="B191:C191 B192:B193 C192:C197">
    <cfRule type="cellIs" dxfId="2553" priority="88" operator="equal">
      <formula>"تم الانتهاء"</formula>
    </cfRule>
  </conditionalFormatting>
  <conditionalFormatting sqref="B194:B197">
    <cfRule type="cellIs" dxfId="2552" priority="87" operator="equal">
      <formula>"تم الانتهاء"</formula>
    </cfRule>
  </conditionalFormatting>
  <conditionalFormatting sqref="G152:G153 G38:G42 G44:G47 G158:G159 G80 G84:G85 G101 G162:G163 G175:G176 G3:G7 G58 G61 G50:G52 G10:G36">
    <cfRule type="cellIs" dxfId="2551" priority="301" operator="equal">
      <formula>$G$231</formula>
    </cfRule>
    <cfRule type="cellIs" dxfId="2550" priority="302" operator="equal">
      <formula>$G$66</formula>
    </cfRule>
    <cfRule type="cellIs" dxfId="2549" priority="303" operator="equal">
      <formula>$G$205</formula>
    </cfRule>
    <cfRule type="cellIs" dxfId="2548" priority="304" operator="equal">
      <formula>$G$232</formula>
    </cfRule>
    <cfRule type="cellIs" dxfId="2547" priority="305" operator="equal">
      <formula>$G$231</formula>
    </cfRule>
  </conditionalFormatting>
  <conditionalFormatting sqref="G152:G153 G38:G42 G44:G47 G158:G159 G80 G84:G85 G101 G162:G163 G175:G176 G3:G7 G58 G61 G50:G52 G10:G36">
    <cfRule type="cellIs" dxfId="2546" priority="306" operator="equal">
      <formula>$G$210</formula>
    </cfRule>
    <cfRule type="cellIs" dxfId="2545" priority="307" operator="equal">
      <formula>$G$247</formula>
    </cfRule>
    <cfRule type="cellIs" dxfId="2544" priority="308" operator="equal">
      <formula>$G$59</formula>
    </cfRule>
    <cfRule type="cellIs" dxfId="2543" priority="309" operator="equal">
      <formula>$G$122</formula>
    </cfRule>
  </conditionalFormatting>
  <conditionalFormatting sqref="G38:G42 G44:G47 G158:G159 G152:G153 G80 G84:G85 G101 G162:G163 G175:G176 G3:G7 G58 G61 G50:G52 G10:G36">
    <cfRule type="cellIs" dxfId="2542" priority="310" operator="equal">
      <formula>$G$209</formula>
    </cfRule>
    <cfRule type="cellIs" dxfId="2541" priority="311" operator="equal">
      <formula>$G$129</formula>
    </cfRule>
    <cfRule type="cellIs" dxfId="2540" priority="312" operator="equal">
      <formula>$G$239</formula>
    </cfRule>
  </conditionalFormatting>
  <conditionalFormatting sqref="G74">
    <cfRule type="containsText" dxfId="2539" priority="74" operator="containsText" text="متوقف">
      <formula>NOT(ISERROR(SEARCH("متوقف",G74)))</formula>
    </cfRule>
  </conditionalFormatting>
  <conditionalFormatting sqref="G74">
    <cfRule type="containsText" dxfId="2538" priority="70" operator="containsText" text="تم  الانتهاء ">
      <formula>NOT(ISERROR(SEARCH("تم  الانتهاء ",G74)))</formula>
    </cfRule>
    <cfRule type="containsText" dxfId="2537" priority="71" operator="containsText" text="تم الانتهاء ">
      <formula>NOT(ISERROR(SEARCH("تم الانتهاء ",G74)))</formula>
    </cfRule>
    <cfRule type="containsText" dxfId="2536" priority="72" operator="containsText" text="متوقف ">
      <formula>NOT(ISERROR(SEARCH("متوقف ",G74)))</formula>
    </cfRule>
    <cfRule type="containsText" dxfId="2535" priority="73" operator="containsText" text="تحت التصنيع ">
      <formula>NOT(ISERROR(SEARCH("تحت التصنيع ",G74)))</formula>
    </cfRule>
  </conditionalFormatting>
  <conditionalFormatting sqref="G74">
    <cfRule type="cellIs" dxfId="2534" priority="69" operator="equal">
      <formula>$G$208</formula>
    </cfRule>
  </conditionalFormatting>
  <conditionalFormatting sqref="G74">
    <cfRule type="cellIs" dxfId="2533" priority="75" operator="equal">
      <formula>$G$231</formula>
    </cfRule>
    <cfRule type="cellIs" dxfId="2532" priority="76" operator="equal">
      <formula>$G$66</formula>
    </cfRule>
    <cfRule type="cellIs" dxfId="2531" priority="77" operator="equal">
      <formula>$G$205</formula>
    </cfRule>
    <cfRule type="cellIs" dxfId="2530" priority="78" operator="equal">
      <formula>$G$232</formula>
    </cfRule>
    <cfRule type="cellIs" dxfId="2529" priority="79" operator="equal">
      <formula>$G$231</formula>
    </cfRule>
  </conditionalFormatting>
  <conditionalFormatting sqref="G74">
    <cfRule type="cellIs" dxfId="2528" priority="80" operator="equal">
      <formula>$G$210</formula>
    </cfRule>
    <cfRule type="cellIs" dxfId="2527" priority="81" operator="equal">
      <formula>$G$247</formula>
    </cfRule>
    <cfRule type="cellIs" dxfId="2526" priority="82" operator="equal">
      <formula>$G$59</formula>
    </cfRule>
    <cfRule type="cellIs" dxfId="2525" priority="83" operator="equal">
      <formula>$G$122</formula>
    </cfRule>
  </conditionalFormatting>
  <conditionalFormatting sqref="G74">
    <cfRule type="cellIs" dxfId="2524" priority="84" operator="equal">
      <formula>$G$209</formula>
    </cfRule>
    <cfRule type="cellIs" dxfId="2523" priority="85" operator="equal">
      <formula>$G$129</formula>
    </cfRule>
    <cfRule type="cellIs" dxfId="2522" priority="86" operator="equal">
      <formula>$G$239</formula>
    </cfRule>
  </conditionalFormatting>
  <conditionalFormatting sqref="G75">
    <cfRule type="containsText" dxfId="2521" priority="56" operator="containsText" text="متوقف">
      <formula>NOT(ISERROR(SEARCH("متوقف",G75)))</formula>
    </cfRule>
  </conditionalFormatting>
  <conditionalFormatting sqref="G75">
    <cfRule type="containsText" dxfId="2520" priority="52" operator="containsText" text="تم  الانتهاء ">
      <formula>NOT(ISERROR(SEARCH("تم  الانتهاء ",G75)))</formula>
    </cfRule>
    <cfRule type="containsText" dxfId="2519" priority="53" operator="containsText" text="تم الانتهاء ">
      <formula>NOT(ISERROR(SEARCH("تم الانتهاء ",G75)))</formula>
    </cfRule>
    <cfRule type="containsText" dxfId="2518" priority="54" operator="containsText" text="متوقف ">
      <formula>NOT(ISERROR(SEARCH("متوقف ",G75)))</formula>
    </cfRule>
    <cfRule type="containsText" dxfId="2517" priority="55" operator="containsText" text="تحت التصنيع ">
      <formula>NOT(ISERROR(SEARCH("تحت التصنيع ",G75)))</formula>
    </cfRule>
  </conditionalFormatting>
  <conditionalFormatting sqref="G75">
    <cfRule type="cellIs" dxfId="2516" priority="51" operator="equal">
      <formula>$G$208</formula>
    </cfRule>
  </conditionalFormatting>
  <conditionalFormatting sqref="G75">
    <cfRule type="cellIs" dxfId="2515" priority="57" operator="equal">
      <formula>$G$231</formula>
    </cfRule>
    <cfRule type="cellIs" dxfId="2514" priority="58" operator="equal">
      <formula>$G$66</formula>
    </cfRule>
    <cfRule type="cellIs" dxfId="2513" priority="59" operator="equal">
      <formula>$G$205</formula>
    </cfRule>
    <cfRule type="cellIs" dxfId="2512" priority="60" operator="equal">
      <formula>$G$232</formula>
    </cfRule>
    <cfRule type="cellIs" dxfId="2511" priority="61" operator="equal">
      <formula>$G$231</formula>
    </cfRule>
  </conditionalFormatting>
  <conditionalFormatting sqref="G75">
    <cfRule type="cellIs" dxfId="2510" priority="62" operator="equal">
      <formula>$G$210</formula>
    </cfRule>
    <cfRule type="cellIs" dxfId="2509" priority="63" operator="equal">
      <formula>$G$247</formula>
    </cfRule>
    <cfRule type="cellIs" dxfId="2508" priority="64" operator="equal">
      <formula>$G$59</formula>
    </cfRule>
    <cfRule type="cellIs" dxfId="2507" priority="65" operator="equal">
      <formula>$G$122</formula>
    </cfRule>
  </conditionalFormatting>
  <conditionalFormatting sqref="G75">
    <cfRule type="cellIs" dxfId="2506" priority="66" operator="equal">
      <formula>$G$209</formula>
    </cfRule>
    <cfRule type="cellIs" dxfId="2505" priority="67" operator="equal">
      <formula>$G$129</formula>
    </cfRule>
    <cfRule type="cellIs" dxfId="2504" priority="68" operator="equal">
      <formula>$G$239</formula>
    </cfRule>
  </conditionalFormatting>
  <conditionalFormatting sqref="G78">
    <cfRule type="containsText" dxfId="2503" priority="38" operator="containsText" text="متوقف">
      <formula>NOT(ISERROR(SEARCH("متوقف",G78)))</formula>
    </cfRule>
  </conditionalFormatting>
  <conditionalFormatting sqref="G78">
    <cfRule type="containsText" dxfId="2502" priority="34" operator="containsText" text="تم  الانتهاء ">
      <formula>NOT(ISERROR(SEARCH("تم  الانتهاء ",G78)))</formula>
    </cfRule>
    <cfRule type="containsText" dxfId="2501" priority="35" operator="containsText" text="تم الانتهاء ">
      <formula>NOT(ISERROR(SEARCH("تم الانتهاء ",G78)))</formula>
    </cfRule>
    <cfRule type="containsText" dxfId="2500" priority="36" operator="containsText" text="متوقف ">
      <formula>NOT(ISERROR(SEARCH("متوقف ",G78)))</formula>
    </cfRule>
    <cfRule type="containsText" dxfId="2499" priority="37" operator="containsText" text="تحت التصنيع ">
      <formula>NOT(ISERROR(SEARCH("تحت التصنيع ",G78)))</formula>
    </cfRule>
  </conditionalFormatting>
  <conditionalFormatting sqref="G78">
    <cfRule type="cellIs" dxfId="2498" priority="33" operator="equal">
      <formula>$G$208</formula>
    </cfRule>
  </conditionalFormatting>
  <conditionalFormatting sqref="G78">
    <cfRule type="cellIs" dxfId="2497" priority="39" operator="equal">
      <formula>$G$231</formula>
    </cfRule>
    <cfRule type="cellIs" dxfId="2496" priority="40" operator="equal">
      <formula>$G$66</formula>
    </cfRule>
    <cfRule type="cellIs" dxfId="2495" priority="41" operator="equal">
      <formula>$G$205</formula>
    </cfRule>
    <cfRule type="cellIs" dxfId="2494" priority="42" operator="equal">
      <formula>$G$232</formula>
    </cfRule>
    <cfRule type="cellIs" dxfId="2493" priority="43" operator="equal">
      <formula>$G$231</formula>
    </cfRule>
  </conditionalFormatting>
  <conditionalFormatting sqref="G78">
    <cfRule type="cellIs" dxfId="2492" priority="44" operator="equal">
      <formula>$G$210</formula>
    </cfRule>
    <cfRule type="cellIs" dxfId="2491" priority="45" operator="equal">
      <formula>$G$247</formula>
    </cfRule>
    <cfRule type="cellIs" dxfId="2490" priority="46" operator="equal">
      <formula>$G$59</formula>
    </cfRule>
    <cfRule type="cellIs" dxfId="2489" priority="47" operator="equal">
      <formula>$G$122</formula>
    </cfRule>
  </conditionalFormatting>
  <conditionalFormatting sqref="G78">
    <cfRule type="cellIs" dxfId="2488" priority="48" operator="equal">
      <formula>$G$209</formula>
    </cfRule>
    <cfRule type="cellIs" dxfId="2487" priority="49" operator="equal">
      <formula>$G$129</formula>
    </cfRule>
    <cfRule type="cellIs" dxfId="2486" priority="50" operator="equal">
      <formula>$G$239</formula>
    </cfRule>
  </conditionalFormatting>
  <conditionalFormatting sqref="G106:G108">
    <cfRule type="containsText" dxfId="2485" priority="20" operator="containsText" text="متوقف">
      <formula>NOT(ISERROR(SEARCH("متوقف",G106)))</formula>
    </cfRule>
  </conditionalFormatting>
  <conditionalFormatting sqref="G106:G108">
    <cfRule type="containsText" dxfId="2484" priority="16" operator="containsText" text="تم  الانتهاء ">
      <formula>NOT(ISERROR(SEARCH("تم  الانتهاء ",G106)))</formula>
    </cfRule>
    <cfRule type="containsText" dxfId="2483" priority="17" operator="containsText" text="تم الانتهاء ">
      <formula>NOT(ISERROR(SEARCH("تم الانتهاء ",G106)))</formula>
    </cfRule>
    <cfRule type="containsText" dxfId="2482" priority="18" operator="containsText" text="متوقف ">
      <formula>NOT(ISERROR(SEARCH("متوقف ",G106)))</formula>
    </cfRule>
    <cfRule type="containsText" dxfId="2481" priority="19" operator="containsText" text="تحت التصنيع ">
      <formula>NOT(ISERROR(SEARCH("تحت التصنيع ",G106)))</formula>
    </cfRule>
  </conditionalFormatting>
  <conditionalFormatting sqref="G106:G108">
    <cfRule type="cellIs" dxfId="2480" priority="15" operator="equal">
      <formula>$G$208</formula>
    </cfRule>
  </conditionalFormatting>
  <conditionalFormatting sqref="G106:G108">
    <cfRule type="cellIs" dxfId="2479" priority="21" operator="equal">
      <formula>$G$231</formula>
    </cfRule>
    <cfRule type="cellIs" dxfId="2478" priority="22" operator="equal">
      <formula>$G$66</formula>
    </cfRule>
    <cfRule type="cellIs" dxfId="2477" priority="23" operator="equal">
      <formula>$G$205</formula>
    </cfRule>
    <cfRule type="cellIs" dxfId="2476" priority="24" operator="equal">
      <formula>$G$232</formula>
    </cfRule>
    <cfRule type="cellIs" dxfId="2475" priority="25" operator="equal">
      <formula>$G$231</formula>
    </cfRule>
  </conditionalFormatting>
  <conditionalFormatting sqref="G106:G108">
    <cfRule type="cellIs" dxfId="2474" priority="26" operator="equal">
      <formula>$G$210</formula>
    </cfRule>
    <cfRule type="cellIs" dxfId="2473" priority="27" operator="equal">
      <formula>$G$247</formula>
    </cfRule>
    <cfRule type="cellIs" dxfId="2472" priority="28" operator="equal">
      <formula>$G$59</formula>
    </cfRule>
    <cfRule type="cellIs" dxfId="2471" priority="29" operator="equal">
      <formula>$G$122</formula>
    </cfRule>
  </conditionalFormatting>
  <conditionalFormatting sqref="G106:G108">
    <cfRule type="cellIs" dxfId="2470" priority="30" operator="equal">
      <formula>$G$209</formula>
    </cfRule>
    <cfRule type="cellIs" dxfId="2469" priority="31" operator="equal">
      <formula>$G$129</formula>
    </cfRule>
    <cfRule type="cellIs" dxfId="2468" priority="32" operator="equal">
      <formula>$G$239</formula>
    </cfRule>
  </conditionalFormatting>
  <conditionalFormatting sqref="B198:D199">
    <cfRule type="cellIs" dxfId="2467" priority="14" operator="equal">
      <formula>"تم الانتهاء"</formula>
    </cfRule>
  </conditionalFormatting>
  <conditionalFormatting sqref="C200:D201">
    <cfRule type="cellIs" dxfId="2466" priority="13" operator="equal">
      <formula>"تم الانتهاء"</formula>
    </cfRule>
  </conditionalFormatting>
  <conditionalFormatting sqref="C202:C205">
    <cfRule type="cellIs" dxfId="2465" priority="12" operator="equal">
      <formula>"تم الانتهاء"</formula>
    </cfRule>
  </conditionalFormatting>
  <conditionalFormatting sqref="G50">
    <cfRule type="containsText" dxfId="2464" priority="11" operator="containsText" text="متوقف">
      <formula>NOT(ISERROR(SEARCH("متوقف",G50)))</formula>
    </cfRule>
  </conditionalFormatting>
  <conditionalFormatting sqref="G50">
    <cfRule type="containsText" dxfId="2463" priority="7" operator="containsText" text="تم  الانتهاء ">
      <formula>NOT(ISERROR(SEARCH("تم  الانتهاء ",G50)))</formula>
    </cfRule>
    <cfRule type="containsText" dxfId="2462" priority="8" operator="containsText" text="تم الانتهاء ">
      <formula>NOT(ISERROR(SEARCH("تم الانتهاء ",G50)))</formula>
    </cfRule>
    <cfRule type="containsText" dxfId="2461" priority="9" operator="containsText" text="متوقف ">
      <formula>NOT(ISERROR(SEARCH("متوقف ",G50)))</formula>
    </cfRule>
    <cfRule type="containsText" dxfId="2460" priority="10" operator="containsText" text="تحت التصنيع ">
      <formula>NOT(ISERROR(SEARCH("تحت التصنيع ",G50)))</formula>
    </cfRule>
  </conditionalFormatting>
  <conditionalFormatting sqref="G50">
    <cfRule type="containsText" dxfId="2459" priority="6" operator="containsText" text="متوقف">
      <formula>NOT(ISERROR(SEARCH("متوقف",G50)))</formula>
    </cfRule>
  </conditionalFormatting>
  <conditionalFormatting sqref="G50">
    <cfRule type="containsText" dxfId="2458" priority="2" operator="containsText" text="تم  الانتهاء ">
      <formula>NOT(ISERROR(SEARCH("تم  الانتهاء ",G50)))</formula>
    </cfRule>
    <cfRule type="containsText" dxfId="2457" priority="3" operator="containsText" text="تم الانتهاء ">
      <formula>NOT(ISERROR(SEARCH("تم الانتهاء ",G50)))</formula>
    </cfRule>
    <cfRule type="containsText" dxfId="2456" priority="4" operator="containsText" text="متوقف ">
      <formula>NOT(ISERROR(SEARCH("متوقف ",G50)))</formula>
    </cfRule>
    <cfRule type="containsText" dxfId="2455" priority="5" operator="containsText" text="تحت التصنيع ">
      <formula>NOT(ISERROR(SEARCH("تحت التصنيع ",G50)))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37" max="54" man="1"/>
    <brk id="69" max="54" man="1"/>
    <brk id="117" max="54" man="1"/>
    <brk id="155" max="54" man="1"/>
    <brk id="194" max="54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19B56D10-B050-4888-BDD9-3FA4EAB31F77}">
          <x14:formula1>
            <xm:f>'Y:\PLN\Private\METAL\متابعة\08-11-2023\التانيه\[09-11-2023 10.00 PM FOLLOW UP (METAL).xlsx]Sheet1'!#REF!</xm:f>
          </x14:formula1>
          <xm:sqref>G74:G75 G52 G80 G152:G153 G158:G159 G84:G85 G101 G162:G163 G175:G176 G61 G78 G58 G106:G108</xm:sqref>
        </x14:dataValidation>
        <x14:dataValidation type="list" allowBlank="1" showInputMessage="1" showErrorMessage="1" xr:uid="{C9D3975D-825D-4581-AA06-9A0F0153408D}">
          <x14:formula1>
            <xm:f>Sheet1!$A$2:$A$7</xm:f>
          </x14:formula1>
          <xm:sqref>G62:G73 G154:G157 G160:G161 G138 G81:G83 G86:G100 G59:G60 G164:G167 G169:G174 G177:G186 G76:G77 G79 G53:G56 G102:G105 G3:G51</xm:sqref>
        </x14:dataValidation>
        <x14:dataValidation type="list" allowBlank="1" showInputMessage="1" showErrorMessage="1" xr:uid="{AACEDF8D-7E14-4081-8435-5BD070DCC7A0}">
          <x14:formula1>
            <xm:f>Sheet1!$A$3:$A$7</xm:f>
          </x14:formula1>
          <xm:sqref>G2</xm:sqref>
        </x14:dataValidation>
        <x14:dataValidation type="list" allowBlank="1" showInputMessage="1" showErrorMessage="1" xr:uid="{F36687AD-9C59-4904-914C-6A2A0EC08786}">
          <x14:formula1>
            <xm:f>Sheet1!$A$9:$A$25</xm:f>
          </x14:formula1>
          <xm:sqref>G57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478D-FBA9-4AA0-ABAD-CA3CA1DFE094}">
  <sheetPr>
    <pageSetUpPr fitToPage="1"/>
  </sheetPr>
  <dimension ref="A1:FJ1048576"/>
  <sheetViews>
    <sheetView topLeftCell="B1" zoomScale="25" zoomScaleNormal="25" zoomScaleSheetLayoutView="25" workbookViewId="0">
      <pane ySplit="2" topLeftCell="A3" activePane="bottomLeft" state="frozen"/>
      <selection pane="bottomLeft" activeCell="BP1" sqref="BP1:BQ1048576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77.85546875" style="9" bestFit="1" customWidth="1"/>
    <col min="4" max="4" width="93.8554687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8" width="34.85546875" style="9" hidden="1" customWidth="1"/>
    <col min="39" max="39" width="16.7109375" style="9" hidden="1" customWidth="1"/>
    <col min="40" max="69" width="29.85546875" style="9" hidden="1" customWidth="1"/>
    <col min="70" max="92" width="29.85546875" style="133" customWidth="1"/>
    <col min="93" max="104" width="30.42578125" style="133" customWidth="1"/>
    <col min="105" max="16384" width="9.140625" style="9"/>
  </cols>
  <sheetData>
    <row r="1" spans="1:166" ht="54.75" customHeight="1" thickTop="1" thickBot="1" x14ac:dyDescent="0.55000000000000004">
      <c r="A1" s="79" t="s">
        <v>122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  <c r="CJ1" s="150"/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</row>
    <row r="2" spans="1:166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</row>
    <row r="3" spans="1:166" ht="75.75" customHeight="1" thickTop="1" thickBot="1" x14ac:dyDescent="0.55000000000000004">
      <c r="A3" s="10"/>
      <c r="B3" s="156" t="s">
        <v>39</v>
      </c>
      <c r="C3" s="156" t="s">
        <v>40</v>
      </c>
      <c r="D3" s="170" t="s">
        <v>78</v>
      </c>
      <c r="E3" s="10"/>
      <c r="F3" s="21" t="s">
        <v>73</v>
      </c>
      <c r="G3" s="10">
        <v>3000</v>
      </c>
      <c r="H3" s="10" t="s">
        <v>24</v>
      </c>
      <c r="I3" s="20"/>
      <c r="J3" s="20"/>
      <c r="K3" s="20"/>
      <c r="L3" s="20">
        <v>75</v>
      </c>
      <c r="M3" s="20">
        <v>360</v>
      </c>
      <c r="N3" s="20"/>
      <c r="O3" s="20"/>
      <c r="P3" s="20"/>
      <c r="Q3" s="20"/>
      <c r="R3" s="20"/>
      <c r="S3" s="20"/>
      <c r="T3" s="20"/>
      <c r="U3" s="20"/>
      <c r="V3" s="20"/>
      <c r="W3" s="20">
        <v>100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>
        <v>50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</row>
    <row r="4" spans="1:166" ht="75.75" customHeight="1" thickTop="1" thickBot="1" x14ac:dyDescent="0.55000000000000004">
      <c r="A4" s="10"/>
      <c r="B4" s="158"/>
      <c r="C4" s="158"/>
      <c r="D4" s="171"/>
      <c r="E4" s="10"/>
      <c r="F4" s="21" t="s">
        <v>74</v>
      </c>
      <c r="G4" s="10"/>
      <c r="H4" s="10"/>
      <c r="I4" s="20"/>
      <c r="J4" s="20"/>
      <c r="K4" s="20"/>
      <c r="L4" s="20">
        <v>75</v>
      </c>
      <c r="M4" s="20">
        <v>200</v>
      </c>
      <c r="N4" s="20"/>
      <c r="O4" s="20"/>
      <c r="P4" s="20"/>
      <c r="Q4" s="20">
        <v>200</v>
      </c>
      <c r="R4" s="20"/>
      <c r="S4" s="20"/>
      <c r="T4" s="20">
        <v>270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>
        <v>275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</row>
    <row r="5" spans="1:166" s="25" customFormat="1" ht="75.75" customHeight="1" thickTop="1" thickBot="1" x14ac:dyDescent="0.55000000000000004">
      <c r="A5" s="22"/>
      <c r="B5" s="43"/>
      <c r="C5" s="43"/>
      <c r="D5" s="43"/>
      <c r="E5" s="22"/>
      <c r="F5" s="33"/>
      <c r="G5" s="22"/>
      <c r="H5" s="22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</row>
    <row r="6" spans="1:166" ht="75.75" customHeight="1" thickTop="1" thickBot="1" x14ac:dyDescent="0.55000000000000004">
      <c r="A6" s="10"/>
      <c r="B6" s="41" t="s">
        <v>226</v>
      </c>
      <c r="C6" s="41" t="s">
        <v>227</v>
      </c>
      <c r="D6" s="41" t="s">
        <v>228</v>
      </c>
      <c r="E6" s="10"/>
      <c r="F6" s="21" t="s">
        <v>375</v>
      </c>
      <c r="G6" s="10"/>
      <c r="H6" s="1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>
        <v>400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</row>
    <row r="7" spans="1:166" s="25" customFormat="1" ht="75.75" customHeight="1" thickTop="1" thickBot="1" x14ac:dyDescent="0.55000000000000004">
      <c r="A7" s="22"/>
      <c r="B7" s="43"/>
      <c r="C7" s="43"/>
      <c r="D7" s="43"/>
      <c r="E7" s="22"/>
      <c r="F7" s="33"/>
      <c r="G7" s="22"/>
      <c r="H7" s="22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</row>
    <row r="8" spans="1:166" ht="75.75" customHeight="1" thickTop="1" thickBot="1" x14ac:dyDescent="0.55000000000000004">
      <c r="A8" s="10"/>
      <c r="B8" s="156" t="s">
        <v>397</v>
      </c>
      <c r="C8" s="156" t="s">
        <v>533</v>
      </c>
      <c r="D8" s="156" t="s">
        <v>534</v>
      </c>
      <c r="E8" s="10"/>
      <c r="F8" s="21" t="s">
        <v>15</v>
      </c>
      <c r="G8" s="10"/>
      <c r="H8" s="1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>
        <v>24</v>
      </c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</row>
    <row r="9" spans="1:166" ht="75.75" customHeight="1" thickTop="1" thickBot="1" x14ac:dyDescent="0.55000000000000004">
      <c r="A9" s="10"/>
      <c r="B9" s="157"/>
      <c r="C9" s="157"/>
      <c r="D9" s="157"/>
      <c r="E9" s="10"/>
      <c r="F9" s="21" t="s">
        <v>174</v>
      </c>
      <c r="G9" s="10"/>
      <c r="H9" s="1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>
        <v>540</v>
      </c>
      <c r="AU9" s="20"/>
      <c r="AV9" s="20">
        <v>100</v>
      </c>
      <c r="AW9" s="20"/>
      <c r="AX9" s="20"/>
      <c r="AY9" s="20">
        <v>550</v>
      </c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</row>
    <row r="10" spans="1:166" ht="75.75" customHeight="1" thickTop="1" thickBot="1" x14ac:dyDescent="0.55000000000000004">
      <c r="A10" s="10"/>
      <c r="B10" s="157"/>
      <c r="C10" s="157"/>
      <c r="D10" s="157"/>
      <c r="E10" s="10"/>
      <c r="F10" s="21" t="s">
        <v>252</v>
      </c>
      <c r="G10" s="10"/>
      <c r="H10" s="1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>
        <v>500</v>
      </c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</row>
    <row r="11" spans="1:166" ht="75.75" customHeight="1" thickTop="1" thickBot="1" x14ac:dyDescent="0.55000000000000004">
      <c r="A11" s="10"/>
      <c r="B11" s="158"/>
      <c r="C11" s="158"/>
      <c r="D11" s="158"/>
      <c r="E11" s="10"/>
      <c r="F11" s="21" t="s">
        <v>583</v>
      </c>
      <c r="G11" s="10"/>
      <c r="H11" s="1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>
        <v>700</v>
      </c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</row>
    <row r="12" spans="1:166" s="25" customFormat="1" ht="75.75" customHeight="1" thickTop="1" thickBot="1" x14ac:dyDescent="0.55000000000000004">
      <c r="A12" s="22"/>
      <c r="B12" s="43"/>
      <c r="C12" s="43"/>
      <c r="D12" s="43"/>
      <c r="E12" s="22"/>
      <c r="F12" s="33"/>
      <c r="G12" s="22"/>
      <c r="H12" s="22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</row>
    <row r="13" spans="1:166" ht="75.75" customHeight="1" thickTop="1" thickBot="1" x14ac:dyDescent="0.55000000000000004">
      <c r="A13" s="10"/>
      <c r="B13" s="41" t="s">
        <v>551</v>
      </c>
      <c r="C13" s="41" t="s">
        <v>552</v>
      </c>
      <c r="D13" s="41" t="s">
        <v>51</v>
      </c>
      <c r="E13" s="10"/>
      <c r="F13" s="21" t="s">
        <v>676</v>
      </c>
      <c r="G13" s="10"/>
      <c r="H13" s="1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>
        <v>260</v>
      </c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</row>
    <row r="14" spans="1:166" ht="75.75" customHeight="1" thickTop="1" thickBot="1" x14ac:dyDescent="0.55000000000000004">
      <c r="A14" s="10"/>
      <c r="B14" s="41"/>
      <c r="C14" s="41"/>
      <c r="D14" s="41"/>
      <c r="E14" s="10"/>
      <c r="F14" s="21"/>
      <c r="G14" s="10"/>
      <c r="H14" s="1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</row>
    <row r="15" spans="1:166" ht="75.75" customHeight="1" thickTop="1" thickBot="1" x14ac:dyDescent="0.55000000000000004">
      <c r="A15" s="10"/>
      <c r="B15" s="41"/>
      <c r="C15" s="41"/>
      <c r="D15" s="41"/>
      <c r="E15" s="10"/>
      <c r="F15" s="21"/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</row>
    <row r="16" spans="1:166" ht="75.75" customHeight="1" thickTop="1" thickBot="1" x14ac:dyDescent="0.55000000000000004">
      <c r="A16" s="10"/>
      <c r="B16" s="41"/>
      <c r="C16" s="41"/>
      <c r="D16" s="41"/>
      <c r="E16" s="10"/>
      <c r="F16" s="21"/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</row>
    <row r="17" spans="1:166" ht="75.75" customHeight="1" thickTop="1" thickBot="1" x14ac:dyDescent="0.55000000000000004">
      <c r="A17" s="10"/>
      <c r="B17" s="41"/>
      <c r="C17" s="41"/>
      <c r="D17" s="41"/>
      <c r="E17" s="10"/>
      <c r="F17" s="21"/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</row>
    <row r="18" spans="1:166" ht="75.75" customHeight="1" thickTop="1" thickBot="1" x14ac:dyDescent="0.55000000000000004">
      <c r="A18" s="10"/>
      <c r="B18" s="41"/>
      <c r="C18" s="41"/>
      <c r="D18" s="41"/>
      <c r="E18" s="10"/>
      <c r="F18" s="21"/>
      <c r="G18" s="10"/>
      <c r="H18" s="1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</row>
    <row r="19" spans="1:166" ht="75.75" customHeight="1" thickTop="1" thickBot="1" x14ac:dyDescent="0.55000000000000004">
      <c r="A19" s="10"/>
      <c r="B19" s="41"/>
      <c r="C19" s="41"/>
      <c r="D19" s="41"/>
      <c r="E19" s="10"/>
      <c r="F19" s="21"/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</row>
    <row r="20" spans="1:166" ht="75.75" customHeight="1" thickTop="1" thickBot="1" x14ac:dyDescent="0.55000000000000004">
      <c r="A20" s="10"/>
      <c r="B20" s="41"/>
      <c r="C20" s="41"/>
      <c r="D20" s="41"/>
      <c r="E20" s="10"/>
      <c r="F20" s="21"/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</row>
    <row r="21" spans="1:166" ht="75.75" customHeight="1" thickTop="1" thickBot="1" x14ac:dyDescent="0.55000000000000004">
      <c r="A21" s="10"/>
      <c r="B21" s="41"/>
      <c r="C21" s="41"/>
      <c r="D21" s="41"/>
      <c r="E21" s="10"/>
      <c r="F21" s="21"/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</row>
    <row r="22" spans="1:166" ht="75.75" customHeight="1" thickTop="1" thickBot="1" x14ac:dyDescent="0.55000000000000004">
      <c r="A22" s="10"/>
      <c r="B22" s="41"/>
      <c r="C22" s="41"/>
      <c r="D22" s="41"/>
      <c r="E22" s="10"/>
      <c r="F22" s="21"/>
      <c r="G22" s="10"/>
      <c r="H22" s="1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</row>
    <row r="23" spans="1:166" ht="75.75" customHeight="1" thickTop="1" thickBot="1" x14ac:dyDescent="0.55000000000000004">
      <c r="A23" s="10"/>
      <c r="B23" s="41"/>
      <c r="C23" s="41"/>
      <c r="D23" s="41"/>
      <c r="E23" s="10"/>
      <c r="F23" s="21"/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</row>
    <row r="24" spans="1:166" ht="75.75" customHeight="1" thickTop="1" thickBot="1" x14ac:dyDescent="0.55000000000000004">
      <c r="A24" s="10"/>
      <c r="B24" s="41"/>
      <c r="C24" s="41"/>
      <c r="D24" s="41"/>
      <c r="E24" s="10"/>
      <c r="F24" s="21"/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</row>
    <row r="25" spans="1:166" ht="75.75" customHeight="1" thickTop="1" thickBot="1" x14ac:dyDescent="0.55000000000000004">
      <c r="A25" s="10"/>
      <c r="B25" s="41"/>
      <c r="C25" s="41"/>
      <c r="D25" s="41"/>
      <c r="E25" s="10"/>
      <c r="F25" s="21"/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</row>
    <row r="26" spans="1:166" ht="75.75" customHeight="1" thickTop="1" thickBot="1" x14ac:dyDescent="0.55000000000000004">
      <c r="A26" s="10"/>
      <c r="B26" s="41"/>
      <c r="C26" s="41"/>
      <c r="D26" s="41"/>
      <c r="E26" s="10"/>
      <c r="F26" s="21"/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</row>
    <row r="27" spans="1:166" ht="75.75" customHeight="1" thickTop="1" thickBot="1" x14ac:dyDescent="0.55000000000000004">
      <c r="A27" s="10"/>
      <c r="B27" s="41"/>
      <c r="C27" s="41"/>
      <c r="D27" s="41"/>
      <c r="E27" s="10"/>
      <c r="F27" s="21"/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</row>
    <row r="28" spans="1:166" ht="75.75" customHeight="1" thickTop="1" thickBot="1" x14ac:dyDescent="0.55000000000000004">
      <c r="A28" s="10"/>
      <c r="B28" s="41"/>
      <c r="C28" s="41"/>
      <c r="D28" s="41"/>
      <c r="E28" s="10"/>
      <c r="F28" s="21"/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</row>
    <row r="29" spans="1:166" ht="75.75" customHeight="1" thickTop="1" thickBot="1" x14ac:dyDescent="0.55000000000000004">
      <c r="A29" s="10"/>
      <c r="B29" s="41"/>
      <c r="C29" s="41"/>
      <c r="D29" s="41"/>
      <c r="E29" s="10"/>
      <c r="F29" s="21"/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</row>
    <row r="30" spans="1:166" ht="75.75" customHeight="1" thickTop="1" thickBot="1" x14ac:dyDescent="0.55000000000000004">
      <c r="A30" s="10"/>
      <c r="B30" s="41"/>
      <c r="C30" s="41"/>
      <c r="D30" s="41"/>
      <c r="E30" s="10"/>
      <c r="F30" s="21"/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</row>
    <row r="31" spans="1:166" ht="75.75" customHeight="1" thickTop="1" thickBot="1" x14ac:dyDescent="0.55000000000000004">
      <c r="A31" s="10"/>
      <c r="B31" s="41"/>
      <c r="C31" s="41"/>
      <c r="D31" s="41"/>
      <c r="E31" s="10"/>
      <c r="F31" s="21"/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</row>
    <row r="32" spans="1:166" ht="75.75" customHeight="1" thickTop="1" thickBot="1" x14ac:dyDescent="0.55000000000000004">
      <c r="A32" s="10"/>
      <c r="B32" s="41"/>
      <c r="C32" s="41"/>
      <c r="D32" s="41"/>
      <c r="E32" s="10"/>
      <c r="F32" s="21"/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</row>
    <row r="33" spans="1:166" ht="75.75" customHeight="1" thickTop="1" thickBot="1" x14ac:dyDescent="0.55000000000000004">
      <c r="A33" s="10"/>
      <c r="B33" s="41"/>
      <c r="C33" s="41"/>
      <c r="D33" s="41"/>
      <c r="E33" s="10"/>
      <c r="F33" s="21"/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</row>
    <row r="34" spans="1:166" ht="75.75" customHeight="1" thickTop="1" thickBot="1" x14ac:dyDescent="0.55000000000000004">
      <c r="A34" s="10"/>
      <c r="B34" s="41"/>
      <c r="C34" s="41"/>
      <c r="D34" s="41"/>
      <c r="E34" s="10"/>
      <c r="F34" s="21"/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</row>
    <row r="35" spans="1:166" ht="75.75" customHeight="1" thickTop="1" thickBot="1" x14ac:dyDescent="0.55000000000000004">
      <c r="A35" s="10"/>
      <c r="B35" s="41"/>
      <c r="C35" s="41"/>
      <c r="D35" s="41"/>
      <c r="E35" s="10"/>
      <c r="F35" s="21"/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</row>
    <row r="36" spans="1:166" ht="75.75" customHeight="1" thickTop="1" thickBot="1" x14ac:dyDescent="0.55000000000000004">
      <c r="A36" s="10"/>
      <c r="B36" s="41"/>
      <c r="C36" s="41"/>
      <c r="D36" s="41"/>
      <c r="E36" s="10"/>
      <c r="F36" s="21"/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</row>
    <row r="37" spans="1:166" ht="75.75" customHeight="1" thickTop="1" thickBot="1" x14ac:dyDescent="0.55000000000000004">
      <c r="A37" s="10"/>
      <c r="B37" s="41"/>
      <c r="C37" s="41"/>
      <c r="D37" s="41"/>
      <c r="E37" s="10"/>
      <c r="F37" s="21"/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</row>
    <row r="38" spans="1:166" ht="75.75" customHeight="1" thickTop="1" thickBot="1" x14ac:dyDescent="0.55000000000000004">
      <c r="A38" s="10"/>
      <c r="B38" s="41"/>
      <c r="C38" s="41"/>
      <c r="D38" s="41"/>
      <c r="E38" s="10"/>
      <c r="F38" s="21"/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</row>
    <row r="39" spans="1:166" ht="75.75" customHeight="1" thickTop="1" thickBot="1" x14ac:dyDescent="0.55000000000000004">
      <c r="A39" s="10"/>
      <c r="B39" s="41"/>
      <c r="C39" s="41"/>
      <c r="D39" s="41"/>
      <c r="E39" s="10"/>
      <c r="F39" s="21"/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</row>
    <row r="40" spans="1:166" ht="75.75" customHeight="1" thickTop="1" thickBot="1" x14ac:dyDescent="0.55000000000000004">
      <c r="A40" s="10"/>
      <c r="B40" s="41"/>
      <c r="C40" s="41"/>
      <c r="D40" s="41"/>
      <c r="E40" s="10"/>
      <c r="F40" s="21"/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</row>
    <row r="41" spans="1:166" ht="75.75" customHeight="1" thickTop="1" thickBot="1" x14ac:dyDescent="0.55000000000000004">
      <c r="A41" s="10"/>
      <c r="B41" s="41"/>
      <c r="C41" s="41"/>
      <c r="D41" s="41"/>
      <c r="E41" s="10"/>
      <c r="F41" s="21"/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</row>
    <row r="42" spans="1:166" ht="75.75" customHeight="1" thickTop="1" thickBot="1" x14ac:dyDescent="0.55000000000000004">
      <c r="A42" s="10"/>
      <c r="B42" s="41"/>
      <c r="C42" s="41"/>
      <c r="D42" s="41"/>
      <c r="E42" s="10"/>
      <c r="F42" s="21"/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</row>
    <row r="43" spans="1:166" ht="75.75" customHeight="1" thickTop="1" thickBot="1" x14ac:dyDescent="0.55000000000000004">
      <c r="A43" s="10"/>
      <c r="B43" s="41"/>
      <c r="C43" s="41"/>
      <c r="D43" s="41"/>
      <c r="E43" s="10"/>
      <c r="F43" s="21"/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</row>
    <row r="44" spans="1:166" ht="75.75" customHeight="1" thickTop="1" thickBot="1" x14ac:dyDescent="0.55000000000000004">
      <c r="A44" s="10"/>
      <c r="B44" s="41"/>
      <c r="C44" s="41"/>
      <c r="D44" s="41"/>
      <c r="E44" s="10"/>
      <c r="F44" s="21"/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</row>
    <row r="45" spans="1:166" ht="75.75" customHeight="1" thickTop="1" thickBot="1" x14ac:dyDescent="0.55000000000000004">
      <c r="A45" s="10"/>
      <c r="B45" s="41"/>
      <c r="C45" s="41"/>
      <c r="D45" s="41"/>
      <c r="E45" s="10"/>
      <c r="F45" s="21"/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</row>
    <row r="46" spans="1:166" ht="75.75" customHeight="1" thickTop="1" thickBot="1" x14ac:dyDescent="0.55000000000000004">
      <c r="A46" s="10"/>
      <c r="B46" s="41"/>
      <c r="C46" s="41"/>
      <c r="D46" s="41"/>
      <c r="E46" s="10"/>
      <c r="F46" s="21"/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</row>
    <row r="47" spans="1:166" ht="75.75" customHeight="1" thickTop="1" thickBot="1" x14ac:dyDescent="0.55000000000000004">
      <c r="A47" s="10"/>
      <c r="B47" s="41"/>
      <c r="C47" s="41"/>
      <c r="D47" s="41"/>
      <c r="E47" s="10"/>
      <c r="F47" s="21"/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</row>
    <row r="48" spans="1:166" ht="75.75" customHeight="1" thickTop="1" thickBot="1" x14ac:dyDescent="0.55000000000000004">
      <c r="A48" s="10"/>
      <c r="B48" s="41"/>
      <c r="C48" s="41"/>
      <c r="D48" s="41"/>
      <c r="E48" s="10"/>
      <c r="F48" s="21"/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</row>
    <row r="49" spans="1:166" ht="75.75" customHeight="1" thickTop="1" thickBot="1" x14ac:dyDescent="0.55000000000000004">
      <c r="A49" s="10"/>
      <c r="B49" s="41"/>
      <c r="C49" s="41"/>
      <c r="D49" s="41"/>
      <c r="E49" s="10"/>
      <c r="F49" s="21"/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</row>
    <row r="50" spans="1:166" ht="75.75" customHeight="1" thickTop="1" thickBot="1" x14ac:dyDescent="0.55000000000000004">
      <c r="A50" s="10"/>
      <c r="B50" s="41"/>
      <c r="C50" s="41"/>
      <c r="D50" s="41"/>
      <c r="E50" s="10"/>
      <c r="F50" s="21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</row>
    <row r="51" spans="1:166" ht="75.75" customHeight="1" thickTop="1" thickBot="1" x14ac:dyDescent="0.55000000000000004">
      <c r="A51" s="10"/>
      <c r="B51" s="41"/>
      <c r="C51" s="41"/>
      <c r="D51" s="41"/>
      <c r="E51" s="10"/>
      <c r="F51" s="21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</row>
    <row r="52" spans="1:166" ht="75.75" customHeight="1" thickTop="1" thickBot="1" x14ac:dyDescent="0.55000000000000004">
      <c r="A52" s="10"/>
      <c r="B52" s="41"/>
      <c r="C52" s="41"/>
      <c r="D52" s="41"/>
      <c r="E52" s="10"/>
      <c r="F52" s="21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</row>
    <row r="53" spans="1:166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</row>
    <row r="54" spans="1:166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</row>
    <row r="55" spans="1:166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</row>
    <row r="56" spans="1:166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</row>
    <row r="57" spans="1:166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</row>
    <row r="58" spans="1:166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</row>
    <row r="59" spans="1:166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</row>
    <row r="60" spans="1:166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</row>
    <row r="61" spans="1:166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</row>
    <row r="62" spans="1:166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</row>
    <row r="63" spans="1:166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</row>
    <row r="64" spans="1:166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</row>
    <row r="65" spans="1:166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</row>
    <row r="66" spans="1:166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</row>
    <row r="67" spans="1:166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</row>
    <row r="68" spans="1:166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</row>
    <row r="69" spans="1:166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</row>
    <row r="70" spans="1:166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</row>
    <row r="71" spans="1:166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</row>
    <row r="72" spans="1:166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</row>
    <row r="73" spans="1:166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</row>
    <row r="74" spans="1:166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</row>
    <row r="75" spans="1:166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</row>
    <row r="76" spans="1:166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</row>
    <row r="77" spans="1:166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</row>
    <row r="78" spans="1:166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</row>
    <row r="79" spans="1:166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</row>
    <row r="80" spans="1:166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</row>
    <row r="81" spans="1:166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</row>
    <row r="82" spans="1:166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</row>
    <row r="83" spans="1:166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</row>
    <row r="84" spans="1:166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</row>
    <row r="85" spans="1:166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</row>
    <row r="86" spans="1:166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</row>
    <row r="87" spans="1:166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</row>
    <row r="88" spans="1:166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</row>
    <row r="89" spans="1:166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</row>
    <row r="90" spans="1:166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</row>
    <row r="91" spans="1:166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</row>
    <row r="92" spans="1:166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</row>
    <row r="93" spans="1:166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</row>
    <row r="94" spans="1:166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</row>
    <row r="95" spans="1:166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</row>
    <row r="96" spans="1:166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</row>
    <row r="97" spans="1:166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</row>
    <row r="98" spans="1:166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</row>
    <row r="99" spans="1:166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</row>
    <row r="100" spans="1:166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</row>
    <row r="101" spans="1:166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</row>
    <row r="102" spans="1:166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</row>
    <row r="103" spans="1:166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</row>
    <row r="104" spans="1:166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</row>
    <row r="105" spans="1:166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</row>
    <row r="106" spans="1:166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</row>
    <row r="107" spans="1:166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</row>
    <row r="108" spans="1:166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</row>
    <row r="109" spans="1:166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</row>
    <row r="110" spans="1:166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</row>
    <row r="111" spans="1:166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</row>
    <row r="112" spans="1:166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</row>
    <row r="113" spans="1:166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</row>
    <row r="114" spans="1:166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</row>
    <row r="115" spans="1:166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</row>
    <row r="116" spans="1:166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</row>
    <row r="117" spans="1:166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</row>
    <row r="118" spans="1:166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</row>
    <row r="119" spans="1:166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</row>
    <row r="120" spans="1:166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</row>
    <row r="121" spans="1:166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</row>
    <row r="122" spans="1:166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</row>
    <row r="123" spans="1:166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</row>
    <row r="124" spans="1:166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</row>
    <row r="125" spans="1:166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</row>
    <row r="126" spans="1:166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</row>
    <row r="127" spans="1:166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</row>
    <row r="128" spans="1:166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</row>
    <row r="129" spans="1:166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</row>
    <row r="130" spans="1:166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</row>
    <row r="131" spans="1:166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</row>
    <row r="132" spans="1:166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</row>
    <row r="133" spans="1:166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</row>
    <row r="134" spans="1:166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</row>
    <row r="135" spans="1:166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</row>
    <row r="136" spans="1:166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</row>
    <row r="137" spans="1:166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</row>
    <row r="138" spans="1:166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</row>
    <row r="139" spans="1:166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</row>
    <row r="140" spans="1:166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</row>
    <row r="141" spans="1:166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</row>
    <row r="142" spans="1:166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</row>
    <row r="143" spans="1:166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</row>
    <row r="144" spans="1:166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</row>
    <row r="145" spans="1:166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</row>
    <row r="146" spans="1:166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</row>
    <row r="147" spans="1:166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</row>
    <row r="148" spans="1:166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</row>
    <row r="149" spans="1:166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</row>
    <row r="150" spans="1:166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</row>
    <row r="151" spans="1:166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</row>
    <row r="152" spans="1:166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</row>
    <row r="153" spans="1:166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</row>
    <row r="154" spans="1:166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</row>
    <row r="155" spans="1:166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</row>
    <row r="156" spans="1:166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</row>
    <row r="157" spans="1:166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</row>
    <row r="158" spans="1:166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</row>
    <row r="159" spans="1:166" ht="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</row>
    <row r="160" spans="1:166" ht="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</row>
    <row r="161" spans="1:166" ht="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</row>
    <row r="162" spans="1:166" ht="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</row>
    <row r="163" spans="1:166" s="12" customFormat="1" ht="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</row>
    <row r="164" spans="1:166" s="12" customFormat="1" ht="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</row>
    <row r="165" spans="1:166" s="12" customFormat="1" ht="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</row>
    <row r="166" spans="1:166" s="12" customFormat="1" ht="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</row>
    <row r="167" spans="1:166" ht="56.2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</row>
    <row r="168" spans="1:166" ht="56.2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</row>
    <row r="169" spans="1:166" ht="72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</row>
    <row r="170" spans="1:166" ht="72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</row>
    <row r="171" spans="1:166" ht="72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</row>
    <row r="172" spans="1:166" ht="72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</row>
    <row r="173" spans="1:166" ht="72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</row>
    <row r="174" spans="1:166" ht="72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</row>
    <row r="175" spans="1:166" ht="72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</row>
    <row r="176" spans="1:166" ht="72" thickTop="1" thickBot="1" x14ac:dyDescent="1.1000000000000001">
      <c r="A176" s="13"/>
      <c r="B176" s="50"/>
      <c r="C176" s="50"/>
      <c r="D176" s="50"/>
      <c r="E176" s="13"/>
      <c r="F176" s="52"/>
      <c r="G176" s="18"/>
      <c r="H176" s="1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  <c r="DE176" s="48"/>
      <c r="DF176" s="48"/>
      <c r="DG176" s="48"/>
      <c r="DH176" s="48"/>
      <c r="DI176" s="48"/>
      <c r="DJ176" s="48"/>
      <c r="DK176" s="48"/>
      <c r="DL176" s="48"/>
      <c r="DM176" s="48"/>
      <c r="DN176" s="48"/>
      <c r="DO176" s="48"/>
      <c r="DP176" s="48"/>
      <c r="DQ176" s="48"/>
      <c r="DR176" s="48"/>
      <c r="DS176" s="48"/>
      <c r="DT176" s="48"/>
      <c r="DU176" s="48"/>
      <c r="DV176" s="48"/>
      <c r="DW176" s="48"/>
      <c r="DX176" s="48"/>
      <c r="DY176" s="48"/>
      <c r="DZ176" s="48"/>
      <c r="EA176" s="48"/>
      <c r="EB176" s="48"/>
      <c r="EC176" s="48"/>
      <c r="ED176" s="48"/>
      <c r="EE176" s="48"/>
      <c r="EF176" s="48"/>
      <c r="EG176" s="48"/>
      <c r="EH176" s="48"/>
      <c r="EI176" s="48"/>
      <c r="EJ176" s="48"/>
      <c r="EK176" s="48"/>
      <c r="EL176" s="48"/>
      <c r="EM176" s="48"/>
      <c r="EN176" s="48"/>
      <c r="EO176" s="48"/>
      <c r="EP176" s="48"/>
      <c r="EQ176" s="48"/>
      <c r="ER176" s="48"/>
      <c r="ES176" s="48"/>
      <c r="ET176" s="48"/>
      <c r="EU176" s="48"/>
      <c r="EV176" s="48"/>
      <c r="EW176" s="48"/>
      <c r="EX176" s="48"/>
      <c r="EY176" s="48"/>
      <c r="EZ176" s="48"/>
      <c r="FA176" s="48"/>
      <c r="FB176" s="48"/>
      <c r="FC176" s="48"/>
      <c r="FD176" s="48"/>
      <c r="FE176" s="48"/>
      <c r="FF176" s="48"/>
      <c r="FG176" s="48"/>
      <c r="FH176" s="48"/>
      <c r="FI176" s="48"/>
      <c r="FJ176" s="48"/>
    </row>
    <row r="177" spans="1:166" ht="72" thickTop="1" thickBot="1" x14ac:dyDescent="1.1000000000000001">
      <c r="A177" s="13"/>
      <c r="B177" s="50"/>
      <c r="C177" s="50"/>
      <c r="D177" s="50"/>
      <c r="E177" s="13"/>
      <c r="F177" s="53"/>
      <c r="G177" s="11"/>
      <c r="H177" s="11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  <c r="DE177" s="49"/>
      <c r="DF177" s="49"/>
      <c r="DG177" s="49"/>
      <c r="DH177" s="49"/>
      <c r="DI177" s="49"/>
      <c r="DJ177" s="49"/>
      <c r="DK177" s="49"/>
      <c r="DL177" s="49"/>
      <c r="DM177" s="49"/>
      <c r="DN177" s="49"/>
      <c r="DO177" s="49"/>
      <c r="DP177" s="49"/>
      <c r="DQ177" s="49"/>
      <c r="DR177" s="49"/>
      <c r="DS177" s="49"/>
      <c r="DT177" s="49"/>
      <c r="DU177" s="49"/>
      <c r="DV177" s="49"/>
      <c r="DW177" s="49"/>
      <c r="DX177" s="49"/>
      <c r="DY177" s="49"/>
      <c r="DZ177" s="49"/>
      <c r="EA177" s="49"/>
      <c r="EB177" s="49"/>
      <c r="EC177" s="49"/>
      <c r="ED177" s="49"/>
      <c r="EE177" s="49"/>
      <c r="EF177" s="49"/>
      <c r="EG177" s="49"/>
      <c r="EH177" s="49"/>
      <c r="EI177" s="49"/>
      <c r="EJ177" s="49"/>
      <c r="EK177" s="49"/>
      <c r="EL177" s="49"/>
      <c r="EM177" s="49"/>
      <c r="EN177" s="49"/>
      <c r="EO177" s="49"/>
      <c r="EP177" s="49"/>
      <c r="EQ177" s="49"/>
      <c r="ER177" s="49"/>
      <c r="ES177" s="49"/>
      <c r="ET177" s="49"/>
      <c r="EU177" s="49"/>
      <c r="EV177" s="49"/>
      <c r="EW177" s="49"/>
      <c r="EX177" s="49"/>
      <c r="EY177" s="49"/>
      <c r="EZ177" s="49"/>
      <c r="FA177" s="49"/>
      <c r="FB177" s="49"/>
      <c r="FC177" s="49"/>
      <c r="FD177" s="49"/>
      <c r="FE177" s="49"/>
      <c r="FF177" s="49"/>
      <c r="FG177" s="49"/>
      <c r="FH177" s="49"/>
      <c r="FI177" s="49"/>
      <c r="FJ177" s="49"/>
    </row>
    <row r="178" spans="1:166" ht="72" thickTop="1" thickBot="1" x14ac:dyDescent="1.1000000000000001">
      <c r="A178" s="13"/>
      <c r="B178" s="50"/>
      <c r="C178" s="50"/>
      <c r="D178" s="50"/>
      <c r="E178" s="13"/>
      <c r="F178" s="53"/>
      <c r="G178" s="11"/>
      <c r="H178" s="11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  <c r="DE178" s="49"/>
      <c r="DF178" s="49"/>
      <c r="DG178" s="49"/>
      <c r="DH178" s="49"/>
      <c r="DI178" s="49"/>
      <c r="DJ178" s="49"/>
      <c r="DK178" s="49"/>
      <c r="DL178" s="49"/>
      <c r="DM178" s="49"/>
      <c r="DN178" s="49"/>
      <c r="DO178" s="49"/>
      <c r="DP178" s="49"/>
      <c r="DQ178" s="49"/>
      <c r="DR178" s="49"/>
      <c r="DS178" s="49"/>
      <c r="DT178" s="49"/>
      <c r="DU178" s="49"/>
      <c r="DV178" s="49"/>
      <c r="DW178" s="49"/>
      <c r="DX178" s="49"/>
      <c r="DY178" s="49"/>
      <c r="DZ178" s="49"/>
      <c r="EA178" s="49"/>
      <c r="EB178" s="49"/>
      <c r="EC178" s="49"/>
      <c r="ED178" s="49"/>
      <c r="EE178" s="49"/>
      <c r="EF178" s="49"/>
      <c r="EG178" s="49"/>
      <c r="EH178" s="49"/>
      <c r="EI178" s="49"/>
      <c r="EJ178" s="49"/>
      <c r="EK178" s="49"/>
      <c r="EL178" s="49"/>
      <c r="EM178" s="49"/>
      <c r="EN178" s="49"/>
      <c r="EO178" s="49"/>
      <c r="EP178" s="49"/>
      <c r="EQ178" s="49"/>
      <c r="ER178" s="49"/>
      <c r="ES178" s="49"/>
      <c r="ET178" s="49"/>
      <c r="EU178" s="49"/>
      <c r="EV178" s="49"/>
      <c r="EW178" s="49"/>
      <c r="EX178" s="49"/>
      <c r="EY178" s="49"/>
      <c r="EZ178" s="49"/>
      <c r="FA178" s="49"/>
      <c r="FB178" s="49"/>
      <c r="FC178" s="49"/>
      <c r="FD178" s="49"/>
      <c r="FE178" s="49"/>
      <c r="FF178" s="49"/>
      <c r="FG178" s="49"/>
      <c r="FH178" s="49"/>
      <c r="FI178" s="49"/>
      <c r="FJ178" s="49"/>
    </row>
    <row r="179" spans="1:166" ht="72" thickTop="1" thickBot="1" x14ac:dyDescent="1.1000000000000001">
      <c r="A179" s="13"/>
      <c r="B179" s="50"/>
      <c r="C179" s="50"/>
      <c r="D179" s="50"/>
      <c r="E179" s="13"/>
      <c r="F179" s="53"/>
      <c r="G179" s="11"/>
      <c r="H179" s="11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DF179" s="49"/>
      <c r="DG179" s="49"/>
      <c r="DH179" s="49"/>
      <c r="DI179" s="49"/>
      <c r="DJ179" s="49"/>
      <c r="DK179" s="49"/>
      <c r="DL179" s="49"/>
      <c r="DM179" s="49"/>
      <c r="DN179" s="49"/>
      <c r="DO179" s="49"/>
      <c r="DP179" s="49"/>
      <c r="DQ179" s="49"/>
      <c r="DR179" s="49"/>
      <c r="DS179" s="49"/>
      <c r="DT179" s="49"/>
      <c r="DU179" s="49"/>
      <c r="DV179" s="49"/>
      <c r="DW179" s="49"/>
      <c r="DX179" s="49"/>
      <c r="DY179" s="49"/>
      <c r="DZ179" s="49"/>
      <c r="EA179" s="49"/>
      <c r="EB179" s="49"/>
      <c r="EC179" s="49"/>
      <c r="ED179" s="49"/>
      <c r="EE179" s="49"/>
      <c r="EF179" s="49"/>
      <c r="EG179" s="49"/>
      <c r="EH179" s="49"/>
      <c r="EI179" s="49"/>
      <c r="EJ179" s="49"/>
      <c r="EK179" s="49"/>
      <c r="EL179" s="49"/>
      <c r="EM179" s="49"/>
      <c r="EN179" s="49"/>
      <c r="EO179" s="49"/>
      <c r="EP179" s="49"/>
      <c r="EQ179" s="49"/>
      <c r="ER179" s="49"/>
      <c r="ES179" s="49"/>
      <c r="ET179" s="49"/>
      <c r="EU179" s="49"/>
      <c r="EV179" s="49"/>
      <c r="EW179" s="49"/>
      <c r="EX179" s="49"/>
      <c r="EY179" s="49"/>
      <c r="EZ179" s="49"/>
      <c r="FA179" s="49"/>
      <c r="FB179" s="49"/>
      <c r="FC179" s="49"/>
      <c r="FD179" s="49"/>
      <c r="FE179" s="49"/>
      <c r="FF179" s="49"/>
      <c r="FG179" s="49"/>
      <c r="FH179" s="49"/>
      <c r="FI179" s="49"/>
      <c r="FJ179" s="49"/>
    </row>
    <row r="180" spans="1:166" ht="72" thickTop="1" thickBot="1" x14ac:dyDescent="1.1000000000000001">
      <c r="A180" s="13"/>
      <c r="B180" s="50"/>
      <c r="C180" s="50"/>
      <c r="D180" s="50"/>
      <c r="E180" s="13"/>
      <c r="F180" s="53"/>
      <c r="G180" s="11"/>
      <c r="H180" s="11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  <c r="DE180" s="49"/>
      <c r="DF180" s="49"/>
      <c r="DG180" s="49"/>
      <c r="DH180" s="49"/>
      <c r="DI180" s="49"/>
      <c r="DJ180" s="49"/>
      <c r="DK180" s="49"/>
      <c r="DL180" s="49"/>
      <c r="DM180" s="49"/>
      <c r="DN180" s="49"/>
      <c r="DO180" s="49"/>
      <c r="DP180" s="49"/>
      <c r="DQ180" s="49"/>
      <c r="DR180" s="49"/>
      <c r="DS180" s="49"/>
      <c r="DT180" s="49"/>
      <c r="DU180" s="49"/>
      <c r="DV180" s="49"/>
      <c r="DW180" s="49"/>
      <c r="DX180" s="49"/>
      <c r="DY180" s="49"/>
      <c r="DZ180" s="49"/>
      <c r="EA180" s="49"/>
      <c r="EB180" s="49"/>
      <c r="EC180" s="49"/>
      <c r="ED180" s="49"/>
      <c r="EE180" s="49"/>
      <c r="EF180" s="49"/>
      <c r="EG180" s="49"/>
      <c r="EH180" s="49"/>
      <c r="EI180" s="49"/>
      <c r="EJ180" s="49"/>
      <c r="EK180" s="49"/>
      <c r="EL180" s="49"/>
      <c r="EM180" s="49"/>
      <c r="EN180" s="49"/>
      <c r="EO180" s="49"/>
      <c r="EP180" s="49"/>
      <c r="EQ180" s="49"/>
      <c r="ER180" s="49"/>
      <c r="ES180" s="49"/>
      <c r="ET180" s="49"/>
      <c r="EU180" s="49"/>
      <c r="EV180" s="49"/>
      <c r="EW180" s="49"/>
      <c r="EX180" s="49"/>
      <c r="EY180" s="49"/>
      <c r="EZ180" s="49"/>
      <c r="FA180" s="49"/>
      <c r="FB180" s="49"/>
      <c r="FC180" s="49"/>
      <c r="FD180" s="49"/>
      <c r="FE180" s="49"/>
      <c r="FF180" s="49"/>
      <c r="FG180" s="49"/>
      <c r="FH180" s="49"/>
      <c r="FI180" s="49"/>
      <c r="FJ180" s="49"/>
    </row>
    <row r="181" spans="1:166" ht="72" thickTop="1" thickBot="1" x14ac:dyDescent="1.1000000000000001">
      <c r="A181" s="13"/>
      <c r="B181" s="50"/>
      <c r="C181" s="50"/>
      <c r="D181" s="50"/>
      <c r="E181" s="13"/>
      <c r="F181" s="53"/>
      <c r="G181" s="11"/>
      <c r="H181" s="11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  <c r="DE181" s="49"/>
      <c r="DF181" s="49"/>
      <c r="DG181" s="49"/>
      <c r="DH181" s="49"/>
      <c r="DI181" s="49"/>
      <c r="DJ181" s="49"/>
      <c r="DK181" s="49"/>
      <c r="DL181" s="49"/>
      <c r="DM181" s="49"/>
      <c r="DN181" s="49"/>
      <c r="DO181" s="49"/>
      <c r="DP181" s="49"/>
      <c r="DQ181" s="49"/>
      <c r="DR181" s="49"/>
      <c r="DS181" s="49"/>
      <c r="DT181" s="49"/>
      <c r="DU181" s="49"/>
      <c r="DV181" s="49"/>
      <c r="DW181" s="49"/>
      <c r="DX181" s="49"/>
      <c r="DY181" s="49"/>
      <c r="DZ181" s="49"/>
      <c r="EA181" s="49"/>
      <c r="EB181" s="49"/>
      <c r="EC181" s="49"/>
      <c r="ED181" s="49"/>
      <c r="EE181" s="49"/>
      <c r="EF181" s="49"/>
      <c r="EG181" s="49"/>
      <c r="EH181" s="49"/>
      <c r="EI181" s="49"/>
      <c r="EJ181" s="49"/>
      <c r="EK181" s="49"/>
      <c r="EL181" s="49"/>
      <c r="EM181" s="49"/>
      <c r="EN181" s="49"/>
      <c r="EO181" s="49"/>
      <c r="EP181" s="49"/>
      <c r="EQ181" s="49"/>
      <c r="ER181" s="49"/>
      <c r="ES181" s="49"/>
      <c r="ET181" s="49"/>
      <c r="EU181" s="49"/>
      <c r="EV181" s="49"/>
      <c r="EW181" s="49"/>
      <c r="EX181" s="49"/>
      <c r="EY181" s="49"/>
      <c r="EZ181" s="49"/>
      <c r="FA181" s="49"/>
      <c r="FB181" s="49"/>
      <c r="FC181" s="49"/>
      <c r="FD181" s="49"/>
      <c r="FE181" s="49"/>
      <c r="FF181" s="49"/>
      <c r="FG181" s="49"/>
      <c r="FH181" s="49"/>
      <c r="FI181" s="49"/>
      <c r="FJ181" s="49"/>
    </row>
    <row r="182" spans="1:166" ht="72" thickTop="1" thickBot="1" x14ac:dyDescent="1.1000000000000001">
      <c r="A182" s="13"/>
      <c r="B182" s="50"/>
      <c r="C182" s="50"/>
      <c r="D182" s="50"/>
      <c r="E182" s="13"/>
      <c r="F182" s="53"/>
      <c r="G182" s="11"/>
      <c r="H182" s="11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  <c r="DE182" s="49"/>
      <c r="DF182" s="49"/>
      <c r="DG182" s="49"/>
      <c r="DH182" s="49"/>
      <c r="DI182" s="49"/>
      <c r="DJ182" s="49"/>
      <c r="DK182" s="49"/>
      <c r="DL182" s="49"/>
      <c r="DM182" s="49"/>
      <c r="DN182" s="49"/>
      <c r="DO182" s="49"/>
      <c r="DP182" s="49"/>
      <c r="DQ182" s="49"/>
      <c r="DR182" s="49"/>
      <c r="DS182" s="49"/>
      <c r="DT182" s="49"/>
      <c r="DU182" s="49"/>
      <c r="DV182" s="49"/>
      <c r="DW182" s="49"/>
      <c r="DX182" s="49"/>
      <c r="DY182" s="49"/>
      <c r="DZ182" s="49"/>
      <c r="EA182" s="49"/>
      <c r="EB182" s="49"/>
      <c r="EC182" s="49"/>
      <c r="ED182" s="49"/>
      <c r="EE182" s="49"/>
      <c r="EF182" s="49"/>
      <c r="EG182" s="49"/>
      <c r="EH182" s="49"/>
      <c r="EI182" s="49"/>
      <c r="EJ182" s="49"/>
      <c r="EK182" s="49"/>
      <c r="EL182" s="49"/>
      <c r="EM182" s="49"/>
      <c r="EN182" s="49"/>
      <c r="EO182" s="49"/>
      <c r="EP182" s="49"/>
      <c r="EQ182" s="49"/>
      <c r="ER182" s="49"/>
      <c r="ES182" s="49"/>
      <c r="ET182" s="49"/>
      <c r="EU182" s="49"/>
      <c r="EV182" s="49"/>
      <c r="EW182" s="49"/>
      <c r="EX182" s="49"/>
      <c r="EY182" s="49"/>
      <c r="EZ182" s="49"/>
      <c r="FA182" s="49"/>
      <c r="FB182" s="49"/>
      <c r="FC182" s="49"/>
      <c r="FD182" s="49"/>
      <c r="FE182" s="49"/>
      <c r="FF182" s="49"/>
      <c r="FG182" s="49"/>
      <c r="FH182" s="49"/>
      <c r="FI182" s="49"/>
      <c r="FJ182" s="49"/>
    </row>
    <row r="183" spans="1:166" ht="72" thickTop="1" thickBot="1" x14ac:dyDescent="1.1000000000000001">
      <c r="A183" s="13"/>
      <c r="B183" s="50"/>
      <c r="C183" s="50"/>
      <c r="D183" s="50"/>
      <c r="E183" s="13"/>
      <c r="F183" s="53"/>
      <c r="G183" s="11"/>
      <c r="H183" s="11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  <c r="DE183" s="49"/>
      <c r="DF183" s="49"/>
      <c r="DG183" s="49"/>
      <c r="DH183" s="49"/>
      <c r="DI183" s="49"/>
      <c r="DJ183" s="49"/>
      <c r="DK183" s="49"/>
      <c r="DL183" s="49"/>
      <c r="DM183" s="49"/>
      <c r="DN183" s="49"/>
      <c r="DO183" s="49"/>
      <c r="DP183" s="49"/>
      <c r="DQ183" s="49"/>
      <c r="DR183" s="49"/>
      <c r="DS183" s="49"/>
      <c r="DT183" s="49"/>
      <c r="DU183" s="49"/>
      <c r="DV183" s="49"/>
      <c r="DW183" s="49"/>
      <c r="DX183" s="49"/>
      <c r="DY183" s="49"/>
      <c r="DZ183" s="49"/>
      <c r="EA183" s="49"/>
      <c r="EB183" s="49"/>
      <c r="EC183" s="49"/>
      <c r="ED183" s="49"/>
      <c r="EE183" s="49"/>
      <c r="EF183" s="49"/>
      <c r="EG183" s="49"/>
      <c r="EH183" s="49"/>
      <c r="EI183" s="49"/>
      <c r="EJ183" s="49"/>
      <c r="EK183" s="49"/>
      <c r="EL183" s="49"/>
      <c r="EM183" s="49"/>
      <c r="EN183" s="49"/>
      <c r="EO183" s="49"/>
      <c r="EP183" s="49"/>
      <c r="EQ183" s="49"/>
      <c r="ER183" s="49"/>
      <c r="ES183" s="49"/>
      <c r="ET183" s="49"/>
      <c r="EU183" s="49"/>
      <c r="EV183" s="49"/>
      <c r="EW183" s="49"/>
      <c r="EX183" s="49"/>
      <c r="EY183" s="49"/>
      <c r="EZ183" s="49"/>
      <c r="FA183" s="49"/>
      <c r="FB183" s="49"/>
      <c r="FC183" s="49"/>
      <c r="FD183" s="49"/>
      <c r="FE183" s="49"/>
      <c r="FF183" s="49"/>
      <c r="FG183" s="49"/>
      <c r="FH183" s="49"/>
      <c r="FI183" s="49"/>
      <c r="FJ183" s="49"/>
    </row>
    <row r="184" spans="1:166" ht="72" thickTop="1" thickBot="1" x14ac:dyDescent="1.1000000000000001">
      <c r="A184" s="13"/>
      <c r="B184" s="50"/>
      <c r="C184" s="50"/>
      <c r="D184" s="50"/>
      <c r="E184" s="13"/>
      <c r="F184" s="53"/>
      <c r="G184" s="11"/>
      <c r="H184" s="11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  <c r="DB184" s="49"/>
      <c r="DC184" s="49"/>
      <c r="DD184" s="49"/>
      <c r="DE184" s="49"/>
      <c r="DF184" s="49"/>
      <c r="DG184" s="49"/>
      <c r="DH184" s="49"/>
      <c r="DI184" s="49"/>
      <c r="DJ184" s="49"/>
      <c r="DK184" s="49"/>
      <c r="DL184" s="49"/>
      <c r="DM184" s="49"/>
      <c r="DN184" s="49"/>
      <c r="DO184" s="49"/>
      <c r="DP184" s="49"/>
      <c r="DQ184" s="49"/>
      <c r="DR184" s="49"/>
      <c r="DS184" s="49"/>
      <c r="DT184" s="49"/>
      <c r="DU184" s="49"/>
      <c r="DV184" s="49"/>
      <c r="DW184" s="49"/>
      <c r="DX184" s="49"/>
      <c r="DY184" s="49"/>
      <c r="DZ184" s="49"/>
      <c r="EA184" s="49"/>
      <c r="EB184" s="49"/>
      <c r="EC184" s="49"/>
      <c r="ED184" s="49"/>
      <c r="EE184" s="49"/>
      <c r="EF184" s="49"/>
      <c r="EG184" s="49"/>
      <c r="EH184" s="49"/>
      <c r="EI184" s="49"/>
      <c r="EJ184" s="49"/>
      <c r="EK184" s="49"/>
      <c r="EL184" s="49"/>
      <c r="EM184" s="49"/>
      <c r="EN184" s="49"/>
      <c r="EO184" s="49"/>
      <c r="EP184" s="49"/>
      <c r="EQ184" s="49"/>
      <c r="ER184" s="49"/>
      <c r="ES184" s="49"/>
      <c r="ET184" s="49"/>
      <c r="EU184" s="49"/>
      <c r="EV184" s="49"/>
      <c r="EW184" s="49"/>
      <c r="EX184" s="49"/>
      <c r="EY184" s="49"/>
      <c r="EZ184" s="49"/>
      <c r="FA184" s="49"/>
      <c r="FB184" s="49"/>
      <c r="FC184" s="49"/>
      <c r="FD184" s="49"/>
      <c r="FE184" s="49"/>
      <c r="FF184" s="49"/>
      <c r="FG184" s="49"/>
      <c r="FH184" s="49"/>
      <c r="FI184" s="49"/>
      <c r="FJ184" s="49"/>
    </row>
    <row r="185" spans="1:166" ht="72" thickTop="1" thickBot="1" x14ac:dyDescent="1.1000000000000001">
      <c r="A185" s="13"/>
      <c r="B185" s="50"/>
      <c r="C185" s="50"/>
      <c r="D185" s="50"/>
      <c r="E185" s="13"/>
      <c r="F185" s="53"/>
      <c r="G185" s="11"/>
      <c r="H185" s="11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  <c r="DE185" s="49"/>
      <c r="DF185" s="49"/>
      <c r="DG185" s="49"/>
      <c r="DH185" s="49"/>
      <c r="DI185" s="49"/>
      <c r="DJ185" s="49"/>
      <c r="DK185" s="49"/>
      <c r="DL185" s="49"/>
      <c r="DM185" s="49"/>
      <c r="DN185" s="49"/>
      <c r="DO185" s="49"/>
      <c r="DP185" s="49"/>
      <c r="DQ185" s="49"/>
      <c r="DR185" s="49"/>
      <c r="DS185" s="49"/>
      <c r="DT185" s="49"/>
      <c r="DU185" s="49"/>
      <c r="DV185" s="49"/>
      <c r="DW185" s="49"/>
      <c r="DX185" s="49"/>
      <c r="DY185" s="49"/>
      <c r="DZ185" s="49"/>
      <c r="EA185" s="49"/>
      <c r="EB185" s="49"/>
      <c r="EC185" s="49"/>
      <c r="ED185" s="49"/>
      <c r="EE185" s="49"/>
      <c r="EF185" s="49"/>
      <c r="EG185" s="49"/>
      <c r="EH185" s="49"/>
      <c r="EI185" s="49"/>
      <c r="EJ185" s="49"/>
      <c r="EK185" s="49"/>
      <c r="EL185" s="49"/>
      <c r="EM185" s="49"/>
      <c r="EN185" s="49"/>
      <c r="EO185" s="49"/>
      <c r="EP185" s="49"/>
      <c r="EQ185" s="49"/>
      <c r="ER185" s="49"/>
      <c r="ES185" s="49"/>
      <c r="ET185" s="49"/>
      <c r="EU185" s="49"/>
      <c r="EV185" s="49"/>
      <c r="EW185" s="49"/>
      <c r="EX185" s="49"/>
      <c r="EY185" s="49"/>
      <c r="EZ185" s="49"/>
      <c r="FA185" s="49"/>
      <c r="FB185" s="49"/>
      <c r="FC185" s="49"/>
      <c r="FD185" s="49"/>
      <c r="FE185" s="49"/>
      <c r="FF185" s="49"/>
      <c r="FG185" s="49"/>
      <c r="FH185" s="49"/>
      <c r="FI185" s="49"/>
      <c r="FJ185" s="49"/>
    </row>
    <row r="186" spans="1:166" ht="72" thickTop="1" thickBot="1" x14ac:dyDescent="1.1000000000000001">
      <c r="A186" s="13"/>
      <c r="B186" s="50"/>
      <c r="C186" s="50"/>
      <c r="D186" s="50"/>
      <c r="E186" s="13"/>
      <c r="F186" s="53"/>
      <c r="G186" s="11"/>
      <c r="H186" s="11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  <c r="DB186" s="49"/>
      <c r="DC186" s="49"/>
      <c r="DD186" s="49"/>
      <c r="DE186" s="49"/>
      <c r="DF186" s="49"/>
      <c r="DG186" s="49"/>
      <c r="DH186" s="49"/>
      <c r="DI186" s="49"/>
      <c r="DJ186" s="49"/>
      <c r="DK186" s="49"/>
      <c r="DL186" s="49"/>
      <c r="DM186" s="49"/>
      <c r="DN186" s="49"/>
      <c r="DO186" s="49"/>
      <c r="DP186" s="49"/>
      <c r="DQ186" s="49"/>
      <c r="DR186" s="49"/>
      <c r="DS186" s="49"/>
      <c r="DT186" s="49"/>
      <c r="DU186" s="49"/>
      <c r="DV186" s="49"/>
      <c r="DW186" s="49"/>
      <c r="DX186" s="49"/>
      <c r="DY186" s="49"/>
      <c r="DZ186" s="49"/>
      <c r="EA186" s="49"/>
      <c r="EB186" s="49"/>
      <c r="EC186" s="49"/>
      <c r="ED186" s="49"/>
      <c r="EE186" s="49"/>
      <c r="EF186" s="49"/>
      <c r="EG186" s="49"/>
      <c r="EH186" s="49"/>
      <c r="EI186" s="49"/>
      <c r="EJ186" s="49"/>
      <c r="EK186" s="49"/>
      <c r="EL186" s="49"/>
      <c r="EM186" s="49"/>
      <c r="EN186" s="49"/>
      <c r="EO186" s="49"/>
      <c r="EP186" s="49"/>
      <c r="EQ186" s="49"/>
      <c r="ER186" s="49"/>
      <c r="ES186" s="49"/>
      <c r="ET186" s="49"/>
      <c r="EU186" s="49"/>
      <c r="EV186" s="49"/>
      <c r="EW186" s="49"/>
      <c r="EX186" s="49"/>
      <c r="EY186" s="49"/>
      <c r="EZ186" s="49"/>
      <c r="FA186" s="49"/>
      <c r="FB186" s="49"/>
      <c r="FC186" s="49"/>
      <c r="FD186" s="49"/>
      <c r="FE186" s="49"/>
      <c r="FF186" s="49"/>
      <c r="FG186" s="49"/>
      <c r="FH186" s="49"/>
      <c r="FI186" s="49"/>
      <c r="FJ186" s="49"/>
    </row>
    <row r="187" spans="1:166" ht="72" thickTop="1" thickBot="1" x14ac:dyDescent="1.1000000000000001">
      <c r="A187" s="13"/>
      <c r="B187" s="50"/>
      <c r="C187" s="50"/>
      <c r="D187" s="50"/>
      <c r="E187" s="13"/>
      <c r="F187" s="53"/>
      <c r="G187" s="11"/>
      <c r="H187" s="11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B187" s="49"/>
      <c r="DC187" s="49"/>
      <c r="DD187" s="49"/>
      <c r="DE187" s="49"/>
      <c r="DF187" s="49"/>
      <c r="DG187" s="49"/>
      <c r="DH187" s="49"/>
      <c r="DI187" s="49"/>
      <c r="DJ187" s="49"/>
      <c r="DK187" s="49"/>
      <c r="DL187" s="49"/>
      <c r="DM187" s="49"/>
      <c r="DN187" s="49"/>
      <c r="DO187" s="49"/>
      <c r="DP187" s="49"/>
      <c r="DQ187" s="49"/>
      <c r="DR187" s="49"/>
      <c r="DS187" s="49"/>
      <c r="DT187" s="49"/>
      <c r="DU187" s="49"/>
      <c r="DV187" s="49"/>
      <c r="DW187" s="49"/>
      <c r="DX187" s="49"/>
      <c r="DY187" s="49"/>
      <c r="DZ187" s="49"/>
      <c r="EA187" s="49"/>
      <c r="EB187" s="49"/>
      <c r="EC187" s="49"/>
      <c r="ED187" s="49"/>
      <c r="EE187" s="49"/>
      <c r="EF187" s="49"/>
      <c r="EG187" s="49"/>
      <c r="EH187" s="49"/>
      <c r="EI187" s="49"/>
      <c r="EJ187" s="49"/>
      <c r="EK187" s="49"/>
      <c r="EL187" s="49"/>
      <c r="EM187" s="49"/>
      <c r="EN187" s="49"/>
      <c r="EO187" s="49"/>
      <c r="EP187" s="49"/>
      <c r="EQ187" s="49"/>
      <c r="ER187" s="49"/>
      <c r="ES187" s="49"/>
      <c r="ET187" s="49"/>
      <c r="EU187" s="49"/>
      <c r="EV187" s="49"/>
      <c r="EW187" s="49"/>
      <c r="EX187" s="49"/>
      <c r="EY187" s="49"/>
      <c r="EZ187" s="49"/>
      <c r="FA187" s="49"/>
      <c r="FB187" s="49"/>
      <c r="FC187" s="49"/>
      <c r="FD187" s="49"/>
      <c r="FE187" s="49"/>
      <c r="FF187" s="49"/>
      <c r="FG187" s="49"/>
      <c r="FH187" s="49"/>
      <c r="FI187" s="49"/>
      <c r="FJ187" s="49"/>
    </row>
    <row r="188" spans="1:166" ht="72" thickTop="1" thickBot="1" x14ac:dyDescent="1.1000000000000001">
      <c r="A188" s="13"/>
      <c r="B188" s="50"/>
      <c r="C188" s="50"/>
      <c r="D188" s="50"/>
      <c r="E188" s="13"/>
      <c r="F188" s="5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  <c r="DB188" s="49"/>
      <c r="DC188" s="49"/>
      <c r="DD188" s="49"/>
      <c r="DE188" s="49"/>
      <c r="DF188" s="49"/>
      <c r="DG188" s="49"/>
      <c r="DH188" s="49"/>
      <c r="DI188" s="49"/>
      <c r="DJ188" s="49"/>
      <c r="DK188" s="49"/>
      <c r="DL188" s="49"/>
      <c r="DM188" s="49"/>
      <c r="DN188" s="49"/>
      <c r="DO188" s="49"/>
      <c r="DP188" s="49"/>
      <c r="DQ188" s="49"/>
      <c r="DR188" s="49"/>
      <c r="DS188" s="49"/>
      <c r="DT188" s="49"/>
      <c r="DU188" s="49"/>
      <c r="DV188" s="49"/>
      <c r="DW188" s="49"/>
      <c r="DX188" s="49"/>
      <c r="DY188" s="49"/>
      <c r="DZ188" s="49"/>
      <c r="EA188" s="49"/>
      <c r="EB188" s="49"/>
      <c r="EC188" s="49"/>
      <c r="ED188" s="49"/>
      <c r="EE188" s="49"/>
      <c r="EF188" s="49"/>
      <c r="EG188" s="49"/>
      <c r="EH188" s="49"/>
      <c r="EI188" s="49"/>
      <c r="EJ188" s="49"/>
      <c r="EK188" s="49"/>
      <c r="EL188" s="49"/>
      <c r="EM188" s="49"/>
      <c r="EN188" s="49"/>
      <c r="EO188" s="49"/>
      <c r="EP188" s="49"/>
      <c r="EQ188" s="49"/>
      <c r="ER188" s="49"/>
      <c r="ES188" s="49"/>
      <c r="ET188" s="49"/>
      <c r="EU188" s="49"/>
      <c r="EV188" s="49"/>
      <c r="EW188" s="49"/>
      <c r="EX188" s="49"/>
      <c r="EY188" s="49"/>
      <c r="EZ188" s="49"/>
      <c r="FA188" s="49"/>
      <c r="FB188" s="49"/>
      <c r="FC188" s="49"/>
      <c r="FD188" s="49"/>
      <c r="FE188" s="49"/>
      <c r="FF188" s="49"/>
      <c r="FG188" s="49"/>
      <c r="FH188" s="49"/>
      <c r="FI188" s="49"/>
      <c r="FJ188" s="49"/>
    </row>
    <row r="189" spans="1:166" ht="72" thickTop="1" thickBot="1" x14ac:dyDescent="1.1000000000000001">
      <c r="A189" s="11"/>
      <c r="B189" s="51"/>
      <c r="C189" s="51"/>
      <c r="D189" s="51"/>
      <c r="E189" s="11"/>
      <c r="F189" s="54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  <c r="DE189" s="49"/>
      <c r="DF189" s="49"/>
      <c r="DG189" s="49"/>
      <c r="DH189" s="49"/>
      <c r="DI189" s="49"/>
      <c r="DJ189" s="49"/>
      <c r="DK189" s="49"/>
      <c r="DL189" s="49"/>
      <c r="DM189" s="49"/>
      <c r="DN189" s="49"/>
      <c r="DO189" s="49"/>
      <c r="DP189" s="49"/>
      <c r="DQ189" s="49"/>
      <c r="DR189" s="49"/>
      <c r="DS189" s="49"/>
      <c r="DT189" s="49"/>
      <c r="DU189" s="49"/>
      <c r="DV189" s="49"/>
      <c r="DW189" s="49"/>
      <c r="DX189" s="49"/>
      <c r="DY189" s="49"/>
      <c r="DZ189" s="49"/>
      <c r="EA189" s="49"/>
      <c r="EB189" s="49"/>
      <c r="EC189" s="49"/>
      <c r="ED189" s="49"/>
      <c r="EE189" s="49"/>
      <c r="EF189" s="49"/>
      <c r="EG189" s="49"/>
      <c r="EH189" s="49"/>
      <c r="EI189" s="49"/>
      <c r="EJ189" s="49"/>
      <c r="EK189" s="49"/>
      <c r="EL189" s="49"/>
      <c r="EM189" s="49"/>
      <c r="EN189" s="49"/>
      <c r="EO189" s="49"/>
      <c r="EP189" s="49"/>
      <c r="EQ189" s="49"/>
      <c r="ER189" s="49"/>
      <c r="ES189" s="49"/>
      <c r="ET189" s="49"/>
      <c r="EU189" s="49"/>
      <c r="EV189" s="49"/>
      <c r="EW189" s="49"/>
      <c r="EX189" s="49"/>
      <c r="EY189" s="49"/>
      <c r="EZ189" s="49"/>
      <c r="FA189" s="49"/>
      <c r="FB189" s="49"/>
      <c r="FC189" s="49"/>
      <c r="FD189" s="49"/>
      <c r="FE189" s="49"/>
      <c r="FF189" s="49"/>
      <c r="FG189" s="49"/>
      <c r="FH189" s="49"/>
      <c r="FI189" s="49"/>
      <c r="FJ189" s="49"/>
    </row>
    <row r="190" spans="1:166" ht="72" thickTop="1" thickBot="1" x14ac:dyDescent="1.1000000000000001">
      <c r="A190" s="11"/>
      <c r="B190" s="51"/>
      <c r="C190" s="51"/>
      <c r="D190" s="51"/>
      <c r="E190" s="11"/>
      <c r="F190" s="54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 s="49"/>
      <c r="DC190" s="49"/>
      <c r="DD190" s="49"/>
      <c r="DE190" s="49"/>
      <c r="DF190" s="49"/>
      <c r="DG190" s="49"/>
      <c r="DH190" s="49"/>
      <c r="DI190" s="49"/>
      <c r="DJ190" s="49"/>
      <c r="DK190" s="49"/>
      <c r="DL190" s="49"/>
      <c r="DM190" s="49"/>
      <c r="DN190" s="49"/>
      <c r="DO190" s="49"/>
      <c r="DP190" s="49"/>
      <c r="DQ190" s="49"/>
      <c r="DR190" s="49"/>
      <c r="DS190" s="49"/>
      <c r="DT190" s="49"/>
      <c r="DU190" s="49"/>
      <c r="DV190" s="49"/>
      <c r="DW190" s="49"/>
      <c r="DX190" s="49"/>
      <c r="DY190" s="49"/>
      <c r="DZ190" s="49"/>
      <c r="EA190" s="49"/>
      <c r="EB190" s="49"/>
      <c r="EC190" s="49"/>
      <c r="ED190" s="49"/>
      <c r="EE190" s="49"/>
      <c r="EF190" s="49"/>
      <c r="EG190" s="49"/>
      <c r="EH190" s="49"/>
      <c r="EI190" s="49"/>
      <c r="EJ190" s="49"/>
      <c r="EK190" s="49"/>
      <c r="EL190" s="49"/>
      <c r="EM190" s="49"/>
      <c r="EN190" s="49"/>
      <c r="EO190" s="49"/>
      <c r="EP190" s="49"/>
      <c r="EQ190" s="49"/>
      <c r="ER190" s="49"/>
      <c r="ES190" s="49"/>
      <c r="ET190" s="49"/>
      <c r="EU190" s="49"/>
      <c r="EV190" s="49"/>
      <c r="EW190" s="49"/>
      <c r="EX190" s="49"/>
      <c r="EY190" s="49"/>
      <c r="EZ190" s="49"/>
      <c r="FA190" s="49"/>
      <c r="FB190" s="49"/>
      <c r="FC190" s="49"/>
      <c r="FD190" s="49"/>
      <c r="FE190" s="49"/>
      <c r="FF190" s="49"/>
      <c r="FG190" s="49"/>
      <c r="FH190" s="49"/>
      <c r="FI190" s="49"/>
      <c r="FJ190" s="49"/>
    </row>
    <row r="191" spans="1:166" ht="72" thickTop="1" thickBot="1" x14ac:dyDescent="1.1000000000000001">
      <c r="A191" s="11"/>
      <c r="B191" s="51"/>
      <c r="C191" s="51"/>
      <c r="D191" s="51"/>
      <c r="E191" s="11"/>
      <c r="F191" s="54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  <c r="DE191" s="49"/>
      <c r="DF191" s="49"/>
      <c r="DG191" s="49"/>
      <c r="DH191" s="49"/>
      <c r="DI191" s="49"/>
      <c r="DJ191" s="49"/>
      <c r="DK191" s="49"/>
      <c r="DL191" s="49"/>
      <c r="DM191" s="49"/>
      <c r="DN191" s="49"/>
      <c r="DO191" s="49"/>
      <c r="DP191" s="49"/>
      <c r="DQ191" s="49"/>
      <c r="DR191" s="49"/>
      <c r="DS191" s="49"/>
      <c r="DT191" s="49"/>
      <c r="DU191" s="49"/>
      <c r="DV191" s="49"/>
      <c r="DW191" s="49"/>
      <c r="DX191" s="49"/>
      <c r="DY191" s="49"/>
      <c r="DZ191" s="49"/>
      <c r="EA191" s="49"/>
      <c r="EB191" s="49"/>
      <c r="EC191" s="49"/>
      <c r="ED191" s="49"/>
      <c r="EE191" s="49"/>
      <c r="EF191" s="49"/>
      <c r="EG191" s="49"/>
      <c r="EH191" s="49"/>
      <c r="EI191" s="49"/>
      <c r="EJ191" s="49"/>
      <c r="EK191" s="49"/>
      <c r="EL191" s="49"/>
      <c r="EM191" s="49"/>
      <c r="EN191" s="49"/>
      <c r="EO191" s="49"/>
      <c r="EP191" s="49"/>
      <c r="EQ191" s="49"/>
      <c r="ER191" s="49"/>
      <c r="ES191" s="49"/>
      <c r="ET191" s="49"/>
      <c r="EU191" s="49"/>
      <c r="EV191" s="49"/>
      <c r="EW191" s="49"/>
      <c r="EX191" s="49"/>
      <c r="EY191" s="49"/>
      <c r="EZ191" s="49"/>
      <c r="FA191" s="49"/>
      <c r="FB191" s="49"/>
      <c r="FC191" s="49"/>
      <c r="FD191" s="49"/>
      <c r="FE191" s="49"/>
      <c r="FF191" s="49"/>
      <c r="FG191" s="49"/>
      <c r="FH191" s="49"/>
      <c r="FI191" s="49"/>
      <c r="FJ191" s="49"/>
    </row>
    <row r="192" spans="1:166" ht="72" thickTop="1" thickBot="1" x14ac:dyDescent="1.1000000000000001">
      <c r="A192" s="11"/>
      <c r="B192" s="51"/>
      <c r="C192" s="51"/>
      <c r="D192" s="51"/>
      <c r="E192" s="11"/>
      <c r="F192" s="54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  <c r="DE192" s="49"/>
      <c r="DF192" s="49"/>
      <c r="DG192" s="49"/>
      <c r="DH192" s="49"/>
      <c r="DI192" s="49"/>
      <c r="DJ192" s="49"/>
      <c r="DK192" s="49"/>
      <c r="DL192" s="49"/>
      <c r="DM192" s="49"/>
      <c r="DN192" s="49"/>
      <c r="DO192" s="49"/>
      <c r="DP192" s="49"/>
      <c r="DQ192" s="49"/>
      <c r="DR192" s="49"/>
      <c r="DS192" s="49"/>
      <c r="DT192" s="49"/>
      <c r="DU192" s="49"/>
      <c r="DV192" s="49"/>
      <c r="DW192" s="49"/>
      <c r="DX192" s="49"/>
      <c r="DY192" s="49"/>
      <c r="DZ192" s="49"/>
      <c r="EA192" s="49"/>
      <c r="EB192" s="49"/>
      <c r="EC192" s="49"/>
      <c r="ED192" s="49"/>
      <c r="EE192" s="49"/>
      <c r="EF192" s="49"/>
      <c r="EG192" s="49"/>
      <c r="EH192" s="49"/>
      <c r="EI192" s="49"/>
      <c r="EJ192" s="49"/>
      <c r="EK192" s="49"/>
      <c r="EL192" s="49"/>
      <c r="EM192" s="49"/>
      <c r="EN192" s="49"/>
      <c r="EO192" s="49"/>
      <c r="EP192" s="49"/>
      <c r="EQ192" s="49"/>
      <c r="ER192" s="49"/>
      <c r="ES192" s="49"/>
      <c r="ET192" s="49"/>
      <c r="EU192" s="49"/>
      <c r="EV192" s="49"/>
      <c r="EW192" s="49"/>
      <c r="EX192" s="49"/>
      <c r="EY192" s="49"/>
      <c r="EZ192" s="49"/>
      <c r="FA192" s="49"/>
      <c r="FB192" s="49"/>
      <c r="FC192" s="49"/>
      <c r="FD192" s="49"/>
      <c r="FE192" s="49"/>
      <c r="FF192" s="49"/>
      <c r="FG192" s="49"/>
      <c r="FH192" s="49"/>
      <c r="FI192" s="49"/>
      <c r="FJ192" s="49"/>
    </row>
    <row r="193" spans="1:166" ht="72" thickTop="1" thickBot="1" x14ac:dyDescent="1.1000000000000001">
      <c r="A193" s="11"/>
      <c r="B193" s="51"/>
      <c r="C193" s="51"/>
      <c r="D193" s="51"/>
      <c r="E193" s="11"/>
      <c r="F193" s="54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  <c r="DE193" s="49"/>
      <c r="DF193" s="49"/>
      <c r="DG193" s="49"/>
      <c r="DH193" s="49"/>
      <c r="DI193" s="49"/>
      <c r="DJ193" s="49"/>
      <c r="DK193" s="49"/>
      <c r="DL193" s="49"/>
      <c r="DM193" s="49"/>
      <c r="DN193" s="49"/>
      <c r="DO193" s="49"/>
      <c r="DP193" s="49"/>
      <c r="DQ193" s="49"/>
      <c r="DR193" s="49"/>
      <c r="DS193" s="49"/>
      <c r="DT193" s="49"/>
      <c r="DU193" s="49"/>
      <c r="DV193" s="49"/>
      <c r="DW193" s="49"/>
      <c r="DX193" s="49"/>
      <c r="DY193" s="49"/>
      <c r="DZ193" s="49"/>
      <c r="EA193" s="49"/>
      <c r="EB193" s="49"/>
      <c r="EC193" s="49"/>
      <c r="ED193" s="49"/>
      <c r="EE193" s="49"/>
      <c r="EF193" s="49"/>
      <c r="EG193" s="49"/>
      <c r="EH193" s="49"/>
      <c r="EI193" s="49"/>
      <c r="EJ193" s="49"/>
      <c r="EK193" s="49"/>
      <c r="EL193" s="49"/>
      <c r="EM193" s="49"/>
      <c r="EN193" s="49"/>
      <c r="EO193" s="49"/>
      <c r="EP193" s="49"/>
      <c r="EQ193" s="49"/>
      <c r="ER193" s="49"/>
      <c r="ES193" s="49"/>
      <c r="ET193" s="49"/>
      <c r="EU193" s="49"/>
      <c r="EV193" s="49"/>
      <c r="EW193" s="49"/>
      <c r="EX193" s="49"/>
      <c r="EY193" s="49"/>
      <c r="EZ193" s="49"/>
      <c r="FA193" s="49"/>
      <c r="FB193" s="49"/>
      <c r="FC193" s="49"/>
      <c r="FD193" s="49"/>
      <c r="FE193" s="49"/>
      <c r="FF193" s="49"/>
      <c r="FG193" s="49"/>
      <c r="FH193" s="49"/>
      <c r="FI193" s="49"/>
      <c r="FJ193" s="49"/>
    </row>
    <row r="194" spans="1:166" ht="72" thickTop="1" thickBot="1" x14ac:dyDescent="1.1000000000000001">
      <c r="A194" s="11"/>
      <c r="B194" s="51"/>
      <c r="C194" s="51"/>
      <c r="D194" s="51"/>
      <c r="E194" s="11"/>
      <c r="F194" s="54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  <c r="DE194" s="49"/>
      <c r="DF194" s="49"/>
      <c r="DG194" s="49"/>
      <c r="DH194" s="49"/>
      <c r="DI194" s="49"/>
      <c r="DJ194" s="49"/>
      <c r="DK194" s="49"/>
      <c r="DL194" s="49"/>
      <c r="DM194" s="49"/>
      <c r="DN194" s="49"/>
      <c r="DO194" s="49"/>
      <c r="DP194" s="49"/>
      <c r="DQ194" s="49"/>
      <c r="DR194" s="49"/>
      <c r="DS194" s="49"/>
      <c r="DT194" s="49"/>
      <c r="DU194" s="49"/>
      <c r="DV194" s="49"/>
      <c r="DW194" s="49"/>
      <c r="DX194" s="49"/>
      <c r="DY194" s="49"/>
      <c r="DZ194" s="49"/>
      <c r="EA194" s="49"/>
      <c r="EB194" s="49"/>
      <c r="EC194" s="49"/>
      <c r="ED194" s="49"/>
      <c r="EE194" s="49"/>
      <c r="EF194" s="49"/>
      <c r="EG194" s="49"/>
      <c r="EH194" s="49"/>
      <c r="EI194" s="49"/>
      <c r="EJ194" s="49"/>
      <c r="EK194" s="49"/>
      <c r="EL194" s="49"/>
      <c r="EM194" s="49"/>
      <c r="EN194" s="49"/>
      <c r="EO194" s="49"/>
      <c r="EP194" s="49"/>
      <c r="EQ194" s="49"/>
      <c r="ER194" s="49"/>
      <c r="ES194" s="49"/>
      <c r="ET194" s="49"/>
      <c r="EU194" s="49"/>
      <c r="EV194" s="49"/>
      <c r="EW194" s="49"/>
      <c r="EX194" s="49"/>
      <c r="EY194" s="49"/>
      <c r="EZ194" s="49"/>
      <c r="FA194" s="49"/>
      <c r="FB194" s="49"/>
      <c r="FC194" s="49"/>
      <c r="FD194" s="49"/>
      <c r="FE194" s="49"/>
      <c r="FF194" s="49"/>
      <c r="FG194" s="49"/>
      <c r="FH194" s="49"/>
      <c r="FI194" s="49"/>
      <c r="FJ194" s="49"/>
    </row>
    <row r="195" spans="1:166" ht="72" thickTop="1" thickBot="1" x14ac:dyDescent="1.1000000000000001">
      <c r="A195" s="11"/>
      <c r="B195" s="51"/>
      <c r="C195" s="51"/>
      <c r="D195" s="51"/>
      <c r="E195" s="11"/>
      <c r="F195" s="54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  <c r="DE195" s="49"/>
      <c r="DF195" s="49"/>
      <c r="DG195" s="49"/>
      <c r="DH195" s="49"/>
      <c r="DI195" s="49"/>
      <c r="DJ195" s="49"/>
      <c r="DK195" s="49"/>
      <c r="DL195" s="49"/>
      <c r="DM195" s="49"/>
      <c r="DN195" s="49"/>
      <c r="DO195" s="49"/>
      <c r="DP195" s="49"/>
      <c r="DQ195" s="49"/>
      <c r="DR195" s="49"/>
      <c r="DS195" s="49"/>
      <c r="DT195" s="49"/>
      <c r="DU195" s="49"/>
      <c r="DV195" s="49"/>
      <c r="DW195" s="49"/>
      <c r="DX195" s="49"/>
      <c r="DY195" s="49"/>
      <c r="DZ195" s="49"/>
      <c r="EA195" s="49"/>
      <c r="EB195" s="49"/>
      <c r="EC195" s="49"/>
      <c r="ED195" s="49"/>
      <c r="EE195" s="49"/>
      <c r="EF195" s="49"/>
      <c r="EG195" s="49"/>
      <c r="EH195" s="49"/>
      <c r="EI195" s="49"/>
      <c r="EJ195" s="49"/>
      <c r="EK195" s="49"/>
      <c r="EL195" s="49"/>
      <c r="EM195" s="49"/>
      <c r="EN195" s="49"/>
      <c r="EO195" s="49"/>
      <c r="EP195" s="49"/>
      <c r="EQ195" s="49"/>
      <c r="ER195" s="49"/>
      <c r="ES195" s="49"/>
      <c r="ET195" s="49"/>
      <c r="EU195" s="49"/>
      <c r="EV195" s="49"/>
      <c r="EW195" s="49"/>
      <c r="EX195" s="49"/>
      <c r="EY195" s="49"/>
      <c r="EZ195" s="49"/>
      <c r="FA195" s="49"/>
      <c r="FB195" s="49"/>
      <c r="FC195" s="49"/>
      <c r="FD195" s="49"/>
      <c r="FE195" s="49"/>
      <c r="FF195" s="49"/>
      <c r="FG195" s="49"/>
      <c r="FH195" s="49"/>
      <c r="FI195" s="49"/>
      <c r="FJ195" s="49"/>
    </row>
    <row r="196" spans="1:166" ht="72" thickTop="1" thickBot="1" x14ac:dyDescent="1.1000000000000001">
      <c r="A196" s="11"/>
      <c r="B196" s="51"/>
      <c r="C196" s="51"/>
      <c r="D196" s="51"/>
      <c r="E196" s="11"/>
      <c r="F196" s="54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  <c r="DE196" s="49"/>
      <c r="DF196" s="49"/>
      <c r="DG196" s="49"/>
      <c r="DH196" s="49"/>
      <c r="DI196" s="49"/>
      <c r="DJ196" s="49"/>
      <c r="DK196" s="49"/>
      <c r="DL196" s="49"/>
      <c r="DM196" s="49"/>
      <c r="DN196" s="49"/>
      <c r="DO196" s="49"/>
      <c r="DP196" s="49"/>
      <c r="DQ196" s="49"/>
      <c r="DR196" s="49"/>
      <c r="DS196" s="49"/>
      <c r="DT196" s="49"/>
      <c r="DU196" s="49"/>
      <c r="DV196" s="49"/>
      <c r="DW196" s="49"/>
      <c r="DX196" s="49"/>
      <c r="DY196" s="49"/>
      <c r="DZ196" s="49"/>
      <c r="EA196" s="49"/>
      <c r="EB196" s="49"/>
      <c r="EC196" s="49"/>
      <c r="ED196" s="49"/>
      <c r="EE196" s="49"/>
      <c r="EF196" s="49"/>
      <c r="EG196" s="49"/>
      <c r="EH196" s="49"/>
      <c r="EI196" s="49"/>
      <c r="EJ196" s="49"/>
      <c r="EK196" s="49"/>
      <c r="EL196" s="49"/>
      <c r="EM196" s="49"/>
      <c r="EN196" s="49"/>
      <c r="EO196" s="49"/>
      <c r="EP196" s="49"/>
      <c r="EQ196" s="49"/>
      <c r="ER196" s="49"/>
      <c r="ES196" s="49"/>
      <c r="ET196" s="49"/>
      <c r="EU196" s="49"/>
      <c r="EV196" s="49"/>
      <c r="EW196" s="49"/>
      <c r="EX196" s="49"/>
      <c r="EY196" s="49"/>
      <c r="EZ196" s="49"/>
      <c r="FA196" s="49"/>
      <c r="FB196" s="49"/>
      <c r="FC196" s="49"/>
      <c r="FD196" s="49"/>
      <c r="FE196" s="49"/>
      <c r="FF196" s="49"/>
      <c r="FG196" s="49"/>
      <c r="FH196" s="49"/>
      <c r="FI196" s="49"/>
      <c r="FJ196" s="49"/>
    </row>
    <row r="197" spans="1:166" ht="72" thickTop="1" thickBot="1" x14ac:dyDescent="1.1000000000000001">
      <c r="A197" s="11"/>
      <c r="B197" s="51"/>
      <c r="C197" s="51"/>
      <c r="D197" s="51"/>
      <c r="E197" s="11"/>
      <c r="F197" s="54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  <c r="DK197" s="49"/>
      <c r="DL197" s="49"/>
      <c r="DM197" s="49"/>
      <c r="DN197" s="49"/>
      <c r="DO197" s="49"/>
      <c r="DP197" s="49"/>
      <c r="DQ197" s="49"/>
      <c r="DR197" s="49"/>
      <c r="DS197" s="49"/>
      <c r="DT197" s="49"/>
      <c r="DU197" s="49"/>
      <c r="DV197" s="49"/>
      <c r="DW197" s="49"/>
      <c r="DX197" s="49"/>
      <c r="DY197" s="49"/>
      <c r="DZ197" s="49"/>
      <c r="EA197" s="49"/>
      <c r="EB197" s="49"/>
      <c r="EC197" s="49"/>
      <c r="ED197" s="49"/>
      <c r="EE197" s="49"/>
      <c r="EF197" s="49"/>
      <c r="EG197" s="49"/>
      <c r="EH197" s="49"/>
      <c r="EI197" s="49"/>
      <c r="EJ197" s="49"/>
      <c r="EK197" s="49"/>
      <c r="EL197" s="49"/>
      <c r="EM197" s="49"/>
      <c r="EN197" s="49"/>
      <c r="EO197" s="49"/>
      <c r="EP197" s="49"/>
      <c r="EQ197" s="49"/>
      <c r="ER197" s="49"/>
      <c r="ES197" s="49"/>
      <c r="ET197" s="49"/>
      <c r="EU197" s="49"/>
      <c r="EV197" s="49"/>
      <c r="EW197" s="49"/>
      <c r="EX197" s="49"/>
      <c r="EY197" s="49"/>
      <c r="EZ197" s="49"/>
      <c r="FA197" s="49"/>
      <c r="FB197" s="49"/>
      <c r="FC197" s="49"/>
      <c r="FD197" s="49"/>
      <c r="FE197" s="49"/>
      <c r="FF197" s="49"/>
      <c r="FG197" s="49"/>
      <c r="FH197" s="49"/>
      <c r="FI197" s="49"/>
      <c r="FJ197" s="49"/>
    </row>
    <row r="198" spans="1:166" ht="72" thickTop="1" thickBot="1" x14ac:dyDescent="1.1000000000000001">
      <c r="A198" s="11"/>
      <c r="B198" s="51"/>
      <c r="C198" s="51"/>
      <c r="D198" s="51"/>
      <c r="E198" s="11"/>
      <c r="F198" s="54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  <c r="DK198" s="49"/>
      <c r="DL198" s="49"/>
      <c r="DM198" s="49"/>
      <c r="DN198" s="49"/>
      <c r="DO198" s="49"/>
      <c r="DP198" s="49"/>
      <c r="DQ198" s="49"/>
      <c r="DR198" s="49"/>
      <c r="DS198" s="49"/>
      <c r="DT198" s="49"/>
      <c r="DU198" s="49"/>
      <c r="DV198" s="49"/>
      <c r="DW198" s="49"/>
      <c r="DX198" s="49"/>
      <c r="DY198" s="49"/>
      <c r="DZ198" s="49"/>
      <c r="EA198" s="49"/>
      <c r="EB198" s="49"/>
      <c r="EC198" s="49"/>
      <c r="ED198" s="49"/>
      <c r="EE198" s="49"/>
      <c r="EF198" s="49"/>
      <c r="EG198" s="49"/>
      <c r="EH198" s="49"/>
      <c r="EI198" s="49"/>
      <c r="EJ198" s="49"/>
      <c r="EK198" s="49"/>
      <c r="EL198" s="49"/>
      <c r="EM198" s="49"/>
      <c r="EN198" s="49"/>
      <c r="EO198" s="49"/>
      <c r="EP198" s="49"/>
      <c r="EQ198" s="49"/>
      <c r="ER198" s="49"/>
      <c r="ES198" s="49"/>
      <c r="ET198" s="49"/>
      <c r="EU198" s="49"/>
      <c r="EV198" s="49"/>
      <c r="EW198" s="49"/>
      <c r="EX198" s="49"/>
      <c r="EY198" s="49"/>
      <c r="EZ198" s="49"/>
      <c r="FA198" s="49"/>
      <c r="FB198" s="49"/>
      <c r="FC198" s="49"/>
      <c r="FD198" s="49"/>
      <c r="FE198" s="49"/>
      <c r="FF198" s="49"/>
      <c r="FG198" s="49"/>
      <c r="FH198" s="49"/>
      <c r="FI198" s="49"/>
      <c r="FJ198" s="49"/>
    </row>
    <row r="199" spans="1:166" ht="72" thickTop="1" thickBot="1" x14ac:dyDescent="1.1000000000000001">
      <c r="A199" s="11"/>
      <c r="B199" s="51"/>
      <c r="C199" s="51"/>
      <c r="D199" s="51"/>
      <c r="E199" s="11"/>
      <c r="F199" s="54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  <c r="DK199" s="49"/>
      <c r="DL199" s="49"/>
      <c r="DM199" s="49"/>
      <c r="DN199" s="49"/>
      <c r="DO199" s="49"/>
      <c r="DP199" s="49"/>
      <c r="DQ199" s="49"/>
      <c r="DR199" s="49"/>
      <c r="DS199" s="49"/>
      <c r="DT199" s="49"/>
      <c r="DU199" s="49"/>
      <c r="DV199" s="49"/>
      <c r="DW199" s="49"/>
      <c r="DX199" s="49"/>
      <c r="DY199" s="49"/>
      <c r="DZ199" s="49"/>
      <c r="EA199" s="49"/>
      <c r="EB199" s="49"/>
      <c r="EC199" s="49"/>
      <c r="ED199" s="49"/>
      <c r="EE199" s="49"/>
      <c r="EF199" s="49"/>
      <c r="EG199" s="49"/>
      <c r="EH199" s="49"/>
      <c r="EI199" s="49"/>
      <c r="EJ199" s="49"/>
      <c r="EK199" s="49"/>
      <c r="EL199" s="49"/>
      <c r="EM199" s="49"/>
      <c r="EN199" s="49"/>
      <c r="EO199" s="49"/>
      <c r="EP199" s="49"/>
      <c r="EQ199" s="49"/>
      <c r="ER199" s="49"/>
      <c r="ES199" s="49"/>
      <c r="ET199" s="49"/>
      <c r="EU199" s="49"/>
      <c r="EV199" s="49"/>
      <c r="EW199" s="49"/>
      <c r="EX199" s="49"/>
      <c r="EY199" s="49"/>
      <c r="EZ199" s="49"/>
      <c r="FA199" s="49"/>
      <c r="FB199" s="49"/>
      <c r="FC199" s="49"/>
      <c r="FD199" s="49"/>
      <c r="FE199" s="49"/>
      <c r="FF199" s="49"/>
      <c r="FG199" s="49"/>
      <c r="FH199" s="49"/>
      <c r="FI199" s="49"/>
      <c r="FJ199" s="49"/>
    </row>
    <row r="200" spans="1:166" ht="72" thickTop="1" thickBot="1" x14ac:dyDescent="1.1000000000000001">
      <c r="A200" s="11"/>
      <c r="B200" s="51"/>
      <c r="C200" s="51"/>
      <c r="D200" s="51"/>
      <c r="E200" s="11"/>
      <c r="F200" s="54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  <c r="DK200" s="49"/>
      <c r="DL200" s="49"/>
      <c r="DM200" s="49"/>
      <c r="DN200" s="49"/>
      <c r="DO200" s="49"/>
      <c r="DP200" s="49"/>
      <c r="DQ200" s="49"/>
      <c r="DR200" s="49"/>
      <c r="DS200" s="49"/>
      <c r="DT200" s="49"/>
      <c r="DU200" s="49"/>
      <c r="DV200" s="49"/>
      <c r="DW200" s="49"/>
      <c r="DX200" s="49"/>
      <c r="DY200" s="49"/>
      <c r="DZ200" s="49"/>
      <c r="EA200" s="49"/>
      <c r="EB200" s="49"/>
      <c r="EC200" s="49"/>
      <c r="ED200" s="49"/>
      <c r="EE200" s="49"/>
      <c r="EF200" s="49"/>
      <c r="EG200" s="49"/>
      <c r="EH200" s="49"/>
      <c r="EI200" s="49"/>
      <c r="EJ200" s="49"/>
      <c r="EK200" s="49"/>
      <c r="EL200" s="49"/>
      <c r="EM200" s="49"/>
      <c r="EN200" s="49"/>
      <c r="EO200" s="49"/>
      <c r="EP200" s="49"/>
      <c r="EQ200" s="49"/>
      <c r="ER200" s="49"/>
      <c r="ES200" s="49"/>
      <c r="ET200" s="49"/>
      <c r="EU200" s="49"/>
      <c r="EV200" s="49"/>
      <c r="EW200" s="49"/>
      <c r="EX200" s="49"/>
      <c r="EY200" s="49"/>
      <c r="EZ200" s="49"/>
      <c r="FA200" s="49"/>
      <c r="FB200" s="49"/>
      <c r="FC200" s="49"/>
      <c r="FD200" s="49"/>
      <c r="FE200" s="49"/>
      <c r="FF200" s="49"/>
      <c r="FG200" s="49"/>
      <c r="FH200" s="49"/>
      <c r="FI200" s="49"/>
      <c r="FJ200" s="49"/>
    </row>
    <row r="201" spans="1:166" ht="72" thickTop="1" thickBot="1" x14ac:dyDescent="1.1000000000000001">
      <c r="A201" s="11"/>
      <c r="B201" s="51"/>
      <c r="C201" s="51"/>
      <c r="D201" s="51"/>
      <c r="E201" s="11"/>
      <c r="F201" s="54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  <c r="DK201" s="49"/>
      <c r="DL201" s="49"/>
      <c r="DM201" s="49"/>
      <c r="DN201" s="49"/>
      <c r="DO201" s="49"/>
      <c r="DP201" s="49"/>
      <c r="DQ201" s="49"/>
      <c r="DR201" s="49"/>
      <c r="DS201" s="49"/>
      <c r="DT201" s="49"/>
      <c r="DU201" s="49"/>
      <c r="DV201" s="49"/>
      <c r="DW201" s="49"/>
      <c r="DX201" s="49"/>
      <c r="DY201" s="49"/>
      <c r="DZ201" s="49"/>
      <c r="EA201" s="49"/>
      <c r="EB201" s="49"/>
      <c r="EC201" s="49"/>
      <c r="ED201" s="49"/>
      <c r="EE201" s="49"/>
      <c r="EF201" s="49"/>
      <c r="EG201" s="49"/>
      <c r="EH201" s="49"/>
      <c r="EI201" s="49"/>
      <c r="EJ201" s="49"/>
      <c r="EK201" s="49"/>
      <c r="EL201" s="49"/>
      <c r="EM201" s="49"/>
      <c r="EN201" s="49"/>
      <c r="EO201" s="49"/>
      <c r="EP201" s="49"/>
      <c r="EQ201" s="49"/>
      <c r="ER201" s="49"/>
      <c r="ES201" s="49"/>
      <c r="ET201" s="49"/>
      <c r="EU201" s="49"/>
      <c r="EV201" s="49"/>
      <c r="EW201" s="49"/>
      <c r="EX201" s="49"/>
      <c r="EY201" s="49"/>
      <c r="EZ201" s="49"/>
      <c r="FA201" s="49"/>
      <c r="FB201" s="49"/>
      <c r="FC201" s="49"/>
      <c r="FD201" s="49"/>
      <c r="FE201" s="49"/>
      <c r="FF201" s="49"/>
      <c r="FG201" s="49"/>
      <c r="FH201" s="49"/>
      <c r="FI201" s="49"/>
      <c r="FJ201" s="49"/>
    </row>
    <row r="202" spans="1:166" ht="72" thickTop="1" thickBot="1" x14ac:dyDescent="1.1000000000000001">
      <c r="A202" s="11"/>
      <c r="B202" s="51"/>
      <c r="C202" s="51"/>
      <c r="D202" s="51"/>
      <c r="E202" s="11"/>
      <c r="F202" s="54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  <c r="DK202" s="49"/>
      <c r="DL202" s="49"/>
      <c r="DM202" s="49"/>
      <c r="DN202" s="49"/>
      <c r="DO202" s="49"/>
      <c r="DP202" s="49"/>
      <c r="DQ202" s="49"/>
      <c r="DR202" s="49"/>
      <c r="DS202" s="49"/>
      <c r="DT202" s="49"/>
      <c r="DU202" s="49"/>
      <c r="DV202" s="49"/>
      <c r="DW202" s="49"/>
      <c r="DX202" s="49"/>
      <c r="DY202" s="49"/>
      <c r="DZ202" s="49"/>
      <c r="EA202" s="49"/>
      <c r="EB202" s="49"/>
      <c r="EC202" s="49"/>
      <c r="ED202" s="49"/>
      <c r="EE202" s="49"/>
      <c r="EF202" s="49"/>
      <c r="EG202" s="49"/>
      <c r="EH202" s="49"/>
      <c r="EI202" s="49"/>
      <c r="EJ202" s="49"/>
      <c r="EK202" s="49"/>
      <c r="EL202" s="49"/>
      <c r="EM202" s="49"/>
      <c r="EN202" s="49"/>
      <c r="EO202" s="49"/>
      <c r="EP202" s="49"/>
      <c r="EQ202" s="49"/>
      <c r="ER202" s="49"/>
      <c r="ES202" s="49"/>
      <c r="ET202" s="49"/>
      <c r="EU202" s="49"/>
      <c r="EV202" s="49"/>
      <c r="EW202" s="49"/>
      <c r="EX202" s="49"/>
      <c r="EY202" s="49"/>
      <c r="EZ202" s="49"/>
      <c r="FA202" s="49"/>
      <c r="FB202" s="49"/>
      <c r="FC202" s="49"/>
      <c r="FD202" s="49"/>
      <c r="FE202" s="49"/>
      <c r="FF202" s="49"/>
      <c r="FG202" s="49"/>
      <c r="FH202" s="49"/>
      <c r="FI202" s="49"/>
      <c r="FJ202" s="49"/>
    </row>
    <row r="203" spans="1:166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  <c r="DK203" s="49"/>
      <c r="DL203" s="49"/>
      <c r="DM203" s="49"/>
      <c r="DN203" s="49"/>
      <c r="DO203" s="49"/>
      <c r="DP203" s="49"/>
      <c r="DQ203" s="49"/>
      <c r="DR203" s="49"/>
      <c r="DS203" s="49"/>
      <c r="DT203" s="49"/>
      <c r="DU203" s="49"/>
      <c r="DV203" s="49"/>
      <c r="DW203" s="49"/>
      <c r="DX203" s="49"/>
      <c r="DY203" s="49"/>
      <c r="DZ203" s="49"/>
      <c r="EA203" s="49"/>
      <c r="EB203" s="49"/>
      <c r="EC203" s="49"/>
      <c r="ED203" s="49"/>
      <c r="EE203" s="49"/>
      <c r="EF203" s="49"/>
      <c r="EG203" s="49"/>
      <c r="EH203" s="49"/>
      <c r="EI203" s="49"/>
      <c r="EJ203" s="49"/>
      <c r="EK203" s="49"/>
      <c r="EL203" s="49"/>
      <c r="EM203" s="49"/>
      <c r="EN203" s="49"/>
      <c r="EO203" s="49"/>
      <c r="EP203" s="49"/>
      <c r="EQ203" s="49"/>
      <c r="ER203" s="49"/>
      <c r="ES203" s="49"/>
      <c r="ET203" s="49"/>
      <c r="EU203" s="49"/>
      <c r="EV203" s="49"/>
      <c r="EW203" s="49"/>
      <c r="EX203" s="49"/>
      <c r="EY203" s="49"/>
      <c r="EZ203" s="49"/>
      <c r="FA203" s="49"/>
      <c r="FB203" s="49"/>
      <c r="FC203" s="49"/>
      <c r="FD203" s="49"/>
      <c r="FE203" s="49"/>
      <c r="FF203" s="49"/>
      <c r="FG203" s="49"/>
      <c r="FH203" s="49"/>
      <c r="FI203" s="49"/>
      <c r="FJ203" s="49"/>
    </row>
    <row r="204" spans="1:166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  <c r="DK204" s="49"/>
      <c r="DL204" s="49"/>
      <c r="DM204" s="49"/>
      <c r="DN204" s="49"/>
      <c r="DO204" s="49"/>
      <c r="DP204" s="49"/>
      <c r="DQ204" s="49"/>
      <c r="DR204" s="49"/>
      <c r="DS204" s="49"/>
      <c r="DT204" s="49"/>
      <c r="DU204" s="49"/>
      <c r="DV204" s="49"/>
      <c r="DW204" s="49"/>
      <c r="DX204" s="49"/>
      <c r="DY204" s="49"/>
      <c r="DZ204" s="49"/>
      <c r="EA204" s="49"/>
      <c r="EB204" s="49"/>
      <c r="EC204" s="49"/>
      <c r="ED204" s="49"/>
      <c r="EE204" s="49"/>
      <c r="EF204" s="49"/>
      <c r="EG204" s="49"/>
      <c r="EH204" s="49"/>
      <c r="EI204" s="49"/>
      <c r="EJ204" s="49"/>
      <c r="EK204" s="49"/>
      <c r="EL204" s="49"/>
      <c r="EM204" s="49"/>
      <c r="EN204" s="49"/>
      <c r="EO204" s="49"/>
      <c r="EP204" s="49"/>
      <c r="EQ204" s="49"/>
      <c r="ER204" s="49"/>
      <c r="ES204" s="49"/>
      <c r="ET204" s="49"/>
      <c r="EU204" s="49"/>
      <c r="EV204" s="49"/>
      <c r="EW204" s="49"/>
      <c r="EX204" s="49"/>
      <c r="EY204" s="49"/>
      <c r="EZ204" s="49"/>
      <c r="FA204" s="49"/>
      <c r="FB204" s="49"/>
      <c r="FC204" s="49"/>
      <c r="FD204" s="49"/>
      <c r="FE204" s="49"/>
      <c r="FF204" s="49"/>
      <c r="FG204" s="49"/>
      <c r="FH204" s="49"/>
      <c r="FI204" s="49"/>
      <c r="FJ204" s="49"/>
    </row>
    <row r="205" spans="1:166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  <c r="DK205" s="49"/>
      <c r="DL205" s="49"/>
      <c r="DM205" s="49"/>
      <c r="DN205" s="49"/>
      <c r="DO205" s="49"/>
      <c r="DP205" s="49"/>
      <c r="DQ205" s="49"/>
      <c r="DR205" s="49"/>
      <c r="DS205" s="49"/>
      <c r="DT205" s="49"/>
      <c r="DU205" s="49"/>
      <c r="DV205" s="49"/>
      <c r="DW205" s="49"/>
      <c r="DX205" s="49"/>
      <c r="DY205" s="49"/>
      <c r="DZ205" s="49"/>
      <c r="EA205" s="49"/>
      <c r="EB205" s="49"/>
      <c r="EC205" s="49"/>
      <c r="ED205" s="49"/>
      <c r="EE205" s="49"/>
      <c r="EF205" s="49"/>
      <c r="EG205" s="49"/>
      <c r="EH205" s="49"/>
      <c r="EI205" s="49"/>
      <c r="EJ205" s="49"/>
      <c r="EK205" s="49"/>
      <c r="EL205" s="49"/>
      <c r="EM205" s="49"/>
      <c r="EN205" s="49"/>
      <c r="EO205" s="49"/>
      <c r="EP205" s="49"/>
      <c r="EQ205" s="49"/>
      <c r="ER205" s="49"/>
      <c r="ES205" s="49"/>
      <c r="ET205" s="49"/>
      <c r="EU205" s="49"/>
      <c r="EV205" s="49"/>
      <c r="EW205" s="49"/>
      <c r="EX205" s="49"/>
      <c r="EY205" s="49"/>
      <c r="EZ205" s="49"/>
      <c r="FA205" s="49"/>
      <c r="FB205" s="49"/>
      <c r="FC205" s="49"/>
      <c r="FD205" s="49"/>
      <c r="FE205" s="49"/>
      <c r="FF205" s="49"/>
      <c r="FG205" s="49"/>
      <c r="FH205" s="49"/>
      <c r="FI205" s="49"/>
      <c r="FJ205" s="49"/>
    </row>
    <row r="206" spans="1:166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  <c r="DK206" s="49"/>
      <c r="DL206" s="49"/>
      <c r="DM206" s="49"/>
      <c r="DN206" s="49"/>
      <c r="DO206" s="49"/>
      <c r="DP206" s="49"/>
      <c r="DQ206" s="49"/>
      <c r="DR206" s="49"/>
      <c r="DS206" s="49"/>
      <c r="DT206" s="49"/>
      <c r="DU206" s="49"/>
      <c r="DV206" s="49"/>
      <c r="DW206" s="49"/>
      <c r="DX206" s="49"/>
      <c r="DY206" s="49"/>
      <c r="DZ206" s="49"/>
      <c r="EA206" s="49"/>
      <c r="EB206" s="49"/>
      <c r="EC206" s="49"/>
      <c r="ED206" s="49"/>
      <c r="EE206" s="49"/>
      <c r="EF206" s="49"/>
      <c r="EG206" s="49"/>
      <c r="EH206" s="49"/>
      <c r="EI206" s="49"/>
      <c r="EJ206" s="49"/>
      <c r="EK206" s="49"/>
      <c r="EL206" s="49"/>
      <c r="EM206" s="49"/>
      <c r="EN206" s="49"/>
      <c r="EO206" s="49"/>
      <c r="EP206" s="49"/>
      <c r="EQ206" s="49"/>
      <c r="ER206" s="49"/>
      <c r="ES206" s="49"/>
      <c r="ET206" s="49"/>
      <c r="EU206" s="49"/>
      <c r="EV206" s="49"/>
      <c r="EW206" s="49"/>
      <c r="EX206" s="49"/>
      <c r="EY206" s="49"/>
      <c r="EZ206" s="49"/>
      <c r="FA206" s="49"/>
      <c r="FB206" s="49"/>
      <c r="FC206" s="49"/>
      <c r="FD206" s="49"/>
      <c r="FE206" s="49"/>
      <c r="FF206" s="49"/>
      <c r="FG206" s="49"/>
      <c r="FH206" s="49"/>
      <c r="FI206" s="49"/>
      <c r="FJ206" s="49"/>
    </row>
    <row r="207" spans="1:166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  <c r="DK207" s="49"/>
      <c r="DL207" s="49"/>
      <c r="DM207" s="49"/>
      <c r="DN207" s="49"/>
      <c r="DO207" s="49"/>
      <c r="DP207" s="49"/>
      <c r="DQ207" s="49"/>
      <c r="DR207" s="49"/>
      <c r="DS207" s="49"/>
      <c r="DT207" s="49"/>
      <c r="DU207" s="49"/>
      <c r="DV207" s="49"/>
      <c r="DW207" s="49"/>
      <c r="DX207" s="49"/>
      <c r="DY207" s="49"/>
      <c r="DZ207" s="49"/>
      <c r="EA207" s="49"/>
      <c r="EB207" s="49"/>
      <c r="EC207" s="49"/>
      <c r="ED207" s="49"/>
      <c r="EE207" s="49"/>
      <c r="EF207" s="49"/>
      <c r="EG207" s="49"/>
      <c r="EH207" s="49"/>
      <c r="EI207" s="49"/>
      <c r="EJ207" s="49"/>
      <c r="EK207" s="49"/>
      <c r="EL207" s="49"/>
      <c r="EM207" s="49"/>
      <c r="EN207" s="49"/>
      <c r="EO207" s="49"/>
      <c r="EP207" s="49"/>
      <c r="EQ207" s="49"/>
      <c r="ER207" s="49"/>
      <c r="ES207" s="49"/>
      <c r="ET207" s="49"/>
      <c r="EU207" s="49"/>
      <c r="EV207" s="49"/>
      <c r="EW207" s="49"/>
      <c r="EX207" s="49"/>
      <c r="EY207" s="49"/>
      <c r="EZ207" s="49"/>
      <c r="FA207" s="49"/>
      <c r="FB207" s="49"/>
      <c r="FC207" s="49"/>
      <c r="FD207" s="49"/>
      <c r="FE207" s="49"/>
      <c r="FF207" s="49"/>
      <c r="FG207" s="49"/>
      <c r="FH207" s="49"/>
      <c r="FI207" s="49"/>
      <c r="FJ207" s="49"/>
    </row>
    <row r="208" spans="1:166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  <c r="DK208" s="49"/>
      <c r="DL208" s="49"/>
      <c r="DM208" s="49"/>
      <c r="DN208" s="49"/>
      <c r="DO208" s="49"/>
      <c r="DP208" s="49"/>
      <c r="DQ208" s="49"/>
      <c r="DR208" s="49"/>
      <c r="DS208" s="49"/>
      <c r="DT208" s="49"/>
      <c r="DU208" s="49"/>
      <c r="DV208" s="49"/>
      <c r="DW208" s="49"/>
      <c r="DX208" s="49"/>
      <c r="DY208" s="49"/>
      <c r="DZ208" s="49"/>
      <c r="EA208" s="49"/>
      <c r="EB208" s="49"/>
      <c r="EC208" s="49"/>
      <c r="ED208" s="49"/>
      <c r="EE208" s="49"/>
      <c r="EF208" s="49"/>
      <c r="EG208" s="49"/>
      <c r="EH208" s="49"/>
      <c r="EI208" s="49"/>
      <c r="EJ208" s="49"/>
      <c r="EK208" s="49"/>
      <c r="EL208" s="49"/>
      <c r="EM208" s="49"/>
      <c r="EN208" s="49"/>
      <c r="EO208" s="49"/>
      <c r="EP208" s="49"/>
      <c r="EQ208" s="49"/>
      <c r="ER208" s="49"/>
      <c r="ES208" s="49"/>
      <c r="ET208" s="49"/>
      <c r="EU208" s="49"/>
      <c r="EV208" s="49"/>
      <c r="EW208" s="49"/>
      <c r="EX208" s="49"/>
      <c r="EY208" s="49"/>
      <c r="EZ208" s="49"/>
      <c r="FA208" s="49"/>
      <c r="FB208" s="49"/>
      <c r="FC208" s="49"/>
      <c r="FD208" s="49"/>
      <c r="FE208" s="49"/>
      <c r="FF208" s="49"/>
      <c r="FG208" s="49"/>
      <c r="FH208" s="49"/>
      <c r="FI208" s="49"/>
      <c r="FJ208" s="49"/>
    </row>
    <row r="209" spans="1:166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  <c r="DK209" s="49"/>
      <c r="DL209" s="49"/>
      <c r="DM209" s="49"/>
      <c r="DN209" s="49"/>
      <c r="DO209" s="49"/>
      <c r="DP209" s="49"/>
      <c r="DQ209" s="49"/>
      <c r="DR209" s="49"/>
      <c r="DS209" s="49"/>
      <c r="DT209" s="49"/>
      <c r="DU209" s="49"/>
      <c r="DV209" s="49"/>
      <c r="DW209" s="49"/>
      <c r="DX209" s="49"/>
      <c r="DY209" s="49"/>
      <c r="DZ209" s="49"/>
      <c r="EA209" s="49"/>
      <c r="EB209" s="49"/>
      <c r="EC209" s="49"/>
      <c r="ED209" s="49"/>
      <c r="EE209" s="49"/>
      <c r="EF209" s="49"/>
      <c r="EG209" s="49"/>
      <c r="EH209" s="49"/>
      <c r="EI209" s="49"/>
      <c r="EJ209" s="49"/>
      <c r="EK209" s="49"/>
      <c r="EL209" s="49"/>
      <c r="EM209" s="49"/>
      <c r="EN209" s="49"/>
      <c r="EO209" s="49"/>
      <c r="EP209" s="49"/>
      <c r="EQ209" s="49"/>
      <c r="ER209" s="49"/>
      <c r="ES209" s="49"/>
      <c r="ET209" s="49"/>
      <c r="EU209" s="49"/>
      <c r="EV209" s="49"/>
      <c r="EW209" s="49"/>
      <c r="EX209" s="49"/>
      <c r="EY209" s="49"/>
      <c r="EZ209" s="49"/>
      <c r="FA209" s="49"/>
      <c r="FB209" s="49"/>
      <c r="FC209" s="49"/>
      <c r="FD209" s="49"/>
      <c r="FE209" s="49"/>
      <c r="FF209" s="49"/>
      <c r="FG209" s="49"/>
      <c r="FH209" s="49"/>
      <c r="FI209" s="49"/>
      <c r="FJ209" s="49"/>
    </row>
    <row r="210" spans="1:166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  <c r="DE210" s="49"/>
      <c r="DF210" s="49"/>
      <c r="DG210" s="49"/>
      <c r="DH210" s="49"/>
      <c r="DI210" s="49"/>
      <c r="DJ210" s="49"/>
      <c r="DK210" s="49"/>
      <c r="DL210" s="49"/>
      <c r="DM210" s="49"/>
      <c r="DN210" s="49"/>
      <c r="DO210" s="49"/>
      <c r="DP210" s="49"/>
      <c r="DQ210" s="49"/>
      <c r="DR210" s="49"/>
      <c r="DS210" s="49"/>
      <c r="DT210" s="49"/>
      <c r="DU210" s="49"/>
      <c r="DV210" s="49"/>
      <c r="DW210" s="49"/>
      <c r="DX210" s="49"/>
      <c r="DY210" s="49"/>
      <c r="DZ210" s="49"/>
      <c r="EA210" s="49"/>
      <c r="EB210" s="49"/>
      <c r="EC210" s="49"/>
      <c r="ED210" s="49"/>
      <c r="EE210" s="49"/>
      <c r="EF210" s="49"/>
      <c r="EG210" s="49"/>
      <c r="EH210" s="49"/>
      <c r="EI210" s="49"/>
      <c r="EJ210" s="49"/>
      <c r="EK210" s="49"/>
      <c r="EL210" s="49"/>
      <c r="EM210" s="49"/>
      <c r="EN210" s="49"/>
      <c r="EO210" s="49"/>
      <c r="EP210" s="49"/>
      <c r="EQ210" s="49"/>
      <c r="ER210" s="49"/>
      <c r="ES210" s="49"/>
      <c r="ET210" s="49"/>
      <c r="EU210" s="49"/>
      <c r="EV210" s="49"/>
      <c r="EW210" s="49"/>
      <c r="EX210" s="49"/>
      <c r="EY210" s="49"/>
      <c r="EZ210" s="49"/>
      <c r="FA210" s="49"/>
      <c r="FB210" s="49"/>
      <c r="FC210" s="49"/>
      <c r="FD210" s="49"/>
      <c r="FE210" s="49"/>
      <c r="FF210" s="49"/>
      <c r="FG210" s="49"/>
      <c r="FH210" s="49"/>
      <c r="FI210" s="49"/>
      <c r="FJ210" s="49"/>
    </row>
    <row r="211" spans="1:166" ht="34.5" thickTop="1" x14ac:dyDescent="0.5"/>
    <row r="1048576" spans="2:2" ht="70.5" x14ac:dyDescent="1.05">
      <c r="B1048576" s="61"/>
    </row>
  </sheetData>
  <autoFilter ref="A2:T168" xr:uid="{6B1D1DC1-86B6-456C-BB3D-62D2ABA3F786}"/>
  <mergeCells count="6">
    <mergeCell ref="B3:B4"/>
    <mergeCell ref="C3:C4"/>
    <mergeCell ref="D3:D4"/>
    <mergeCell ref="B8:B11"/>
    <mergeCell ref="C8:C11"/>
    <mergeCell ref="D8:D11"/>
  </mergeCells>
  <conditionalFormatting sqref="H30:H32 H34:H36 H2:H4 H6:H28">
    <cfRule type="containsText" dxfId="2454" priority="299" operator="containsText" text="متوقف">
      <formula>NOT(ISERROR(SEARCH("متوقف",H2)))</formula>
    </cfRule>
  </conditionalFormatting>
  <conditionalFormatting sqref="H30:H32 H34:H36 H2:H4 H6:H28">
    <cfRule type="containsText" dxfId="2453" priority="295" operator="containsText" text="تم  الانتهاء ">
      <formula>NOT(ISERROR(SEARCH("تم  الانتهاء ",H2)))</formula>
    </cfRule>
    <cfRule type="containsText" dxfId="2452" priority="296" operator="containsText" text="تم الانتهاء ">
      <formula>NOT(ISERROR(SEARCH("تم الانتهاء ",H2)))</formula>
    </cfRule>
    <cfRule type="containsText" dxfId="2451" priority="297" operator="containsText" text="متوقف ">
      <formula>NOT(ISERROR(SEARCH("متوقف ",H2)))</formula>
    </cfRule>
    <cfRule type="containsText" dxfId="2450" priority="298" operator="containsText" text="تحت التصنيع ">
      <formula>NOT(ISERROR(SEARCH("تحت التصنيع ",H2)))</formula>
    </cfRule>
  </conditionalFormatting>
  <conditionalFormatting sqref="H18:H25">
    <cfRule type="containsText" dxfId="2449" priority="294" operator="containsText" text="متوقف">
      <formula>NOT(ISERROR(SEARCH("متوقف",H18)))</formula>
    </cfRule>
  </conditionalFormatting>
  <conditionalFormatting sqref="H18:H25">
    <cfRule type="containsText" dxfId="2448" priority="290" operator="containsText" text="تم  الانتهاء ">
      <formula>NOT(ISERROR(SEARCH("تم  الانتهاء ",H18)))</formula>
    </cfRule>
    <cfRule type="containsText" dxfId="2447" priority="291" operator="containsText" text="تم الانتهاء ">
      <formula>NOT(ISERROR(SEARCH("تم الانتهاء ",H18)))</formula>
    </cfRule>
    <cfRule type="containsText" dxfId="2446" priority="292" operator="containsText" text="متوقف ">
      <formula>NOT(ISERROR(SEARCH("متوقف ",H18)))</formula>
    </cfRule>
    <cfRule type="containsText" dxfId="2445" priority="293" operator="containsText" text="تحت التصنيع ">
      <formula>NOT(ISERROR(SEARCH("تحت التصنيع ",H18)))</formula>
    </cfRule>
  </conditionalFormatting>
  <conditionalFormatting sqref="H38:H41">
    <cfRule type="containsText" dxfId="2444" priority="289" operator="containsText" text="متوقف">
      <formula>NOT(ISERROR(SEARCH("متوقف",H38)))</formula>
    </cfRule>
  </conditionalFormatting>
  <conditionalFormatting sqref="H38:H41">
    <cfRule type="containsText" dxfId="2443" priority="285" operator="containsText" text="تم  الانتهاء ">
      <formula>NOT(ISERROR(SEARCH("تم  الانتهاء ",H38)))</formula>
    </cfRule>
    <cfRule type="containsText" dxfId="2442" priority="286" operator="containsText" text="تم الانتهاء ">
      <formula>NOT(ISERROR(SEARCH("تم الانتهاء ",H38)))</formula>
    </cfRule>
    <cfRule type="containsText" dxfId="2441" priority="287" operator="containsText" text="متوقف ">
      <formula>NOT(ISERROR(SEARCH("متوقف ",H38)))</formula>
    </cfRule>
    <cfRule type="containsText" dxfId="2440" priority="288" operator="containsText" text="تحت التصنيع ">
      <formula>NOT(ISERROR(SEARCH("تحت التصنيع ",H38)))</formula>
    </cfRule>
  </conditionalFormatting>
  <conditionalFormatting sqref="H3:H4">
    <cfRule type="cellIs" dxfId="2439" priority="284" operator="equal">
      <formula>"في المخزن"</formula>
    </cfRule>
  </conditionalFormatting>
  <conditionalFormatting sqref="H39:H41">
    <cfRule type="containsText" dxfId="2438" priority="282" operator="containsText" text="متوقف">
      <formula>NOT(ISERROR(SEARCH("متوقف",H39)))</formula>
    </cfRule>
  </conditionalFormatting>
  <conditionalFormatting sqref="H39:H41">
    <cfRule type="containsText" dxfId="2437" priority="278" operator="containsText" text="تم  الانتهاء ">
      <formula>NOT(ISERROR(SEARCH("تم  الانتهاء ",H39)))</formula>
    </cfRule>
    <cfRule type="containsText" dxfId="2436" priority="279" operator="containsText" text="تم الانتهاء ">
      <formula>NOT(ISERROR(SEARCH("تم الانتهاء ",H39)))</formula>
    </cfRule>
    <cfRule type="containsText" dxfId="2435" priority="280" operator="containsText" text="متوقف ">
      <formula>NOT(ISERROR(SEARCH("متوقف ",H39)))</formula>
    </cfRule>
    <cfRule type="containsText" dxfId="2434" priority="281" operator="containsText" text="تحت التصنيع ">
      <formula>NOT(ISERROR(SEARCH("تحت التصنيع ",H39)))</formula>
    </cfRule>
  </conditionalFormatting>
  <conditionalFormatting sqref="H30:H32 H34:H36 H125 H128 H2:H4 H38:H41 H6:H28">
    <cfRule type="cellIs" dxfId="2433" priority="283" operator="equal">
      <formula>$H$169</formula>
    </cfRule>
  </conditionalFormatting>
  <conditionalFormatting sqref="E83:E86 E89:E94 B148:E151">
    <cfRule type="cellIs" dxfId="2432" priority="277" operator="equal">
      <formula>"تم الانتهاء"</formula>
    </cfRule>
  </conditionalFormatting>
  <conditionalFormatting sqref="C68">
    <cfRule type="containsText" dxfId="2431" priority="276" operator="containsText" text="تم التسليم ">
      <formula>NOT(ISERROR(SEARCH("تم التسليم ",C68)))</formula>
    </cfRule>
  </conditionalFormatting>
  <conditionalFormatting sqref="C68">
    <cfRule type="cellIs" dxfId="2430" priority="275" operator="equal">
      <formula>"تم الانتهاء"</formula>
    </cfRule>
  </conditionalFormatting>
  <conditionalFormatting sqref="C72">
    <cfRule type="containsText" dxfId="2429" priority="274" operator="containsText" text="تم التسليم ">
      <formula>NOT(ISERROR(SEARCH("تم التسليم ",C72)))</formula>
    </cfRule>
  </conditionalFormatting>
  <conditionalFormatting sqref="C72">
    <cfRule type="cellIs" dxfId="2428" priority="273" operator="equal">
      <formula>"تم الانتهاء"</formula>
    </cfRule>
  </conditionalFormatting>
  <conditionalFormatting sqref="C75">
    <cfRule type="cellIs" dxfId="2427" priority="272" operator="equal">
      <formula>"تم الانتهاء"</formula>
    </cfRule>
  </conditionalFormatting>
  <conditionalFormatting sqref="C76">
    <cfRule type="cellIs" dxfId="2426" priority="271" operator="equal">
      <formula>"تم الانتهاء"</formula>
    </cfRule>
  </conditionalFormatting>
  <conditionalFormatting sqref="C104">
    <cfRule type="cellIs" dxfId="2425" priority="270" operator="equal">
      <formula>"تم الانتهاء"</formula>
    </cfRule>
  </conditionalFormatting>
  <conditionalFormatting sqref="C106:C107">
    <cfRule type="cellIs" dxfId="2424" priority="269" operator="equal">
      <formula>"تم الانتهاء"</formula>
    </cfRule>
  </conditionalFormatting>
  <conditionalFormatting sqref="C140:C141">
    <cfRule type="cellIs" dxfId="2423" priority="268" operator="equal">
      <formula>"تم الانتهاء"</formula>
    </cfRule>
  </conditionalFormatting>
  <conditionalFormatting sqref="C136">
    <cfRule type="cellIs" dxfId="2422" priority="267" operator="equal">
      <formula>"تم الانتهاء"</formula>
    </cfRule>
  </conditionalFormatting>
  <conditionalFormatting sqref="C145">
    <cfRule type="cellIs" dxfId="2421" priority="266" operator="equal">
      <formula>"تم الانتهاء"</formula>
    </cfRule>
  </conditionalFormatting>
  <conditionalFormatting sqref="C146:C147">
    <cfRule type="cellIs" dxfId="2420" priority="265" operator="equal">
      <formula>"تم الانتهاء"</formula>
    </cfRule>
  </conditionalFormatting>
  <conditionalFormatting sqref="C77:C79">
    <cfRule type="cellIs" dxfId="2419" priority="264" operator="equal">
      <formula>"تم الانتهاء"</formula>
    </cfRule>
  </conditionalFormatting>
  <conditionalFormatting sqref="C132">
    <cfRule type="cellIs" dxfId="2418" priority="263" operator="equal">
      <formula>"تم الانتهاء"</formula>
    </cfRule>
  </conditionalFormatting>
  <conditionalFormatting sqref="C110:C111">
    <cfRule type="cellIs" dxfId="2417" priority="262" operator="equal">
      <formula>"تم الانتهاء"</formula>
    </cfRule>
  </conditionalFormatting>
  <conditionalFormatting sqref="D76">
    <cfRule type="cellIs" dxfId="2416" priority="261" operator="equal">
      <formula>"تم الانتهاء"</formula>
    </cfRule>
  </conditionalFormatting>
  <conditionalFormatting sqref="D77:D79">
    <cfRule type="cellIs" dxfId="2415" priority="260" operator="equal">
      <formula>"تم الانتهاء"</formula>
    </cfRule>
  </conditionalFormatting>
  <conditionalFormatting sqref="D104:D105">
    <cfRule type="cellIs" dxfId="2414" priority="259" operator="equal">
      <formula>"تم الانتهاء"</formula>
    </cfRule>
  </conditionalFormatting>
  <conditionalFormatting sqref="D101">
    <cfRule type="cellIs" dxfId="2413" priority="258" operator="equal">
      <formula>"تم الانتهاء"</formula>
    </cfRule>
  </conditionalFormatting>
  <conditionalFormatting sqref="D103">
    <cfRule type="cellIs" dxfId="2412" priority="257" operator="equal">
      <formula>"تم الانتهاء"</formula>
    </cfRule>
  </conditionalFormatting>
  <conditionalFormatting sqref="D106:D107">
    <cfRule type="cellIs" dxfId="2411" priority="256" operator="equal">
      <formula>"تم الانتهاء"</formula>
    </cfRule>
  </conditionalFormatting>
  <conditionalFormatting sqref="D134">
    <cfRule type="cellIs" dxfId="2410" priority="255" operator="equal">
      <formula>"تم الانتهاء"</formula>
    </cfRule>
  </conditionalFormatting>
  <conditionalFormatting sqref="D133">
    <cfRule type="cellIs" dxfId="2409" priority="254" operator="equal">
      <formula>"تم الانتهاء"</formula>
    </cfRule>
  </conditionalFormatting>
  <conditionalFormatting sqref="D136">
    <cfRule type="cellIs" dxfId="2408" priority="253" operator="equal">
      <formula>"تم الانتهاء"</formula>
    </cfRule>
  </conditionalFormatting>
  <conditionalFormatting sqref="D136">
    <cfRule type="cellIs" dxfId="2407" priority="251" operator="equal">
      <formula>"تم الانتهاء"</formula>
    </cfRule>
  </conditionalFormatting>
  <conditionalFormatting sqref="D136">
    <cfRule type="containsText" dxfId="2406" priority="252" operator="containsText" text="تم التسليم ">
      <formula>NOT(ISERROR(SEARCH("تم التسليم ",D136)))</formula>
    </cfRule>
  </conditionalFormatting>
  <conditionalFormatting sqref="D135">
    <cfRule type="cellIs" dxfId="2405" priority="250" operator="equal">
      <formula>"تم الانتهاء"</formula>
    </cfRule>
  </conditionalFormatting>
  <conditionalFormatting sqref="D141">
    <cfRule type="cellIs" dxfId="2404" priority="249" operator="equal">
      <formula>"تم الانتهاء"</formula>
    </cfRule>
  </conditionalFormatting>
  <conditionalFormatting sqref="D145">
    <cfRule type="cellIs" dxfId="2403" priority="248" operator="equal">
      <formula>"تم الانتهاء"</formula>
    </cfRule>
  </conditionalFormatting>
  <conditionalFormatting sqref="D146:D147">
    <cfRule type="cellIs" dxfId="2402" priority="247" operator="equal">
      <formula>"تم الانتهاء"</formula>
    </cfRule>
  </conditionalFormatting>
  <conditionalFormatting sqref="D75">
    <cfRule type="cellIs" dxfId="2401" priority="246" operator="equal">
      <formula>"تم الانتهاء"</formula>
    </cfRule>
  </conditionalFormatting>
  <conditionalFormatting sqref="D140">
    <cfRule type="cellIs" dxfId="2400" priority="245" operator="equal">
      <formula>"تم الانتهاء"</formula>
    </cfRule>
  </conditionalFormatting>
  <conditionalFormatting sqref="D110:D111">
    <cfRule type="cellIs" dxfId="2399" priority="244" operator="equal">
      <formula>"تم الانتهاء"</formula>
    </cfRule>
  </conditionalFormatting>
  <conditionalFormatting sqref="E137">
    <cfRule type="cellIs" dxfId="2398" priority="220" operator="equal">
      <formula>"تم الانتهاء"</formula>
    </cfRule>
  </conditionalFormatting>
  <conditionalFormatting sqref="E104:E105 E95">
    <cfRule type="cellIs" dxfId="2397" priority="236" operator="equal">
      <formula>"تم الانتهاء"</formula>
    </cfRule>
  </conditionalFormatting>
  <conditionalFormatting sqref="E101">
    <cfRule type="cellIs" dxfId="2396" priority="235" operator="equal">
      <formula>"تم الانتهاء"</formula>
    </cfRule>
  </conditionalFormatting>
  <conditionalFormatting sqref="E103">
    <cfRule type="cellIs" dxfId="2395" priority="234" operator="equal">
      <formula>"تم الانتهاء"</formula>
    </cfRule>
  </conditionalFormatting>
  <conditionalFormatting sqref="E68">
    <cfRule type="containsText" dxfId="2394" priority="243" operator="containsText" text="تم التسليم ">
      <formula>NOT(ISERROR(SEARCH("تم التسليم ",E68)))</formula>
    </cfRule>
  </conditionalFormatting>
  <conditionalFormatting sqref="E68">
    <cfRule type="cellIs" dxfId="2393" priority="242" operator="equal">
      <formula>"تم الانتهاء"</formula>
    </cfRule>
  </conditionalFormatting>
  <conditionalFormatting sqref="E72">
    <cfRule type="containsText" dxfId="2392" priority="241" operator="containsText" text="تم التسليم ">
      <formula>NOT(ISERROR(SEARCH("تم التسليم ",E72)))</formula>
    </cfRule>
  </conditionalFormatting>
  <conditionalFormatting sqref="E72">
    <cfRule type="cellIs" dxfId="2391" priority="240" operator="equal">
      <formula>"تم الانتهاء"</formula>
    </cfRule>
  </conditionalFormatting>
  <conditionalFormatting sqref="E75">
    <cfRule type="cellIs" dxfId="2390" priority="239" operator="equal">
      <formula>"تم الانتهاء"</formula>
    </cfRule>
  </conditionalFormatting>
  <conditionalFormatting sqref="E76">
    <cfRule type="cellIs" dxfId="2389" priority="238" operator="equal">
      <formula>"تم الانتهاء"</formula>
    </cfRule>
  </conditionalFormatting>
  <conditionalFormatting sqref="E77:E79">
    <cfRule type="cellIs" dxfId="2388" priority="237" operator="equal">
      <formula>"تم الانتهاء"</formula>
    </cfRule>
  </conditionalFormatting>
  <conditionalFormatting sqref="E106:E107">
    <cfRule type="cellIs" dxfId="2387" priority="233" operator="equal">
      <formula>"تم الانتهاء"</formula>
    </cfRule>
  </conditionalFormatting>
  <conditionalFormatting sqref="E128">
    <cfRule type="cellIs" dxfId="2386" priority="232" operator="equal">
      <formula>"تم الانتهاء"</formula>
    </cfRule>
  </conditionalFormatting>
  <conditionalFormatting sqref="E121">
    <cfRule type="cellIs" dxfId="2385" priority="231" operator="equal">
      <formula>"تم الانتهاء"</formula>
    </cfRule>
  </conditionalFormatting>
  <conditionalFormatting sqref="E126:E127">
    <cfRule type="cellIs" dxfId="2384" priority="230" operator="equal">
      <formula>"تم الانتهاء"</formula>
    </cfRule>
  </conditionalFormatting>
  <conditionalFormatting sqref="E129 G129">
    <cfRule type="cellIs" dxfId="2383" priority="229" operator="equal">
      <formula>"تم الانتهاء"</formula>
    </cfRule>
  </conditionalFormatting>
  <conditionalFormatting sqref="E130">
    <cfRule type="cellIs" dxfId="2382" priority="228" operator="equal">
      <formula>"تم الانتهاء"</formula>
    </cfRule>
  </conditionalFormatting>
  <conditionalFormatting sqref="E131">
    <cfRule type="cellIs" dxfId="2381" priority="227" operator="equal">
      <formula>"تم الانتهاء"</formula>
    </cfRule>
  </conditionalFormatting>
  <conditionalFormatting sqref="E139">
    <cfRule type="cellIs" dxfId="2380" priority="226" operator="equal">
      <formula>"تم الانتهاء"</formula>
    </cfRule>
  </conditionalFormatting>
  <conditionalFormatting sqref="E134">
    <cfRule type="cellIs" dxfId="2379" priority="225" operator="equal">
      <formula>"تم الانتهاء"</formula>
    </cfRule>
  </conditionalFormatting>
  <conditionalFormatting sqref="E133">
    <cfRule type="cellIs" dxfId="2378" priority="224" operator="equal">
      <formula>"تم الانتهاء"</formula>
    </cfRule>
  </conditionalFormatting>
  <conditionalFormatting sqref="E136">
    <cfRule type="cellIs" dxfId="2377" priority="223" operator="equal">
      <formula>"تم الانتهاء"</formula>
    </cfRule>
  </conditionalFormatting>
  <conditionalFormatting sqref="E136">
    <cfRule type="cellIs" dxfId="2376" priority="222" operator="equal">
      <formula>"تم الانتهاء"</formula>
    </cfRule>
  </conditionalFormatting>
  <conditionalFormatting sqref="E135">
    <cfRule type="cellIs" dxfId="2375" priority="221" operator="equal">
      <formula>"تم الانتهاء"</formula>
    </cfRule>
  </conditionalFormatting>
  <conditionalFormatting sqref="E140:E141">
    <cfRule type="cellIs" dxfId="2374" priority="219" operator="equal">
      <formula>"تم الانتهاء"</formula>
    </cfRule>
  </conditionalFormatting>
  <conditionalFormatting sqref="E142:E143">
    <cfRule type="cellIs" dxfId="2373" priority="218" operator="equal">
      <formula>"تم الانتهاء"</formula>
    </cfRule>
  </conditionalFormatting>
  <conditionalFormatting sqref="E144">
    <cfRule type="cellIs" dxfId="2372" priority="217" operator="equal">
      <formula>"تم الانتهاء"</formula>
    </cfRule>
  </conditionalFormatting>
  <conditionalFormatting sqref="E145">
    <cfRule type="cellIs" dxfId="2371" priority="216" operator="equal">
      <formula>"تم الانتهاء"</formula>
    </cfRule>
  </conditionalFormatting>
  <conditionalFormatting sqref="E146">
    <cfRule type="cellIs" dxfId="2370" priority="215" operator="equal">
      <formula>"تم الانتهاء"</formula>
    </cfRule>
  </conditionalFormatting>
  <conditionalFormatting sqref="E147">
    <cfRule type="cellIs" dxfId="2369" priority="214" operator="equal">
      <formula>"تم الانتهاء"</formula>
    </cfRule>
  </conditionalFormatting>
  <conditionalFormatting sqref="E132">
    <cfRule type="cellIs" dxfId="2368" priority="213" operator="equal">
      <formula>"تم الانتهاء"</formula>
    </cfRule>
  </conditionalFormatting>
  <conditionalFormatting sqref="E110:E111 E113:E116">
    <cfRule type="cellIs" dxfId="2367" priority="212" operator="equal">
      <formula>"تم الانتهاء"</formula>
    </cfRule>
  </conditionalFormatting>
  <conditionalFormatting sqref="C122:C123">
    <cfRule type="containsText" dxfId="2366" priority="211" operator="containsText" text="تم التسليم ">
      <formula>NOT(ISERROR(SEARCH("تم التسليم ",C122)))</formula>
    </cfRule>
  </conditionalFormatting>
  <conditionalFormatting sqref="C122:C123">
    <cfRule type="cellIs" dxfId="2365" priority="210" operator="equal">
      <formula>"تم الانتهاء"</formula>
    </cfRule>
  </conditionalFormatting>
  <conditionalFormatting sqref="E122:E123">
    <cfRule type="containsText" dxfId="2364" priority="209" operator="containsText" text="تم التسليم ">
      <formula>NOT(ISERROR(SEARCH("تم التسليم ",E122)))</formula>
    </cfRule>
  </conditionalFormatting>
  <conditionalFormatting sqref="E122:E123">
    <cfRule type="cellIs" dxfId="2363" priority="208" operator="equal">
      <formula>"تم الانتهاء"</formula>
    </cfRule>
  </conditionalFormatting>
  <conditionalFormatting sqref="C124">
    <cfRule type="containsText" dxfId="2362" priority="207" operator="containsText" text="تم التسليم ">
      <formula>NOT(ISERROR(SEARCH("تم التسليم ",C124)))</formula>
    </cfRule>
  </conditionalFormatting>
  <conditionalFormatting sqref="C124">
    <cfRule type="cellIs" dxfId="2361" priority="206" operator="equal">
      <formula>"تم الانتهاء"</formula>
    </cfRule>
  </conditionalFormatting>
  <conditionalFormatting sqref="E124">
    <cfRule type="containsText" dxfId="2360" priority="205" operator="containsText" text="تم التسليم ">
      <formula>NOT(ISERROR(SEARCH("تم التسليم ",E124)))</formula>
    </cfRule>
  </conditionalFormatting>
  <conditionalFormatting sqref="E124">
    <cfRule type="cellIs" dxfId="2359" priority="204" operator="equal">
      <formula>"تم الانتهاء"</formula>
    </cfRule>
  </conditionalFormatting>
  <conditionalFormatting sqref="E125">
    <cfRule type="cellIs" dxfId="2358" priority="203" operator="equal">
      <formula>"تم الانتهاء"</formula>
    </cfRule>
  </conditionalFormatting>
  <conditionalFormatting sqref="G122:G124">
    <cfRule type="containsText" dxfId="2357" priority="202" operator="containsText" text="تم التسليم ">
      <formula>NOT(ISERROR(SEARCH("تم التسليم ",G122)))</formula>
    </cfRule>
  </conditionalFormatting>
  <conditionalFormatting sqref="G122:G124">
    <cfRule type="cellIs" dxfId="2356" priority="201" operator="equal">
      <formula>"تم الانتهاء"</formula>
    </cfRule>
  </conditionalFormatting>
  <conditionalFormatting sqref="C113">
    <cfRule type="containsText" dxfId="2355" priority="200" operator="containsText" text="تم التسليم ">
      <formula>NOT(ISERROR(SEARCH("تم التسليم ",C113)))</formula>
    </cfRule>
  </conditionalFormatting>
  <conditionalFormatting sqref="C113">
    <cfRule type="cellIs" dxfId="2354" priority="199" operator="equal">
      <formula>"تم الانتهاء"</formula>
    </cfRule>
  </conditionalFormatting>
  <conditionalFormatting sqref="C114">
    <cfRule type="containsText" dxfId="2353" priority="198" operator="containsText" text="تم التسليم ">
      <formula>NOT(ISERROR(SEARCH("تم التسليم ",C114)))</formula>
    </cfRule>
  </conditionalFormatting>
  <conditionalFormatting sqref="C114">
    <cfRule type="cellIs" dxfId="2352" priority="197" operator="equal">
      <formula>"تم الانتهاء"</formula>
    </cfRule>
  </conditionalFormatting>
  <conditionalFormatting sqref="C115:C116">
    <cfRule type="containsText" dxfId="2351" priority="196" operator="containsText" text="تم التسليم ">
      <formula>NOT(ISERROR(SEARCH("تم التسليم ",C115)))</formula>
    </cfRule>
  </conditionalFormatting>
  <conditionalFormatting sqref="C115:C116">
    <cfRule type="cellIs" dxfId="2350" priority="195" operator="equal">
      <formula>"تم الانتهاء"</formula>
    </cfRule>
  </conditionalFormatting>
  <conditionalFormatting sqref="E117:E120">
    <cfRule type="cellIs" dxfId="2349" priority="194" operator="equal">
      <formula>"تم الانتهاء"</formula>
    </cfRule>
  </conditionalFormatting>
  <conditionalFormatting sqref="E87">
    <cfRule type="cellIs" dxfId="2348" priority="193" operator="equal">
      <formula>"تم الانتهاء"</formula>
    </cfRule>
  </conditionalFormatting>
  <conditionalFormatting sqref="E88">
    <cfRule type="cellIs" dxfId="2347" priority="192" operator="equal">
      <formula>"تم الانتهاء"</formula>
    </cfRule>
  </conditionalFormatting>
  <conditionalFormatting sqref="H42">
    <cfRule type="containsText" dxfId="2346" priority="191" operator="containsText" text="متوقف">
      <formula>NOT(ISERROR(SEARCH("متوقف",H42)))</formula>
    </cfRule>
  </conditionalFormatting>
  <conditionalFormatting sqref="H42">
    <cfRule type="containsText" dxfId="2345" priority="187" operator="containsText" text="تم  الانتهاء ">
      <formula>NOT(ISERROR(SEARCH("تم  الانتهاء ",H42)))</formula>
    </cfRule>
    <cfRule type="containsText" dxfId="2344" priority="188" operator="containsText" text="تم الانتهاء ">
      <formula>NOT(ISERROR(SEARCH("تم الانتهاء ",H42)))</formula>
    </cfRule>
    <cfRule type="containsText" dxfId="2343" priority="189" operator="containsText" text="متوقف ">
      <formula>NOT(ISERROR(SEARCH("متوقف ",H42)))</formula>
    </cfRule>
    <cfRule type="containsText" dxfId="2342" priority="190" operator="containsText" text="تحت التصنيع ">
      <formula>NOT(ISERROR(SEARCH("تحت التصنيع ",H42)))</formula>
    </cfRule>
  </conditionalFormatting>
  <conditionalFormatting sqref="H42">
    <cfRule type="cellIs" dxfId="2341" priority="186" operator="equal">
      <formula>$H$169</formula>
    </cfRule>
  </conditionalFormatting>
  <conditionalFormatting sqref="H48">
    <cfRule type="containsText" dxfId="2340" priority="185" operator="containsText" text="متوقف">
      <formula>NOT(ISERROR(SEARCH("متوقف",H48)))</formula>
    </cfRule>
  </conditionalFormatting>
  <conditionalFormatting sqref="H48">
    <cfRule type="containsText" dxfId="2339" priority="181" operator="containsText" text="تم  الانتهاء ">
      <formula>NOT(ISERROR(SEARCH("تم  الانتهاء ",H48)))</formula>
    </cfRule>
    <cfRule type="containsText" dxfId="2338" priority="182" operator="containsText" text="تم الانتهاء ">
      <formula>NOT(ISERROR(SEARCH("تم الانتهاء ",H48)))</formula>
    </cfRule>
    <cfRule type="containsText" dxfId="2337" priority="183" operator="containsText" text="متوقف ">
      <formula>NOT(ISERROR(SEARCH("متوقف ",H48)))</formula>
    </cfRule>
    <cfRule type="containsText" dxfId="2336" priority="184" operator="containsText" text="تحت التصنيع ">
      <formula>NOT(ISERROR(SEARCH("تحت التصنيع ",H48)))</formula>
    </cfRule>
  </conditionalFormatting>
  <conditionalFormatting sqref="H48">
    <cfRule type="cellIs" dxfId="2335" priority="180" operator="equal">
      <formula>$H$169</formula>
    </cfRule>
  </conditionalFormatting>
  <conditionalFormatting sqref="H51">
    <cfRule type="containsText" dxfId="2334" priority="179" operator="containsText" text="متوقف">
      <formula>NOT(ISERROR(SEARCH("متوقف",H51)))</formula>
    </cfRule>
  </conditionalFormatting>
  <conditionalFormatting sqref="H51">
    <cfRule type="containsText" dxfId="2333" priority="175" operator="containsText" text="تم  الانتهاء ">
      <formula>NOT(ISERROR(SEARCH("تم  الانتهاء ",H51)))</formula>
    </cfRule>
    <cfRule type="containsText" dxfId="2332" priority="176" operator="containsText" text="تم الانتهاء ">
      <formula>NOT(ISERROR(SEARCH("تم الانتهاء ",H51)))</formula>
    </cfRule>
    <cfRule type="containsText" dxfId="2331" priority="177" operator="containsText" text="متوقف ">
      <formula>NOT(ISERROR(SEARCH("متوقف ",H51)))</formula>
    </cfRule>
    <cfRule type="containsText" dxfId="2330" priority="178" operator="containsText" text="تحت التصنيع ">
      <formula>NOT(ISERROR(SEARCH("تحت التصنيع ",H51)))</formula>
    </cfRule>
  </conditionalFormatting>
  <conditionalFormatting sqref="H51">
    <cfRule type="cellIs" dxfId="2329" priority="174" operator="equal">
      <formula>$H$169</formula>
    </cfRule>
  </conditionalFormatting>
  <conditionalFormatting sqref="H122 H125">
    <cfRule type="containsText" dxfId="2328" priority="173" operator="containsText" text="متوقف">
      <formula>NOT(ISERROR(SEARCH("متوقف",H122)))</formula>
    </cfRule>
  </conditionalFormatting>
  <conditionalFormatting sqref="H122 H125">
    <cfRule type="containsText" dxfId="2327" priority="169" operator="containsText" text="تم  الانتهاء ">
      <formula>NOT(ISERROR(SEARCH("تم  الانتهاء ",H122)))</formula>
    </cfRule>
    <cfRule type="containsText" dxfId="2326" priority="170" operator="containsText" text="تم الانتهاء ">
      <formula>NOT(ISERROR(SEARCH("تم الانتهاء ",H122)))</formula>
    </cfRule>
    <cfRule type="containsText" dxfId="2325" priority="171" operator="containsText" text="متوقف ">
      <formula>NOT(ISERROR(SEARCH("متوقف ",H122)))</formula>
    </cfRule>
    <cfRule type="containsText" dxfId="2324" priority="172" operator="containsText" text="تحت التصنيع ">
      <formula>NOT(ISERROR(SEARCH("تحت التصنيع ",H122)))</formula>
    </cfRule>
  </conditionalFormatting>
  <conditionalFormatting sqref="H122">
    <cfRule type="cellIs" dxfId="2323" priority="168" operator="equal">
      <formula>$H$169</formula>
    </cfRule>
  </conditionalFormatting>
  <conditionalFormatting sqref="F110:F111">
    <cfRule type="cellIs" dxfId="2322" priority="167" operator="equal">
      <formula>"تم الانتهاء"</formula>
    </cfRule>
  </conditionalFormatting>
  <conditionalFormatting sqref="G110:G111">
    <cfRule type="cellIs" dxfId="2321" priority="166" operator="equal">
      <formula>"تم الانتهاء"</formula>
    </cfRule>
  </conditionalFormatting>
  <conditionalFormatting sqref="F104:F105">
    <cfRule type="cellIs" dxfId="2320" priority="165" operator="equal">
      <formula>"تم الانتهاء"</formula>
    </cfRule>
  </conditionalFormatting>
  <conditionalFormatting sqref="F101">
    <cfRule type="cellIs" dxfId="2319" priority="164" operator="equal">
      <formula>"تم الانتهاء"</formula>
    </cfRule>
  </conditionalFormatting>
  <conditionalFormatting sqref="F103">
    <cfRule type="cellIs" dxfId="2318" priority="163" operator="equal">
      <formula>"تم الانتهاء"</formula>
    </cfRule>
  </conditionalFormatting>
  <conditionalFormatting sqref="F106:F107">
    <cfRule type="cellIs" dxfId="2317" priority="162" operator="equal">
      <formula>"تم الانتهاء"</formula>
    </cfRule>
  </conditionalFormatting>
  <conditionalFormatting sqref="G104:G105">
    <cfRule type="cellIs" dxfId="2316" priority="161" operator="equal">
      <formula>"تم الانتهاء"</formula>
    </cfRule>
  </conditionalFormatting>
  <conditionalFormatting sqref="G101">
    <cfRule type="cellIs" dxfId="2315" priority="160" operator="equal">
      <formula>"تم الانتهاء"</formula>
    </cfRule>
  </conditionalFormatting>
  <conditionalFormatting sqref="G103">
    <cfRule type="cellIs" dxfId="2314" priority="159" operator="equal">
      <formula>"تم الانتهاء"</formula>
    </cfRule>
  </conditionalFormatting>
  <conditionalFormatting sqref="G106:G107">
    <cfRule type="cellIs" dxfId="2313" priority="158" operator="equal">
      <formula>"تم الانتهاء"</formula>
    </cfRule>
  </conditionalFormatting>
  <conditionalFormatting sqref="C112">
    <cfRule type="containsText" dxfId="2312" priority="157" operator="containsText" text="تم التسليم ">
      <formula>NOT(ISERROR(SEARCH("تم التسليم ",C112)))</formula>
    </cfRule>
  </conditionalFormatting>
  <conditionalFormatting sqref="C112">
    <cfRule type="cellIs" dxfId="2311" priority="156" operator="equal">
      <formula>"تم الانتهاء"</formula>
    </cfRule>
  </conditionalFormatting>
  <conditionalFormatting sqref="E112">
    <cfRule type="containsText" dxfId="2310" priority="155" operator="containsText" text="تم التسليم ">
      <formula>NOT(ISERROR(SEARCH("تم التسليم ",E112)))</formula>
    </cfRule>
  </conditionalFormatting>
  <conditionalFormatting sqref="E112">
    <cfRule type="cellIs" dxfId="2309" priority="154" operator="equal">
      <formula>"تم الانتهاء"</formula>
    </cfRule>
  </conditionalFormatting>
  <conditionalFormatting sqref="H68">
    <cfRule type="containsText" dxfId="2308" priority="153" operator="containsText" text="متوقف">
      <formula>NOT(ISERROR(SEARCH("متوقف",H68)))</formula>
    </cfRule>
  </conditionalFormatting>
  <conditionalFormatting sqref="H68">
    <cfRule type="containsText" dxfId="2307" priority="149" operator="containsText" text="تم  الانتهاء ">
      <formula>NOT(ISERROR(SEARCH("تم  الانتهاء ",H68)))</formula>
    </cfRule>
    <cfRule type="containsText" dxfId="2306" priority="150" operator="containsText" text="تم الانتهاء ">
      <formula>NOT(ISERROR(SEARCH("تم الانتهاء ",H68)))</formula>
    </cfRule>
    <cfRule type="containsText" dxfId="2305" priority="151" operator="containsText" text="متوقف ">
      <formula>NOT(ISERROR(SEARCH("متوقف ",H68)))</formula>
    </cfRule>
    <cfRule type="containsText" dxfId="2304" priority="152" operator="containsText" text="تحت التصنيع ">
      <formula>NOT(ISERROR(SEARCH("تحت التصنيع ",H68)))</formula>
    </cfRule>
  </conditionalFormatting>
  <conditionalFormatting sqref="H68">
    <cfRule type="cellIs" dxfId="2303" priority="148" operator="equal">
      <formula>$H$169</formula>
    </cfRule>
  </conditionalFormatting>
  <conditionalFormatting sqref="G68">
    <cfRule type="containsText" dxfId="2302" priority="147" operator="containsText" text="تم التسليم ">
      <formula>NOT(ISERROR(SEARCH("تم التسليم ",G68)))</formula>
    </cfRule>
  </conditionalFormatting>
  <conditionalFormatting sqref="G68">
    <cfRule type="cellIs" dxfId="2301" priority="146" operator="equal">
      <formula>"تم الانتهاء"</formula>
    </cfRule>
  </conditionalFormatting>
  <conditionalFormatting sqref="H70">
    <cfRule type="containsText" dxfId="2300" priority="145" operator="containsText" text="متوقف">
      <formula>NOT(ISERROR(SEARCH("متوقف",H70)))</formula>
    </cfRule>
  </conditionalFormatting>
  <conditionalFormatting sqref="H70">
    <cfRule type="containsText" dxfId="2299" priority="141" operator="containsText" text="تم  الانتهاء ">
      <formula>NOT(ISERROR(SEARCH("تم  الانتهاء ",H70)))</formula>
    </cfRule>
    <cfRule type="containsText" dxfId="2298" priority="142" operator="containsText" text="تم الانتهاء ">
      <formula>NOT(ISERROR(SEARCH("تم الانتهاء ",H70)))</formula>
    </cfRule>
    <cfRule type="containsText" dxfId="2297" priority="143" operator="containsText" text="متوقف ">
      <formula>NOT(ISERROR(SEARCH("متوقف ",H70)))</formula>
    </cfRule>
    <cfRule type="containsText" dxfId="2296" priority="144" operator="containsText" text="تحت التصنيع ">
      <formula>NOT(ISERROR(SEARCH("تحت التصنيع ",H70)))</formula>
    </cfRule>
  </conditionalFormatting>
  <conditionalFormatting sqref="H70">
    <cfRule type="cellIs" dxfId="2295" priority="140" operator="equal">
      <formula>$H$169</formula>
    </cfRule>
  </conditionalFormatting>
  <conditionalFormatting sqref="G72:G73">
    <cfRule type="containsText" dxfId="2294" priority="139" operator="containsText" text="تم التسليم ">
      <formula>NOT(ISERROR(SEARCH("تم التسليم ",G72)))</formula>
    </cfRule>
  </conditionalFormatting>
  <conditionalFormatting sqref="G72:G73">
    <cfRule type="cellIs" dxfId="2293" priority="138" operator="equal">
      <formula>"تم الانتهاء"</formula>
    </cfRule>
  </conditionalFormatting>
  <conditionalFormatting sqref="F76">
    <cfRule type="cellIs" dxfId="2292" priority="137" operator="equal">
      <formula>"تم الانتهاء"</formula>
    </cfRule>
  </conditionalFormatting>
  <conditionalFormatting sqref="F77:F79">
    <cfRule type="cellIs" dxfId="2291" priority="136" operator="equal">
      <formula>"تم الانتهاء"</formula>
    </cfRule>
  </conditionalFormatting>
  <conditionalFormatting sqref="F75">
    <cfRule type="cellIs" dxfId="2290" priority="135" operator="equal">
      <formula>"تم الانتهاء"</formula>
    </cfRule>
  </conditionalFormatting>
  <conditionalFormatting sqref="G75">
    <cfRule type="cellIs" dxfId="2289" priority="134" operator="equal">
      <formula>"تم الانتهاء"</formula>
    </cfRule>
  </conditionalFormatting>
  <conditionalFormatting sqref="G76">
    <cfRule type="cellIs" dxfId="2288" priority="133" operator="equal">
      <formula>"تم الانتهاء"</formula>
    </cfRule>
  </conditionalFormatting>
  <conditionalFormatting sqref="G77:G79">
    <cfRule type="cellIs" dxfId="2287" priority="132" operator="equal">
      <formula>"تم الانتهاء"</formula>
    </cfRule>
  </conditionalFormatting>
  <conditionalFormatting sqref="H76">
    <cfRule type="containsText" dxfId="2286" priority="131" operator="containsText" text="متوقف">
      <formula>NOT(ISERROR(SEARCH("متوقف",H76)))</formula>
    </cfRule>
  </conditionalFormatting>
  <conditionalFormatting sqref="H76">
    <cfRule type="containsText" dxfId="2285" priority="127" operator="containsText" text="تم  الانتهاء ">
      <formula>NOT(ISERROR(SEARCH("تم  الانتهاء ",H76)))</formula>
    </cfRule>
    <cfRule type="containsText" dxfId="2284" priority="128" operator="containsText" text="تم الانتهاء ">
      <formula>NOT(ISERROR(SEARCH("تم الانتهاء ",H76)))</formula>
    </cfRule>
    <cfRule type="containsText" dxfId="2283" priority="129" operator="containsText" text="متوقف ">
      <formula>NOT(ISERROR(SEARCH("متوقف ",H76)))</formula>
    </cfRule>
    <cfRule type="containsText" dxfId="2282" priority="130" operator="containsText" text="تحت التصنيع ">
      <formula>NOT(ISERROR(SEARCH("تحت التصنيع ",H76)))</formula>
    </cfRule>
  </conditionalFormatting>
  <conditionalFormatting sqref="H76">
    <cfRule type="cellIs" dxfId="2281" priority="126" operator="equal">
      <formula>$H$169</formula>
    </cfRule>
  </conditionalFormatting>
  <conditionalFormatting sqref="G94">
    <cfRule type="cellIs" dxfId="2280" priority="125" operator="equal">
      <formula>"تم الانتهاء"</formula>
    </cfRule>
  </conditionalFormatting>
  <conditionalFormatting sqref="G95">
    <cfRule type="cellIs" dxfId="2279" priority="124" operator="equal">
      <formula>"تم الانتهاء"</formula>
    </cfRule>
  </conditionalFormatting>
  <conditionalFormatting sqref="H137 H128">
    <cfRule type="containsText" dxfId="2278" priority="123" operator="containsText" text="متوقف">
      <formula>NOT(ISERROR(SEARCH("متوقف",H128)))</formula>
    </cfRule>
  </conditionalFormatting>
  <conditionalFormatting sqref="H137 H128">
    <cfRule type="containsText" dxfId="2277" priority="119" operator="containsText" text="تم  الانتهاء ">
      <formula>NOT(ISERROR(SEARCH("تم  الانتهاء ",H128)))</formula>
    </cfRule>
    <cfRule type="containsText" dxfId="2276" priority="120" operator="containsText" text="تم الانتهاء ">
      <formula>NOT(ISERROR(SEARCH("تم الانتهاء ",H128)))</formula>
    </cfRule>
    <cfRule type="containsText" dxfId="2275" priority="121" operator="containsText" text="متوقف ">
      <formula>NOT(ISERROR(SEARCH("متوقف ",H128)))</formula>
    </cfRule>
    <cfRule type="containsText" dxfId="2274" priority="122" operator="containsText" text="تحت التصنيع ">
      <formula>NOT(ISERROR(SEARCH("تحت التصنيع ",H128)))</formula>
    </cfRule>
  </conditionalFormatting>
  <conditionalFormatting sqref="H137">
    <cfRule type="cellIs" dxfId="2273" priority="118" operator="equal">
      <formula>$H$169</formula>
    </cfRule>
  </conditionalFormatting>
  <conditionalFormatting sqref="G131">
    <cfRule type="cellIs" dxfId="2272" priority="117" operator="equal">
      <formula>"تم الانتهاء"</formula>
    </cfRule>
  </conditionalFormatting>
  <conditionalFormatting sqref="G132">
    <cfRule type="cellIs" dxfId="2271" priority="116" operator="equal">
      <formula>"تم الانتهاء"</formula>
    </cfRule>
  </conditionalFormatting>
  <conditionalFormatting sqref="F134">
    <cfRule type="cellIs" dxfId="2270" priority="115" operator="equal">
      <formula>"تم الانتهاء"</formula>
    </cfRule>
  </conditionalFormatting>
  <conditionalFormatting sqref="F133">
    <cfRule type="cellIs" dxfId="2269" priority="114" operator="equal">
      <formula>"تم الانتهاء"</formula>
    </cfRule>
  </conditionalFormatting>
  <conditionalFormatting sqref="F136">
    <cfRule type="cellIs" dxfId="2268" priority="113" operator="equal">
      <formula>"تم الانتهاء"</formula>
    </cfRule>
  </conditionalFormatting>
  <conditionalFormatting sqref="F136">
    <cfRule type="cellIs" dxfId="2267" priority="111" operator="equal">
      <formula>"تم الانتهاء"</formula>
    </cfRule>
  </conditionalFormatting>
  <conditionalFormatting sqref="F136">
    <cfRule type="containsText" dxfId="2266" priority="112" operator="containsText" text="تم التسليم ">
      <formula>NOT(ISERROR(SEARCH("تم التسليم ",F136)))</formula>
    </cfRule>
  </conditionalFormatting>
  <conditionalFormatting sqref="F135">
    <cfRule type="cellIs" dxfId="2265" priority="110" operator="equal">
      <formula>"تم الانتهاء"</formula>
    </cfRule>
  </conditionalFormatting>
  <conditionalFormatting sqref="G134">
    <cfRule type="cellIs" dxfId="2264" priority="109" operator="equal">
      <formula>"تم الانتهاء"</formula>
    </cfRule>
  </conditionalFormatting>
  <conditionalFormatting sqref="G133">
    <cfRule type="cellIs" dxfId="2263" priority="108" operator="equal">
      <formula>"تم الانتهاء"</formula>
    </cfRule>
  </conditionalFormatting>
  <conditionalFormatting sqref="G136">
    <cfRule type="cellIs" dxfId="2262" priority="107" operator="equal">
      <formula>"تم الانتهاء"</formula>
    </cfRule>
  </conditionalFormatting>
  <conditionalFormatting sqref="G136">
    <cfRule type="cellIs" dxfId="2261" priority="106" operator="equal">
      <formula>"تم الانتهاء"</formula>
    </cfRule>
  </conditionalFormatting>
  <conditionalFormatting sqref="G135">
    <cfRule type="cellIs" dxfId="2260" priority="105" operator="equal">
      <formula>"تم الانتهاء"</formula>
    </cfRule>
  </conditionalFormatting>
  <conditionalFormatting sqref="H138">
    <cfRule type="containsText" dxfId="2259" priority="104" operator="containsText" text="متوقف">
      <formula>NOT(ISERROR(SEARCH("متوقف",H138)))</formula>
    </cfRule>
  </conditionalFormatting>
  <conditionalFormatting sqref="H138">
    <cfRule type="containsText" dxfId="2258" priority="100" operator="containsText" text="تم  الانتهاء ">
      <formula>NOT(ISERROR(SEARCH("تم  الانتهاء ",H138)))</formula>
    </cfRule>
    <cfRule type="containsText" dxfId="2257" priority="101" operator="containsText" text="تم الانتهاء ">
      <formula>NOT(ISERROR(SEARCH("تم الانتهاء ",H138)))</formula>
    </cfRule>
    <cfRule type="containsText" dxfId="2256" priority="102" operator="containsText" text="متوقف ">
      <formula>NOT(ISERROR(SEARCH("متوقف ",H138)))</formula>
    </cfRule>
    <cfRule type="containsText" dxfId="2255" priority="103" operator="containsText" text="تحت التصنيع ">
      <formula>NOT(ISERROR(SEARCH("تحت التصنيع ",H138)))</formula>
    </cfRule>
  </conditionalFormatting>
  <conditionalFormatting sqref="H138">
    <cfRule type="cellIs" dxfId="2254" priority="99" operator="equal">
      <formula>$H$169</formula>
    </cfRule>
  </conditionalFormatting>
  <conditionalFormatting sqref="F140">
    <cfRule type="cellIs" dxfId="2253" priority="98" operator="equal">
      <formula>"تم الانتهاء"</formula>
    </cfRule>
  </conditionalFormatting>
  <conditionalFormatting sqref="G140">
    <cfRule type="cellIs" dxfId="2252" priority="97" operator="equal">
      <formula>"تم الانتهاء"</formula>
    </cfRule>
  </conditionalFormatting>
  <conditionalFormatting sqref="F141">
    <cfRule type="cellIs" dxfId="2251" priority="96" operator="equal">
      <formula>"تم الانتهاء"</formula>
    </cfRule>
  </conditionalFormatting>
  <conditionalFormatting sqref="F145">
    <cfRule type="cellIs" dxfId="2250" priority="95" operator="equal">
      <formula>"تم الانتهاء"</formula>
    </cfRule>
  </conditionalFormatting>
  <conditionalFormatting sqref="F146:F147">
    <cfRule type="cellIs" dxfId="2249" priority="94" operator="equal">
      <formula>"تم الانتهاء"</formula>
    </cfRule>
  </conditionalFormatting>
  <conditionalFormatting sqref="G141">
    <cfRule type="cellIs" dxfId="2248" priority="93" operator="equal">
      <formula>"تم الانتهاء"</formula>
    </cfRule>
  </conditionalFormatting>
  <conditionalFormatting sqref="G142:G143">
    <cfRule type="cellIs" dxfId="2247" priority="92" operator="equal">
      <formula>"تم الانتهاء"</formula>
    </cfRule>
  </conditionalFormatting>
  <conditionalFormatting sqref="G144">
    <cfRule type="cellIs" dxfId="2246" priority="91" operator="equal">
      <formula>"تم الانتهاء"</formula>
    </cfRule>
  </conditionalFormatting>
  <conditionalFormatting sqref="G145">
    <cfRule type="cellIs" dxfId="2245" priority="90" operator="equal">
      <formula>"تم الانتهاء"</formula>
    </cfRule>
  </conditionalFormatting>
  <conditionalFormatting sqref="G146">
    <cfRule type="cellIs" dxfId="2244" priority="89" operator="equal">
      <formula>"تم الانتهاء"</formula>
    </cfRule>
  </conditionalFormatting>
  <conditionalFormatting sqref="G147">
    <cfRule type="cellIs" dxfId="2243" priority="88" operator="equal">
      <formula>"تم الانتهاء"</formula>
    </cfRule>
  </conditionalFormatting>
  <conditionalFormatting sqref="B152:C152 B153:B154 C153:C158">
    <cfRule type="cellIs" dxfId="2242" priority="87" operator="equal">
      <formula>"تم الانتهاء"</formula>
    </cfRule>
  </conditionalFormatting>
  <conditionalFormatting sqref="B155:B158">
    <cfRule type="cellIs" dxfId="2241" priority="86" operator="equal">
      <formula>"تم الانتهاء"</formula>
    </cfRule>
  </conditionalFormatting>
  <conditionalFormatting sqref="H122 H30:H32 H34:H36 H125 H68 H70 H76 H128 H137:H138 H3:H4 H48 H51 H38:H42 H6:H28">
    <cfRule type="cellIs" dxfId="2240" priority="300" operator="equal">
      <formula>$H$192</formula>
    </cfRule>
    <cfRule type="cellIs" dxfId="2239" priority="301" operator="equal">
      <formula>$H$56</formula>
    </cfRule>
    <cfRule type="cellIs" dxfId="2238" priority="302" operator="equal">
      <formula>$H$166</formula>
    </cfRule>
    <cfRule type="cellIs" dxfId="2237" priority="303" operator="equal">
      <formula>$H$193</formula>
    </cfRule>
    <cfRule type="cellIs" dxfId="2236" priority="304" operator="equal">
      <formula>$H$192</formula>
    </cfRule>
  </conditionalFormatting>
  <conditionalFormatting sqref="H122 H30:H32 H34:H36 H125 H68 H70 H76 H128 H137:H138 H3:H4 H48 H51 H38:H42 H6:H28">
    <cfRule type="cellIs" dxfId="2235" priority="305" operator="equal">
      <formula>$H$171</formula>
    </cfRule>
    <cfRule type="cellIs" dxfId="2234" priority="306" operator="equal">
      <formula>$H$208</formula>
    </cfRule>
    <cfRule type="cellIs" dxfId="2233" priority="307" operator="equal">
      <formula>$H$49</formula>
    </cfRule>
    <cfRule type="cellIs" dxfId="2232" priority="308" operator="equal">
      <formula>$H$96</formula>
    </cfRule>
  </conditionalFormatting>
  <conditionalFormatting sqref="H30:H32 H34:H36 H125 H122 H68 H70 H76 H128 H137:H138 H3:H4 H48 H51 H38:H42 H6:H28">
    <cfRule type="cellIs" dxfId="2231" priority="309" operator="equal">
      <formula>$H$170</formula>
    </cfRule>
    <cfRule type="cellIs" dxfId="2230" priority="310" operator="equal">
      <formula>$H$103</formula>
    </cfRule>
    <cfRule type="cellIs" dxfId="2229" priority="311" operator="equal">
      <formula>$H$200</formula>
    </cfRule>
  </conditionalFormatting>
  <conditionalFormatting sqref="H62">
    <cfRule type="containsText" dxfId="2228" priority="73" operator="containsText" text="متوقف">
      <formula>NOT(ISERROR(SEARCH("متوقف",H62)))</formula>
    </cfRule>
  </conditionalFormatting>
  <conditionalFormatting sqref="H62">
    <cfRule type="containsText" dxfId="2227" priority="69" operator="containsText" text="تم  الانتهاء ">
      <formula>NOT(ISERROR(SEARCH("تم  الانتهاء ",H62)))</formula>
    </cfRule>
    <cfRule type="containsText" dxfId="2226" priority="70" operator="containsText" text="تم الانتهاء ">
      <formula>NOT(ISERROR(SEARCH("تم الانتهاء ",H62)))</formula>
    </cfRule>
    <cfRule type="containsText" dxfId="2225" priority="71" operator="containsText" text="متوقف ">
      <formula>NOT(ISERROR(SEARCH("متوقف ",H62)))</formula>
    </cfRule>
    <cfRule type="containsText" dxfId="2224" priority="72" operator="containsText" text="تحت التصنيع ">
      <formula>NOT(ISERROR(SEARCH("تحت التصنيع ",H62)))</formula>
    </cfRule>
  </conditionalFormatting>
  <conditionalFormatting sqref="H62">
    <cfRule type="cellIs" dxfId="2223" priority="68" operator="equal">
      <formula>$H$169</formula>
    </cfRule>
  </conditionalFormatting>
  <conditionalFormatting sqref="H62">
    <cfRule type="cellIs" dxfId="2222" priority="74" operator="equal">
      <formula>$H$192</formula>
    </cfRule>
    <cfRule type="cellIs" dxfId="2221" priority="75" operator="equal">
      <formula>$H$56</formula>
    </cfRule>
    <cfRule type="cellIs" dxfId="2220" priority="76" operator="equal">
      <formula>$H$166</formula>
    </cfRule>
    <cfRule type="cellIs" dxfId="2219" priority="77" operator="equal">
      <formula>$H$193</formula>
    </cfRule>
    <cfRule type="cellIs" dxfId="2218" priority="78" operator="equal">
      <formula>$H$192</formula>
    </cfRule>
  </conditionalFormatting>
  <conditionalFormatting sqref="H62">
    <cfRule type="cellIs" dxfId="2217" priority="79" operator="equal">
      <formula>$H$171</formula>
    </cfRule>
    <cfRule type="cellIs" dxfId="2216" priority="80" operator="equal">
      <formula>$H$208</formula>
    </cfRule>
    <cfRule type="cellIs" dxfId="2215" priority="81" operator="equal">
      <formula>$H$49</formula>
    </cfRule>
    <cfRule type="cellIs" dxfId="2214" priority="82" operator="equal">
      <formula>$H$96</formula>
    </cfRule>
  </conditionalFormatting>
  <conditionalFormatting sqref="H62">
    <cfRule type="cellIs" dxfId="2213" priority="83" operator="equal">
      <formula>$H$170</formula>
    </cfRule>
    <cfRule type="cellIs" dxfId="2212" priority="84" operator="equal">
      <formula>$H$103</formula>
    </cfRule>
    <cfRule type="cellIs" dxfId="2211" priority="85" operator="equal">
      <formula>$H$200</formula>
    </cfRule>
  </conditionalFormatting>
  <conditionalFormatting sqref="H63">
    <cfRule type="containsText" dxfId="2210" priority="55" operator="containsText" text="متوقف">
      <formula>NOT(ISERROR(SEARCH("متوقف",H63)))</formula>
    </cfRule>
  </conditionalFormatting>
  <conditionalFormatting sqref="H63">
    <cfRule type="containsText" dxfId="2209" priority="51" operator="containsText" text="تم  الانتهاء ">
      <formula>NOT(ISERROR(SEARCH("تم  الانتهاء ",H63)))</formula>
    </cfRule>
    <cfRule type="containsText" dxfId="2208" priority="52" operator="containsText" text="تم الانتهاء ">
      <formula>NOT(ISERROR(SEARCH("تم الانتهاء ",H63)))</formula>
    </cfRule>
    <cfRule type="containsText" dxfId="2207" priority="53" operator="containsText" text="متوقف ">
      <formula>NOT(ISERROR(SEARCH("متوقف ",H63)))</formula>
    </cfRule>
    <cfRule type="containsText" dxfId="2206" priority="54" operator="containsText" text="تحت التصنيع ">
      <formula>NOT(ISERROR(SEARCH("تحت التصنيع ",H63)))</formula>
    </cfRule>
  </conditionalFormatting>
  <conditionalFormatting sqref="H63">
    <cfRule type="cellIs" dxfId="2205" priority="50" operator="equal">
      <formula>$H$169</formula>
    </cfRule>
  </conditionalFormatting>
  <conditionalFormatting sqref="H63">
    <cfRule type="cellIs" dxfId="2204" priority="56" operator="equal">
      <formula>$H$192</formula>
    </cfRule>
    <cfRule type="cellIs" dxfId="2203" priority="57" operator="equal">
      <formula>$H$56</formula>
    </cfRule>
    <cfRule type="cellIs" dxfId="2202" priority="58" operator="equal">
      <formula>$H$166</formula>
    </cfRule>
    <cfRule type="cellIs" dxfId="2201" priority="59" operator="equal">
      <formula>$H$193</formula>
    </cfRule>
    <cfRule type="cellIs" dxfId="2200" priority="60" operator="equal">
      <formula>$H$192</formula>
    </cfRule>
  </conditionalFormatting>
  <conditionalFormatting sqref="H63">
    <cfRule type="cellIs" dxfId="2199" priority="61" operator="equal">
      <formula>$H$171</formula>
    </cfRule>
    <cfRule type="cellIs" dxfId="2198" priority="62" operator="equal">
      <formula>$H$208</formula>
    </cfRule>
    <cfRule type="cellIs" dxfId="2197" priority="63" operator="equal">
      <formula>$H$49</formula>
    </cfRule>
    <cfRule type="cellIs" dxfId="2196" priority="64" operator="equal">
      <formula>$H$96</formula>
    </cfRule>
  </conditionalFormatting>
  <conditionalFormatting sqref="H63">
    <cfRule type="cellIs" dxfId="2195" priority="65" operator="equal">
      <formula>$H$170</formula>
    </cfRule>
    <cfRule type="cellIs" dxfId="2194" priority="66" operator="equal">
      <formula>$H$103</formula>
    </cfRule>
    <cfRule type="cellIs" dxfId="2193" priority="67" operator="equal">
      <formula>$H$200</formula>
    </cfRule>
  </conditionalFormatting>
  <conditionalFormatting sqref="H66">
    <cfRule type="containsText" dxfId="2192" priority="37" operator="containsText" text="متوقف">
      <formula>NOT(ISERROR(SEARCH("متوقف",H66)))</formula>
    </cfRule>
  </conditionalFormatting>
  <conditionalFormatting sqref="H66">
    <cfRule type="containsText" dxfId="2191" priority="33" operator="containsText" text="تم  الانتهاء ">
      <formula>NOT(ISERROR(SEARCH("تم  الانتهاء ",H66)))</formula>
    </cfRule>
    <cfRule type="containsText" dxfId="2190" priority="34" operator="containsText" text="تم الانتهاء ">
      <formula>NOT(ISERROR(SEARCH("تم الانتهاء ",H66)))</formula>
    </cfRule>
    <cfRule type="containsText" dxfId="2189" priority="35" operator="containsText" text="متوقف ">
      <formula>NOT(ISERROR(SEARCH("متوقف ",H66)))</formula>
    </cfRule>
    <cfRule type="containsText" dxfId="2188" priority="36" operator="containsText" text="تحت التصنيع ">
      <formula>NOT(ISERROR(SEARCH("تحت التصنيع ",H66)))</formula>
    </cfRule>
  </conditionalFormatting>
  <conditionalFormatting sqref="H66">
    <cfRule type="cellIs" dxfId="2187" priority="32" operator="equal">
      <formula>$H$169</formula>
    </cfRule>
  </conditionalFormatting>
  <conditionalFormatting sqref="H66">
    <cfRule type="cellIs" dxfId="2186" priority="38" operator="equal">
      <formula>$H$192</formula>
    </cfRule>
    <cfRule type="cellIs" dxfId="2185" priority="39" operator="equal">
      <formula>$H$56</formula>
    </cfRule>
    <cfRule type="cellIs" dxfId="2184" priority="40" operator="equal">
      <formula>$H$166</formula>
    </cfRule>
    <cfRule type="cellIs" dxfId="2183" priority="41" operator="equal">
      <formula>$H$193</formula>
    </cfRule>
    <cfRule type="cellIs" dxfId="2182" priority="42" operator="equal">
      <formula>$H$192</formula>
    </cfRule>
  </conditionalFormatting>
  <conditionalFormatting sqref="H66">
    <cfRule type="cellIs" dxfId="2181" priority="43" operator="equal">
      <formula>$H$171</formula>
    </cfRule>
    <cfRule type="cellIs" dxfId="2180" priority="44" operator="equal">
      <formula>$H$208</formula>
    </cfRule>
    <cfRule type="cellIs" dxfId="2179" priority="45" operator="equal">
      <formula>$H$49</formula>
    </cfRule>
    <cfRule type="cellIs" dxfId="2178" priority="46" operator="equal">
      <formula>$H$96</formula>
    </cfRule>
  </conditionalFormatting>
  <conditionalFormatting sqref="H66">
    <cfRule type="cellIs" dxfId="2177" priority="47" operator="equal">
      <formula>$H$170</formula>
    </cfRule>
    <cfRule type="cellIs" dxfId="2176" priority="48" operator="equal">
      <formula>$H$103</formula>
    </cfRule>
    <cfRule type="cellIs" dxfId="2175" priority="49" operator="equal">
      <formula>$H$200</formula>
    </cfRule>
  </conditionalFormatting>
  <conditionalFormatting sqref="H80:H82">
    <cfRule type="containsText" dxfId="2174" priority="19" operator="containsText" text="متوقف">
      <formula>NOT(ISERROR(SEARCH("متوقف",H80)))</formula>
    </cfRule>
  </conditionalFormatting>
  <conditionalFormatting sqref="H80:H82">
    <cfRule type="containsText" dxfId="2173" priority="15" operator="containsText" text="تم  الانتهاء ">
      <formula>NOT(ISERROR(SEARCH("تم  الانتهاء ",H80)))</formula>
    </cfRule>
    <cfRule type="containsText" dxfId="2172" priority="16" operator="containsText" text="تم الانتهاء ">
      <formula>NOT(ISERROR(SEARCH("تم الانتهاء ",H80)))</formula>
    </cfRule>
    <cfRule type="containsText" dxfId="2171" priority="17" operator="containsText" text="متوقف ">
      <formula>NOT(ISERROR(SEARCH("متوقف ",H80)))</formula>
    </cfRule>
    <cfRule type="containsText" dxfId="2170" priority="18" operator="containsText" text="تحت التصنيع ">
      <formula>NOT(ISERROR(SEARCH("تحت التصنيع ",H80)))</formula>
    </cfRule>
  </conditionalFormatting>
  <conditionalFormatting sqref="H80:H82">
    <cfRule type="cellIs" dxfId="2169" priority="14" operator="equal">
      <formula>$H$169</formula>
    </cfRule>
  </conditionalFormatting>
  <conditionalFormatting sqref="H80:H82">
    <cfRule type="cellIs" dxfId="2168" priority="20" operator="equal">
      <formula>$H$192</formula>
    </cfRule>
    <cfRule type="cellIs" dxfId="2167" priority="21" operator="equal">
      <formula>$H$56</formula>
    </cfRule>
    <cfRule type="cellIs" dxfId="2166" priority="22" operator="equal">
      <formula>$H$166</formula>
    </cfRule>
    <cfRule type="cellIs" dxfId="2165" priority="23" operator="equal">
      <formula>$H$193</formula>
    </cfRule>
    <cfRule type="cellIs" dxfId="2164" priority="24" operator="equal">
      <formula>$H$192</formula>
    </cfRule>
  </conditionalFormatting>
  <conditionalFormatting sqref="H80:H82">
    <cfRule type="cellIs" dxfId="2163" priority="25" operator="equal">
      <formula>$H$171</formula>
    </cfRule>
    <cfRule type="cellIs" dxfId="2162" priority="26" operator="equal">
      <formula>$H$208</formula>
    </cfRule>
    <cfRule type="cellIs" dxfId="2161" priority="27" operator="equal">
      <formula>$H$49</formula>
    </cfRule>
    <cfRule type="cellIs" dxfId="2160" priority="28" operator="equal">
      <formula>$H$96</formula>
    </cfRule>
  </conditionalFormatting>
  <conditionalFormatting sqref="H80:H82">
    <cfRule type="cellIs" dxfId="2159" priority="29" operator="equal">
      <formula>$H$170</formula>
    </cfRule>
    <cfRule type="cellIs" dxfId="2158" priority="30" operator="equal">
      <formula>$H$103</formula>
    </cfRule>
    <cfRule type="cellIs" dxfId="2157" priority="31" operator="equal">
      <formula>$H$200</formula>
    </cfRule>
  </conditionalFormatting>
  <conditionalFormatting sqref="B159:E160">
    <cfRule type="cellIs" dxfId="2156" priority="13" operator="equal">
      <formula>"تم الانتهاء"</formula>
    </cfRule>
  </conditionalFormatting>
  <conditionalFormatting sqref="C161:E162">
    <cfRule type="cellIs" dxfId="2155" priority="12" operator="equal">
      <formula>"تم الانتهاء"</formula>
    </cfRule>
  </conditionalFormatting>
  <conditionalFormatting sqref="C163:C166">
    <cfRule type="cellIs" dxfId="2154" priority="11" operator="equal">
      <formula>"تم الانتهاء"</formula>
    </cfRule>
  </conditionalFormatting>
  <conditionalFormatting sqref="H38">
    <cfRule type="containsText" dxfId="2153" priority="10" operator="containsText" text="متوقف">
      <formula>NOT(ISERROR(SEARCH("متوقف",H38)))</formula>
    </cfRule>
  </conditionalFormatting>
  <conditionalFormatting sqref="H38">
    <cfRule type="containsText" dxfId="2152" priority="6" operator="containsText" text="تم  الانتهاء ">
      <formula>NOT(ISERROR(SEARCH("تم  الانتهاء ",H38)))</formula>
    </cfRule>
    <cfRule type="containsText" dxfId="2151" priority="7" operator="containsText" text="تم الانتهاء ">
      <formula>NOT(ISERROR(SEARCH("تم الانتهاء ",H38)))</formula>
    </cfRule>
    <cfRule type="containsText" dxfId="2150" priority="8" operator="containsText" text="متوقف ">
      <formula>NOT(ISERROR(SEARCH("متوقف ",H38)))</formula>
    </cfRule>
    <cfRule type="containsText" dxfId="2149" priority="9" operator="containsText" text="تحت التصنيع ">
      <formula>NOT(ISERROR(SEARCH("تحت التصنيع ",H38)))</formula>
    </cfRule>
  </conditionalFormatting>
  <conditionalFormatting sqref="H38">
    <cfRule type="containsText" dxfId="2148" priority="5" operator="containsText" text="متوقف">
      <formula>NOT(ISERROR(SEARCH("متوقف",H38)))</formula>
    </cfRule>
  </conditionalFormatting>
  <conditionalFormatting sqref="H38">
    <cfRule type="containsText" dxfId="2147" priority="1" operator="containsText" text="تم  الانتهاء ">
      <formula>NOT(ISERROR(SEARCH("تم  الانتهاء ",H38)))</formula>
    </cfRule>
    <cfRule type="containsText" dxfId="2146" priority="2" operator="containsText" text="تم الانتهاء ">
      <formula>NOT(ISERROR(SEARCH("تم الانتهاء ",H38)))</formula>
    </cfRule>
    <cfRule type="containsText" dxfId="2145" priority="3" operator="containsText" text="متوقف ">
      <formula>NOT(ISERROR(SEARCH("متوقف ",H38)))</formula>
    </cfRule>
    <cfRule type="containsText" dxfId="2144" priority="4" operator="containsText" text="تحت التصنيع ">
      <formula>NOT(ISERROR(SEARCH("تحت التصنيع ",H38)))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29" max="54" man="1"/>
    <brk id="59" max="54" man="1"/>
    <brk id="91" max="54" man="1"/>
    <brk id="123" max="54" man="1"/>
    <brk id="155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48D31F6-7369-4430-BDCF-36915A5D2A6A}">
          <x14:formula1>
            <xm:f>Sheet1!$A$9:$A$25</xm:f>
          </x14:formula1>
          <xm:sqref>H47</xm:sqref>
        </x14:dataValidation>
        <x14:dataValidation type="list" allowBlank="1" showInputMessage="1" showErrorMessage="1" xr:uid="{B91545C6-55FC-4141-A195-767570C92D42}">
          <x14:formula1>
            <xm:f>Sheet1!$A$3:$A$7</xm:f>
          </x14:formula1>
          <xm:sqref>H2</xm:sqref>
        </x14:dataValidation>
        <x14:dataValidation type="list" allowBlank="1" showInputMessage="1" showErrorMessage="1" xr:uid="{819F6FD7-A91E-403E-B979-BF598C4BD342}">
          <x14:formula1>
            <xm:f>Sheet1!$A$2:$A$7</xm:f>
          </x14:formula1>
          <xm:sqref>H3:H41 H52:H61 H123:H124 H126:H127 H112 H69 H71:H75 H49:H50 H129:H131 H133:H136 H139:H147 H64:H65 H67 H43:H46 H77:H79</xm:sqref>
        </x14:dataValidation>
        <x14:dataValidation type="list" allowBlank="1" showInputMessage="1" showErrorMessage="1" xr:uid="{CF03DC3A-E19D-4D25-BF37-04B064A4D048}">
          <x14:formula1>
            <xm:f>'Y:\PLN\Private\METAL\متابعة\08-11-2023\التانيه\[09-11-2023 10.00 PM FOLLOW UP (METAL).xlsx]Sheet1'!#REF!</xm:f>
          </x14:formula1>
          <xm:sqref>H62:H63 H42 H68 H122 H125 H70 H76 H128 H137:H138 H51 H66 H48 H80:H82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7A7C-0AC4-424B-BDC8-F94F68CCAC1E}">
  <sheetPr>
    <pageSetUpPr fitToPage="1"/>
  </sheetPr>
  <dimension ref="A1:DV216"/>
  <sheetViews>
    <sheetView topLeftCell="B1" zoomScale="25" zoomScaleNormal="25" zoomScaleSheetLayoutView="25" workbookViewId="0">
      <pane ySplit="2" topLeftCell="A33" activePane="bottomLeft" state="frozen"/>
      <selection pane="bottomLeft" activeCell="BT5" sqref="BT5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77.85546875" style="9" bestFit="1" customWidth="1"/>
    <col min="4" max="4" width="121.2851562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3" width="34.85546875" style="100" hidden="1" customWidth="1"/>
    <col min="64" max="69" width="18.85546875" style="9" hidden="1" customWidth="1"/>
    <col min="70" max="100" width="52" style="133" customWidth="1"/>
    <col min="101" max="108" width="18.85546875" style="133" customWidth="1"/>
    <col min="109" max="16384" width="9.140625" style="9"/>
  </cols>
  <sheetData>
    <row r="1" spans="1:126" ht="62.25" thickBot="1" x14ac:dyDescent="0.55000000000000004">
      <c r="A1" s="168" t="s">
        <v>119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48" t="s">
        <v>119</v>
      </c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</row>
    <row r="2" spans="1:126" ht="48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  <c r="DA2" s="15"/>
      <c r="DB2" s="15"/>
      <c r="DC2" s="15"/>
      <c r="DD2" s="15"/>
    </row>
    <row r="3" spans="1:126" ht="124.5" thickTop="1" thickBot="1" x14ac:dyDescent="0.55000000000000004">
      <c r="A3" s="10"/>
      <c r="B3" s="156" t="s">
        <v>80</v>
      </c>
      <c r="C3" s="156" t="s">
        <v>101</v>
      </c>
      <c r="D3" s="156" t="s">
        <v>82</v>
      </c>
      <c r="E3" s="10"/>
      <c r="F3" s="63" t="s">
        <v>312</v>
      </c>
      <c r="G3" s="10">
        <v>3000</v>
      </c>
      <c r="H3" s="10" t="s">
        <v>24</v>
      </c>
      <c r="I3" s="20">
        <v>280</v>
      </c>
      <c r="J3" s="20">
        <v>250</v>
      </c>
      <c r="K3" s="20">
        <v>280</v>
      </c>
      <c r="L3" s="20">
        <v>500</v>
      </c>
      <c r="M3" s="20">
        <v>450</v>
      </c>
      <c r="N3" s="20"/>
      <c r="O3" s="20"/>
      <c r="P3" s="20"/>
      <c r="Q3" s="20">
        <v>500</v>
      </c>
      <c r="R3" s="20">
        <v>700</v>
      </c>
      <c r="S3" s="20">
        <v>124</v>
      </c>
      <c r="T3" s="20"/>
      <c r="U3" s="20"/>
      <c r="V3" s="20"/>
      <c r="W3" s="20">
        <v>130</v>
      </c>
      <c r="X3" s="20">
        <v>1080</v>
      </c>
      <c r="Y3" s="20"/>
      <c r="Z3" s="20">
        <v>600</v>
      </c>
      <c r="AA3" s="20"/>
      <c r="AB3" s="20"/>
      <c r="AC3" s="20"/>
      <c r="AD3" s="20"/>
      <c r="AE3" s="20"/>
      <c r="AF3" s="20">
        <v>285</v>
      </c>
      <c r="AG3" s="20">
        <v>452</v>
      </c>
      <c r="AH3" s="20"/>
      <c r="AI3" s="20"/>
      <c r="AJ3" s="20"/>
      <c r="AK3" s="20"/>
      <c r="AL3" s="20"/>
      <c r="AM3" s="20"/>
      <c r="AN3" s="20">
        <v>300</v>
      </c>
      <c r="AO3" s="20">
        <v>530</v>
      </c>
      <c r="AP3" s="20"/>
      <c r="AQ3" s="20"/>
      <c r="AR3" s="20">
        <v>1090</v>
      </c>
      <c r="AS3" s="20">
        <v>450</v>
      </c>
      <c r="AT3" s="20">
        <v>400</v>
      </c>
      <c r="AU3" s="20">
        <v>980</v>
      </c>
      <c r="AV3" s="20">
        <v>850</v>
      </c>
      <c r="AW3" s="20"/>
      <c r="AX3" s="20"/>
      <c r="AY3" s="20"/>
      <c r="AZ3" s="20">
        <v>350</v>
      </c>
      <c r="BA3" s="20">
        <v>412</v>
      </c>
      <c r="BB3" s="20">
        <v>550</v>
      </c>
      <c r="BC3" s="20">
        <v>250</v>
      </c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</row>
    <row r="4" spans="1:126" ht="75.75" customHeight="1" thickTop="1" thickBot="1" x14ac:dyDescent="0.55000000000000004">
      <c r="A4" s="10"/>
      <c r="B4" s="157"/>
      <c r="C4" s="157"/>
      <c r="D4" s="157"/>
      <c r="E4" s="10"/>
      <c r="F4" s="21" t="s">
        <v>107</v>
      </c>
      <c r="G4" s="10"/>
      <c r="H4" s="10"/>
      <c r="I4" s="20">
        <v>500</v>
      </c>
      <c r="J4" s="20">
        <v>400</v>
      </c>
      <c r="K4" s="20">
        <v>400</v>
      </c>
      <c r="L4" s="20">
        <v>550</v>
      </c>
      <c r="M4" s="20">
        <v>500</v>
      </c>
      <c r="N4" s="20"/>
      <c r="O4" s="20"/>
      <c r="P4" s="20">
        <v>550</v>
      </c>
      <c r="Q4" s="20">
        <v>550</v>
      </c>
      <c r="R4" s="20">
        <v>300</v>
      </c>
      <c r="S4" s="20">
        <v>200</v>
      </c>
      <c r="T4" s="20">
        <v>300</v>
      </c>
      <c r="U4" s="20"/>
      <c r="V4" s="20"/>
      <c r="W4" s="20">
        <v>400</v>
      </c>
      <c r="X4" s="20">
        <v>400</v>
      </c>
      <c r="Y4" s="20">
        <v>500</v>
      </c>
      <c r="Z4" s="20">
        <v>250</v>
      </c>
      <c r="AA4" s="20"/>
      <c r="AB4" s="20"/>
      <c r="AC4" s="20"/>
      <c r="AD4" s="20"/>
      <c r="AE4" s="20"/>
      <c r="AF4" s="20">
        <v>760</v>
      </c>
      <c r="AG4" s="20">
        <v>420</v>
      </c>
      <c r="AH4" s="20">
        <v>650</v>
      </c>
      <c r="AI4" s="20"/>
      <c r="AJ4" s="20"/>
      <c r="AK4" s="20"/>
      <c r="AL4" s="20"/>
      <c r="AM4" s="20"/>
      <c r="AN4" s="20">
        <v>300</v>
      </c>
      <c r="AO4" s="20"/>
      <c r="AP4" s="20"/>
      <c r="AQ4" s="20"/>
      <c r="AR4" s="20">
        <v>600</v>
      </c>
      <c r="AS4" s="20">
        <v>750</v>
      </c>
      <c r="AT4" s="20">
        <v>200</v>
      </c>
      <c r="AU4" s="20">
        <v>800</v>
      </c>
      <c r="AV4" s="20">
        <v>650</v>
      </c>
      <c r="AW4" s="20"/>
      <c r="AX4" s="20"/>
      <c r="AY4" s="20">
        <v>400</v>
      </c>
      <c r="AZ4" s="20">
        <v>700</v>
      </c>
      <c r="BA4" s="20">
        <v>150</v>
      </c>
      <c r="BB4" s="20"/>
      <c r="BC4" s="20"/>
      <c r="BD4" s="20"/>
      <c r="BE4" s="20"/>
      <c r="BF4" s="20"/>
      <c r="BG4" s="20">
        <v>970</v>
      </c>
      <c r="BH4" s="20">
        <v>900</v>
      </c>
      <c r="BI4" s="20">
        <v>400</v>
      </c>
      <c r="BJ4" s="20">
        <v>1070</v>
      </c>
      <c r="BK4" s="20"/>
      <c r="BL4" s="20"/>
      <c r="BM4" s="20">
        <v>1050</v>
      </c>
      <c r="BN4" s="20">
        <v>750</v>
      </c>
      <c r="BO4" s="20"/>
      <c r="BP4" s="20"/>
      <c r="BQ4" s="20"/>
      <c r="BR4" s="20"/>
      <c r="BS4" s="20"/>
      <c r="BT4" s="20">
        <v>1300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</row>
    <row r="5" spans="1:126" ht="124.5" thickTop="1" thickBot="1" x14ac:dyDescent="0.55000000000000004">
      <c r="A5" s="10"/>
      <c r="B5" s="158"/>
      <c r="C5" s="158"/>
      <c r="D5" s="158"/>
      <c r="E5" s="10"/>
      <c r="F5" s="63" t="s">
        <v>356</v>
      </c>
      <c r="G5" s="10"/>
      <c r="H5" s="10"/>
      <c r="I5" s="20"/>
      <c r="J5" s="20"/>
      <c r="K5" s="20">
        <v>130</v>
      </c>
      <c r="L5" s="20">
        <v>380</v>
      </c>
      <c r="M5" s="20">
        <v>513</v>
      </c>
      <c r="N5" s="20"/>
      <c r="O5" s="20"/>
      <c r="P5" s="20">
        <v>300</v>
      </c>
      <c r="Q5" s="20">
        <v>300</v>
      </c>
      <c r="R5" s="20">
        <v>300</v>
      </c>
      <c r="S5" s="20">
        <v>492</v>
      </c>
      <c r="T5" s="20">
        <v>280</v>
      </c>
      <c r="U5" s="20"/>
      <c r="V5" s="20"/>
      <c r="W5" s="20">
        <v>580</v>
      </c>
      <c r="X5" s="20">
        <v>650</v>
      </c>
      <c r="Y5" s="20">
        <v>560</v>
      </c>
      <c r="Z5" s="20">
        <v>620</v>
      </c>
      <c r="AA5" s="20"/>
      <c r="AB5" s="20"/>
      <c r="AC5" s="20"/>
      <c r="AD5" s="20"/>
      <c r="AE5" s="20"/>
      <c r="AF5" s="20">
        <v>400</v>
      </c>
      <c r="AG5" s="20">
        <v>420</v>
      </c>
      <c r="AH5" s="20">
        <v>346</v>
      </c>
      <c r="AI5" s="20"/>
      <c r="AJ5" s="20"/>
      <c r="AK5" s="20"/>
      <c r="AL5" s="20"/>
      <c r="AM5" s="20"/>
      <c r="AN5" s="20">
        <v>700</v>
      </c>
      <c r="AO5" s="20">
        <v>360</v>
      </c>
      <c r="AP5" s="20"/>
      <c r="AQ5" s="20"/>
      <c r="AR5" s="20">
        <v>450</v>
      </c>
      <c r="AS5" s="20">
        <v>850</v>
      </c>
      <c r="AT5" s="20">
        <v>221</v>
      </c>
      <c r="AU5" s="20">
        <v>485</v>
      </c>
      <c r="AV5" s="20">
        <v>641</v>
      </c>
      <c r="AW5" s="20"/>
      <c r="AX5" s="20"/>
      <c r="AY5" s="20">
        <v>305</v>
      </c>
      <c r="AZ5" s="20">
        <v>300</v>
      </c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>
        <v>270</v>
      </c>
      <c r="BO5" s="20">
        <v>380</v>
      </c>
      <c r="BP5" s="20">
        <v>680</v>
      </c>
      <c r="BQ5" s="20"/>
      <c r="BR5" s="20"/>
      <c r="BS5" s="20"/>
      <c r="BT5" s="20">
        <v>200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</row>
    <row r="6" spans="1:126" s="25" customFormat="1" ht="75.75" customHeight="1" thickTop="1" thickBot="1" x14ac:dyDescent="0.55000000000000004">
      <c r="A6" s="22"/>
      <c r="B6" s="43"/>
      <c r="C6" s="43"/>
      <c r="D6" s="43"/>
      <c r="E6" s="22"/>
      <c r="F6" s="33"/>
      <c r="G6" s="22"/>
      <c r="H6" s="22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</row>
    <row r="7" spans="1:126" ht="75.75" customHeight="1" thickTop="1" thickBot="1" x14ac:dyDescent="0.55000000000000004">
      <c r="A7" s="10"/>
      <c r="B7" s="156" t="s">
        <v>108</v>
      </c>
      <c r="C7" s="156" t="s">
        <v>109</v>
      </c>
      <c r="D7" s="156" t="s">
        <v>110</v>
      </c>
      <c r="E7" s="10"/>
      <c r="F7" s="21" t="s">
        <v>111</v>
      </c>
      <c r="G7" s="10"/>
      <c r="H7" s="10"/>
      <c r="I7" s="20"/>
      <c r="J7" s="20"/>
      <c r="K7" s="20">
        <v>140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</row>
    <row r="8" spans="1:126" ht="75.75" customHeight="1" thickTop="1" thickBot="1" x14ac:dyDescent="0.55000000000000004">
      <c r="A8" s="10"/>
      <c r="B8" s="157"/>
      <c r="C8" s="157"/>
      <c r="D8" s="157"/>
      <c r="E8" s="10"/>
      <c r="F8" s="21" t="s">
        <v>112</v>
      </c>
      <c r="G8" s="10"/>
      <c r="H8" s="10"/>
      <c r="I8" s="20"/>
      <c r="J8" s="20"/>
      <c r="K8" s="20">
        <v>138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</row>
    <row r="9" spans="1:126" ht="75.75" customHeight="1" thickTop="1" thickBot="1" x14ac:dyDescent="0.55000000000000004">
      <c r="A9" s="10"/>
      <c r="B9" s="158"/>
      <c r="C9" s="158"/>
      <c r="D9" s="158"/>
      <c r="E9" s="10"/>
      <c r="F9" s="21" t="s">
        <v>113</v>
      </c>
      <c r="G9" s="10"/>
      <c r="H9" s="10"/>
      <c r="I9" s="20"/>
      <c r="J9" s="20"/>
      <c r="K9" s="20">
        <v>100</v>
      </c>
      <c r="L9" s="20">
        <v>180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</row>
    <row r="10" spans="1:126" s="25" customFormat="1" ht="75.75" customHeight="1" thickTop="1" thickBot="1" x14ac:dyDescent="0.55000000000000004">
      <c r="A10" s="22"/>
      <c r="B10" s="43"/>
      <c r="C10" s="43"/>
      <c r="D10" s="43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</row>
    <row r="11" spans="1:126" ht="75.75" customHeight="1" thickTop="1" thickBot="1" x14ac:dyDescent="0.55000000000000004">
      <c r="A11" s="10"/>
      <c r="B11" s="156" t="s">
        <v>92</v>
      </c>
      <c r="C11" s="161" t="s">
        <v>128</v>
      </c>
      <c r="D11" s="156" t="s">
        <v>114</v>
      </c>
      <c r="E11" s="10"/>
      <c r="F11" s="21" t="s">
        <v>115</v>
      </c>
      <c r="G11" s="10"/>
      <c r="H11" s="10"/>
      <c r="I11" s="20"/>
      <c r="J11" s="20"/>
      <c r="K11" s="20"/>
      <c r="L11" s="20"/>
      <c r="M11" s="20"/>
      <c r="N11" s="20"/>
      <c r="O11" s="20"/>
      <c r="P11" s="20">
        <v>40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</row>
    <row r="12" spans="1:126" ht="75.75" customHeight="1" thickTop="1" thickBot="1" x14ac:dyDescent="0.55000000000000004">
      <c r="A12" s="10"/>
      <c r="B12" s="157"/>
      <c r="C12" s="186"/>
      <c r="D12" s="157"/>
      <c r="E12" s="10"/>
      <c r="F12" s="21" t="s">
        <v>116</v>
      </c>
      <c r="G12" s="10"/>
      <c r="H12" s="10"/>
      <c r="I12" s="20"/>
      <c r="J12" s="20"/>
      <c r="K12" s="20"/>
      <c r="L12" s="20"/>
      <c r="M12" s="20"/>
      <c r="N12" s="20"/>
      <c r="O12" s="20"/>
      <c r="P12" s="20">
        <v>120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</row>
    <row r="13" spans="1:126" ht="75.75" customHeight="1" thickTop="1" thickBot="1" x14ac:dyDescent="0.55000000000000004">
      <c r="A13" s="10"/>
      <c r="B13" s="157"/>
      <c r="C13" s="186"/>
      <c r="D13" s="157"/>
      <c r="E13" s="10"/>
      <c r="F13" s="21" t="s">
        <v>117</v>
      </c>
      <c r="G13" s="10"/>
      <c r="H13" s="10"/>
      <c r="I13" s="20"/>
      <c r="J13" s="20"/>
      <c r="K13" s="20"/>
      <c r="L13" s="20"/>
      <c r="M13" s="20"/>
      <c r="N13" s="20"/>
      <c r="O13" s="20"/>
      <c r="P13" s="20">
        <v>40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</row>
    <row r="14" spans="1:126" ht="75.75" customHeight="1" thickTop="1" thickBot="1" x14ac:dyDescent="0.55000000000000004">
      <c r="A14" s="10"/>
      <c r="B14" s="158"/>
      <c r="C14" s="162"/>
      <c r="D14" s="158"/>
      <c r="E14" s="10"/>
      <c r="F14" s="21" t="s">
        <v>118</v>
      </c>
      <c r="G14" s="10"/>
      <c r="H14" s="10"/>
      <c r="I14" s="20"/>
      <c r="J14" s="20"/>
      <c r="K14" s="20"/>
      <c r="L14" s="20"/>
      <c r="M14" s="20"/>
      <c r="N14" s="20"/>
      <c r="O14" s="20"/>
      <c r="P14" s="20">
        <v>40</v>
      </c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</row>
    <row r="15" spans="1:126" ht="75.75" customHeight="1" thickTop="1" thickBot="1" x14ac:dyDescent="0.55000000000000004">
      <c r="A15" s="10"/>
      <c r="B15" s="57"/>
      <c r="C15" s="58"/>
      <c r="D15" s="57"/>
      <c r="E15" s="10"/>
      <c r="F15" s="21" t="s">
        <v>305</v>
      </c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>
        <v>40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</row>
    <row r="16" spans="1:126" s="25" customFormat="1" ht="75.75" customHeight="1" thickTop="1" thickBot="1" x14ac:dyDescent="0.55000000000000004">
      <c r="A16" s="22"/>
      <c r="B16" s="43"/>
      <c r="C16" s="43"/>
      <c r="D16" s="43"/>
      <c r="E16" s="22"/>
      <c r="F16" s="33"/>
      <c r="G16" s="22"/>
      <c r="H16" s="22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</row>
    <row r="17" spans="1:108" ht="75.75" customHeight="1" thickTop="1" thickBot="1" x14ac:dyDescent="0.55000000000000004">
      <c r="A17" s="10"/>
      <c r="B17" s="41" t="s">
        <v>92</v>
      </c>
      <c r="C17" s="41" t="s">
        <v>265</v>
      </c>
      <c r="D17" s="41" t="s">
        <v>266</v>
      </c>
      <c r="E17" s="10"/>
      <c r="F17" s="21" t="s">
        <v>267</v>
      </c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>
        <v>79</v>
      </c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</row>
    <row r="18" spans="1:108" s="25" customFormat="1" ht="75.75" customHeight="1" thickTop="1" thickBot="1" x14ac:dyDescent="0.55000000000000004">
      <c r="A18" s="22"/>
      <c r="B18" s="43"/>
      <c r="C18" s="43"/>
      <c r="D18" s="43"/>
      <c r="E18" s="22"/>
      <c r="F18" s="33"/>
      <c r="G18" s="22"/>
      <c r="H18" s="22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</row>
    <row r="19" spans="1:108" ht="75.75" customHeight="1" thickTop="1" thickBot="1" x14ac:dyDescent="0.55000000000000004">
      <c r="A19" s="10"/>
      <c r="B19" s="41" t="s">
        <v>226</v>
      </c>
      <c r="C19" s="41" t="s">
        <v>227</v>
      </c>
      <c r="D19" s="41" t="s">
        <v>228</v>
      </c>
      <c r="E19" s="10"/>
      <c r="F19" s="21" t="s">
        <v>357</v>
      </c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>
        <v>500</v>
      </c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>
        <v>500</v>
      </c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</row>
    <row r="20" spans="1:108" s="25" customFormat="1" ht="75.75" customHeight="1" thickTop="1" thickBot="1" x14ac:dyDescent="0.55000000000000004">
      <c r="A20" s="22"/>
      <c r="B20" s="43"/>
      <c r="C20" s="43"/>
      <c r="D20" s="43"/>
      <c r="E20" s="22"/>
      <c r="F20" s="33"/>
      <c r="G20" s="22"/>
      <c r="H20" s="22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</row>
    <row r="21" spans="1:108" ht="75.75" customHeight="1" thickTop="1" thickBot="1" x14ac:dyDescent="0.55000000000000004">
      <c r="A21" s="10"/>
      <c r="B21" s="41" t="s">
        <v>389</v>
      </c>
      <c r="C21" s="41" t="s">
        <v>436</v>
      </c>
      <c r="D21" s="41" t="s">
        <v>70</v>
      </c>
      <c r="E21" s="10"/>
      <c r="F21" s="21" t="s">
        <v>15</v>
      </c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>
        <v>24</v>
      </c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</row>
    <row r="22" spans="1:108" s="25" customFormat="1" ht="75.75" customHeight="1" thickTop="1" thickBot="1" x14ac:dyDescent="0.55000000000000004">
      <c r="A22" s="22"/>
      <c r="B22" s="43"/>
      <c r="C22" s="43"/>
      <c r="D22" s="43"/>
      <c r="E22" s="22"/>
      <c r="F22" s="33"/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</row>
    <row r="23" spans="1:108" ht="75.75" customHeight="1" thickTop="1" thickBot="1" x14ac:dyDescent="0.55000000000000004">
      <c r="A23" s="10"/>
      <c r="B23" s="41" t="s">
        <v>389</v>
      </c>
      <c r="C23" s="41" t="s">
        <v>390</v>
      </c>
      <c r="D23" s="41" t="s">
        <v>391</v>
      </c>
      <c r="E23" s="10"/>
      <c r="F23" s="21" t="s">
        <v>524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>
        <v>40</v>
      </c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</row>
    <row r="24" spans="1:108" s="25" customFormat="1" ht="75.75" customHeight="1" thickTop="1" thickBot="1" x14ac:dyDescent="0.55000000000000004">
      <c r="A24" s="22"/>
      <c r="B24" s="43"/>
      <c r="C24" s="43"/>
      <c r="D24" s="43"/>
      <c r="E24" s="22"/>
      <c r="F24" s="33"/>
      <c r="G24" s="22"/>
      <c r="H24" s="22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</row>
    <row r="25" spans="1:108" ht="75.75" customHeight="1" thickTop="1" thickBot="1" x14ac:dyDescent="0.55000000000000004">
      <c r="A25" s="10"/>
      <c r="B25" s="41" t="s">
        <v>551</v>
      </c>
      <c r="C25" s="41" t="s">
        <v>552</v>
      </c>
      <c r="D25" s="41" t="s">
        <v>604</v>
      </c>
      <c r="E25" s="10" t="s">
        <v>605</v>
      </c>
      <c r="F25" s="21" t="s">
        <v>605</v>
      </c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>
        <v>36</v>
      </c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</row>
    <row r="26" spans="1:108" s="25" customFormat="1" ht="75.75" customHeight="1" thickTop="1" thickBot="1" x14ac:dyDescent="0.55000000000000004">
      <c r="A26" s="22"/>
      <c r="B26" s="43"/>
      <c r="C26" s="43"/>
      <c r="D26" s="43"/>
      <c r="E26" s="22"/>
      <c r="F26" s="33"/>
      <c r="G26" s="22"/>
      <c r="H26" s="22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</row>
    <row r="27" spans="1:108" ht="75.75" customHeight="1" thickTop="1" thickBot="1" x14ac:dyDescent="0.55000000000000004">
      <c r="A27" s="10"/>
      <c r="B27" s="41" t="s">
        <v>551</v>
      </c>
      <c r="C27" s="41" t="s">
        <v>606</v>
      </c>
      <c r="D27" s="41" t="s">
        <v>607</v>
      </c>
      <c r="E27" s="10"/>
      <c r="F27" s="21" t="s">
        <v>609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>
        <v>32</v>
      </c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</row>
    <row r="28" spans="1:108" ht="75.75" customHeight="1" thickTop="1" thickBot="1" x14ac:dyDescent="0.55000000000000004">
      <c r="A28" s="10"/>
      <c r="B28" s="41"/>
      <c r="C28" s="41"/>
      <c r="D28" s="41"/>
      <c r="E28" s="10"/>
      <c r="F28" s="21" t="s">
        <v>608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>
        <v>16</v>
      </c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</row>
    <row r="29" spans="1:108" s="25" customFormat="1" ht="75.75" customHeight="1" thickTop="1" thickBot="1" x14ac:dyDescent="0.55000000000000004">
      <c r="A29" s="22"/>
      <c r="B29" s="43"/>
      <c r="C29" s="43"/>
      <c r="D29" s="43"/>
      <c r="E29" s="22"/>
      <c r="F29" s="33"/>
      <c r="G29" s="22"/>
      <c r="H29" s="22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</row>
    <row r="30" spans="1:108" s="133" customFormat="1" ht="75.75" customHeight="1" thickTop="1" thickBot="1" x14ac:dyDescent="0.55000000000000004">
      <c r="A30" s="10"/>
      <c r="B30" s="156" t="s">
        <v>551</v>
      </c>
      <c r="C30" s="156" t="s">
        <v>606</v>
      </c>
      <c r="D30" s="156" t="s">
        <v>638</v>
      </c>
      <c r="E30" s="10"/>
      <c r="F30" s="21" t="s">
        <v>639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>
        <v>64</v>
      </c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</row>
    <row r="31" spans="1:108" s="133" customFormat="1" ht="75.75" customHeight="1" thickTop="1" thickBot="1" x14ac:dyDescent="0.55000000000000004">
      <c r="A31" s="10"/>
      <c r="B31" s="158"/>
      <c r="C31" s="158"/>
      <c r="D31" s="158"/>
      <c r="E31" s="10"/>
      <c r="F31" s="21" t="s">
        <v>640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>
        <v>64</v>
      </c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</row>
    <row r="32" spans="1:108" s="25" customFormat="1" ht="72" thickTop="1" thickBot="1" x14ac:dyDescent="0.55000000000000004">
      <c r="A32" s="22"/>
      <c r="B32" s="43"/>
      <c r="C32" s="43"/>
      <c r="D32" s="43"/>
      <c r="E32" s="22"/>
      <c r="F32" s="33"/>
      <c r="G32" s="22"/>
      <c r="H32" s="22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</row>
    <row r="33" spans="1:108" ht="124.5" thickTop="1" thickBot="1" x14ac:dyDescent="0.55000000000000004">
      <c r="A33" s="10"/>
      <c r="B33" s="156" t="s">
        <v>621</v>
      </c>
      <c r="C33" s="41"/>
      <c r="D33" s="156" t="s">
        <v>630</v>
      </c>
      <c r="E33" s="10"/>
      <c r="F33" s="63" t="s">
        <v>636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117</v>
      </c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</row>
    <row r="34" spans="1:108" ht="124.5" thickTop="1" thickBot="1" x14ac:dyDescent="0.55000000000000004">
      <c r="A34" s="10"/>
      <c r="B34" s="157"/>
      <c r="C34" s="41"/>
      <c r="D34" s="157"/>
      <c r="E34" s="10"/>
      <c r="F34" s="63" t="s">
        <v>637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>
        <v>150</v>
      </c>
      <c r="BB34" s="20">
        <v>130</v>
      </c>
      <c r="BC34" s="20">
        <v>230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</row>
    <row r="35" spans="1:108" ht="124.5" thickTop="1" thickBot="1" x14ac:dyDescent="0.55000000000000004">
      <c r="A35" s="10"/>
      <c r="B35" s="157"/>
      <c r="C35" s="41"/>
      <c r="D35" s="157"/>
      <c r="E35" s="10"/>
      <c r="F35" s="63" t="s">
        <v>641</v>
      </c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>
        <v>400</v>
      </c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</row>
    <row r="36" spans="1:108" ht="124.5" thickTop="1" thickBot="1" x14ac:dyDescent="0.55000000000000004">
      <c r="A36" s="10"/>
      <c r="B36" s="157"/>
      <c r="C36" s="41"/>
      <c r="D36" s="157"/>
      <c r="E36" s="10"/>
      <c r="F36" s="63" t="s">
        <v>642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>
        <v>110</v>
      </c>
      <c r="BB36" s="20"/>
      <c r="BC36" s="20"/>
      <c r="BD36" s="20"/>
      <c r="BE36" s="20"/>
      <c r="BF36" s="20"/>
      <c r="BG36" s="20">
        <v>9</v>
      </c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</row>
    <row r="37" spans="1:108" ht="124.5" thickTop="1" thickBot="1" x14ac:dyDescent="0.55000000000000004">
      <c r="A37" s="10"/>
      <c r="B37" s="157"/>
      <c r="C37" s="41"/>
      <c r="D37" s="157"/>
      <c r="E37" s="10"/>
      <c r="F37" s="63" t="s">
        <v>643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>
        <v>90</v>
      </c>
      <c r="BB37" s="20"/>
      <c r="BC37" s="20">
        <v>1050</v>
      </c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</row>
    <row r="38" spans="1:108" ht="124.5" thickTop="1" thickBot="1" x14ac:dyDescent="0.55000000000000004">
      <c r="A38" s="10"/>
      <c r="B38" s="158"/>
      <c r="C38" s="41"/>
      <c r="D38" s="158"/>
      <c r="E38" s="10"/>
      <c r="F38" s="63" t="s">
        <v>675</v>
      </c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>
        <v>366</v>
      </c>
      <c r="BD38" s="20"/>
      <c r="BE38" s="20"/>
      <c r="BF38" s="20"/>
      <c r="BG38" s="20">
        <v>180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</row>
    <row r="39" spans="1:108" s="25" customFormat="1" ht="75.75" customHeight="1" thickTop="1" thickBot="1" x14ac:dyDescent="0.55000000000000004">
      <c r="A39" s="22"/>
      <c r="B39" s="43"/>
      <c r="C39" s="43"/>
      <c r="D39" s="43"/>
      <c r="E39" s="22"/>
      <c r="F39" s="33"/>
      <c r="G39" s="22"/>
      <c r="H39" s="22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</row>
    <row r="40" spans="1:108" ht="142.5" customHeight="1" thickTop="1" thickBot="1" x14ac:dyDescent="0.55000000000000004">
      <c r="A40" s="10"/>
      <c r="B40" s="156" t="s">
        <v>702</v>
      </c>
      <c r="C40" s="156" t="s">
        <v>705</v>
      </c>
      <c r="D40" s="170" t="s">
        <v>709</v>
      </c>
      <c r="E40" s="10"/>
      <c r="F40" s="63" t="s">
        <v>710</v>
      </c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>
        <v>400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</row>
    <row r="41" spans="1:108" ht="124.5" thickTop="1" thickBot="1" x14ac:dyDescent="0.55000000000000004">
      <c r="A41" s="10"/>
      <c r="B41" s="158"/>
      <c r="C41" s="158"/>
      <c r="D41" s="171"/>
      <c r="E41" s="10"/>
      <c r="F41" s="63" t="s">
        <v>711</v>
      </c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>
        <v>400</v>
      </c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</row>
    <row r="42" spans="1:108" s="25" customFormat="1" ht="75.75" customHeight="1" thickTop="1" thickBot="1" x14ac:dyDescent="0.55000000000000004">
      <c r="A42" s="22"/>
      <c r="B42" s="43"/>
      <c r="C42" s="43"/>
      <c r="D42" s="43"/>
      <c r="E42" s="22"/>
      <c r="F42" s="33"/>
      <c r="G42" s="22"/>
      <c r="H42" s="2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</row>
    <row r="43" spans="1:108" ht="142.5" customHeight="1" thickTop="1" thickBot="1" x14ac:dyDescent="0.55000000000000004">
      <c r="A43" s="10"/>
      <c r="B43" s="156" t="s">
        <v>702</v>
      </c>
      <c r="C43" s="156" t="s">
        <v>705</v>
      </c>
      <c r="D43" s="170" t="s">
        <v>717</v>
      </c>
      <c r="E43" s="10"/>
      <c r="F43" s="63" t="s">
        <v>718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>
        <v>1000</v>
      </c>
      <c r="BI43" s="20">
        <v>592</v>
      </c>
      <c r="BJ43" s="20">
        <v>90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</row>
    <row r="44" spans="1:108" s="133" customFormat="1" ht="124.5" thickTop="1" thickBot="1" x14ac:dyDescent="0.55000000000000004">
      <c r="A44" s="10"/>
      <c r="B44" s="158"/>
      <c r="C44" s="158"/>
      <c r="D44" s="171"/>
      <c r="E44" s="10"/>
      <c r="F44" s="63" t="s">
        <v>740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>
        <v>1400</v>
      </c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</row>
    <row r="45" spans="1:108" s="25" customFormat="1" ht="75.75" customHeight="1" thickTop="1" thickBot="1" x14ac:dyDescent="0.55000000000000004">
      <c r="A45" s="22"/>
      <c r="B45" s="43"/>
      <c r="C45" s="43"/>
      <c r="D45" s="43"/>
      <c r="E45" s="22"/>
      <c r="F45" s="33"/>
      <c r="G45" s="22"/>
      <c r="H45" s="2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</row>
    <row r="46" spans="1:108" ht="75.75" customHeight="1" thickTop="1" thickBot="1" x14ac:dyDescent="0.55000000000000004">
      <c r="A46" s="10"/>
      <c r="B46" s="41" t="s">
        <v>551</v>
      </c>
      <c r="C46" s="41" t="s">
        <v>719</v>
      </c>
      <c r="D46" s="41" t="s">
        <v>720</v>
      </c>
      <c r="E46" s="10"/>
      <c r="F46" s="21" t="s">
        <v>721</v>
      </c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>
        <v>12</v>
      </c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</row>
    <row r="47" spans="1:108" ht="75.75" customHeight="1" thickTop="1" thickBot="1" x14ac:dyDescent="0.55000000000000004">
      <c r="A47" s="10"/>
      <c r="B47" s="41"/>
      <c r="C47" s="41"/>
      <c r="D47" s="41"/>
      <c r="E47" s="10"/>
      <c r="F47" s="21"/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</row>
    <row r="48" spans="1:108" ht="75.75" customHeight="1" thickTop="1" thickBot="1" x14ac:dyDescent="0.55000000000000004">
      <c r="A48" s="10"/>
      <c r="B48" s="41"/>
      <c r="C48" s="41"/>
      <c r="D48" s="41"/>
      <c r="E48" s="10"/>
      <c r="F48" s="21"/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</row>
    <row r="49" spans="1:108" ht="75.75" customHeight="1" thickTop="1" thickBot="1" x14ac:dyDescent="0.55000000000000004">
      <c r="A49" s="10"/>
      <c r="B49" s="41"/>
      <c r="C49" s="41"/>
      <c r="D49" s="41"/>
      <c r="E49" s="10"/>
      <c r="F49" s="21"/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</row>
    <row r="50" spans="1:108" ht="75.75" customHeight="1" thickTop="1" thickBot="1" x14ac:dyDescent="0.55000000000000004">
      <c r="A50" s="10"/>
      <c r="B50" s="41"/>
      <c r="C50" s="41"/>
      <c r="D50" s="41"/>
      <c r="E50" s="10"/>
      <c r="F50" s="21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</row>
    <row r="51" spans="1:108" ht="75.75" customHeight="1" thickTop="1" thickBot="1" x14ac:dyDescent="0.55000000000000004">
      <c r="A51" s="10"/>
      <c r="B51" s="41"/>
      <c r="C51" s="41"/>
      <c r="D51" s="41"/>
      <c r="E51" s="10"/>
      <c r="F51" s="21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</row>
    <row r="52" spans="1:108" ht="75.75" customHeight="1" thickTop="1" thickBot="1" x14ac:dyDescent="0.55000000000000004">
      <c r="A52" s="10"/>
      <c r="B52" s="41"/>
      <c r="C52" s="41"/>
      <c r="D52" s="41"/>
      <c r="E52" s="10"/>
      <c r="F52" s="21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</row>
    <row r="53" spans="1:108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</row>
    <row r="54" spans="1:108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</row>
    <row r="55" spans="1:108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</row>
    <row r="56" spans="1:108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</row>
    <row r="57" spans="1:108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</row>
    <row r="58" spans="1:108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</row>
    <row r="59" spans="1:108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</row>
    <row r="60" spans="1:108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</row>
    <row r="61" spans="1:108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</row>
    <row r="62" spans="1:108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</row>
    <row r="63" spans="1:108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</row>
    <row r="64" spans="1:108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</row>
    <row r="65" spans="1:108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</row>
    <row r="66" spans="1:108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</row>
    <row r="67" spans="1:108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</row>
    <row r="68" spans="1:108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</row>
    <row r="69" spans="1:108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</row>
    <row r="70" spans="1:108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</row>
    <row r="71" spans="1:108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</row>
    <row r="72" spans="1:108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</row>
    <row r="73" spans="1:108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</row>
    <row r="74" spans="1:108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</row>
    <row r="75" spans="1:108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</row>
    <row r="76" spans="1:108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</row>
    <row r="77" spans="1:108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</row>
    <row r="78" spans="1:108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</row>
    <row r="79" spans="1:108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</row>
    <row r="80" spans="1:108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</row>
    <row r="81" spans="1:108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</row>
    <row r="82" spans="1:108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</row>
    <row r="83" spans="1:108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</row>
    <row r="84" spans="1:108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</row>
    <row r="85" spans="1:108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</row>
    <row r="86" spans="1:108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</row>
    <row r="87" spans="1:108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</row>
    <row r="88" spans="1:108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</row>
    <row r="89" spans="1:108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</row>
    <row r="90" spans="1:108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</row>
    <row r="91" spans="1:108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</row>
    <row r="92" spans="1:108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</row>
    <row r="93" spans="1:108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</row>
    <row r="94" spans="1:108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</row>
    <row r="95" spans="1:108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</row>
    <row r="96" spans="1:108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</row>
    <row r="97" spans="1:108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</row>
    <row r="98" spans="1:108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</row>
    <row r="99" spans="1:108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</row>
    <row r="100" spans="1:108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</row>
    <row r="101" spans="1:108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</row>
    <row r="102" spans="1:108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</row>
    <row r="103" spans="1:108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</row>
    <row r="104" spans="1:108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</row>
    <row r="105" spans="1:108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</row>
    <row r="106" spans="1:108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</row>
    <row r="107" spans="1:108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</row>
    <row r="108" spans="1:108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</row>
    <row r="109" spans="1:108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</row>
    <row r="110" spans="1:108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</row>
    <row r="111" spans="1:108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</row>
    <row r="112" spans="1:108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</row>
    <row r="113" spans="1:108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</row>
    <row r="114" spans="1:108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</row>
    <row r="115" spans="1:108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</row>
    <row r="116" spans="1:108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</row>
    <row r="117" spans="1:108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</row>
    <row r="118" spans="1:108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</row>
    <row r="119" spans="1:108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</row>
    <row r="120" spans="1:108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</row>
    <row r="121" spans="1:108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</row>
    <row r="122" spans="1:108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</row>
    <row r="123" spans="1:108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</row>
    <row r="124" spans="1:108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</row>
    <row r="125" spans="1:108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</row>
    <row r="126" spans="1:108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</row>
    <row r="127" spans="1:108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</row>
    <row r="128" spans="1:108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</row>
    <row r="129" spans="1:108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</row>
    <row r="130" spans="1:108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</row>
    <row r="131" spans="1:108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</row>
    <row r="132" spans="1:108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</row>
    <row r="133" spans="1:108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</row>
    <row r="134" spans="1:108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</row>
    <row r="135" spans="1:108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</row>
    <row r="136" spans="1:108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</row>
    <row r="137" spans="1:108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</row>
    <row r="138" spans="1:108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</row>
    <row r="139" spans="1:108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</row>
    <row r="140" spans="1:108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</row>
    <row r="141" spans="1:108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</row>
    <row r="142" spans="1:108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</row>
    <row r="143" spans="1:108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</row>
    <row r="144" spans="1:108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</row>
    <row r="145" spans="1:108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</row>
    <row r="146" spans="1:108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</row>
    <row r="147" spans="1:108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</row>
    <row r="148" spans="1:108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</row>
    <row r="149" spans="1:108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</row>
    <row r="150" spans="1:108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</row>
    <row r="151" spans="1:108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</row>
    <row r="152" spans="1:108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</row>
    <row r="153" spans="1:108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</row>
    <row r="154" spans="1:108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</row>
    <row r="155" spans="1:108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</row>
    <row r="156" spans="1:108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</row>
    <row r="157" spans="1:108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</row>
    <row r="158" spans="1:108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</row>
    <row r="159" spans="1:108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</row>
    <row r="160" spans="1:108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</row>
    <row r="161" spans="1:108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</row>
    <row r="162" spans="1:108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</row>
    <row r="163" spans="1:108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</row>
    <row r="164" spans="1:108" ht="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</row>
    <row r="165" spans="1:108" ht="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</row>
    <row r="166" spans="1:108" ht="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</row>
    <row r="167" spans="1:108" ht="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</row>
    <row r="168" spans="1:108" s="12" customFormat="1" ht="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</row>
    <row r="169" spans="1:108" s="12" customFormat="1" ht="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</row>
    <row r="170" spans="1:108" s="12" customFormat="1" ht="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</row>
    <row r="171" spans="1:108" s="12" customFormat="1" ht="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</row>
    <row r="172" spans="1:108" ht="56.2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</row>
    <row r="173" spans="1:108" ht="56.2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</row>
    <row r="174" spans="1:108" ht="72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</row>
    <row r="175" spans="1:108" ht="72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</row>
    <row r="176" spans="1:108" ht="72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</row>
    <row r="177" spans="1:108" ht="72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</row>
    <row r="178" spans="1:108" ht="72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</row>
    <row r="179" spans="1:108" ht="72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</row>
    <row r="180" spans="1:108" ht="72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</row>
    <row r="181" spans="1:108" ht="72" thickTop="1" thickBot="1" x14ac:dyDescent="1.1000000000000001">
      <c r="A181" s="13"/>
      <c r="B181" s="50"/>
      <c r="C181" s="50"/>
      <c r="D181" s="50"/>
      <c r="E181" s="13"/>
      <c r="F181" s="52"/>
      <c r="G181" s="18"/>
      <c r="H181" s="1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8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</row>
    <row r="182" spans="1:108" ht="72" thickTop="1" thickBot="1" x14ac:dyDescent="1.1000000000000001">
      <c r="A182" s="13"/>
      <c r="B182" s="50"/>
      <c r="C182" s="50"/>
      <c r="D182" s="50"/>
      <c r="E182" s="13"/>
      <c r="F182" s="53"/>
      <c r="G182" s="11"/>
      <c r="H182" s="11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</row>
    <row r="183" spans="1:108" ht="72" thickTop="1" thickBot="1" x14ac:dyDescent="1.1000000000000001">
      <c r="A183" s="13"/>
      <c r="B183" s="50"/>
      <c r="C183" s="50"/>
      <c r="D183" s="50"/>
      <c r="E183" s="13"/>
      <c r="F183" s="53"/>
      <c r="G183" s="11"/>
      <c r="H183" s="11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</row>
    <row r="184" spans="1:108" ht="72" thickTop="1" thickBot="1" x14ac:dyDescent="1.1000000000000001">
      <c r="A184" s="13"/>
      <c r="B184" s="50"/>
      <c r="C184" s="50"/>
      <c r="D184" s="50"/>
      <c r="E184" s="13"/>
      <c r="F184" s="53"/>
      <c r="G184" s="11"/>
      <c r="H184" s="11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  <c r="DB184" s="49"/>
      <c r="DC184" s="49"/>
      <c r="DD184" s="49"/>
    </row>
    <row r="185" spans="1:108" ht="72" thickTop="1" thickBot="1" x14ac:dyDescent="1.1000000000000001">
      <c r="A185" s="13"/>
      <c r="B185" s="50"/>
      <c r="C185" s="50"/>
      <c r="D185" s="50"/>
      <c r="E185" s="13"/>
      <c r="F185" s="53"/>
      <c r="G185" s="11"/>
      <c r="H185" s="11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</row>
    <row r="186" spans="1:108" ht="72" thickTop="1" thickBot="1" x14ac:dyDescent="1.1000000000000001">
      <c r="A186" s="13"/>
      <c r="B186" s="50"/>
      <c r="C186" s="50"/>
      <c r="D186" s="50"/>
      <c r="E186" s="13"/>
      <c r="F186" s="53"/>
      <c r="G186" s="11"/>
      <c r="H186" s="11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  <c r="DB186" s="49"/>
      <c r="DC186" s="49"/>
      <c r="DD186" s="49"/>
    </row>
    <row r="187" spans="1:108" ht="72" thickTop="1" thickBot="1" x14ac:dyDescent="1.1000000000000001">
      <c r="A187" s="13"/>
      <c r="B187" s="50"/>
      <c r="C187" s="50"/>
      <c r="D187" s="50"/>
      <c r="E187" s="13"/>
      <c r="F187" s="53"/>
      <c r="G187" s="11"/>
      <c r="H187" s="11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B187" s="49"/>
      <c r="DC187" s="49"/>
      <c r="DD187" s="49"/>
    </row>
    <row r="188" spans="1:108" ht="72" thickTop="1" thickBot="1" x14ac:dyDescent="1.1000000000000001">
      <c r="A188" s="13"/>
      <c r="B188" s="50"/>
      <c r="C188" s="50"/>
      <c r="D188" s="50"/>
      <c r="E188" s="13"/>
      <c r="F188" s="5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  <c r="DB188" s="49"/>
      <c r="DC188" s="49"/>
      <c r="DD188" s="49"/>
    </row>
    <row r="189" spans="1:108" ht="72" thickTop="1" thickBot="1" x14ac:dyDescent="1.1000000000000001">
      <c r="A189" s="13"/>
      <c r="B189" s="50"/>
      <c r="C189" s="50"/>
      <c r="D189" s="50"/>
      <c r="E189" s="13"/>
      <c r="F189" s="53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</row>
    <row r="190" spans="1:108" ht="72" thickTop="1" thickBot="1" x14ac:dyDescent="1.1000000000000001">
      <c r="A190" s="13"/>
      <c r="B190" s="50"/>
      <c r="C190" s="50"/>
      <c r="D190" s="50"/>
      <c r="E190" s="13"/>
      <c r="F190" s="53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 s="49"/>
      <c r="DC190" s="49"/>
      <c r="DD190" s="49"/>
    </row>
    <row r="191" spans="1:108" ht="72" thickTop="1" thickBot="1" x14ac:dyDescent="1.1000000000000001">
      <c r="A191" s="13"/>
      <c r="B191" s="50"/>
      <c r="C191" s="50"/>
      <c r="D191" s="50"/>
      <c r="E191" s="13"/>
      <c r="F191" s="53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</row>
    <row r="192" spans="1:108" ht="72" thickTop="1" thickBot="1" x14ac:dyDescent="1.1000000000000001">
      <c r="A192" s="13"/>
      <c r="B192" s="50"/>
      <c r="C192" s="50"/>
      <c r="D192" s="50"/>
      <c r="E192" s="13"/>
      <c r="F192" s="53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</row>
    <row r="193" spans="1:108" ht="72" thickTop="1" thickBot="1" x14ac:dyDescent="1.1000000000000001">
      <c r="A193" s="13"/>
      <c r="B193" s="50"/>
      <c r="C193" s="50"/>
      <c r="D193" s="50"/>
      <c r="E193" s="13"/>
      <c r="F193" s="53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</row>
    <row r="194" spans="1:108" ht="72" thickTop="1" thickBot="1" x14ac:dyDescent="1.1000000000000001">
      <c r="A194" s="11"/>
      <c r="B194" s="51"/>
      <c r="C194" s="51"/>
      <c r="D194" s="51"/>
      <c r="E194" s="11"/>
      <c r="F194" s="54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</row>
    <row r="195" spans="1:108" ht="72" thickTop="1" thickBot="1" x14ac:dyDescent="1.1000000000000001">
      <c r="A195" s="11"/>
      <c r="B195" s="51"/>
      <c r="C195" s="51"/>
      <c r="D195" s="51"/>
      <c r="E195" s="11"/>
      <c r="F195" s="54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</row>
    <row r="196" spans="1:108" ht="72" thickTop="1" thickBot="1" x14ac:dyDescent="1.1000000000000001">
      <c r="A196" s="11"/>
      <c r="B196" s="51"/>
      <c r="C196" s="51"/>
      <c r="D196" s="51"/>
      <c r="E196" s="11"/>
      <c r="F196" s="54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</row>
    <row r="197" spans="1:108" ht="72" thickTop="1" thickBot="1" x14ac:dyDescent="1.1000000000000001">
      <c r="A197" s="11"/>
      <c r="B197" s="51"/>
      <c r="C197" s="51"/>
      <c r="D197" s="51"/>
      <c r="E197" s="11"/>
      <c r="F197" s="54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</row>
    <row r="198" spans="1:108" ht="72" thickTop="1" thickBot="1" x14ac:dyDescent="1.1000000000000001">
      <c r="A198" s="11"/>
      <c r="B198" s="51"/>
      <c r="C198" s="51"/>
      <c r="D198" s="51"/>
      <c r="E198" s="11"/>
      <c r="F198" s="54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</row>
    <row r="199" spans="1:108" ht="72" thickTop="1" thickBot="1" x14ac:dyDescent="1.1000000000000001">
      <c r="A199" s="11"/>
      <c r="B199" s="51"/>
      <c r="C199" s="51"/>
      <c r="D199" s="51"/>
      <c r="E199" s="11"/>
      <c r="F199" s="54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</row>
    <row r="200" spans="1:108" ht="72" thickTop="1" thickBot="1" x14ac:dyDescent="1.1000000000000001">
      <c r="A200" s="11"/>
      <c r="B200" s="51"/>
      <c r="C200" s="51"/>
      <c r="D200" s="51"/>
      <c r="E200" s="11"/>
      <c r="F200" s="54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</row>
    <row r="201" spans="1:108" ht="72" thickTop="1" thickBot="1" x14ac:dyDescent="1.1000000000000001">
      <c r="A201" s="11"/>
      <c r="B201" s="51"/>
      <c r="C201" s="51"/>
      <c r="D201" s="51"/>
      <c r="E201" s="11"/>
      <c r="F201" s="54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</row>
    <row r="202" spans="1:108" ht="72" thickTop="1" thickBot="1" x14ac:dyDescent="1.1000000000000001">
      <c r="A202" s="11"/>
      <c r="B202" s="51"/>
      <c r="C202" s="51"/>
      <c r="D202" s="51"/>
      <c r="E202" s="11"/>
      <c r="F202" s="54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</row>
    <row r="203" spans="1:108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</row>
    <row r="204" spans="1:108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</row>
    <row r="205" spans="1:108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</row>
    <row r="206" spans="1:108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</row>
    <row r="207" spans="1:108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</row>
    <row r="208" spans="1:108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</row>
    <row r="209" spans="1:108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</row>
    <row r="210" spans="1:108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</row>
    <row r="211" spans="1:108" ht="72" thickTop="1" thickBot="1" x14ac:dyDescent="1.1000000000000001">
      <c r="A211" s="11"/>
      <c r="B211" s="51"/>
      <c r="C211" s="51"/>
      <c r="D211" s="51"/>
      <c r="E211" s="11"/>
      <c r="F211" s="54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  <c r="CX211" s="49"/>
      <c r="CY211" s="49"/>
      <c r="CZ211" s="49"/>
      <c r="DA211" s="49"/>
      <c r="DB211" s="49"/>
      <c r="DC211" s="49"/>
      <c r="DD211" s="49"/>
    </row>
    <row r="212" spans="1:108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  <c r="CX212" s="49"/>
      <c r="CY212" s="49"/>
      <c r="CZ212" s="49"/>
      <c r="DA212" s="49"/>
      <c r="DB212" s="49"/>
      <c r="DC212" s="49"/>
      <c r="DD212" s="49"/>
    </row>
    <row r="213" spans="1:108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  <c r="CW213" s="49"/>
      <c r="CX213" s="49"/>
      <c r="CY213" s="49"/>
      <c r="CZ213" s="49"/>
      <c r="DA213" s="49"/>
      <c r="DB213" s="49"/>
      <c r="DC213" s="49"/>
      <c r="DD213" s="49"/>
    </row>
    <row r="214" spans="1:108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  <c r="CW214" s="49"/>
      <c r="CX214" s="49"/>
      <c r="CY214" s="49"/>
      <c r="CZ214" s="49"/>
      <c r="DA214" s="49"/>
      <c r="DB214" s="49"/>
      <c r="DC214" s="49"/>
      <c r="DD214" s="49"/>
    </row>
    <row r="215" spans="1:108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  <c r="CW215" s="49"/>
      <c r="CX215" s="49"/>
      <c r="CY215" s="49"/>
      <c r="CZ215" s="49"/>
      <c r="DA215" s="49"/>
      <c r="DB215" s="49"/>
      <c r="DC215" s="49"/>
      <c r="DD215" s="49"/>
    </row>
    <row r="216" spans="1:108" ht="34.5" thickTop="1" x14ac:dyDescent="0.5"/>
  </sheetData>
  <autoFilter ref="C2:F147" xr:uid="{9DAD43C5-6CAC-4546-8C8D-F770231521BE}"/>
  <mergeCells count="21">
    <mergeCell ref="D40:D41"/>
    <mergeCell ref="C40:C41"/>
    <mergeCell ref="B40:B41"/>
    <mergeCell ref="D43:D44"/>
    <mergeCell ref="C43:C44"/>
    <mergeCell ref="B43:B44"/>
    <mergeCell ref="B33:B38"/>
    <mergeCell ref="D33:D38"/>
    <mergeCell ref="B30:B31"/>
    <mergeCell ref="C30:C31"/>
    <mergeCell ref="D30:D31"/>
    <mergeCell ref="A1:BK1"/>
    <mergeCell ref="D7:D9"/>
    <mergeCell ref="C7:C9"/>
    <mergeCell ref="B7:B9"/>
    <mergeCell ref="B11:B14"/>
    <mergeCell ref="D11:D14"/>
    <mergeCell ref="C11:C14"/>
    <mergeCell ref="B3:B5"/>
    <mergeCell ref="D3:D5"/>
    <mergeCell ref="C3:C5"/>
  </mergeCells>
  <conditionalFormatting sqref="H34:H36 H38:H40 H2:H4 H6:H32">
    <cfRule type="containsText" dxfId="2143" priority="299" operator="containsText" text="متوقف">
      <formula>NOT(ISERROR(SEARCH("متوقف",H2)))</formula>
    </cfRule>
  </conditionalFormatting>
  <conditionalFormatting sqref="H34:H36 H38:H40 H2:H4 H6:H32">
    <cfRule type="containsText" dxfId="2142" priority="295" operator="containsText" text="تم  الانتهاء ">
      <formula>NOT(ISERROR(SEARCH("تم  الانتهاء ",H2)))</formula>
    </cfRule>
    <cfRule type="containsText" dxfId="2141" priority="296" operator="containsText" text="تم الانتهاء ">
      <formula>NOT(ISERROR(SEARCH("تم الانتهاء ",H2)))</formula>
    </cfRule>
    <cfRule type="containsText" dxfId="2140" priority="297" operator="containsText" text="متوقف ">
      <formula>NOT(ISERROR(SEARCH("متوقف ",H2)))</formula>
    </cfRule>
    <cfRule type="containsText" dxfId="2139" priority="298" operator="containsText" text="تحت التصنيع ">
      <formula>NOT(ISERROR(SEARCH("تحت التصنيع ",H2)))</formula>
    </cfRule>
  </conditionalFormatting>
  <conditionalFormatting sqref="H19:H26">
    <cfRule type="containsText" dxfId="2138" priority="294" operator="containsText" text="متوقف">
      <formula>NOT(ISERROR(SEARCH("متوقف",H19)))</formula>
    </cfRule>
  </conditionalFormatting>
  <conditionalFormatting sqref="H19:H26">
    <cfRule type="containsText" dxfId="2137" priority="290" operator="containsText" text="تم  الانتهاء ">
      <formula>NOT(ISERROR(SEARCH("تم  الانتهاء ",H19)))</formula>
    </cfRule>
    <cfRule type="containsText" dxfId="2136" priority="291" operator="containsText" text="تم الانتهاء ">
      <formula>NOT(ISERROR(SEARCH("تم الانتهاء ",H19)))</formula>
    </cfRule>
    <cfRule type="containsText" dxfId="2135" priority="292" operator="containsText" text="متوقف ">
      <formula>NOT(ISERROR(SEARCH("متوقف ",H19)))</formula>
    </cfRule>
    <cfRule type="containsText" dxfId="2134" priority="293" operator="containsText" text="تحت التصنيع ">
      <formula>NOT(ISERROR(SEARCH("تحت التصنيع ",H19)))</formula>
    </cfRule>
  </conditionalFormatting>
  <conditionalFormatting sqref="H42:H46">
    <cfRule type="containsText" dxfId="2133" priority="289" operator="containsText" text="متوقف">
      <formula>NOT(ISERROR(SEARCH("متوقف",H42)))</formula>
    </cfRule>
  </conditionalFormatting>
  <conditionalFormatting sqref="H42:H46">
    <cfRule type="containsText" dxfId="2132" priority="285" operator="containsText" text="تم  الانتهاء ">
      <formula>NOT(ISERROR(SEARCH("تم  الانتهاء ",H42)))</formula>
    </cfRule>
    <cfRule type="containsText" dxfId="2131" priority="286" operator="containsText" text="تم الانتهاء ">
      <formula>NOT(ISERROR(SEARCH("تم الانتهاء ",H42)))</formula>
    </cfRule>
    <cfRule type="containsText" dxfId="2130" priority="287" operator="containsText" text="متوقف ">
      <formula>NOT(ISERROR(SEARCH("متوقف ",H42)))</formula>
    </cfRule>
    <cfRule type="containsText" dxfId="2129" priority="288" operator="containsText" text="تحت التصنيع ">
      <formula>NOT(ISERROR(SEARCH("تحت التصنيع ",H42)))</formula>
    </cfRule>
  </conditionalFormatting>
  <conditionalFormatting sqref="H3:H4">
    <cfRule type="cellIs" dxfId="2128" priority="284" operator="equal">
      <formula>"في المخزن"</formula>
    </cfRule>
  </conditionalFormatting>
  <conditionalFormatting sqref="H43:H46">
    <cfRule type="containsText" dxfId="2127" priority="282" operator="containsText" text="متوقف">
      <formula>NOT(ISERROR(SEARCH("متوقف",H43)))</formula>
    </cfRule>
  </conditionalFormatting>
  <conditionalFormatting sqref="H43:H46">
    <cfRule type="containsText" dxfId="2126" priority="278" operator="containsText" text="تم  الانتهاء ">
      <formula>NOT(ISERROR(SEARCH("تم  الانتهاء ",H43)))</formula>
    </cfRule>
    <cfRule type="containsText" dxfId="2125" priority="279" operator="containsText" text="تم الانتهاء ">
      <formula>NOT(ISERROR(SEARCH("تم الانتهاء ",H43)))</formula>
    </cfRule>
    <cfRule type="containsText" dxfId="2124" priority="280" operator="containsText" text="متوقف ">
      <formula>NOT(ISERROR(SEARCH("متوقف ",H43)))</formula>
    </cfRule>
    <cfRule type="containsText" dxfId="2123" priority="281" operator="containsText" text="تحت التصنيع ">
      <formula>NOT(ISERROR(SEARCH("تحت التصنيع ",H43)))</formula>
    </cfRule>
  </conditionalFormatting>
  <conditionalFormatting sqref="H34:H36 H38:H40 H130 H133 H2:H4 H42:H46 H6:H32">
    <cfRule type="cellIs" dxfId="2122" priority="283" operator="equal">
      <formula>$H$174</formula>
    </cfRule>
  </conditionalFormatting>
  <conditionalFormatting sqref="E88:E91 E94:E99 B153:E156">
    <cfRule type="cellIs" dxfId="2121" priority="277" operator="equal">
      <formula>"تم الانتهاء"</formula>
    </cfRule>
  </conditionalFormatting>
  <conditionalFormatting sqref="C73">
    <cfRule type="containsText" dxfId="2120" priority="276" operator="containsText" text="تم التسليم ">
      <formula>NOT(ISERROR(SEARCH("تم التسليم ",C73)))</formula>
    </cfRule>
  </conditionalFormatting>
  <conditionalFormatting sqref="C73">
    <cfRule type="cellIs" dxfId="2119" priority="275" operator="equal">
      <formula>"تم الانتهاء"</formula>
    </cfRule>
  </conditionalFormatting>
  <conditionalFormatting sqref="C77">
    <cfRule type="containsText" dxfId="2118" priority="274" operator="containsText" text="تم التسليم ">
      <formula>NOT(ISERROR(SEARCH("تم التسليم ",C77)))</formula>
    </cfRule>
  </conditionalFormatting>
  <conditionalFormatting sqref="C77">
    <cfRule type="cellIs" dxfId="2117" priority="273" operator="equal">
      <formula>"تم الانتهاء"</formula>
    </cfRule>
  </conditionalFormatting>
  <conditionalFormatting sqref="C80">
    <cfRule type="cellIs" dxfId="2116" priority="272" operator="equal">
      <formula>"تم الانتهاء"</formula>
    </cfRule>
  </conditionalFormatting>
  <conditionalFormatting sqref="C81">
    <cfRule type="cellIs" dxfId="2115" priority="271" operator="equal">
      <formula>"تم الانتهاء"</formula>
    </cfRule>
  </conditionalFormatting>
  <conditionalFormatting sqref="C109">
    <cfRule type="cellIs" dxfId="2114" priority="270" operator="equal">
      <formula>"تم الانتهاء"</formula>
    </cfRule>
  </conditionalFormatting>
  <conditionalFormatting sqref="C111:C112">
    <cfRule type="cellIs" dxfId="2113" priority="269" operator="equal">
      <formula>"تم الانتهاء"</formula>
    </cfRule>
  </conditionalFormatting>
  <conditionalFormatting sqref="C145:C146">
    <cfRule type="cellIs" dxfId="2112" priority="268" operator="equal">
      <formula>"تم الانتهاء"</formula>
    </cfRule>
  </conditionalFormatting>
  <conditionalFormatting sqref="C141">
    <cfRule type="cellIs" dxfId="2111" priority="267" operator="equal">
      <formula>"تم الانتهاء"</formula>
    </cfRule>
  </conditionalFormatting>
  <conditionalFormatting sqref="C150">
    <cfRule type="cellIs" dxfId="2110" priority="266" operator="equal">
      <formula>"تم الانتهاء"</formula>
    </cfRule>
  </conditionalFormatting>
  <conditionalFormatting sqref="C151:C152">
    <cfRule type="cellIs" dxfId="2109" priority="265" operator="equal">
      <formula>"تم الانتهاء"</formula>
    </cfRule>
  </conditionalFormatting>
  <conditionalFormatting sqref="C82:C84">
    <cfRule type="cellIs" dxfId="2108" priority="264" operator="equal">
      <formula>"تم الانتهاء"</formula>
    </cfRule>
  </conditionalFormatting>
  <conditionalFormatting sqref="C137">
    <cfRule type="cellIs" dxfId="2107" priority="263" operator="equal">
      <formula>"تم الانتهاء"</formula>
    </cfRule>
  </conditionalFormatting>
  <conditionalFormatting sqref="C115:C116">
    <cfRule type="cellIs" dxfId="2106" priority="262" operator="equal">
      <formula>"تم الانتهاء"</formula>
    </cfRule>
  </conditionalFormatting>
  <conditionalFormatting sqref="D81">
    <cfRule type="cellIs" dxfId="2105" priority="261" operator="equal">
      <formula>"تم الانتهاء"</formula>
    </cfRule>
  </conditionalFormatting>
  <conditionalFormatting sqref="D82:D84">
    <cfRule type="cellIs" dxfId="2104" priority="260" operator="equal">
      <formula>"تم الانتهاء"</formula>
    </cfRule>
  </conditionalFormatting>
  <conditionalFormatting sqref="D109:D110">
    <cfRule type="cellIs" dxfId="2103" priority="259" operator="equal">
      <formula>"تم الانتهاء"</formula>
    </cfRule>
  </conditionalFormatting>
  <conditionalFormatting sqref="D106">
    <cfRule type="cellIs" dxfId="2102" priority="258" operator="equal">
      <formula>"تم الانتهاء"</formula>
    </cfRule>
  </conditionalFormatting>
  <conditionalFormatting sqref="D108">
    <cfRule type="cellIs" dxfId="2101" priority="257" operator="equal">
      <formula>"تم الانتهاء"</formula>
    </cfRule>
  </conditionalFormatting>
  <conditionalFormatting sqref="D111:D112">
    <cfRule type="cellIs" dxfId="2100" priority="256" operator="equal">
      <formula>"تم الانتهاء"</formula>
    </cfRule>
  </conditionalFormatting>
  <conditionalFormatting sqref="D139">
    <cfRule type="cellIs" dxfId="2099" priority="255" operator="equal">
      <formula>"تم الانتهاء"</formula>
    </cfRule>
  </conditionalFormatting>
  <conditionalFormatting sqref="D138">
    <cfRule type="cellIs" dxfId="2098" priority="254" operator="equal">
      <formula>"تم الانتهاء"</formula>
    </cfRule>
  </conditionalFormatting>
  <conditionalFormatting sqref="D141">
    <cfRule type="cellIs" dxfId="2097" priority="253" operator="equal">
      <formula>"تم الانتهاء"</formula>
    </cfRule>
  </conditionalFormatting>
  <conditionalFormatting sqref="D141">
    <cfRule type="cellIs" dxfId="2096" priority="251" operator="equal">
      <formula>"تم الانتهاء"</formula>
    </cfRule>
  </conditionalFormatting>
  <conditionalFormatting sqref="D141">
    <cfRule type="containsText" dxfId="2095" priority="252" operator="containsText" text="تم التسليم ">
      <formula>NOT(ISERROR(SEARCH("تم التسليم ",D141)))</formula>
    </cfRule>
  </conditionalFormatting>
  <conditionalFormatting sqref="D140">
    <cfRule type="cellIs" dxfId="2094" priority="250" operator="equal">
      <formula>"تم الانتهاء"</formula>
    </cfRule>
  </conditionalFormatting>
  <conditionalFormatting sqref="D146">
    <cfRule type="cellIs" dxfId="2093" priority="249" operator="equal">
      <formula>"تم الانتهاء"</formula>
    </cfRule>
  </conditionalFormatting>
  <conditionalFormatting sqref="D150">
    <cfRule type="cellIs" dxfId="2092" priority="248" operator="equal">
      <formula>"تم الانتهاء"</formula>
    </cfRule>
  </conditionalFormatting>
  <conditionalFormatting sqref="D151:D152">
    <cfRule type="cellIs" dxfId="2091" priority="247" operator="equal">
      <formula>"تم الانتهاء"</formula>
    </cfRule>
  </conditionalFormatting>
  <conditionalFormatting sqref="D80">
    <cfRule type="cellIs" dxfId="2090" priority="246" operator="equal">
      <formula>"تم الانتهاء"</formula>
    </cfRule>
  </conditionalFormatting>
  <conditionalFormatting sqref="D145">
    <cfRule type="cellIs" dxfId="2089" priority="245" operator="equal">
      <formula>"تم الانتهاء"</formula>
    </cfRule>
  </conditionalFormatting>
  <conditionalFormatting sqref="D115:D116">
    <cfRule type="cellIs" dxfId="2088" priority="244" operator="equal">
      <formula>"تم الانتهاء"</formula>
    </cfRule>
  </conditionalFormatting>
  <conditionalFormatting sqref="E142">
    <cfRule type="cellIs" dxfId="2087" priority="220" operator="equal">
      <formula>"تم الانتهاء"</formula>
    </cfRule>
  </conditionalFormatting>
  <conditionalFormatting sqref="E109:E110 E100">
    <cfRule type="cellIs" dxfId="2086" priority="236" operator="equal">
      <formula>"تم الانتهاء"</formula>
    </cfRule>
  </conditionalFormatting>
  <conditionalFormatting sqref="E106">
    <cfRule type="cellIs" dxfId="2085" priority="235" operator="equal">
      <formula>"تم الانتهاء"</formula>
    </cfRule>
  </conditionalFormatting>
  <conditionalFormatting sqref="E108">
    <cfRule type="cellIs" dxfId="2084" priority="234" operator="equal">
      <formula>"تم الانتهاء"</formula>
    </cfRule>
  </conditionalFormatting>
  <conditionalFormatting sqref="E73">
    <cfRule type="containsText" dxfId="2083" priority="243" operator="containsText" text="تم التسليم ">
      <formula>NOT(ISERROR(SEARCH("تم التسليم ",E73)))</formula>
    </cfRule>
  </conditionalFormatting>
  <conditionalFormatting sqref="E73">
    <cfRule type="cellIs" dxfId="2082" priority="242" operator="equal">
      <formula>"تم الانتهاء"</formula>
    </cfRule>
  </conditionalFormatting>
  <conditionalFormatting sqref="E77">
    <cfRule type="containsText" dxfId="2081" priority="241" operator="containsText" text="تم التسليم ">
      <formula>NOT(ISERROR(SEARCH("تم التسليم ",E77)))</formula>
    </cfRule>
  </conditionalFormatting>
  <conditionalFormatting sqref="E77">
    <cfRule type="cellIs" dxfId="2080" priority="240" operator="equal">
      <formula>"تم الانتهاء"</formula>
    </cfRule>
  </conditionalFormatting>
  <conditionalFormatting sqref="E80">
    <cfRule type="cellIs" dxfId="2079" priority="239" operator="equal">
      <formula>"تم الانتهاء"</formula>
    </cfRule>
  </conditionalFormatting>
  <conditionalFormatting sqref="E81">
    <cfRule type="cellIs" dxfId="2078" priority="238" operator="equal">
      <formula>"تم الانتهاء"</formula>
    </cfRule>
  </conditionalFormatting>
  <conditionalFormatting sqref="E82:E84">
    <cfRule type="cellIs" dxfId="2077" priority="237" operator="equal">
      <formula>"تم الانتهاء"</formula>
    </cfRule>
  </conditionalFormatting>
  <conditionalFormatting sqref="E111:E112">
    <cfRule type="cellIs" dxfId="2076" priority="233" operator="equal">
      <formula>"تم الانتهاء"</formula>
    </cfRule>
  </conditionalFormatting>
  <conditionalFormatting sqref="E133">
    <cfRule type="cellIs" dxfId="2075" priority="232" operator="equal">
      <formula>"تم الانتهاء"</formula>
    </cfRule>
  </conditionalFormatting>
  <conditionalFormatting sqref="E126">
    <cfRule type="cellIs" dxfId="2074" priority="231" operator="equal">
      <formula>"تم الانتهاء"</formula>
    </cfRule>
  </conditionalFormatting>
  <conditionalFormatting sqref="E131:E132">
    <cfRule type="cellIs" dxfId="2073" priority="230" operator="equal">
      <formula>"تم الانتهاء"</formula>
    </cfRule>
  </conditionalFormatting>
  <conditionalFormatting sqref="E134 G134">
    <cfRule type="cellIs" dxfId="2072" priority="229" operator="equal">
      <formula>"تم الانتهاء"</formula>
    </cfRule>
  </conditionalFormatting>
  <conditionalFormatting sqref="E135">
    <cfRule type="cellIs" dxfId="2071" priority="228" operator="equal">
      <formula>"تم الانتهاء"</formula>
    </cfRule>
  </conditionalFormatting>
  <conditionalFormatting sqref="E136">
    <cfRule type="cellIs" dxfId="2070" priority="227" operator="equal">
      <formula>"تم الانتهاء"</formula>
    </cfRule>
  </conditionalFormatting>
  <conditionalFormatting sqref="E144">
    <cfRule type="cellIs" dxfId="2069" priority="226" operator="equal">
      <formula>"تم الانتهاء"</formula>
    </cfRule>
  </conditionalFormatting>
  <conditionalFormatting sqref="E139">
    <cfRule type="cellIs" dxfId="2068" priority="225" operator="equal">
      <formula>"تم الانتهاء"</formula>
    </cfRule>
  </conditionalFormatting>
  <conditionalFormatting sqref="E138">
    <cfRule type="cellIs" dxfId="2067" priority="224" operator="equal">
      <formula>"تم الانتهاء"</formula>
    </cfRule>
  </conditionalFormatting>
  <conditionalFormatting sqref="E141">
    <cfRule type="cellIs" dxfId="2066" priority="223" operator="equal">
      <formula>"تم الانتهاء"</formula>
    </cfRule>
  </conditionalFormatting>
  <conditionalFormatting sqref="E141">
    <cfRule type="cellIs" dxfId="2065" priority="222" operator="equal">
      <formula>"تم الانتهاء"</formula>
    </cfRule>
  </conditionalFormatting>
  <conditionalFormatting sqref="E140">
    <cfRule type="cellIs" dxfId="2064" priority="221" operator="equal">
      <formula>"تم الانتهاء"</formula>
    </cfRule>
  </conditionalFormatting>
  <conditionalFormatting sqref="E145:E146">
    <cfRule type="cellIs" dxfId="2063" priority="219" operator="equal">
      <formula>"تم الانتهاء"</formula>
    </cfRule>
  </conditionalFormatting>
  <conditionalFormatting sqref="E147:E148">
    <cfRule type="cellIs" dxfId="2062" priority="218" operator="equal">
      <formula>"تم الانتهاء"</formula>
    </cfRule>
  </conditionalFormatting>
  <conditionalFormatting sqref="E149">
    <cfRule type="cellIs" dxfId="2061" priority="217" operator="equal">
      <formula>"تم الانتهاء"</formula>
    </cfRule>
  </conditionalFormatting>
  <conditionalFormatting sqref="E150">
    <cfRule type="cellIs" dxfId="2060" priority="216" operator="equal">
      <formula>"تم الانتهاء"</formula>
    </cfRule>
  </conditionalFormatting>
  <conditionalFormatting sqref="E151">
    <cfRule type="cellIs" dxfId="2059" priority="215" operator="equal">
      <formula>"تم الانتهاء"</formula>
    </cfRule>
  </conditionalFormatting>
  <conditionalFormatting sqref="E152">
    <cfRule type="cellIs" dxfId="2058" priority="214" operator="equal">
      <formula>"تم الانتهاء"</formula>
    </cfRule>
  </conditionalFormatting>
  <conditionalFormatting sqref="E137">
    <cfRule type="cellIs" dxfId="2057" priority="213" operator="equal">
      <formula>"تم الانتهاء"</formula>
    </cfRule>
  </conditionalFormatting>
  <conditionalFormatting sqref="E115:E116 E118:E121">
    <cfRule type="cellIs" dxfId="2056" priority="212" operator="equal">
      <formula>"تم الانتهاء"</formula>
    </cfRule>
  </conditionalFormatting>
  <conditionalFormatting sqref="C127:C128">
    <cfRule type="containsText" dxfId="2055" priority="211" operator="containsText" text="تم التسليم ">
      <formula>NOT(ISERROR(SEARCH("تم التسليم ",C127)))</formula>
    </cfRule>
  </conditionalFormatting>
  <conditionalFormatting sqref="C127:C128">
    <cfRule type="cellIs" dxfId="2054" priority="210" operator="equal">
      <formula>"تم الانتهاء"</formula>
    </cfRule>
  </conditionalFormatting>
  <conditionalFormatting sqref="E127:E128">
    <cfRule type="containsText" dxfId="2053" priority="209" operator="containsText" text="تم التسليم ">
      <formula>NOT(ISERROR(SEARCH("تم التسليم ",E127)))</formula>
    </cfRule>
  </conditionalFormatting>
  <conditionalFormatting sqref="E127:E128">
    <cfRule type="cellIs" dxfId="2052" priority="208" operator="equal">
      <formula>"تم الانتهاء"</formula>
    </cfRule>
  </conditionalFormatting>
  <conditionalFormatting sqref="C129">
    <cfRule type="containsText" dxfId="2051" priority="207" operator="containsText" text="تم التسليم ">
      <formula>NOT(ISERROR(SEARCH("تم التسليم ",C129)))</formula>
    </cfRule>
  </conditionalFormatting>
  <conditionalFormatting sqref="C129">
    <cfRule type="cellIs" dxfId="2050" priority="206" operator="equal">
      <formula>"تم الانتهاء"</formula>
    </cfRule>
  </conditionalFormatting>
  <conditionalFormatting sqref="E129">
    <cfRule type="containsText" dxfId="2049" priority="205" operator="containsText" text="تم التسليم ">
      <formula>NOT(ISERROR(SEARCH("تم التسليم ",E129)))</formula>
    </cfRule>
  </conditionalFormatting>
  <conditionalFormatting sqref="E129">
    <cfRule type="cellIs" dxfId="2048" priority="204" operator="equal">
      <formula>"تم الانتهاء"</formula>
    </cfRule>
  </conditionalFormatting>
  <conditionalFormatting sqref="E130">
    <cfRule type="cellIs" dxfId="2047" priority="203" operator="equal">
      <formula>"تم الانتهاء"</formula>
    </cfRule>
  </conditionalFormatting>
  <conditionalFormatting sqref="G127:G129">
    <cfRule type="containsText" dxfId="2046" priority="202" operator="containsText" text="تم التسليم ">
      <formula>NOT(ISERROR(SEARCH("تم التسليم ",G127)))</formula>
    </cfRule>
  </conditionalFormatting>
  <conditionalFormatting sqref="G127:G129">
    <cfRule type="cellIs" dxfId="2045" priority="201" operator="equal">
      <formula>"تم الانتهاء"</formula>
    </cfRule>
  </conditionalFormatting>
  <conditionalFormatting sqref="C118">
    <cfRule type="containsText" dxfId="2044" priority="200" operator="containsText" text="تم التسليم ">
      <formula>NOT(ISERROR(SEARCH("تم التسليم ",C118)))</formula>
    </cfRule>
  </conditionalFormatting>
  <conditionalFormatting sqref="C118">
    <cfRule type="cellIs" dxfId="2043" priority="199" operator="equal">
      <formula>"تم الانتهاء"</formula>
    </cfRule>
  </conditionalFormatting>
  <conditionalFormatting sqref="C119">
    <cfRule type="containsText" dxfId="2042" priority="198" operator="containsText" text="تم التسليم ">
      <formula>NOT(ISERROR(SEARCH("تم التسليم ",C119)))</formula>
    </cfRule>
  </conditionalFormatting>
  <conditionalFormatting sqref="C119">
    <cfRule type="cellIs" dxfId="2041" priority="197" operator="equal">
      <formula>"تم الانتهاء"</formula>
    </cfRule>
  </conditionalFormatting>
  <conditionalFormatting sqref="C120:C121">
    <cfRule type="containsText" dxfId="2040" priority="196" operator="containsText" text="تم التسليم ">
      <formula>NOT(ISERROR(SEARCH("تم التسليم ",C120)))</formula>
    </cfRule>
  </conditionalFormatting>
  <conditionalFormatting sqref="C120:C121">
    <cfRule type="cellIs" dxfId="2039" priority="195" operator="equal">
      <formula>"تم الانتهاء"</formula>
    </cfRule>
  </conditionalFormatting>
  <conditionalFormatting sqref="E122:E125">
    <cfRule type="cellIs" dxfId="2038" priority="194" operator="equal">
      <formula>"تم الانتهاء"</formula>
    </cfRule>
  </conditionalFormatting>
  <conditionalFormatting sqref="E92">
    <cfRule type="cellIs" dxfId="2037" priority="193" operator="equal">
      <formula>"تم الانتهاء"</formula>
    </cfRule>
  </conditionalFormatting>
  <conditionalFormatting sqref="E93">
    <cfRule type="cellIs" dxfId="2036" priority="192" operator="equal">
      <formula>"تم الانتهاء"</formula>
    </cfRule>
  </conditionalFormatting>
  <conditionalFormatting sqref="H47">
    <cfRule type="containsText" dxfId="2035" priority="191" operator="containsText" text="متوقف">
      <formula>NOT(ISERROR(SEARCH("متوقف",H47)))</formula>
    </cfRule>
  </conditionalFormatting>
  <conditionalFormatting sqref="H47">
    <cfRule type="containsText" dxfId="2034" priority="187" operator="containsText" text="تم  الانتهاء ">
      <formula>NOT(ISERROR(SEARCH("تم  الانتهاء ",H47)))</formula>
    </cfRule>
    <cfRule type="containsText" dxfId="2033" priority="188" operator="containsText" text="تم الانتهاء ">
      <formula>NOT(ISERROR(SEARCH("تم الانتهاء ",H47)))</formula>
    </cfRule>
    <cfRule type="containsText" dxfId="2032" priority="189" operator="containsText" text="متوقف ">
      <formula>NOT(ISERROR(SEARCH("متوقف ",H47)))</formula>
    </cfRule>
    <cfRule type="containsText" dxfId="2031" priority="190" operator="containsText" text="تحت التصنيع ">
      <formula>NOT(ISERROR(SEARCH("تحت التصنيع ",H47)))</formula>
    </cfRule>
  </conditionalFormatting>
  <conditionalFormatting sqref="H47">
    <cfRule type="cellIs" dxfId="2030" priority="186" operator="equal">
      <formula>$H$174</formula>
    </cfRule>
  </conditionalFormatting>
  <conditionalFormatting sqref="H53">
    <cfRule type="containsText" dxfId="2029" priority="185" operator="containsText" text="متوقف">
      <formula>NOT(ISERROR(SEARCH("متوقف",H53)))</formula>
    </cfRule>
  </conditionalFormatting>
  <conditionalFormatting sqref="H53">
    <cfRule type="containsText" dxfId="2028" priority="181" operator="containsText" text="تم  الانتهاء ">
      <formula>NOT(ISERROR(SEARCH("تم  الانتهاء ",H53)))</formula>
    </cfRule>
    <cfRule type="containsText" dxfId="2027" priority="182" operator="containsText" text="تم الانتهاء ">
      <formula>NOT(ISERROR(SEARCH("تم الانتهاء ",H53)))</formula>
    </cfRule>
    <cfRule type="containsText" dxfId="2026" priority="183" operator="containsText" text="متوقف ">
      <formula>NOT(ISERROR(SEARCH("متوقف ",H53)))</formula>
    </cfRule>
    <cfRule type="containsText" dxfId="2025" priority="184" operator="containsText" text="تحت التصنيع ">
      <formula>NOT(ISERROR(SEARCH("تحت التصنيع ",H53)))</formula>
    </cfRule>
  </conditionalFormatting>
  <conditionalFormatting sqref="H53">
    <cfRule type="cellIs" dxfId="2024" priority="180" operator="equal">
      <formula>$H$174</formula>
    </cfRule>
  </conditionalFormatting>
  <conditionalFormatting sqref="H56">
    <cfRule type="containsText" dxfId="2023" priority="179" operator="containsText" text="متوقف">
      <formula>NOT(ISERROR(SEARCH("متوقف",H56)))</formula>
    </cfRule>
  </conditionalFormatting>
  <conditionalFormatting sqref="H56">
    <cfRule type="containsText" dxfId="2022" priority="175" operator="containsText" text="تم  الانتهاء ">
      <formula>NOT(ISERROR(SEARCH("تم  الانتهاء ",H56)))</formula>
    </cfRule>
    <cfRule type="containsText" dxfId="2021" priority="176" operator="containsText" text="تم الانتهاء ">
      <formula>NOT(ISERROR(SEARCH("تم الانتهاء ",H56)))</formula>
    </cfRule>
    <cfRule type="containsText" dxfId="2020" priority="177" operator="containsText" text="متوقف ">
      <formula>NOT(ISERROR(SEARCH("متوقف ",H56)))</formula>
    </cfRule>
    <cfRule type="containsText" dxfId="2019" priority="178" operator="containsText" text="تحت التصنيع ">
      <formula>NOT(ISERROR(SEARCH("تحت التصنيع ",H56)))</formula>
    </cfRule>
  </conditionalFormatting>
  <conditionalFormatting sqref="H56">
    <cfRule type="cellIs" dxfId="2018" priority="174" operator="equal">
      <formula>$H$174</formula>
    </cfRule>
  </conditionalFormatting>
  <conditionalFormatting sqref="H127 H130">
    <cfRule type="containsText" dxfId="2017" priority="173" operator="containsText" text="متوقف">
      <formula>NOT(ISERROR(SEARCH("متوقف",H127)))</formula>
    </cfRule>
  </conditionalFormatting>
  <conditionalFormatting sqref="H127 H130">
    <cfRule type="containsText" dxfId="2016" priority="169" operator="containsText" text="تم  الانتهاء ">
      <formula>NOT(ISERROR(SEARCH("تم  الانتهاء ",H127)))</formula>
    </cfRule>
    <cfRule type="containsText" dxfId="2015" priority="170" operator="containsText" text="تم الانتهاء ">
      <formula>NOT(ISERROR(SEARCH("تم الانتهاء ",H127)))</formula>
    </cfRule>
    <cfRule type="containsText" dxfId="2014" priority="171" operator="containsText" text="متوقف ">
      <formula>NOT(ISERROR(SEARCH("متوقف ",H127)))</formula>
    </cfRule>
    <cfRule type="containsText" dxfId="2013" priority="172" operator="containsText" text="تحت التصنيع ">
      <formula>NOT(ISERROR(SEARCH("تحت التصنيع ",H127)))</formula>
    </cfRule>
  </conditionalFormatting>
  <conditionalFormatting sqref="H127">
    <cfRule type="cellIs" dxfId="2012" priority="168" operator="equal">
      <formula>$H$174</formula>
    </cfRule>
  </conditionalFormatting>
  <conditionalFormatting sqref="F115:F116">
    <cfRule type="cellIs" dxfId="2011" priority="167" operator="equal">
      <formula>"تم الانتهاء"</formula>
    </cfRule>
  </conditionalFormatting>
  <conditionalFormatting sqref="G115:G116">
    <cfRule type="cellIs" dxfId="2010" priority="166" operator="equal">
      <formula>"تم الانتهاء"</formula>
    </cfRule>
  </conditionalFormatting>
  <conditionalFormatting sqref="F109:F110">
    <cfRule type="cellIs" dxfId="2009" priority="165" operator="equal">
      <formula>"تم الانتهاء"</formula>
    </cfRule>
  </conditionalFormatting>
  <conditionalFormatting sqref="F106">
    <cfRule type="cellIs" dxfId="2008" priority="164" operator="equal">
      <formula>"تم الانتهاء"</formula>
    </cfRule>
  </conditionalFormatting>
  <conditionalFormatting sqref="F108">
    <cfRule type="cellIs" dxfId="2007" priority="163" operator="equal">
      <formula>"تم الانتهاء"</formula>
    </cfRule>
  </conditionalFormatting>
  <conditionalFormatting sqref="F111:F112">
    <cfRule type="cellIs" dxfId="2006" priority="162" operator="equal">
      <formula>"تم الانتهاء"</formula>
    </cfRule>
  </conditionalFormatting>
  <conditionalFormatting sqref="G109:G110">
    <cfRule type="cellIs" dxfId="2005" priority="161" operator="equal">
      <formula>"تم الانتهاء"</formula>
    </cfRule>
  </conditionalFormatting>
  <conditionalFormatting sqref="G106">
    <cfRule type="cellIs" dxfId="2004" priority="160" operator="equal">
      <formula>"تم الانتهاء"</formula>
    </cfRule>
  </conditionalFormatting>
  <conditionalFormatting sqref="G108">
    <cfRule type="cellIs" dxfId="2003" priority="159" operator="equal">
      <formula>"تم الانتهاء"</formula>
    </cfRule>
  </conditionalFormatting>
  <conditionalFormatting sqref="G111:G112">
    <cfRule type="cellIs" dxfId="2002" priority="158" operator="equal">
      <formula>"تم الانتهاء"</formula>
    </cfRule>
  </conditionalFormatting>
  <conditionalFormatting sqref="C117">
    <cfRule type="containsText" dxfId="2001" priority="157" operator="containsText" text="تم التسليم ">
      <formula>NOT(ISERROR(SEARCH("تم التسليم ",C117)))</formula>
    </cfRule>
  </conditionalFormatting>
  <conditionalFormatting sqref="C117">
    <cfRule type="cellIs" dxfId="2000" priority="156" operator="equal">
      <formula>"تم الانتهاء"</formula>
    </cfRule>
  </conditionalFormatting>
  <conditionalFormatting sqref="E117">
    <cfRule type="containsText" dxfId="1999" priority="155" operator="containsText" text="تم التسليم ">
      <formula>NOT(ISERROR(SEARCH("تم التسليم ",E117)))</formula>
    </cfRule>
  </conditionalFormatting>
  <conditionalFormatting sqref="E117">
    <cfRule type="cellIs" dxfId="1998" priority="154" operator="equal">
      <formula>"تم الانتهاء"</formula>
    </cfRule>
  </conditionalFormatting>
  <conditionalFormatting sqref="H73">
    <cfRule type="containsText" dxfId="1997" priority="153" operator="containsText" text="متوقف">
      <formula>NOT(ISERROR(SEARCH("متوقف",H73)))</formula>
    </cfRule>
  </conditionalFormatting>
  <conditionalFormatting sqref="H73">
    <cfRule type="containsText" dxfId="1996" priority="149" operator="containsText" text="تم  الانتهاء ">
      <formula>NOT(ISERROR(SEARCH("تم  الانتهاء ",H73)))</formula>
    </cfRule>
    <cfRule type="containsText" dxfId="1995" priority="150" operator="containsText" text="تم الانتهاء ">
      <formula>NOT(ISERROR(SEARCH("تم الانتهاء ",H73)))</formula>
    </cfRule>
    <cfRule type="containsText" dxfId="1994" priority="151" operator="containsText" text="متوقف ">
      <formula>NOT(ISERROR(SEARCH("متوقف ",H73)))</formula>
    </cfRule>
    <cfRule type="containsText" dxfId="1993" priority="152" operator="containsText" text="تحت التصنيع ">
      <formula>NOT(ISERROR(SEARCH("تحت التصنيع ",H73)))</formula>
    </cfRule>
  </conditionalFormatting>
  <conditionalFormatting sqref="H73">
    <cfRule type="cellIs" dxfId="1992" priority="148" operator="equal">
      <formula>$H$174</formula>
    </cfRule>
  </conditionalFormatting>
  <conditionalFormatting sqref="G73">
    <cfRule type="containsText" dxfId="1991" priority="147" operator="containsText" text="تم التسليم ">
      <formula>NOT(ISERROR(SEARCH("تم التسليم ",G73)))</formula>
    </cfRule>
  </conditionalFormatting>
  <conditionalFormatting sqref="G73">
    <cfRule type="cellIs" dxfId="1990" priority="146" operator="equal">
      <formula>"تم الانتهاء"</formula>
    </cfRule>
  </conditionalFormatting>
  <conditionalFormatting sqref="H75">
    <cfRule type="containsText" dxfId="1989" priority="145" operator="containsText" text="متوقف">
      <formula>NOT(ISERROR(SEARCH("متوقف",H75)))</formula>
    </cfRule>
  </conditionalFormatting>
  <conditionalFormatting sqref="H75">
    <cfRule type="containsText" dxfId="1988" priority="141" operator="containsText" text="تم  الانتهاء ">
      <formula>NOT(ISERROR(SEARCH("تم  الانتهاء ",H75)))</formula>
    </cfRule>
    <cfRule type="containsText" dxfId="1987" priority="142" operator="containsText" text="تم الانتهاء ">
      <formula>NOT(ISERROR(SEARCH("تم الانتهاء ",H75)))</formula>
    </cfRule>
    <cfRule type="containsText" dxfId="1986" priority="143" operator="containsText" text="متوقف ">
      <formula>NOT(ISERROR(SEARCH("متوقف ",H75)))</formula>
    </cfRule>
    <cfRule type="containsText" dxfId="1985" priority="144" operator="containsText" text="تحت التصنيع ">
      <formula>NOT(ISERROR(SEARCH("تحت التصنيع ",H75)))</formula>
    </cfRule>
  </conditionalFormatting>
  <conditionalFormatting sqref="H75">
    <cfRule type="cellIs" dxfId="1984" priority="140" operator="equal">
      <formula>$H$174</formula>
    </cfRule>
  </conditionalFormatting>
  <conditionalFormatting sqref="G77:G78">
    <cfRule type="containsText" dxfId="1983" priority="139" operator="containsText" text="تم التسليم ">
      <formula>NOT(ISERROR(SEARCH("تم التسليم ",G77)))</formula>
    </cfRule>
  </conditionalFormatting>
  <conditionalFormatting sqref="G77:G78">
    <cfRule type="cellIs" dxfId="1982" priority="138" operator="equal">
      <formula>"تم الانتهاء"</formula>
    </cfRule>
  </conditionalFormatting>
  <conditionalFormatting sqref="F81">
    <cfRule type="cellIs" dxfId="1981" priority="137" operator="equal">
      <formula>"تم الانتهاء"</formula>
    </cfRule>
  </conditionalFormatting>
  <conditionalFormatting sqref="F82:F84">
    <cfRule type="cellIs" dxfId="1980" priority="136" operator="equal">
      <formula>"تم الانتهاء"</formula>
    </cfRule>
  </conditionalFormatting>
  <conditionalFormatting sqref="F80">
    <cfRule type="cellIs" dxfId="1979" priority="135" operator="equal">
      <formula>"تم الانتهاء"</formula>
    </cfRule>
  </conditionalFormatting>
  <conditionalFormatting sqref="G80">
    <cfRule type="cellIs" dxfId="1978" priority="134" operator="equal">
      <formula>"تم الانتهاء"</formula>
    </cfRule>
  </conditionalFormatting>
  <conditionalFormatting sqref="G81">
    <cfRule type="cellIs" dxfId="1977" priority="133" operator="equal">
      <formula>"تم الانتهاء"</formula>
    </cfRule>
  </conditionalFormatting>
  <conditionalFormatting sqref="G82:G84">
    <cfRule type="cellIs" dxfId="1976" priority="132" operator="equal">
      <formula>"تم الانتهاء"</formula>
    </cfRule>
  </conditionalFormatting>
  <conditionalFormatting sqref="H81">
    <cfRule type="containsText" dxfId="1975" priority="131" operator="containsText" text="متوقف">
      <formula>NOT(ISERROR(SEARCH("متوقف",H81)))</formula>
    </cfRule>
  </conditionalFormatting>
  <conditionalFormatting sqref="H81">
    <cfRule type="containsText" dxfId="1974" priority="127" operator="containsText" text="تم  الانتهاء ">
      <formula>NOT(ISERROR(SEARCH("تم  الانتهاء ",H81)))</formula>
    </cfRule>
    <cfRule type="containsText" dxfId="1973" priority="128" operator="containsText" text="تم الانتهاء ">
      <formula>NOT(ISERROR(SEARCH("تم الانتهاء ",H81)))</formula>
    </cfRule>
    <cfRule type="containsText" dxfId="1972" priority="129" operator="containsText" text="متوقف ">
      <formula>NOT(ISERROR(SEARCH("متوقف ",H81)))</formula>
    </cfRule>
    <cfRule type="containsText" dxfId="1971" priority="130" operator="containsText" text="تحت التصنيع ">
      <formula>NOT(ISERROR(SEARCH("تحت التصنيع ",H81)))</formula>
    </cfRule>
  </conditionalFormatting>
  <conditionalFormatting sqref="H81">
    <cfRule type="cellIs" dxfId="1970" priority="126" operator="equal">
      <formula>$H$174</formula>
    </cfRule>
  </conditionalFormatting>
  <conditionalFormatting sqref="G99">
    <cfRule type="cellIs" dxfId="1969" priority="125" operator="equal">
      <formula>"تم الانتهاء"</formula>
    </cfRule>
  </conditionalFormatting>
  <conditionalFormatting sqref="G100">
    <cfRule type="cellIs" dxfId="1968" priority="124" operator="equal">
      <formula>"تم الانتهاء"</formula>
    </cfRule>
  </conditionalFormatting>
  <conditionalFormatting sqref="H142 H133">
    <cfRule type="containsText" dxfId="1967" priority="123" operator="containsText" text="متوقف">
      <formula>NOT(ISERROR(SEARCH("متوقف",H133)))</formula>
    </cfRule>
  </conditionalFormatting>
  <conditionalFormatting sqref="H142 H133">
    <cfRule type="containsText" dxfId="1966" priority="119" operator="containsText" text="تم  الانتهاء ">
      <formula>NOT(ISERROR(SEARCH("تم  الانتهاء ",H133)))</formula>
    </cfRule>
    <cfRule type="containsText" dxfId="1965" priority="120" operator="containsText" text="تم الانتهاء ">
      <formula>NOT(ISERROR(SEARCH("تم الانتهاء ",H133)))</formula>
    </cfRule>
    <cfRule type="containsText" dxfId="1964" priority="121" operator="containsText" text="متوقف ">
      <formula>NOT(ISERROR(SEARCH("متوقف ",H133)))</formula>
    </cfRule>
    <cfRule type="containsText" dxfId="1963" priority="122" operator="containsText" text="تحت التصنيع ">
      <formula>NOT(ISERROR(SEARCH("تحت التصنيع ",H133)))</formula>
    </cfRule>
  </conditionalFormatting>
  <conditionalFormatting sqref="H142">
    <cfRule type="cellIs" dxfId="1962" priority="118" operator="equal">
      <formula>$H$174</formula>
    </cfRule>
  </conditionalFormatting>
  <conditionalFormatting sqref="G136">
    <cfRule type="cellIs" dxfId="1961" priority="117" operator="equal">
      <formula>"تم الانتهاء"</formula>
    </cfRule>
  </conditionalFormatting>
  <conditionalFormatting sqref="G137">
    <cfRule type="cellIs" dxfId="1960" priority="116" operator="equal">
      <formula>"تم الانتهاء"</formula>
    </cfRule>
  </conditionalFormatting>
  <conditionalFormatting sqref="F139">
    <cfRule type="cellIs" dxfId="1959" priority="115" operator="equal">
      <formula>"تم الانتهاء"</formula>
    </cfRule>
  </conditionalFormatting>
  <conditionalFormatting sqref="F138">
    <cfRule type="cellIs" dxfId="1958" priority="114" operator="equal">
      <formula>"تم الانتهاء"</formula>
    </cfRule>
  </conditionalFormatting>
  <conditionalFormatting sqref="F141">
    <cfRule type="cellIs" dxfId="1957" priority="113" operator="equal">
      <formula>"تم الانتهاء"</formula>
    </cfRule>
  </conditionalFormatting>
  <conditionalFormatting sqref="F141">
    <cfRule type="cellIs" dxfId="1956" priority="111" operator="equal">
      <formula>"تم الانتهاء"</formula>
    </cfRule>
  </conditionalFormatting>
  <conditionalFormatting sqref="F141">
    <cfRule type="containsText" dxfId="1955" priority="112" operator="containsText" text="تم التسليم ">
      <formula>NOT(ISERROR(SEARCH("تم التسليم ",F141)))</formula>
    </cfRule>
  </conditionalFormatting>
  <conditionalFormatting sqref="F140">
    <cfRule type="cellIs" dxfId="1954" priority="110" operator="equal">
      <formula>"تم الانتهاء"</formula>
    </cfRule>
  </conditionalFormatting>
  <conditionalFormatting sqref="G139">
    <cfRule type="cellIs" dxfId="1953" priority="109" operator="equal">
      <formula>"تم الانتهاء"</formula>
    </cfRule>
  </conditionalFormatting>
  <conditionalFormatting sqref="G138">
    <cfRule type="cellIs" dxfId="1952" priority="108" operator="equal">
      <formula>"تم الانتهاء"</formula>
    </cfRule>
  </conditionalFormatting>
  <conditionalFormatting sqref="G141">
    <cfRule type="cellIs" dxfId="1951" priority="107" operator="equal">
      <formula>"تم الانتهاء"</formula>
    </cfRule>
  </conditionalFormatting>
  <conditionalFormatting sqref="G141">
    <cfRule type="cellIs" dxfId="1950" priority="106" operator="equal">
      <formula>"تم الانتهاء"</formula>
    </cfRule>
  </conditionalFormatting>
  <conditionalFormatting sqref="G140">
    <cfRule type="cellIs" dxfId="1949" priority="105" operator="equal">
      <formula>"تم الانتهاء"</formula>
    </cfRule>
  </conditionalFormatting>
  <conditionalFormatting sqref="H143">
    <cfRule type="containsText" dxfId="1948" priority="104" operator="containsText" text="متوقف">
      <formula>NOT(ISERROR(SEARCH("متوقف",H143)))</formula>
    </cfRule>
  </conditionalFormatting>
  <conditionalFormatting sqref="H143">
    <cfRule type="containsText" dxfId="1947" priority="100" operator="containsText" text="تم  الانتهاء ">
      <formula>NOT(ISERROR(SEARCH("تم  الانتهاء ",H143)))</formula>
    </cfRule>
    <cfRule type="containsText" dxfId="1946" priority="101" operator="containsText" text="تم الانتهاء ">
      <formula>NOT(ISERROR(SEARCH("تم الانتهاء ",H143)))</formula>
    </cfRule>
    <cfRule type="containsText" dxfId="1945" priority="102" operator="containsText" text="متوقف ">
      <formula>NOT(ISERROR(SEARCH("متوقف ",H143)))</formula>
    </cfRule>
    <cfRule type="containsText" dxfId="1944" priority="103" operator="containsText" text="تحت التصنيع ">
      <formula>NOT(ISERROR(SEARCH("تحت التصنيع ",H143)))</formula>
    </cfRule>
  </conditionalFormatting>
  <conditionalFormatting sqref="H143">
    <cfRule type="cellIs" dxfId="1943" priority="99" operator="equal">
      <formula>$H$174</formula>
    </cfRule>
  </conditionalFormatting>
  <conditionalFormatting sqref="F145">
    <cfRule type="cellIs" dxfId="1942" priority="98" operator="equal">
      <formula>"تم الانتهاء"</formula>
    </cfRule>
  </conditionalFormatting>
  <conditionalFormatting sqref="G145">
    <cfRule type="cellIs" dxfId="1941" priority="97" operator="equal">
      <formula>"تم الانتهاء"</formula>
    </cfRule>
  </conditionalFormatting>
  <conditionalFormatting sqref="F146">
    <cfRule type="cellIs" dxfId="1940" priority="96" operator="equal">
      <formula>"تم الانتهاء"</formula>
    </cfRule>
  </conditionalFormatting>
  <conditionalFormatting sqref="F150">
    <cfRule type="cellIs" dxfId="1939" priority="95" operator="equal">
      <formula>"تم الانتهاء"</formula>
    </cfRule>
  </conditionalFormatting>
  <conditionalFormatting sqref="F151:F152">
    <cfRule type="cellIs" dxfId="1938" priority="94" operator="equal">
      <formula>"تم الانتهاء"</formula>
    </cfRule>
  </conditionalFormatting>
  <conditionalFormatting sqref="G146">
    <cfRule type="cellIs" dxfId="1937" priority="93" operator="equal">
      <formula>"تم الانتهاء"</formula>
    </cfRule>
  </conditionalFormatting>
  <conditionalFormatting sqref="G147:G148">
    <cfRule type="cellIs" dxfId="1936" priority="92" operator="equal">
      <formula>"تم الانتهاء"</formula>
    </cfRule>
  </conditionalFormatting>
  <conditionalFormatting sqref="G149">
    <cfRule type="cellIs" dxfId="1935" priority="91" operator="equal">
      <formula>"تم الانتهاء"</formula>
    </cfRule>
  </conditionalFormatting>
  <conditionalFormatting sqref="G150">
    <cfRule type="cellIs" dxfId="1934" priority="90" operator="equal">
      <formula>"تم الانتهاء"</formula>
    </cfRule>
  </conditionalFormatting>
  <conditionalFormatting sqref="G151">
    <cfRule type="cellIs" dxfId="1933" priority="89" operator="equal">
      <formula>"تم الانتهاء"</formula>
    </cfRule>
  </conditionalFormatting>
  <conditionalFormatting sqref="G152">
    <cfRule type="cellIs" dxfId="1932" priority="88" operator="equal">
      <formula>"تم الانتهاء"</formula>
    </cfRule>
  </conditionalFormatting>
  <conditionalFormatting sqref="B157:C157 B158:B159 C158:C163">
    <cfRule type="cellIs" dxfId="1931" priority="87" operator="equal">
      <formula>"تم الانتهاء"</formula>
    </cfRule>
  </conditionalFormatting>
  <conditionalFormatting sqref="B160:B163">
    <cfRule type="cellIs" dxfId="1930" priority="86" operator="equal">
      <formula>"تم الانتهاء"</formula>
    </cfRule>
  </conditionalFormatting>
  <conditionalFormatting sqref="H127 H34:H36 H38:H40 H130 H73 H75 H81 H133 H142:H143 H3:H4 H53 H56 H42:H47 H6:H32">
    <cfRule type="cellIs" dxfId="1929" priority="300" operator="equal">
      <formula>$H$197</formula>
    </cfRule>
    <cfRule type="cellIs" dxfId="1928" priority="301" operator="equal">
      <formula>$H$61</formula>
    </cfRule>
    <cfRule type="cellIs" dxfId="1927" priority="302" operator="equal">
      <formula>$H$171</formula>
    </cfRule>
    <cfRule type="cellIs" dxfId="1926" priority="303" operator="equal">
      <formula>$H$198</formula>
    </cfRule>
    <cfRule type="cellIs" dxfId="1925" priority="304" operator="equal">
      <formula>$H$197</formula>
    </cfRule>
  </conditionalFormatting>
  <conditionalFormatting sqref="H127 H34:H36 H38:H40 H130 H73 H75 H81 H133 H142:H143 H3:H4 H53 H56 H42:H47 H6:H32">
    <cfRule type="cellIs" dxfId="1924" priority="305" operator="equal">
      <formula>$H$176</formula>
    </cfRule>
    <cfRule type="cellIs" dxfId="1923" priority="306" operator="equal">
      <formula>$H$213</formula>
    </cfRule>
    <cfRule type="cellIs" dxfId="1922" priority="307" operator="equal">
      <formula>$H$54</formula>
    </cfRule>
    <cfRule type="cellIs" dxfId="1921" priority="308" operator="equal">
      <formula>$H$101</formula>
    </cfRule>
  </conditionalFormatting>
  <conditionalFormatting sqref="H34:H36 H38:H40 H130 H127 H73 H75 H81 H133 H142:H143 H3:H4 H53 H56 H42:H47 H6:H32">
    <cfRule type="cellIs" dxfId="1920" priority="309" operator="equal">
      <formula>$H$175</formula>
    </cfRule>
    <cfRule type="cellIs" dxfId="1919" priority="310" operator="equal">
      <formula>$H$108</formula>
    </cfRule>
    <cfRule type="cellIs" dxfId="1918" priority="311" operator="equal">
      <formula>$H$205</formula>
    </cfRule>
  </conditionalFormatting>
  <conditionalFormatting sqref="H67">
    <cfRule type="containsText" dxfId="1917" priority="73" operator="containsText" text="متوقف">
      <formula>NOT(ISERROR(SEARCH("متوقف",H67)))</formula>
    </cfRule>
  </conditionalFormatting>
  <conditionalFormatting sqref="H67">
    <cfRule type="containsText" dxfId="1916" priority="69" operator="containsText" text="تم  الانتهاء ">
      <formula>NOT(ISERROR(SEARCH("تم  الانتهاء ",H67)))</formula>
    </cfRule>
    <cfRule type="containsText" dxfId="1915" priority="70" operator="containsText" text="تم الانتهاء ">
      <formula>NOT(ISERROR(SEARCH("تم الانتهاء ",H67)))</formula>
    </cfRule>
    <cfRule type="containsText" dxfId="1914" priority="71" operator="containsText" text="متوقف ">
      <formula>NOT(ISERROR(SEARCH("متوقف ",H67)))</formula>
    </cfRule>
    <cfRule type="containsText" dxfId="1913" priority="72" operator="containsText" text="تحت التصنيع ">
      <formula>NOT(ISERROR(SEARCH("تحت التصنيع ",H67)))</formula>
    </cfRule>
  </conditionalFormatting>
  <conditionalFormatting sqref="H67">
    <cfRule type="cellIs" dxfId="1912" priority="68" operator="equal">
      <formula>$H$174</formula>
    </cfRule>
  </conditionalFormatting>
  <conditionalFormatting sqref="H67">
    <cfRule type="cellIs" dxfId="1911" priority="74" operator="equal">
      <formula>$H$197</formula>
    </cfRule>
    <cfRule type="cellIs" dxfId="1910" priority="75" operator="equal">
      <formula>$H$61</formula>
    </cfRule>
    <cfRule type="cellIs" dxfId="1909" priority="76" operator="equal">
      <formula>$H$171</formula>
    </cfRule>
    <cfRule type="cellIs" dxfId="1908" priority="77" operator="equal">
      <formula>$H$198</formula>
    </cfRule>
    <cfRule type="cellIs" dxfId="1907" priority="78" operator="equal">
      <formula>$H$197</formula>
    </cfRule>
  </conditionalFormatting>
  <conditionalFormatting sqref="H67">
    <cfRule type="cellIs" dxfId="1906" priority="79" operator="equal">
      <formula>$H$176</formula>
    </cfRule>
    <cfRule type="cellIs" dxfId="1905" priority="80" operator="equal">
      <formula>$H$213</formula>
    </cfRule>
    <cfRule type="cellIs" dxfId="1904" priority="81" operator="equal">
      <formula>$H$54</formula>
    </cfRule>
    <cfRule type="cellIs" dxfId="1903" priority="82" operator="equal">
      <formula>$H$101</formula>
    </cfRule>
  </conditionalFormatting>
  <conditionalFormatting sqref="H67">
    <cfRule type="cellIs" dxfId="1902" priority="83" operator="equal">
      <formula>$H$175</formula>
    </cfRule>
    <cfRule type="cellIs" dxfId="1901" priority="84" operator="equal">
      <formula>$H$108</formula>
    </cfRule>
    <cfRule type="cellIs" dxfId="1900" priority="85" operator="equal">
      <formula>$H$205</formula>
    </cfRule>
  </conditionalFormatting>
  <conditionalFormatting sqref="H68">
    <cfRule type="containsText" dxfId="1899" priority="55" operator="containsText" text="متوقف">
      <formula>NOT(ISERROR(SEARCH("متوقف",H68)))</formula>
    </cfRule>
  </conditionalFormatting>
  <conditionalFormatting sqref="H68">
    <cfRule type="containsText" dxfId="1898" priority="51" operator="containsText" text="تم  الانتهاء ">
      <formula>NOT(ISERROR(SEARCH("تم  الانتهاء ",H68)))</formula>
    </cfRule>
    <cfRule type="containsText" dxfId="1897" priority="52" operator="containsText" text="تم الانتهاء ">
      <formula>NOT(ISERROR(SEARCH("تم الانتهاء ",H68)))</formula>
    </cfRule>
    <cfRule type="containsText" dxfId="1896" priority="53" operator="containsText" text="متوقف ">
      <formula>NOT(ISERROR(SEARCH("متوقف ",H68)))</formula>
    </cfRule>
    <cfRule type="containsText" dxfId="1895" priority="54" operator="containsText" text="تحت التصنيع ">
      <formula>NOT(ISERROR(SEARCH("تحت التصنيع ",H68)))</formula>
    </cfRule>
  </conditionalFormatting>
  <conditionalFormatting sqref="H68">
    <cfRule type="cellIs" dxfId="1894" priority="50" operator="equal">
      <formula>$H$174</formula>
    </cfRule>
  </conditionalFormatting>
  <conditionalFormatting sqref="H68">
    <cfRule type="cellIs" dxfId="1893" priority="56" operator="equal">
      <formula>$H$197</formula>
    </cfRule>
    <cfRule type="cellIs" dxfId="1892" priority="57" operator="equal">
      <formula>$H$61</formula>
    </cfRule>
    <cfRule type="cellIs" dxfId="1891" priority="58" operator="equal">
      <formula>$H$171</formula>
    </cfRule>
    <cfRule type="cellIs" dxfId="1890" priority="59" operator="equal">
      <formula>$H$198</formula>
    </cfRule>
    <cfRule type="cellIs" dxfId="1889" priority="60" operator="equal">
      <formula>$H$197</formula>
    </cfRule>
  </conditionalFormatting>
  <conditionalFormatting sqref="H68">
    <cfRule type="cellIs" dxfId="1888" priority="61" operator="equal">
      <formula>$H$176</formula>
    </cfRule>
    <cfRule type="cellIs" dxfId="1887" priority="62" operator="equal">
      <formula>$H$213</formula>
    </cfRule>
    <cfRule type="cellIs" dxfId="1886" priority="63" operator="equal">
      <formula>$H$54</formula>
    </cfRule>
    <cfRule type="cellIs" dxfId="1885" priority="64" operator="equal">
      <formula>$H$101</formula>
    </cfRule>
  </conditionalFormatting>
  <conditionalFormatting sqref="H68">
    <cfRule type="cellIs" dxfId="1884" priority="65" operator="equal">
      <formula>$H$175</formula>
    </cfRule>
    <cfRule type="cellIs" dxfId="1883" priority="66" operator="equal">
      <formula>$H$108</formula>
    </cfRule>
    <cfRule type="cellIs" dxfId="1882" priority="67" operator="equal">
      <formula>$H$205</formula>
    </cfRule>
  </conditionalFormatting>
  <conditionalFormatting sqref="H71">
    <cfRule type="containsText" dxfId="1881" priority="37" operator="containsText" text="متوقف">
      <formula>NOT(ISERROR(SEARCH("متوقف",H71)))</formula>
    </cfRule>
  </conditionalFormatting>
  <conditionalFormatting sqref="H71">
    <cfRule type="containsText" dxfId="1880" priority="33" operator="containsText" text="تم  الانتهاء ">
      <formula>NOT(ISERROR(SEARCH("تم  الانتهاء ",H71)))</formula>
    </cfRule>
    <cfRule type="containsText" dxfId="1879" priority="34" operator="containsText" text="تم الانتهاء ">
      <formula>NOT(ISERROR(SEARCH("تم الانتهاء ",H71)))</formula>
    </cfRule>
    <cfRule type="containsText" dxfId="1878" priority="35" operator="containsText" text="متوقف ">
      <formula>NOT(ISERROR(SEARCH("متوقف ",H71)))</formula>
    </cfRule>
    <cfRule type="containsText" dxfId="1877" priority="36" operator="containsText" text="تحت التصنيع ">
      <formula>NOT(ISERROR(SEARCH("تحت التصنيع ",H71)))</formula>
    </cfRule>
  </conditionalFormatting>
  <conditionalFormatting sqref="H71">
    <cfRule type="cellIs" dxfId="1876" priority="32" operator="equal">
      <formula>$H$174</formula>
    </cfRule>
  </conditionalFormatting>
  <conditionalFormatting sqref="H71">
    <cfRule type="cellIs" dxfId="1875" priority="38" operator="equal">
      <formula>$H$197</formula>
    </cfRule>
    <cfRule type="cellIs" dxfId="1874" priority="39" operator="equal">
      <formula>$H$61</formula>
    </cfRule>
    <cfRule type="cellIs" dxfId="1873" priority="40" operator="equal">
      <formula>$H$171</formula>
    </cfRule>
    <cfRule type="cellIs" dxfId="1872" priority="41" operator="equal">
      <formula>$H$198</formula>
    </cfRule>
    <cfRule type="cellIs" dxfId="1871" priority="42" operator="equal">
      <formula>$H$197</formula>
    </cfRule>
  </conditionalFormatting>
  <conditionalFormatting sqref="H71">
    <cfRule type="cellIs" dxfId="1870" priority="43" operator="equal">
      <formula>$H$176</formula>
    </cfRule>
    <cfRule type="cellIs" dxfId="1869" priority="44" operator="equal">
      <formula>$H$213</formula>
    </cfRule>
    <cfRule type="cellIs" dxfId="1868" priority="45" operator="equal">
      <formula>$H$54</formula>
    </cfRule>
    <cfRule type="cellIs" dxfId="1867" priority="46" operator="equal">
      <formula>$H$101</formula>
    </cfRule>
  </conditionalFormatting>
  <conditionalFormatting sqref="H71">
    <cfRule type="cellIs" dxfId="1866" priority="47" operator="equal">
      <formula>$H$175</formula>
    </cfRule>
    <cfRule type="cellIs" dxfId="1865" priority="48" operator="equal">
      <formula>$H$108</formula>
    </cfRule>
    <cfRule type="cellIs" dxfId="1864" priority="49" operator="equal">
      <formula>$H$205</formula>
    </cfRule>
  </conditionalFormatting>
  <conditionalFormatting sqref="H85:H87">
    <cfRule type="containsText" dxfId="1863" priority="19" operator="containsText" text="متوقف">
      <formula>NOT(ISERROR(SEARCH("متوقف",H85)))</formula>
    </cfRule>
  </conditionalFormatting>
  <conditionalFormatting sqref="H85:H87">
    <cfRule type="containsText" dxfId="1862" priority="15" operator="containsText" text="تم  الانتهاء ">
      <formula>NOT(ISERROR(SEARCH("تم  الانتهاء ",H85)))</formula>
    </cfRule>
    <cfRule type="containsText" dxfId="1861" priority="16" operator="containsText" text="تم الانتهاء ">
      <formula>NOT(ISERROR(SEARCH("تم الانتهاء ",H85)))</formula>
    </cfRule>
    <cfRule type="containsText" dxfId="1860" priority="17" operator="containsText" text="متوقف ">
      <formula>NOT(ISERROR(SEARCH("متوقف ",H85)))</formula>
    </cfRule>
    <cfRule type="containsText" dxfId="1859" priority="18" operator="containsText" text="تحت التصنيع ">
      <formula>NOT(ISERROR(SEARCH("تحت التصنيع ",H85)))</formula>
    </cfRule>
  </conditionalFormatting>
  <conditionalFormatting sqref="H85:H87">
    <cfRule type="cellIs" dxfId="1858" priority="14" operator="equal">
      <formula>$H$174</formula>
    </cfRule>
  </conditionalFormatting>
  <conditionalFormatting sqref="H85:H87">
    <cfRule type="cellIs" dxfId="1857" priority="20" operator="equal">
      <formula>$H$197</formula>
    </cfRule>
    <cfRule type="cellIs" dxfId="1856" priority="21" operator="equal">
      <formula>$H$61</formula>
    </cfRule>
    <cfRule type="cellIs" dxfId="1855" priority="22" operator="equal">
      <formula>$H$171</formula>
    </cfRule>
    <cfRule type="cellIs" dxfId="1854" priority="23" operator="equal">
      <formula>$H$198</formula>
    </cfRule>
    <cfRule type="cellIs" dxfId="1853" priority="24" operator="equal">
      <formula>$H$197</formula>
    </cfRule>
  </conditionalFormatting>
  <conditionalFormatting sqref="H85:H87">
    <cfRule type="cellIs" dxfId="1852" priority="25" operator="equal">
      <formula>$H$176</formula>
    </cfRule>
    <cfRule type="cellIs" dxfId="1851" priority="26" operator="equal">
      <formula>$H$213</formula>
    </cfRule>
    <cfRule type="cellIs" dxfId="1850" priority="27" operator="equal">
      <formula>$H$54</formula>
    </cfRule>
    <cfRule type="cellIs" dxfId="1849" priority="28" operator="equal">
      <formula>$H$101</formula>
    </cfRule>
  </conditionalFormatting>
  <conditionalFormatting sqref="H85:H87">
    <cfRule type="cellIs" dxfId="1848" priority="29" operator="equal">
      <formula>$H$175</formula>
    </cfRule>
    <cfRule type="cellIs" dxfId="1847" priority="30" operator="equal">
      <formula>$H$108</formula>
    </cfRule>
    <cfRule type="cellIs" dxfId="1846" priority="31" operator="equal">
      <formula>$H$205</formula>
    </cfRule>
  </conditionalFormatting>
  <conditionalFormatting sqref="B164:E165">
    <cfRule type="cellIs" dxfId="1845" priority="13" operator="equal">
      <formula>"تم الانتهاء"</formula>
    </cfRule>
  </conditionalFormatting>
  <conditionalFormatting sqref="C166:E167">
    <cfRule type="cellIs" dxfId="1844" priority="12" operator="equal">
      <formula>"تم الانتهاء"</formula>
    </cfRule>
  </conditionalFormatting>
  <conditionalFormatting sqref="C168:C171">
    <cfRule type="cellIs" dxfId="1843" priority="11" operator="equal">
      <formula>"تم الانتهاء"</formula>
    </cfRule>
  </conditionalFormatting>
  <conditionalFormatting sqref="H42">
    <cfRule type="containsText" dxfId="1842" priority="10" operator="containsText" text="متوقف">
      <formula>NOT(ISERROR(SEARCH("متوقف",H42)))</formula>
    </cfRule>
  </conditionalFormatting>
  <conditionalFormatting sqref="H42">
    <cfRule type="containsText" dxfId="1841" priority="6" operator="containsText" text="تم  الانتهاء ">
      <formula>NOT(ISERROR(SEARCH("تم  الانتهاء ",H42)))</formula>
    </cfRule>
    <cfRule type="containsText" dxfId="1840" priority="7" operator="containsText" text="تم الانتهاء ">
      <formula>NOT(ISERROR(SEARCH("تم الانتهاء ",H42)))</formula>
    </cfRule>
    <cfRule type="containsText" dxfId="1839" priority="8" operator="containsText" text="متوقف ">
      <formula>NOT(ISERROR(SEARCH("متوقف ",H42)))</formula>
    </cfRule>
    <cfRule type="containsText" dxfId="1838" priority="9" operator="containsText" text="تحت التصنيع ">
      <formula>NOT(ISERROR(SEARCH("تحت التصنيع ",H42)))</formula>
    </cfRule>
  </conditionalFormatting>
  <conditionalFormatting sqref="H42">
    <cfRule type="containsText" dxfId="1837" priority="5" operator="containsText" text="متوقف">
      <formula>NOT(ISERROR(SEARCH("متوقف",H42)))</formula>
    </cfRule>
  </conditionalFormatting>
  <conditionalFormatting sqref="H42">
    <cfRule type="containsText" dxfId="1836" priority="1" operator="containsText" text="تم  الانتهاء ">
      <formula>NOT(ISERROR(SEARCH("تم  الانتهاء ",H42)))</formula>
    </cfRule>
    <cfRule type="containsText" dxfId="1835" priority="2" operator="containsText" text="تم الانتهاء ">
      <formula>NOT(ISERROR(SEARCH("تم الانتهاء ",H42)))</formula>
    </cfRule>
    <cfRule type="containsText" dxfId="1834" priority="3" operator="containsText" text="متوقف ">
      <formula>NOT(ISERROR(SEARCH("متوقف ",H42)))</formula>
    </cfRule>
    <cfRule type="containsText" dxfId="1833" priority="4" operator="containsText" text="تحت التصنيع ">
      <formula>NOT(ISERROR(SEARCH("تحت التصنيع ",H42)))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33" max="54" man="1"/>
    <brk id="64" max="54" man="1"/>
    <brk id="96" max="54" man="1"/>
    <brk id="128" max="54" man="1"/>
    <brk id="160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0F464ED-23C2-4331-8CAD-DAB7C31E50FC}">
          <x14:formula1>
            <xm:f>'Y:\PLN\Private\METAL\متابعة\08-11-2023\التانيه\[09-11-2023 10.00 PM FOLLOW UP (METAL).xlsx]Sheet1'!#REF!</xm:f>
          </x14:formula1>
          <xm:sqref>H67:H68 H47 H73 H127 H130 H75 H81 H133 H142:H143 H56 H71 H53 H85:H87</xm:sqref>
        </x14:dataValidation>
        <x14:dataValidation type="list" allowBlank="1" showInputMessage="1" showErrorMessage="1" xr:uid="{9507BF23-9C14-41A1-915A-89378527A6A8}">
          <x14:formula1>
            <xm:f>Sheet1!$A$2:$A$7</xm:f>
          </x14:formula1>
          <xm:sqref>H57:H66 H128:H129 H131:H132 H117 H74 H76:H80 H54:H55 H134:H136 H138:H141 H144:H152 H69:H70 H72 H48:H51 H82:H84 H3:H46</xm:sqref>
        </x14:dataValidation>
        <x14:dataValidation type="list" allowBlank="1" showInputMessage="1" showErrorMessage="1" xr:uid="{7B72B780-77F7-424C-BEF6-CF61CD96EF82}">
          <x14:formula1>
            <xm:f>Sheet1!$A$3:$A$7</xm:f>
          </x14:formula1>
          <xm:sqref>H2</xm:sqref>
        </x14:dataValidation>
        <x14:dataValidation type="list" allowBlank="1" showInputMessage="1" showErrorMessage="1" xr:uid="{06E7BDCC-6C4E-46CC-A7BF-FE00540D87B7}">
          <x14:formula1>
            <xm:f>Sheet1!$A$9:$A$25</xm:f>
          </x14:formula1>
          <xm:sqref>H52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4E9B-FF95-4786-A2D8-CD0AB2791A30}">
  <sheetPr>
    <pageSetUpPr fitToPage="1"/>
  </sheetPr>
  <dimension ref="A1:CW213"/>
  <sheetViews>
    <sheetView topLeftCell="D1" zoomScale="25" zoomScaleNormal="25" zoomScaleSheetLayoutView="25" workbookViewId="0">
      <pane ySplit="2" topLeftCell="A3" activePane="bottomLeft" state="frozen"/>
      <selection pane="bottomLeft" activeCell="BT7" sqref="BT7"/>
    </sheetView>
  </sheetViews>
  <sheetFormatPr defaultRowHeight="33.75" x14ac:dyDescent="0.5"/>
  <cols>
    <col min="1" max="1" width="29" style="9" hidden="1" customWidth="1"/>
    <col min="2" max="2" width="61.5703125" style="9" customWidth="1"/>
    <col min="3" max="3" width="52.7109375" style="9" bestFit="1" customWidth="1"/>
    <col min="4" max="4" width="93.8554687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4.85546875" style="100" hidden="1" customWidth="1"/>
    <col min="70" max="101" width="34.85546875" style="133" customWidth="1"/>
    <col min="102" max="16384" width="9.140625" style="9"/>
  </cols>
  <sheetData>
    <row r="1" spans="1:101" ht="54.75" customHeight="1" thickBot="1" x14ac:dyDescent="0.55000000000000004">
      <c r="A1" s="179" t="s">
        <v>123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</row>
    <row r="2" spans="1:101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</row>
    <row r="3" spans="1:101" ht="75.75" customHeight="1" thickTop="1" thickBot="1" x14ac:dyDescent="0.55000000000000004">
      <c r="A3" s="10"/>
      <c r="B3" s="156" t="s">
        <v>80</v>
      </c>
      <c r="C3" s="156" t="s">
        <v>81</v>
      </c>
      <c r="D3" s="156" t="s">
        <v>82</v>
      </c>
      <c r="E3" s="10"/>
      <c r="F3" s="21" t="s">
        <v>83</v>
      </c>
      <c r="G3" s="10">
        <v>3000</v>
      </c>
      <c r="H3" s="10" t="s">
        <v>24</v>
      </c>
      <c r="I3" s="20">
        <v>1500</v>
      </c>
      <c r="J3" s="20">
        <v>1140</v>
      </c>
      <c r="K3" s="20"/>
      <c r="L3" s="20">
        <v>300</v>
      </c>
      <c r="M3" s="20">
        <v>750</v>
      </c>
      <c r="N3" s="20"/>
      <c r="O3" s="20"/>
      <c r="P3" s="20">
        <v>1375</v>
      </c>
      <c r="Q3" s="20">
        <v>1350</v>
      </c>
      <c r="R3" s="20">
        <v>1638</v>
      </c>
      <c r="S3" s="20"/>
      <c r="T3" s="20">
        <v>1100</v>
      </c>
      <c r="U3" s="20"/>
      <c r="V3" s="20"/>
      <c r="W3" s="20">
        <v>1000</v>
      </c>
      <c r="X3" s="20">
        <v>850</v>
      </c>
      <c r="Y3" s="20"/>
      <c r="Z3" s="20">
        <v>1250</v>
      </c>
      <c r="AA3" s="20"/>
      <c r="AB3" s="20"/>
      <c r="AC3" s="20"/>
      <c r="AD3" s="20"/>
      <c r="AE3" s="20"/>
      <c r="AF3" s="20">
        <v>3100</v>
      </c>
      <c r="AG3" s="20"/>
      <c r="AH3" s="20">
        <v>2300</v>
      </c>
      <c r="AI3" s="20"/>
      <c r="AJ3" s="20"/>
      <c r="AK3" s="20"/>
      <c r="AL3" s="20"/>
      <c r="AM3" s="20"/>
      <c r="AN3" s="20">
        <v>1500</v>
      </c>
      <c r="AO3" s="20">
        <v>1046</v>
      </c>
      <c r="AP3" s="20"/>
      <c r="AQ3" s="20"/>
      <c r="AR3" s="20">
        <v>1500</v>
      </c>
      <c r="AS3" s="20">
        <v>2900</v>
      </c>
      <c r="AT3" s="20">
        <v>1900</v>
      </c>
      <c r="AU3" s="20">
        <v>2750</v>
      </c>
      <c r="AV3" s="20"/>
      <c r="AW3" s="20"/>
      <c r="AX3" s="20"/>
      <c r="AY3" s="20">
        <v>1550</v>
      </c>
      <c r="AZ3" s="20">
        <v>2000</v>
      </c>
      <c r="BA3" s="20">
        <v>2300</v>
      </c>
      <c r="BB3" s="20">
        <v>2500</v>
      </c>
      <c r="BC3" s="20">
        <v>2600</v>
      </c>
      <c r="BD3" s="20"/>
      <c r="BE3" s="20"/>
      <c r="BF3" s="20">
        <v>600</v>
      </c>
      <c r="BG3" s="20"/>
      <c r="BH3" s="20"/>
      <c r="BI3" s="20">
        <v>800</v>
      </c>
      <c r="BJ3" s="20"/>
      <c r="BK3" s="20"/>
      <c r="BL3" s="20"/>
      <c r="BM3" s="20">
        <v>2000</v>
      </c>
      <c r="BN3" s="20"/>
      <c r="BO3" s="20">
        <v>1000</v>
      </c>
      <c r="BP3" s="20">
        <v>1500</v>
      </c>
      <c r="BQ3" s="20"/>
      <c r="BR3" s="20"/>
      <c r="BS3" s="20"/>
      <c r="BT3" s="20">
        <v>1000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</row>
    <row r="4" spans="1:101" ht="75.75" customHeight="1" thickTop="1" thickBot="1" x14ac:dyDescent="0.55000000000000004">
      <c r="A4" s="10"/>
      <c r="B4" s="157"/>
      <c r="C4" s="157"/>
      <c r="D4" s="157"/>
      <c r="E4" s="10"/>
      <c r="F4" s="21" t="s">
        <v>88</v>
      </c>
      <c r="G4" s="10"/>
      <c r="H4" s="10"/>
      <c r="I4" s="20"/>
      <c r="J4" s="20"/>
      <c r="K4" s="20"/>
      <c r="L4" s="20">
        <v>750</v>
      </c>
      <c r="M4" s="20">
        <v>180</v>
      </c>
      <c r="N4" s="20"/>
      <c r="O4" s="20"/>
      <c r="P4" s="20">
        <v>250</v>
      </c>
      <c r="Q4" s="20">
        <v>500</v>
      </c>
      <c r="R4" s="20">
        <v>600</v>
      </c>
      <c r="S4" s="20">
        <v>625</v>
      </c>
      <c r="T4" s="20">
        <v>675</v>
      </c>
      <c r="U4" s="20"/>
      <c r="V4" s="20"/>
      <c r="W4" s="20"/>
      <c r="X4" s="20">
        <v>875</v>
      </c>
      <c r="Y4" s="20"/>
      <c r="Z4" s="20"/>
      <c r="AA4" s="20"/>
      <c r="AB4" s="20"/>
      <c r="AC4" s="20"/>
      <c r="AD4" s="20"/>
      <c r="AE4" s="20"/>
      <c r="AF4" s="20"/>
      <c r="AG4" s="20"/>
      <c r="AH4" s="20">
        <v>470</v>
      </c>
      <c r="AI4" s="20"/>
      <c r="AJ4" s="20"/>
      <c r="AK4" s="20"/>
      <c r="AL4" s="20"/>
      <c r="AM4" s="20"/>
      <c r="AN4" s="20">
        <v>415</v>
      </c>
      <c r="AO4" s="20">
        <v>1200</v>
      </c>
      <c r="AP4" s="20"/>
      <c r="AQ4" s="20"/>
      <c r="AR4" s="20">
        <v>620</v>
      </c>
      <c r="AS4" s="20">
        <v>275</v>
      </c>
      <c r="AT4" s="20">
        <v>600</v>
      </c>
      <c r="AU4" s="20">
        <v>1000</v>
      </c>
      <c r="AV4" s="20"/>
      <c r="AW4" s="20"/>
      <c r="AX4" s="20"/>
      <c r="AY4" s="20">
        <v>365</v>
      </c>
      <c r="AZ4" s="20">
        <v>1000</v>
      </c>
      <c r="BA4" s="20">
        <v>250</v>
      </c>
      <c r="BB4" s="20"/>
      <c r="BC4" s="20"/>
      <c r="BD4" s="20"/>
      <c r="BE4" s="20"/>
      <c r="BF4" s="20"/>
      <c r="BG4" s="20"/>
      <c r="BH4" s="20"/>
      <c r="BI4" s="20">
        <v>1000</v>
      </c>
      <c r="BJ4" s="20">
        <v>750</v>
      </c>
      <c r="BK4" s="20"/>
      <c r="BL4" s="20"/>
      <c r="BM4" s="20"/>
      <c r="BN4" s="20"/>
      <c r="BO4" s="20">
        <v>1500</v>
      </c>
      <c r="BP4" s="20">
        <v>850</v>
      </c>
      <c r="BQ4" s="20"/>
      <c r="BR4" s="20"/>
      <c r="BS4" s="20"/>
      <c r="BT4" s="20">
        <v>1000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</row>
    <row r="5" spans="1:101" ht="75.75" customHeight="1" thickTop="1" thickBot="1" x14ac:dyDescent="0.55000000000000004">
      <c r="A5" s="10"/>
      <c r="B5" s="157"/>
      <c r="C5" s="157"/>
      <c r="D5" s="157"/>
      <c r="E5" s="10"/>
      <c r="F5" s="21" t="s">
        <v>89</v>
      </c>
      <c r="G5" s="10"/>
      <c r="H5" s="10"/>
      <c r="I5" s="20"/>
      <c r="J5" s="20"/>
      <c r="K5" s="20"/>
      <c r="L5" s="20"/>
      <c r="M5" s="20">
        <v>625</v>
      </c>
      <c r="N5" s="20"/>
      <c r="O5" s="20"/>
      <c r="P5" s="20">
        <v>375</v>
      </c>
      <c r="Q5" s="20">
        <v>650</v>
      </c>
      <c r="R5" s="20">
        <v>150</v>
      </c>
      <c r="S5" s="20"/>
      <c r="T5" s="20">
        <v>450</v>
      </c>
      <c r="U5" s="20"/>
      <c r="V5" s="20"/>
      <c r="W5" s="20">
        <v>500</v>
      </c>
      <c r="X5" s="20">
        <v>150</v>
      </c>
      <c r="Y5" s="20"/>
      <c r="Z5" s="20">
        <v>325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>
        <v>350</v>
      </c>
      <c r="AO5" s="20">
        <v>1100</v>
      </c>
      <c r="AP5" s="20"/>
      <c r="AQ5" s="20"/>
      <c r="AR5" s="20">
        <v>700</v>
      </c>
      <c r="AS5" s="20">
        <v>750</v>
      </c>
      <c r="AT5" s="20"/>
      <c r="AU5" s="20">
        <v>125</v>
      </c>
      <c r="AV5" s="20">
        <v>814</v>
      </c>
      <c r="AW5" s="20"/>
      <c r="AX5" s="20"/>
      <c r="AY5" s="20">
        <v>640</v>
      </c>
      <c r="AZ5" s="20"/>
      <c r="BA5" s="20">
        <v>950</v>
      </c>
      <c r="BB5" s="20">
        <v>150</v>
      </c>
      <c r="BC5" s="20"/>
      <c r="BD5" s="20"/>
      <c r="BE5" s="20"/>
      <c r="BF5" s="20">
        <v>150</v>
      </c>
      <c r="BG5" s="20">
        <v>900</v>
      </c>
      <c r="BH5" s="20"/>
      <c r="BI5" s="20"/>
      <c r="BJ5" s="20">
        <v>250</v>
      </c>
      <c r="BK5" s="20"/>
      <c r="BL5" s="20"/>
      <c r="BM5" s="20">
        <v>1100</v>
      </c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</row>
    <row r="6" spans="1:101" ht="75.75" customHeight="1" thickTop="1" thickBot="1" x14ac:dyDescent="0.55000000000000004">
      <c r="A6" s="10"/>
      <c r="B6" s="157"/>
      <c r="C6" s="157"/>
      <c r="D6" s="157"/>
      <c r="E6" s="10"/>
      <c r="F6" s="21" t="s">
        <v>84</v>
      </c>
      <c r="G6" s="10"/>
      <c r="H6" s="10"/>
      <c r="I6" s="20">
        <v>100</v>
      </c>
      <c r="J6" s="20"/>
      <c r="K6" s="20">
        <v>600</v>
      </c>
      <c r="L6" s="20"/>
      <c r="M6" s="20"/>
      <c r="N6" s="20"/>
      <c r="O6" s="20"/>
      <c r="P6" s="20"/>
      <c r="Q6" s="20">
        <v>150</v>
      </c>
      <c r="R6" s="20"/>
      <c r="S6" s="20"/>
      <c r="T6" s="20"/>
      <c r="U6" s="20"/>
      <c r="V6" s="20"/>
      <c r="W6" s="20">
        <v>65</v>
      </c>
      <c r="X6" s="20"/>
      <c r="Y6" s="20"/>
      <c r="Z6" s="20"/>
      <c r="AA6" s="20"/>
      <c r="AB6" s="20"/>
      <c r="AC6" s="20"/>
      <c r="AD6" s="20"/>
      <c r="AE6" s="20"/>
      <c r="AF6" s="20">
        <v>900</v>
      </c>
      <c r="AG6" s="20"/>
      <c r="AH6" s="20">
        <v>800</v>
      </c>
      <c r="AI6" s="20"/>
      <c r="AJ6" s="20"/>
      <c r="AK6" s="20"/>
      <c r="AL6" s="20"/>
      <c r="AM6" s="20"/>
      <c r="AN6" s="20">
        <v>850</v>
      </c>
      <c r="AO6" s="20"/>
      <c r="AP6" s="20"/>
      <c r="AQ6" s="20"/>
      <c r="AR6" s="20">
        <v>1000</v>
      </c>
      <c r="AS6" s="20">
        <v>1050</v>
      </c>
      <c r="AT6" s="20">
        <v>100</v>
      </c>
      <c r="AU6" s="20">
        <v>1300</v>
      </c>
      <c r="AV6" s="20">
        <v>1550</v>
      </c>
      <c r="AW6" s="20"/>
      <c r="AX6" s="20"/>
      <c r="AY6" s="20">
        <v>100</v>
      </c>
      <c r="AZ6" s="20">
        <v>1000</v>
      </c>
      <c r="BA6" s="20">
        <v>500</v>
      </c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>
        <v>1000</v>
      </c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</row>
    <row r="7" spans="1:101" ht="75.75" customHeight="1" thickTop="1" thickBot="1" x14ac:dyDescent="0.55000000000000004">
      <c r="A7" s="10"/>
      <c r="B7" s="157"/>
      <c r="C7" s="157"/>
      <c r="D7" s="157"/>
      <c r="E7" s="10"/>
      <c r="F7" s="21" t="s">
        <v>86</v>
      </c>
      <c r="G7" s="10"/>
      <c r="H7" s="10"/>
      <c r="I7" s="20">
        <v>1300</v>
      </c>
      <c r="J7" s="20"/>
      <c r="K7" s="20"/>
      <c r="L7" s="20"/>
      <c r="M7" s="20"/>
      <c r="N7" s="20"/>
      <c r="O7" s="20"/>
      <c r="P7" s="20"/>
      <c r="Q7" s="20">
        <v>760</v>
      </c>
      <c r="R7" s="20"/>
      <c r="S7" s="20"/>
      <c r="T7" s="20">
        <v>400</v>
      </c>
      <c r="U7" s="20"/>
      <c r="V7" s="20"/>
      <c r="W7" s="20">
        <v>254</v>
      </c>
      <c r="X7" s="20">
        <v>1000</v>
      </c>
      <c r="Y7" s="20"/>
      <c r="Z7" s="20"/>
      <c r="AA7" s="20"/>
      <c r="AB7" s="20"/>
      <c r="AC7" s="20"/>
      <c r="AD7" s="20"/>
      <c r="AE7" s="20"/>
      <c r="AF7" s="20">
        <v>1035</v>
      </c>
      <c r="AG7" s="20"/>
      <c r="AH7" s="20">
        <v>1150</v>
      </c>
      <c r="AI7" s="20"/>
      <c r="AJ7" s="20"/>
      <c r="AK7" s="20"/>
      <c r="AL7" s="20"/>
      <c r="AM7" s="20"/>
      <c r="AN7" s="20"/>
      <c r="AO7" s="20">
        <v>200</v>
      </c>
      <c r="AP7" s="20"/>
      <c r="AQ7" s="20"/>
      <c r="AR7" s="20">
        <v>750</v>
      </c>
      <c r="AS7" s="20">
        <v>1000</v>
      </c>
      <c r="AT7" s="20"/>
      <c r="AU7" s="20"/>
      <c r="AV7" s="20"/>
      <c r="AW7" s="20"/>
      <c r="AX7" s="20"/>
      <c r="AY7" s="20"/>
      <c r="AZ7" s="20">
        <v>1100</v>
      </c>
      <c r="BA7" s="20">
        <v>715</v>
      </c>
      <c r="BB7" s="20"/>
      <c r="BC7" s="20"/>
      <c r="BD7" s="20"/>
      <c r="BE7" s="20"/>
      <c r="BF7" s="20"/>
      <c r="BG7" s="20"/>
      <c r="BH7" s="20">
        <v>350</v>
      </c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>
        <v>400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</row>
    <row r="8" spans="1:101" ht="75.75" customHeight="1" thickTop="1" thickBot="1" x14ac:dyDescent="0.55000000000000004">
      <c r="A8" s="10"/>
      <c r="B8" s="157"/>
      <c r="C8" s="157"/>
      <c r="D8" s="157"/>
      <c r="E8" s="10"/>
      <c r="F8" s="21" t="s">
        <v>87</v>
      </c>
      <c r="G8" s="10"/>
      <c r="H8" s="10"/>
      <c r="I8" s="20"/>
      <c r="J8" s="20">
        <v>170</v>
      </c>
      <c r="K8" s="20">
        <v>600</v>
      </c>
      <c r="L8" s="20">
        <v>220</v>
      </c>
      <c r="M8" s="20">
        <v>370</v>
      </c>
      <c r="N8" s="20"/>
      <c r="O8" s="20"/>
      <c r="P8" s="20">
        <v>350</v>
      </c>
      <c r="Q8" s="20">
        <v>180</v>
      </c>
      <c r="R8" s="20">
        <v>540</v>
      </c>
      <c r="S8" s="20">
        <v>190</v>
      </c>
      <c r="T8" s="20">
        <v>670</v>
      </c>
      <c r="U8" s="20"/>
      <c r="V8" s="20"/>
      <c r="W8" s="20">
        <v>720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>
        <v>60</v>
      </c>
      <c r="AO8" s="20">
        <v>900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</row>
    <row r="9" spans="1:101" ht="75.75" customHeight="1" thickTop="1" thickBot="1" x14ac:dyDescent="0.55000000000000004">
      <c r="A9" s="10"/>
      <c r="B9" s="158"/>
      <c r="C9" s="158"/>
      <c r="D9" s="158"/>
      <c r="E9" s="10"/>
      <c r="F9" s="21" t="s">
        <v>342</v>
      </c>
      <c r="G9" s="10"/>
      <c r="H9" s="1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>
        <v>630</v>
      </c>
      <c r="Y9" s="20"/>
      <c r="Z9" s="20"/>
      <c r="AA9" s="20"/>
      <c r="AB9" s="20"/>
      <c r="AC9" s="20"/>
      <c r="AD9" s="20"/>
      <c r="AE9" s="20"/>
      <c r="AF9" s="20">
        <v>1000</v>
      </c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>
        <v>1250</v>
      </c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</row>
    <row r="10" spans="1:101" s="25" customFormat="1" ht="75.75" customHeight="1" thickTop="1" thickBot="1" x14ac:dyDescent="0.55000000000000004">
      <c r="A10" s="22"/>
      <c r="B10" s="43"/>
      <c r="C10" s="43"/>
      <c r="D10" s="43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</row>
    <row r="11" spans="1:101" ht="75.75" customHeight="1" thickTop="1" thickBot="1" x14ac:dyDescent="0.55000000000000004">
      <c r="A11" s="10"/>
      <c r="B11" s="41" t="s">
        <v>621</v>
      </c>
      <c r="C11" s="41"/>
      <c r="D11" s="41" t="s">
        <v>630</v>
      </c>
      <c r="E11" s="10"/>
      <c r="F11" s="21" t="s">
        <v>690</v>
      </c>
      <c r="G11" s="10"/>
      <c r="H11" s="1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>
        <v>2200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</row>
    <row r="12" spans="1:101" ht="75.75" customHeight="1" thickTop="1" thickBot="1" x14ac:dyDescent="0.55000000000000004">
      <c r="A12" s="10"/>
      <c r="B12" s="41"/>
      <c r="C12" s="41"/>
      <c r="D12" s="41"/>
      <c r="E12" s="10"/>
      <c r="F12" s="21" t="s">
        <v>691</v>
      </c>
      <c r="G12" s="10"/>
      <c r="H12" s="1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>
        <v>2500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</row>
    <row r="13" spans="1:101" ht="75.75" customHeight="1" thickTop="1" thickBot="1" x14ac:dyDescent="0.55000000000000004">
      <c r="A13" s="10"/>
      <c r="B13" s="41"/>
      <c r="C13" s="41"/>
      <c r="D13" s="41"/>
      <c r="E13" s="10"/>
      <c r="F13" s="21"/>
      <c r="G13" s="10"/>
      <c r="H13" s="1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</row>
    <row r="14" spans="1:101" ht="75.75" customHeight="1" thickTop="1" thickBot="1" x14ac:dyDescent="0.55000000000000004">
      <c r="A14" s="10"/>
      <c r="B14" s="41"/>
      <c r="C14" s="41"/>
      <c r="D14" s="41"/>
      <c r="E14" s="10"/>
      <c r="F14" s="21"/>
      <c r="G14" s="10"/>
      <c r="H14" s="1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</row>
    <row r="15" spans="1:101" ht="75.75" customHeight="1" thickTop="1" thickBot="1" x14ac:dyDescent="0.55000000000000004">
      <c r="A15" s="10"/>
      <c r="B15" s="41"/>
      <c r="C15" s="41"/>
      <c r="D15" s="41"/>
      <c r="E15" s="10"/>
      <c r="F15" s="21"/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</row>
    <row r="16" spans="1:101" ht="75.75" customHeight="1" thickTop="1" thickBot="1" x14ac:dyDescent="0.55000000000000004">
      <c r="A16" s="10"/>
      <c r="B16" s="41"/>
      <c r="C16" s="41"/>
      <c r="D16" s="41"/>
      <c r="E16" s="10"/>
      <c r="F16" s="21"/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</row>
    <row r="17" spans="1:101" ht="75.75" customHeight="1" thickTop="1" thickBot="1" x14ac:dyDescent="0.55000000000000004">
      <c r="A17" s="10"/>
      <c r="B17" s="41"/>
      <c r="C17" s="41"/>
      <c r="D17" s="41"/>
      <c r="E17" s="10"/>
      <c r="F17" s="21"/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</row>
    <row r="18" spans="1:101" ht="75.75" customHeight="1" thickTop="1" thickBot="1" x14ac:dyDescent="0.55000000000000004">
      <c r="A18" s="10"/>
      <c r="B18" s="41"/>
      <c r="C18" s="41"/>
      <c r="D18" s="41"/>
      <c r="E18" s="10"/>
      <c r="F18" s="21"/>
      <c r="G18" s="10"/>
      <c r="H18" s="1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</row>
    <row r="19" spans="1:101" ht="75.75" customHeight="1" thickTop="1" thickBot="1" x14ac:dyDescent="0.55000000000000004">
      <c r="A19" s="10"/>
      <c r="B19" s="41"/>
      <c r="C19" s="41"/>
      <c r="D19" s="41"/>
      <c r="E19" s="10"/>
      <c r="F19" s="21"/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</row>
    <row r="20" spans="1:101" ht="75.75" customHeight="1" thickTop="1" thickBot="1" x14ac:dyDescent="0.55000000000000004">
      <c r="A20" s="10"/>
      <c r="B20" s="41"/>
      <c r="C20" s="41"/>
      <c r="D20" s="41"/>
      <c r="E20" s="10"/>
      <c r="F20" s="21"/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</row>
    <row r="21" spans="1:101" ht="75.75" customHeight="1" thickTop="1" thickBot="1" x14ac:dyDescent="0.55000000000000004">
      <c r="A21" s="10"/>
      <c r="B21" s="41"/>
      <c r="C21" s="41"/>
      <c r="D21" s="41"/>
      <c r="E21" s="10"/>
      <c r="F21" s="21"/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</row>
    <row r="22" spans="1:101" ht="75.75" customHeight="1" thickTop="1" thickBot="1" x14ac:dyDescent="0.55000000000000004">
      <c r="A22" s="10"/>
      <c r="B22" s="41"/>
      <c r="C22" s="41"/>
      <c r="D22" s="41"/>
      <c r="E22" s="10"/>
      <c r="F22" s="21"/>
      <c r="G22" s="10"/>
      <c r="H22" s="1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</row>
    <row r="23" spans="1:101" ht="75.75" customHeight="1" thickTop="1" thickBot="1" x14ac:dyDescent="0.55000000000000004">
      <c r="A23" s="10"/>
      <c r="B23" s="41"/>
      <c r="C23" s="41"/>
      <c r="D23" s="41"/>
      <c r="E23" s="10"/>
      <c r="F23" s="21"/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</row>
    <row r="24" spans="1:101" ht="75.75" customHeight="1" thickTop="1" thickBot="1" x14ac:dyDescent="0.55000000000000004">
      <c r="A24" s="10"/>
      <c r="B24" s="41"/>
      <c r="C24" s="41"/>
      <c r="D24" s="41"/>
      <c r="E24" s="10"/>
      <c r="F24" s="21"/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</row>
    <row r="25" spans="1:101" ht="75.75" customHeight="1" thickTop="1" thickBot="1" x14ac:dyDescent="0.55000000000000004">
      <c r="A25" s="10"/>
      <c r="B25" s="41"/>
      <c r="C25" s="41"/>
      <c r="D25" s="41"/>
      <c r="E25" s="10"/>
      <c r="F25" s="21"/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</row>
    <row r="26" spans="1:101" ht="75.75" customHeight="1" thickTop="1" thickBot="1" x14ac:dyDescent="0.55000000000000004">
      <c r="A26" s="10"/>
      <c r="B26" s="41"/>
      <c r="C26" s="41"/>
      <c r="D26" s="41"/>
      <c r="E26" s="10"/>
      <c r="F26" s="21"/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</row>
    <row r="27" spans="1:101" ht="75.75" customHeight="1" thickTop="1" thickBot="1" x14ac:dyDescent="0.55000000000000004">
      <c r="A27" s="10"/>
      <c r="B27" s="41"/>
      <c r="C27" s="41"/>
      <c r="D27" s="41"/>
      <c r="E27" s="10"/>
      <c r="F27" s="21"/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</row>
    <row r="28" spans="1:101" ht="75.75" customHeight="1" thickTop="1" thickBot="1" x14ac:dyDescent="0.55000000000000004">
      <c r="A28" s="10"/>
      <c r="B28" s="41"/>
      <c r="C28" s="41"/>
      <c r="D28" s="41"/>
      <c r="E28" s="10"/>
      <c r="F28" s="21"/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</row>
    <row r="29" spans="1:101" ht="75.75" customHeight="1" thickTop="1" thickBot="1" x14ac:dyDescent="0.55000000000000004">
      <c r="A29" s="10"/>
      <c r="B29" s="41"/>
      <c r="C29" s="41"/>
      <c r="D29" s="41"/>
      <c r="E29" s="10"/>
      <c r="F29" s="21"/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</row>
    <row r="30" spans="1:101" ht="75.75" customHeight="1" thickTop="1" thickBot="1" x14ac:dyDescent="0.55000000000000004">
      <c r="A30" s="10"/>
      <c r="B30" s="41"/>
      <c r="C30" s="41"/>
      <c r="D30" s="41"/>
      <c r="E30" s="10"/>
      <c r="F30" s="21"/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</row>
    <row r="31" spans="1:101" ht="75.75" customHeight="1" thickTop="1" thickBot="1" x14ac:dyDescent="0.55000000000000004">
      <c r="A31" s="10"/>
      <c r="B31" s="41"/>
      <c r="C31" s="41"/>
      <c r="D31" s="41"/>
      <c r="E31" s="10"/>
      <c r="F31" s="21"/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</row>
    <row r="32" spans="1:101" ht="75.75" customHeight="1" thickTop="1" thickBot="1" x14ac:dyDescent="0.55000000000000004">
      <c r="A32" s="10"/>
      <c r="B32" s="41"/>
      <c r="C32" s="41"/>
      <c r="D32" s="41"/>
      <c r="E32" s="10"/>
      <c r="F32" s="21"/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</row>
    <row r="33" spans="1:101" ht="75.75" customHeight="1" thickTop="1" thickBot="1" x14ac:dyDescent="0.55000000000000004">
      <c r="A33" s="10"/>
      <c r="B33" s="41"/>
      <c r="C33" s="41"/>
      <c r="D33" s="41"/>
      <c r="E33" s="10"/>
      <c r="F33" s="21"/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</row>
    <row r="34" spans="1:101" ht="75.75" customHeight="1" thickTop="1" thickBot="1" x14ac:dyDescent="0.55000000000000004">
      <c r="A34" s="10"/>
      <c r="B34" s="41"/>
      <c r="C34" s="41"/>
      <c r="D34" s="41"/>
      <c r="E34" s="10"/>
      <c r="F34" s="21"/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</row>
    <row r="35" spans="1:101" ht="75.75" customHeight="1" thickTop="1" thickBot="1" x14ac:dyDescent="0.55000000000000004">
      <c r="A35" s="10"/>
      <c r="B35" s="41"/>
      <c r="C35" s="41"/>
      <c r="D35" s="41"/>
      <c r="E35" s="10"/>
      <c r="F35" s="21"/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</row>
    <row r="36" spans="1:101" ht="75.75" customHeight="1" thickTop="1" thickBot="1" x14ac:dyDescent="0.55000000000000004">
      <c r="A36" s="10"/>
      <c r="B36" s="41"/>
      <c r="C36" s="41"/>
      <c r="D36" s="41"/>
      <c r="E36" s="10"/>
      <c r="F36" s="21"/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</row>
    <row r="37" spans="1:101" ht="75.75" customHeight="1" thickTop="1" thickBot="1" x14ac:dyDescent="0.55000000000000004">
      <c r="A37" s="10"/>
      <c r="B37" s="41"/>
      <c r="C37" s="41"/>
      <c r="D37" s="41"/>
      <c r="E37" s="10"/>
      <c r="F37" s="21"/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</row>
    <row r="38" spans="1:101" ht="75.75" customHeight="1" thickTop="1" thickBot="1" x14ac:dyDescent="0.55000000000000004">
      <c r="A38" s="10"/>
      <c r="B38" s="41"/>
      <c r="C38" s="41"/>
      <c r="D38" s="41"/>
      <c r="E38" s="10"/>
      <c r="F38" s="21"/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</row>
    <row r="39" spans="1:101" ht="75.75" customHeight="1" thickTop="1" thickBot="1" x14ac:dyDescent="0.55000000000000004">
      <c r="A39" s="10"/>
      <c r="B39" s="41"/>
      <c r="C39" s="41"/>
      <c r="D39" s="41"/>
      <c r="E39" s="10"/>
      <c r="F39" s="21"/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</row>
    <row r="40" spans="1:101" ht="75.75" customHeight="1" thickTop="1" thickBot="1" x14ac:dyDescent="0.55000000000000004">
      <c r="A40" s="10"/>
      <c r="B40" s="41"/>
      <c r="C40" s="41"/>
      <c r="D40" s="41"/>
      <c r="E40" s="10"/>
      <c r="F40" s="21"/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</row>
    <row r="41" spans="1:101" ht="75.75" customHeight="1" thickTop="1" thickBot="1" x14ac:dyDescent="0.55000000000000004">
      <c r="A41" s="10"/>
      <c r="B41" s="41"/>
      <c r="C41" s="41"/>
      <c r="D41" s="41"/>
      <c r="E41" s="10"/>
      <c r="F41" s="21"/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</row>
    <row r="42" spans="1:101" ht="75.75" customHeight="1" thickTop="1" thickBot="1" x14ac:dyDescent="0.55000000000000004">
      <c r="A42" s="10"/>
      <c r="B42" s="41"/>
      <c r="C42" s="41"/>
      <c r="D42" s="41"/>
      <c r="E42" s="10"/>
      <c r="F42" s="21"/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</row>
    <row r="43" spans="1:101" ht="75.75" customHeight="1" thickTop="1" thickBot="1" x14ac:dyDescent="0.55000000000000004">
      <c r="A43" s="10"/>
      <c r="B43" s="41"/>
      <c r="C43" s="41"/>
      <c r="D43" s="41"/>
      <c r="E43" s="10"/>
      <c r="F43" s="21"/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</row>
    <row r="44" spans="1:101" ht="75.75" customHeight="1" thickTop="1" thickBot="1" x14ac:dyDescent="0.55000000000000004">
      <c r="A44" s="10"/>
      <c r="B44" s="41"/>
      <c r="C44" s="41"/>
      <c r="D44" s="41"/>
      <c r="E44" s="10"/>
      <c r="F44" s="21"/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</row>
    <row r="45" spans="1:101" ht="75.75" customHeight="1" thickTop="1" thickBot="1" x14ac:dyDescent="0.55000000000000004">
      <c r="A45" s="10"/>
      <c r="B45" s="41"/>
      <c r="C45" s="41"/>
      <c r="D45" s="41"/>
      <c r="E45" s="10"/>
      <c r="F45" s="21"/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</row>
    <row r="46" spans="1:101" ht="75.75" customHeight="1" thickTop="1" thickBot="1" x14ac:dyDescent="0.55000000000000004">
      <c r="A46" s="10"/>
      <c r="B46" s="41"/>
      <c r="C46" s="41"/>
      <c r="D46" s="41"/>
      <c r="E46" s="10"/>
      <c r="F46" s="21"/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</row>
    <row r="47" spans="1:101" ht="75.75" customHeight="1" thickTop="1" thickBot="1" x14ac:dyDescent="0.55000000000000004">
      <c r="A47" s="10"/>
      <c r="B47" s="41"/>
      <c r="C47" s="41"/>
      <c r="D47" s="41"/>
      <c r="E47" s="10"/>
      <c r="F47" s="21"/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</row>
    <row r="48" spans="1:101" ht="75.75" customHeight="1" thickTop="1" thickBot="1" x14ac:dyDescent="0.55000000000000004">
      <c r="A48" s="10"/>
      <c r="B48" s="41"/>
      <c r="C48" s="41"/>
      <c r="D48" s="41"/>
      <c r="E48" s="10"/>
      <c r="F48" s="21"/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</row>
    <row r="49" spans="1:101" ht="75.75" customHeight="1" thickTop="1" thickBot="1" x14ac:dyDescent="0.55000000000000004">
      <c r="A49" s="10"/>
      <c r="B49" s="41"/>
      <c r="C49" s="41"/>
      <c r="D49" s="41"/>
      <c r="E49" s="10"/>
      <c r="F49" s="21"/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</row>
    <row r="50" spans="1:101" ht="75.75" customHeight="1" thickTop="1" thickBot="1" x14ac:dyDescent="0.55000000000000004">
      <c r="A50" s="10"/>
      <c r="B50" s="41"/>
      <c r="C50" s="41"/>
      <c r="D50" s="41"/>
      <c r="E50" s="10"/>
      <c r="F50" s="21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</row>
    <row r="51" spans="1:101" ht="75.75" customHeight="1" thickTop="1" thickBot="1" x14ac:dyDescent="0.55000000000000004">
      <c r="A51" s="10"/>
      <c r="B51" s="41"/>
      <c r="C51" s="41"/>
      <c r="D51" s="41"/>
      <c r="E51" s="10"/>
      <c r="F51" s="21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</row>
    <row r="52" spans="1:101" ht="75.75" customHeight="1" thickTop="1" thickBot="1" x14ac:dyDescent="0.55000000000000004">
      <c r="A52" s="10"/>
      <c r="B52" s="41"/>
      <c r="C52" s="41"/>
      <c r="D52" s="41"/>
      <c r="E52" s="10"/>
      <c r="F52" s="21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</row>
    <row r="53" spans="1:101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</row>
    <row r="54" spans="1:101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</row>
    <row r="55" spans="1:101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</row>
    <row r="56" spans="1:101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</row>
    <row r="57" spans="1:101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</row>
    <row r="58" spans="1:101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</row>
    <row r="59" spans="1:101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</row>
    <row r="60" spans="1:101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</row>
    <row r="61" spans="1:101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</row>
    <row r="62" spans="1:101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</row>
    <row r="63" spans="1:101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</row>
    <row r="64" spans="1:101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</row>
    <row r="65" spans="1:101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</row>
    <row r="66" spans="1:101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</row>
    <row r="67" spans="1:101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</row>
    <row r="68" spans="1:101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</row>
    <row r="69" spans="1:101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</row>
    <row r="70" spans="1:101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</row>
    <row r="71" spans="1:101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</row>
    <row r="72" spans="1:101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</row>
    <row r="73" spans="1:101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</row>
    <row r="74" spans="1:101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</row>
    <row r="75" spans="1:101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</row>
    <row r="76" spans="1:101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</row>
    <row r="77" spans="1:101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</row>
    <row r="78" spans="1:101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</row>
    <row r="79" spans="1:101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</row>
    <row r="80" spans="1:101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</row>
    <row r="81" spans="1:101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</row>
    <row r="82" spans="1:101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</row>
    <row r="83" spans="1:101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</row>
    <row r="84" spans="1:101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</row>
    <row r="85" spans="1:101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</row>
    <row r="86" spans="1:101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</row>
    <row r="87" spans="1:101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</row>
    <row r="88" spans="1:101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</row>
    <row r="89" spans="1:101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</row>
    <row r="90" spans="1:101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</row>
    <row r="91" spans="1:101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</row>
    <row r="92" spans="1:101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</row>
    <row r="93" spans="1:101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</row>
    <row r="94" spans="1:101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</row>
    <row r="95" spans="1:101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</row>
    <row r="96" spans="1:101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</row>
    <row r="97" spans="1:101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</row>
    <row r="98" spans="1:101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</row>
    <row r="99" spans="1:101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</row>
    <row r="100" spans="1:101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</row>
    <row r="101" spans="1:101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</row>
    <row r="102" spans="1:101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</row>
    <row r="103" spans="1:101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</row>
    <row r="104" spans="1:101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</row>
    <row r="105" spans="1:101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</row>
    <row r="106" spans="1:101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</row>
    <row r="107" spans="1:101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</row>
    <row r="108" spans="1:101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</row>
    <row r="109" spans="1:101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</row>
    <row r="110" spans="1:101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</row>
    <row r="111" spans="1:101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</row>
    <row r="112" spans="1:101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</row>
    <row r="113" spans="1:101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</row>
    <row r="114" spans="1:101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</row>
    <row r="115" spans="1:101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</row>
    <row r="116" spans="1:101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</row>
    <row r="117" spans="1:101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</row>
    <row r="118" spans="1:101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</row>
    <row r="119" spans="1:101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</row>
    <row r="120" spans="1:101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</row>
    <row r="121" spans="1:101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</row>
    <row r="122" spans="1:101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</row>
    <row r="123" spans="1:101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</row>
    <row r="124" spans="1:101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</row>
    <row r="125" spans="1:101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</row>
    <row r="126" spans="1:101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</row>
    <row r="127" spans="1:101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</row>
    <row r="128" spans="1:101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</row>
    <row r="129" spans="1:101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</row>
    <row r="130" spans="1:101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</row>
    <row r="131" spans="1:101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</row>
    <row r="132" spans="1:101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</row>
    <row r="133" spans="1:101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</row>
    <row r="134" spans="1:101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</row>
    <row r="135" spans="1:101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</row>
    <row r="136" spans="1:101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</row>
    <row r="137" spans="1:101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</row>
    <row r="138" spans="1:101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</row>
    <row r="139" spans="1:101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</row>
    <row r="140" spans="1:101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</row>
    <row r="141" spans="1:101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</row>
    <row r="142" spans="1:101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</row>
    <row r="143" spans="1:101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</row>
    <row r="144" spans="1:101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</row>
    <row r="145" spans="1:101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</row>
    <row r="146" spans="1:101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</row>
    <row r="147" spans="1:101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</row>
    <row r="148" spans="1:101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</row>
    <row r="149" spans="1:101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</row>
    <row r="150" spans="1:101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</row>
    <row r="151" spans="1:101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</row>
    <row r="152" spans="1:101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</row>
    <row r="153" spans="1:101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</row>
    <row r="154" spans="1:101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</row>
    <row r="155" spans="1:101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</row>
    <row r="156" spans="1:101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</row>
    <row r="157" spans="1:101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</row>
    <row r="158" spans="1:101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</row>
    <row r="159" spans="1:101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</row>
    <row r="160" spans="1:101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</row>
    <row r="161" spans="1:101" ht="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</row>
    <row r="162" spans="1:101" ht="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</row>
    <row r="163" spans="1:101" ht="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</row>
    <row r="164" spans="1:101" ht="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</row>
    <row r="165" spans="1:101" s="12" customFormat="1" ht="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</row>
    <row r="166" spans="1:101" s="12" customFormat="1" ht="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</row>
    <row r="167" spans="1:101" s="12" customFormat="1" ht="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</row>
    <row r="168" spans="1:101" s="12" customFormat="1" ht="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</row>
    <row r="169" spans="1:101" ht="56.2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</row>
    <row r="170" spans="1:101" ht="56.2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</row>
    <row r="171" spans="1:101" ht="72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</row>
    <row r="172" spans="1:101" ht="72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</row>
    <row r="173" spans="1:101" ht="72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</row>
    <row r="174" spans="1:101" ht="72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</row>
    <row r="175" spans="1:101" ht="72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</row>
    <row r="176" spans="1:101" ht="72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</row>
    <row r="177" spans="1:101" ht="72" thickTop="1" thickBot="1" x14ac:dyDescent="1.1000000000000001">
      <c r="A177" s="10"/>
      <c r="B177" s="41"/>
      <c r="C177" s="50"/>
      <c r="D177" s="50"/>
      <c r="E177" s="13"/>
      <c r="F177" s="17"/>
      <c r="G177" s="18"/>
      <c r="H177" s="1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</row>
    <row r="178" spans="1:101" ht="72" thickTop="1" thickBot="1" x14ac:dyDescent="1.1000000000000001">
      <c r="A178" s="13"/>
      <c r="B178" s="50"/>
      <c r="C178" s="50"/>
      <c r="D178" s="50"/>
      <c r="E178" s="13"/>
      <c r="F178" s="13"/>
      <c r="G178" s="11"/>
      <c r="H178" s="11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8"/>
      <c r="CQ178" s="48"/>
      <c r="CR178" s="48"/>
      <c r="CS178" s="48"/>
      <c r="CT178" s="48"/>
      <c r="CU178" s="48"/>
      <c r="CV178" s="48"/>
      <c r="CW178" s="48"/>
    </row>
    <row r="179" spans="1:101" ht="72" thickTop="1" thickBot="1" x14ac:dyDescent="1.1000000000000001">
      <c r="A179" s="13"/>
      <c r="B179" s="50"/>
      <c r="C179" s="50"/>
      <c r="D179" s="50"/>
      <c r="E179" s="13"/>
      <c r="F179" s="13"/>
      <c r="G179" s="11"/>
      <c r="H179" s="11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</row>
    <row r="180" spans="1:101" ht="72" thickTop="1" thickBot="1" x14ac:dyDescent="1.1000000000000001">
      <c r="A180" s="13"/>
      <c r="B180" s="50"/>
      <c r="C180" s="50"/>
      <c r="D180" s="50"/>
      <c r="E180" s="13"/>
      <c r="F180" s="13"/>
      <c r="G180" s="11"/>
      <c r="H180" s="11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</row>
    <row r="181" spans="1:101" ht="72" thickTop="1" thickBot="1" x14ac:dyDescent="1.1000000000000001">
      <c r="A181" s="13"/>
      <c r="B181" s="50"/>
      <c r="C181" s="50"/>
      <c r="D181" s="50"/>
      <c r="E181" s="13"/>
      <c r="F181" s="13"/>
      <c r="G181" s="11"/>
      <c r="H181" s="11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</row>
    <row r="182" spans="1:101" ht="72" thickTop="1" thickBot="1" x14ac:dyDescent="1.1000000000000001">
      <c r="A182" s="13"/>
      <c r="B182" s="50"/>
      <c r="C182" s="50"/>
      <c r="D182" s="50"/>
      <c r="E182" s="13"/>
      <c r="F182" s="13"/>
      <c r="G182" s="11"/>
      <c r="H182" s="11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</row>
    <row r="183" spans="1:101" ht="72" thickTop="1" thickBot="1" x14ac:dyDescent="1.1000000000000001">
      <c r="A183" s="13"/>
      <c r="B183" s="50"/>
      <c r="C183" s="50"/>
      <c r="D183" s="50"/>
      <c r="E183" s="13"/>
      <c r="F183" s="13"/>
      <c r="G183" s="11"/>
      <c r="H183" s="11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</row>
    <row r="184" spans="1:101" ht="72" thickTop="1" thickBot="1" x14ac:dyDescent="1.1000000000000001">
      <c r="A184" s="13"/>
      <c r="B184" s="50"/>
      <c r="C184" s="50"/>
      <c r="D184" s="50"/>
      <c r="E184" s="13"/>
      <c r="F184" s="13"/>
      <c r="G184" s="11"/>
      <c r="H184" s="11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</row>
    <row r="185" spans="1:101" ht="72" thickTop="1" thickBot="1" x14ac:dyDescent="1.1000000000000001">
      <c r="A185" s="13"/>
      <c r="B185" s="50"/>
      <c r="C185" s="50"/>
      <c r="D185" s="50"/>
      <c r="E185" s="13"/>
      <c r="F185" s="13"/>
      <c r="G185" s="11"/>
      <c r="H185" s="11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</row>
    <row r="186" spans="1:101" ht="72" thickTop="1" thickBot="1" x14ac:dyDescent="1.1000000000000001">
      <c r="A186" s="13"/>
      <c r="B186" s="50"/>
      <c r="C186" s="50"/>
      <c r="D186" s="50"/>
      <c r="E186" s="13"/>
      <c r="F186" s="13"/>
      <c r="G186" s="11"/>
      <c r="H186" s="11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</row>
    <row r="187" spans="1:101" ht="72" thickTop="1" thickBot="1" x14ac:dyDescent="1.1000000000000001">
      <c r="A187" s="13"/>
      <c r="B187" s="50"/>
      <c r="C187" s="50"/>
      <c r="D187" s="50"/>
      <c r="E187" s="13"/>
      <c r="F187" s="13"/>
      <c r="G187" s="11"/>
      <c r="H187" s="11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</row>
    <row r="188" spans="1:101" ht="72" thickTop="1" thickBot="1" x14ac:dyDescent="1.1000000000000001">
      <c r="A188" s="13"/>
      <c r="B188" s="50"/>
      <c r="C188" s="50"/>
      <c r="D188" s="50"/>
      <c r="E188" s="13"/>
      <c r="F188" s="1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</row>
    <row r="189" spans="1:101" ht="72" thickTop="1" thickBot="1" x14ac:dyDescent="1.1000000000000001">
      <c r="A189" s="13"/>
      <c r="B189" s="50"/>
      <c r="C189" s="50"/>
      <c r="D189" s="50"/>
      <c r="E189" s="13"/>
      <c r="F189" s="13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</row>
    <row r="190" spans="1:101" ht="72" thickTop="1" thickBot="1" x14ac:dyDescent="1.1000000000000001">
      <c r="A190" s="13"/>
      <c r="B190" s="50"/>
      <c r="C190" s="51"/>
      <c r="D190" s="51"/>
      <c r="E190" s="11"/>
      <c r="F190" s="11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</row>
    <row r="191" spans="1:101" ht="72" thickTop="1" thickBot="1" x14ac:dyDescent="1.1000000000000001">
      <c r="A191" s="11"/>
      <c r="B191" s="51"/>
      <c r="C191" s="51"/>
      <c r="D191" s="51"/>
      <c r="E191" s="11"/>
      <c r="F191" s="11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</row>
    <row r="192" spans="1:101" ht="72" thickTop="1" thickBot="1" x14ac:dyDescent="1.1000000000000001">
      <c r="A192" s="11"/>
      <c r="B192" s="51"/>
      <c r="C192" s="51"/>
      <c r="D192" s="51"/>
      <c r="E192" s="11"/>
      <c r="F192" s="11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</row>
    <row r="193" spans="1:101" ht="72" thickTop="1" thickBot="1" x14ac:dyDescent="1.1000000000000001">
      <c r="A193" s="11"/>
      <c r="B193" s="51"/>
      <c r="C193" s="51"/>
      <c r="D193" s="51"/>
      <c r="E193" s="11"/>
      <c r="F193" s="11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</row>
    <row r="194" spans="1:101" ht="72" thickTop="1" thickBot="1" x14ac:dyDescent="1.1000000000000001">
      <c r="A194" s="11"/>
      <c r="B194" s="51"/>
      <c r="C194" s="51"/>
      <c r="D194" s="51"/>
      <c r="E194" s="11"/>
      <c r="F194" s="11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</row>
    <row r="195" spans="1:101" ht="72" thickTop="1" thickBot="1" x14ac:dyDescent="1.1000000000000001">
      <c r="A195" s="11"/>
      <c r="B195" s="51"/>
      <c r="C195" s="51"/>
      <c r="D195" s="51"/>
      <c r="E195" s="11"/>
      <c r="F195" s="11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</row>
    <row r="196" spans="1:101" ht="72" thickTop="1" thickBot="1" x14ac:dyDescent="1.1000000000000001">
      <c r="A196" s="11"/>
      <c r="B196" s="51"/>
      <c r="C196" s="51"/>
      <c r="D196" s="51"/>
      <c r="E196" s="11"/>
      <c r="F196" s="11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</row>
    <row r="197" spans="1:101" ht="72" thickTop="1" thickBot="1" x14ac:dyDescent="1.1000000000000001">
      <c r="A197" s="11"/>
      <c r="B197" s="51"/>
      <c r="C197" s="51"/>
      <c r="D197" s="51"/>
      <c r="E197" s="11"/>
      <c r="F197" s="11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</row>
    <row r="198" spans="1:101" ht="72" thickTop="1" thickBot="1" x14ac:dyDescent="1.1000000000000001">
      <c r="A198" s="11"/>
      <c r="B198" s="51"/>
      <c r="C198" s="51"/>
      <c r="D198" s="51"/>
      <c r="E198" s="11"/>
      <c r="F198" s="11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</row>
    <row r="199" spans="1:101" ht="72" thickTop="1" thickBot="1" x14ac:dyDescent="1.1000000000000001">
      <c r="A199" s="11"/>
      <c r="B199" s="51"/>
      <c r="C199" s="51"/>
      <c r="D199" s="51"/>
      <c r="E199" s="11"/>
      <c r="F199" s="11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</row>
    <row r="200" spans="1:101" ht="72" thickTop="1" thickBot="1" x14ac:dyDescent="1.1000000000000001">
      <c r="A200" s="11"/>
      <c r="B200" s="51"/>
      <c r="C200" s="51"/>
      <c r="D200" s="51"/>
      <c r="E200" s="11"/>
      <c r="F200" s="11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</row>
    <row r="201" spans="1:101" ht="72" thickTop="1" thickBot="1" x14ac:dyDescent="1.1000000000000001">
      <c r="A201" s="11"/>
      <c r="B201" s="51"/>
      <c r="C201" s="51"/>
      <c r="D201" s="51"/>
      <c r="E201" s="11"/>
      <c r="F201" s="11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</row>
    <row r="202" spans="1:101" ht="72" thickTop="1" thickBot="1" x14ac:dyDescent="1.1000000000000001">
      <c r="A202" s="11"/>
      <c r="B202" s="51"/>
      <c r="C202" s="51"/>
      <c r="D202" s="51"/>
      <c r="E202" s="11"/>
      <c r="F202" s="11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</row>
    <row r="203" spans="1:101" ht="72" thickTop="1" thickBot="1" x14ac:dyDescent="1.1000000000000001">
      <c r="A203" s="11"/>
      <c r="B203" s="51"/>
      <c r="C203" s="51"/>
      <c r="D203" s="51"/>
      <c r="E203" s="11"/>
      <c r="F203" s="11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</row>
    <row r="204" spans="1:101" ht="72" thickTop="1" thickBot="1" x14ac:dyDescent="1.1000000000000001">
      <c r="A204" s="11"/>
      <c r="B204" s="51"/>
      <c r="C204" s="51"/>
      <c r="D204" s="51"/>
      <c r="E204" s="11"/>
      <c r="F204" s="11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</row>
    <row r="205" spans="1:101" ht="72" thickTop="1" thickBot="1" x14ac:dyDescent="1.1000000000000001">
      <c r="A205" s="11"/>
      <c r="B205" s="51"/>
      <c r="C205" s="51"/>
      <c r="D205" s="51"/>
      <c r="E205" s="11"/>
      <c r="F205" s="11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</row>
    <row r="206" spans="1:101" ht="72" thickTop="1" thickBot="1" x14ac:dyDescent="1.1000000000000001">
      <c r="A206" s="11"/>
      <c r="B206" s="51"/>
      <c r="C206" s="51"/>
      <c r="D206" s="51"/>
      <c r="E206" s="11"/>
      <c r="F206" s="11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</row>
    <row r="207" spans="1:101" ht="72" thickTop="1" thickBot="1" x14ac:dyDescent="1.1000000000000001">
      <c r="A207" s="11"/>
      <c r="B207" s="51"/>
      <c r="C207" s="51"/>
      <c r="D207" s="51"/>
      <c r="E207" s="11"/>
      <c r="F207" s="11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</row>
    <row r="208" spans="1:101" ht="72" thickTop="1" thickBot="1" x14ac:dyDescent="1.1000000000000001">
      <c r="A208" s="11"/>
      <c r="B208" s="51"/>
      <c r="C208" s="51"/>
      <c r="D208" s="51"/>
      <c r="E208" s="11"/>
      <c r="F208" s="11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</row>
    <row r="209" spans="1:101" ht="72" thickTop="1" thickBot="1" x14ac:dyDescent="1.1000000000000001">
      <c r="A209" s="11"/>
      <c r="B209" s="51"/>
      <c r="C209" s="51"/>
      <c r="D209" s="51"/>
      <c r="E209" s="11"/>
      <c r="F209" s="11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</row>
    <row r="210" spans="1:101" ht="72" thickTop="1" thickBot="1" x14ac:dyDescent="1.1000000000000001">
      <c r="A210" s="11"/>
      <c r="B210" s="51"/>
      <c r="C210" s="51"/>
      <c r="D210" s="51"/>
      <c r="E210" s="11"/>
      <c r="F210" s="11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</row>
    <row r="211" spans="1:101" ht="72" thickTop="1" thickBot="1" x14ac:dyDescent="1.1000000000000001">
      <c r="A211" s="11"/>
      <c r="B211" s="51"/>
      <c r="C211" s="51"/>
      <c r="D211" s="51"/>
      <c r="E211" s="11"/>
      <c r="F211" s="11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  <c r="CW211" s="49"/>
    </row>
    <row r="212" spans="1:101" ht="72" thickTop="1" thickBot="1" x14ac:dyDescent="1.1000000000000001">
      <c r="A212" s="11"/>
      <c r="B212" s="51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  <c r="CW212" s="49"/>
    </row>
    <row r="213" spans="1:101" ht="34.5" thickTop="1" x14ac:dyDescent="0.5"/>
  </sheetData>
  <autoFilter ref="A2:T170" xr:uid="{6B1D1DC1-86B6-456C-BB3D-62D2ABA3F786}"/>
  <mergeCells count="4">
    <mergeCell ref="A1:BQ1"/>
    <mergeCell ref="D3:D9"/>
    <mergeCell ref="C3:C9"/>
    <mergeCell ref="B3:B9"/>
  </mergeCells>
  <conditionalFormatting sqref="H31:H33 H35:H37 H2:H6 H8:H29">
    <cfRule type="containsText" dxfId="1832" priority="299" operator="containsText" text="متوقف">
      <formula>NOT(ISERROR(SEARCH("متوقف",H2)))</formula>
    </cfRule>
  </conditionalFormatting>
  <conditionalFormatting sqref="H31:H33 H35:H37 H2:H6 H8:H29">
    <cfRule type="containsText" dxfId="1831" priority="295" operator="containsText" text="تم  الانتهاء ">
      <formula>NOT(ISERROR(SEARCH("تم  الانتهاء ",H2)))</formula>
    </cfRule>
    <cfRule type="containsText" dxfId="1830" priority="296" operator="containsText" text="تم الانتهاء ">
      <formula>NOT(ISERROR(SEARCH("تم الانتهاء ",H2)))</formula>
    </cfRule>
    <cfRule type="containsText" dxfId="1829" priority="297" operator="containsText" text="متوقف ">
      <formula>NOT(ISERROR(SEARCH("متوقف ",H2)))</formula>
    </cfRule>
    <cfRule type="containsText" dxfId="1828" priority="298" operator="containsText" text="تحت التصنيع ">
      <formula>NOT(ISERROR(SEARCH("تحت التصنيع ",H2)))</formula>
    </cfRule>
  </conditionalFormatting>
  <conditionalFormatting sqref="H19:H26">
    <cfRule type="containsText" dxfId="1827" priority="294" operator="containsText" text="متوقف">
      <formula>NOT(ISERROR(SEARCH("متوقف",H19)))</formula>
    </cfRule>
  </conditionalFormatting>
  <conditionalFormatting sqref="H19:H26">
    <cfRule type="containsText" dxfId="1826" priority="290" operator="containsText" text="تم  الانتهاء ">
      <formula>NOT(ISERROR(SEARCH("تم  الانتهاء ",H19)))</formula>
    </cfRule>
    <cfRule type="containsText" dxfId="1825" priority="291" operator="containsText" text="تم الانتهاء ">
      <formula>NOT(ISERROR(SEARCH("تم الانتهاء ",H19)))</formula>
    </cfRule>
    <cfRule type="containsText" dxfId="1824" priority="292" operator="containsText" text="متوقف ">
      <formula>NOT(ISERROR(SEARCH("متوقف ",H19)))</formula>
    </cfRule>
    <cfRule type="containsText" dxfId="1823" priority="293" operator="containsText" text="تحت التصنيع ">
      <formula>NOT(ISERROR(SEARCH("تحت التصنيع ",H19)))</formula>
    </cfRule>
  </conditionalFormatting>
  <conditionalFormatting sqref="H39:H42">
    <cfRule type="containsText" dxfId="1822" priority="289" operator="containsText" text="متوقف">
      <formula>NOT(ISERROR(SEARCH("متوقف",H39)))</formula>
    </cfRule>
  </conditionalFormatting>
  <conditionalFormatting sqref="H39:H42">
    <cfRule type="containsText" dxfId="1821" priority="285" operator="containsText" text="تم  الانتهاء ">
      <formula>NOT(ISERROR(SEARCH("تم  الانتهاء ",H39)))</formula>
    </cfRule>
    <cfRule type="containsText" dxfId="1820" priority="286" operator="containsText" text="تم الانتهاء ">
      <formula>NOT(ISERROR(SEARCH("تم الانتهاء ",H39)))</formula>
    </cfRule>
    <cfRule type="containsText" dxfId="1819" priority="287" operator="containsText" text="متوقف ">
      <formula>NOT(ISERROR(SEARCH("متوقف ",H39)))</formula>
    </cfRule>
    <cfRule type="containsText" dxfId="1818" priority="288" operator="containsText" text="تحت التصنيع ">
      <formula>NOT(ISERROR(SEARCH("تحت التصنيع ",H39)))</formula>
    </cfRule>
  </conditionalFormatting>
  <conditionalFormatting sqref="H3:H6">
    <cfRule type="cellIs" dxfId="1817" priority="284" operator="equal">
      <formula>"في المخزن"</formula>
    </cfRule>
  </conditionalFormatting>
  <conditionalFormatting sqref="H40:H42">
    <cfRule type="containsText" dxfId="1816" priority="282" operator="containsText" text="متوقف">
      <formula>NOT(ISERROR(SEARCH("متوقف",H40)))</formula>
    </cfRule>
  </conditionalFormatting>
  <conditionalFormatting sqref="H40:H42">
    <cfRule type="containsText" dxfId="1815" priority="278" operator="containsText" text="تم  الانتهاء ">
      <formula>NOT(ISERROR(SEARCH("تم  الانتهاء ",H40)))</formula>
    </cfRule>
    <cfRule type="containsText" dxfId="1814" priority="279" operator="containsText" text="تم الانتهاء ">
      <formula>NOT(ISERROR(SEARCH("تم الانتهاء ",H40)))</formula>
    </cfRule>
    <cfRule type="containsText" dxfId="1813" priority="280" operator="containsText" text="متوقف ">
      <formula>NOT(ISERROR(SEARCH("متوقف ",H40)))</formula>
    </cfRule>
    <cfRule type="containsText" dxfId="1812" priority="281" operator="containsText" text="تحت التصنيع ">
      <formula>NOT(ISERROR(SEARCH("تحت التصنيع ",H40)))</formula>
    </cfRule>
  </conditionalFormatting>
  <conditionalFormatting sqref="H31:H33 H35:H37 H126 H129 H2:H6 H39:H42 H8:H29">
    <cfRule type="cellIs" dxfId="1811" priority="283" operator="equal">
      <formula>$H$170</formula>
    </cfRule>
  </conditionalFormatting>
  <conditionalFormatting sqref="E84:E87 E90:E95 C149:E152 B150:B154 C153 B161:B162 C160:E161">
    <cfRule type="cellIs" dxfId="1810" priority="277" operator="equal">
      <formula>"تم الانتهاء"</formula>
    </cfRule>
  </conditionalFormatting>
  <conditionalFormatting sqref="C69">
    <cfRule type="containsText" dxfId="1809" priority="276" operator="containsText" text="تم التسليم ">
      <formula>NOT(ISERROR(SEARCH("تم التسليم ",C69)))</formula>
    </cfRule>
  </conditionalFormatting>
  <conditionalFormatting sqref="C69">
    <cfRule type="cellIs" dxfId="1808" priority="275" operator="equal">
      <formula>"تم الانتهاء"</formula>
    </cfRule>
  </conditionalFormatting>
  <conditionalFormatting sqref="C73">
    <cfRule type="containsText" dxfId="1807" priority="274" operator="containsText" text="تم التسليم ">
      <formula>NOT(ISERROR(SEARCH("تم التسليم ",C73)))</formula>
    </cfRule>
  </conditionalFormatting>
  <conditionalFormatting sqref="C73">
    <cfRule type="cellIs" dxfId="1806" priority="273" operator="equal">
      <formula>"تم الانتهاء"</formula>
    </cfRule>
  </conditionalFormatting>
  <conditionalFormatting sqref="C76">
    <cfRule type="cellIs" dxfId="1805" priority="272" operator="equal">
      <formula>"تم الانتهاء"</formula>
    </cfRule>
  </conditionalFormatting>
  <conditionalFormatting sqref="C77">
    <cfRule type="cellIs" dxfId="1804" priority="271" operator="equal">
      <formula>"تم الانتهاء"</formula>
    </cfRule>
  </conditionalFormatting>
  <conditionalFormatting sqref="C105">
    <cfRule type="cellIs" dxfId="1803" priority="270" operator="equal">
      <formula>"تم الانتهاء"</formula>
    </cfRule>
  </conditionalFormatting>
  <conditionalFormatting sqref="C107:C108">
    <cfRule type="cellIs" dxfId="1802" priority="269" operator="equal">
      <formula>"تم الانتهاء"</formula>
    </cfRule>
  </conditionalFormatting>
  <conditionalFormatting sqref="C141:C142">
    <cfRule type="cellIs" dxfId="1801" priority="268" operator="equal">
      <formula>"تم الانتهاء"</formula>
    </cfRule>
  </conditionalFormatting>
  <conditionalFormatting sqref="C137">
    <cfRule type="cellIs" dxfId="1800" priority="267" operator="equal">
      <formula>"تم الانتهاء"</formula>
    </cfRule>
  </conditionalFormatting>
  <conditionalFormatting sqref="C146">
    <cfRule type="cellIs" dxfId="1799" priority="266" operator="equal">
      <formula>"تم الانتهاء"</formula>
    </cfRule>
  </conditionalFormatting>
  <conditionalFormatting sqref="C147:C148">
    <cfRule type="cellIs" dxfId="1798" priority="265" operator="equal">
      <formula>"تم الانتهاء"</formula>
    </cfRule>
  </conditionalFormatting>
  <conditionalFormatting sqref="C78:C80">
    <cfRule type="cellIs" dxfId="1797" priority="264" operator="equal">
      <formula>"تم الانتهاء"</formula>
    </cfRule>
  </conditionalFormatting>
  <conditionalFormatting sqref="C133">
    <cfRule type="cellIs" dxfId="1796" priority="263" operator="equal">
      <formula>"تم الانتهاء"</formula>
    </cfRule>
  </conditionalFormatting>
  <conditionalFormatting sqref="C111:C112">
    <cfRule type="cellIs" dxfId="1795" priority="262" operator="equal">
      <formula>"تم الانتهاء"</formula>
    </cfRule>
  </conditionalFormatting>
  <conditionalFormatting sqref="D77">
    <cfRule type="cellIs" dxfId="1794" priority="261" operator="equal">
      <formula>"تم الانتهاء"</formula>
    </cfRule>
  </conditionalFormatting>
  <conditionalFormatting sqref="D78:D80">
    <cfRule type="cellIs" dxfId="1793" priority="260" operator="equal">
      <formula>"تم الانتهاء"</formula>
    </cfRule>
  </conditionalFormatting>
  <conditionalFormatting sqref="D105:D106">
    <cfRule type="cellIs" dxfId="1792" priority="259" operator="equal">
      <formula>"تم الانتهاء"</formula>
    </cfRule>
  </conditionalFormatting>
  <conditionalFormatting sqref="D102">
    <cfRule type="cellIs" dxfId="1791" priority="258" operator="equal">
      <formula>"تم الانتهاء"</formula>
    </cfRule>
  </conditionalFormatting>
  <conditionalFormatting sqref="D104">
    <cfRule type="cellIs" dxfId="1790" priority="257" operator="equal">
      <formula>"تم الانتهاء"</formula>
    </cfRule>
  </conditionalFormatting>
  <conditionalFormatting sqref="D107:D108">
    <cfRule type="cellIs" dxfId="1789" priority="256" operator="equal">
      <formula>"تم الانتهاء"</formula>
    </cfRule>
  </conditionalFormatting>
  <conditionalFormatting sqref="D135">
    <cfRule type="cellIs" dxfId="1788" priority="255" operator="equal">
      <formula>"تم الانتهاء"</formula>
    </cfRule>
  </conditionalFormatting>
  <conditionalFormatting sqref="D134">
    <cfRule type="cellIs" dxfId="1787" priority="254" operator="equal">
      <formula>"تم الانتهاء"</formula>
    </cfRule>
  </conditionalFormatting>
  <conditionalFormatting sqref="D137">
    <cfRule type="cellIs" dxfId="1786" priority="253" operator="equal">
      <formula>"تم الانتهاء"</formula>
    </cfRule>
  </conditionalFormatting>
  <conditionalFormatting sqref="D137">
    <cfRule type="cellIs" dxfId="1785" priority="251" operator="equal">
      <formula>"تم الانتهاء"</formula>
    </cfRule>
  </conditionalFormatting>
  <conditionalFormatting sqref="D137">
    <cfRule type="containsText" dxfId="1784" priority="252" operator="containsText" text="تم التسليم ">
      <formula>NOT(ISERROR(SEARCH("تم التسليم ",D137)))</formula>
    </cfRule>
  </conditionalFormatting>
  <conditionalFormatting sqref="D136">
    <cfRule type="cellIs" dxfId="1783" priority="250" operator="equal">
      <formula>"تم الانتهاء"</formula>
    </cfRule>
  </conditionalFormatting>
  <conditionalFormatting sqref="D142">
    <cfRule type="cellIs" dxfId="1782" priority="249" operator="equal">
      <formula>"تم الانتهاء"</formula>
    </cfRule>
  </conditionalFormatting>
  <conditionalFormatting sqref="D146">
    <cfRule type="cellIs" dxfId="1781" priority="248" operator="equal">
      <formula>"تم الانتهاء"</formula>
    </cfRule>
  </conditionalFormatting>
  <conditionalFormatting sqref="D147:D148">
    <cfRule type="cellIs" dxfId="1780" priority="247" operator="equal">
      <formula>"تم الانتهاء"</formula>
    </cfRule>
  </conditionalFormatting>
  <conditionalFormatting sqref="D76">
    <cfRule type="cellIs" dxfId="1779" priority="246" operator="equal">
      <formula>"تم الانتهاء"</formula>
    </cfRule>
  </conditionalFormatting>
  <conditionalFormatting sqref="D141">
    <cfRule type="cellIs" dxfId="1778" priority="245" operator="equal">
      <formula>"تم الانتهاء"</formula>
    </cfRule>
  </conditionalFormatting>
  <conditionalFormatting sqref="D111:D112">
    <cfRule type="cellIs" dxfId="1777" priority="244" operator="equal">
      <formula>"تم الانتهاء"</formula>
    </cfRule>
  </conditionalFormatting>
  <conditionalFormatting sqref="E138">
    <cfRule type="cellIs" dxfId="1776" priority="220" operator="equal">
      <formula>"تم الانتهاء"</formula>
    </cfRule>
  </conditionalFormatting>
  <conditionalFormatting sqref="E105:E106 E96">
    <cfRule type="cellIs" dxfId="1775" priority="236" operator="equal">
      <formula>"تم الانتهاء"</formula>
    </cfRule>
  </conditionalFormatting>
  <conditionalFormatting sqref="E102">
    <cfRule type="cellIs" dxfId="1774" priority="235" operator="equal">
      <formula>"تم الانتهاء"</formula>
    </cfRule>
  </conditionalFormatting>
  <conditionalFormatting sqref="E104">
    <cfRule type="cellIs" dxfId="1773" priority="234" operator="equal">
      <formula>"تم الانتهاء"</formula>
    </cfRule>
  </conditionalFormatting>
  <conditionalFormatting sqref="E69">
    <cfRule type="containsText" dxfId="1772" priority="243" operator="containsText" text="تم التسليم ">
      <formula>NOT(ISERROR(SEARCH("تم التسليم ",E69)))</formula>
    </cfRule>
  </conditionalFormatting>
  <conditionalFormatting sqref="E69">
    <cfRule type="cellIs" dxfId="1771" priority="242" operator="equal">
      <formula>"تم الانتهاء"</formula>
    </cfRule>
  </conditionalFormatting>
  <conditionalFormatting sqref="E73">
    <cfRule type="containsText" dxfId="1770" priority="241" operator="containsText" text="تم التسليم ">
      <formula>NOT(ISERROR(SEARCH("تم التسليم ",E73)))</formula>
    </cfRule>
  </conditionalFormatting>
  <conditionalFormatting sqref="E73">
    <cfRule type="cellIs" dxfId="1769" priority="240" operator="equal">
      <formula>"تم الانتهاء"</formula>
    </cfRule>
  </conditionalFormatting>
  <conditionalFormatting sqref="E76">
    <cfRule type="cellIs" dxfId="1768" priority="239" operator="equal">
      <formula>"تم الانتهاء"</formula>
    </cfRule>
  </conditionalFormatting>
  <conditionalFormatting sqref="E77">
    <cfRule type="cellIs" dxfId="1767" priority="238" operator="equal">
      <formula>"تم الانتهاء"</formula>
    </cfRule>
  </conditionalFormatting>
  <conditionalFormatting sqref="E78:E80">
    <cfRule type="cellIs" dxfId="1766" priority="237" operator="equal">
      <formula>"تم الانتهاء"</formula>
    </cfRule>
  </conditionalFormatting>
  <conditionalFormatting sqref="E107:E108">
    <cfRule type="cellIs" dxfId="1765" priority="233" operator="equal">
      <formula>"تم الانتهاء"</formula>
    </cfRule>
  </conditionalFormatting>
  <conditionalFormatting sqref="E129">
    <cfRule type="cellIs" dxfId="1764" priority="232" operator="equal">
      <formula>"تم الانتهاء"</formula>
    </cfRule>
  </conditionalFormatting>
  <conditionalFormatting sqref="E122">
    <cfRule type="cellIs" dxfId="1763" priority="231" operator="equal">
      <formula>"تم الانتهاء"</formula>
    </cfRule>
  </conditionalFormatting>
  <conditionalFormatting sqref="E127:E128">
    <cfRule type="cellIs" dxfId="1762" priority="230" operator="equal">
      <formula>"تم الانتهاء"</formula>
    </cfRule>
  </conditionalFormatting>
  <conditionalFormatting sqref="E130 G130">
    <cfRule type="cellIs" dxfId="1761" priority="229" operator="equal">
      <formula>"تم الانتهاء"</formula>
    </cfRule>
  </conditionalFormatting>
  <conditionalFormatting sqref="E131">
    <cfRule type="cellIs" dxfId="1760" priority="228" operator="equal">
      <formula>"تم الانتهاء"</formula>
    </cfRule>
  </conditionalFormatting>
  <conditionalFormatting sqref="E132">
    <cfRule type="cellIs" dxfId="1759" priority="227" operator="equal">
      <formula>"تم الانتهاء"</formula>
    </cfRule>
  </conditionalFormatting>
  <conditionalFormatting sqref="E140">
    <cfRule type="cellIs" dxfId="1758" priority="226" operator="equal">
      <formula>"تم الانتهاء"</formula>
    </cfRule>
  </conditionalFormatting>
  <conditionalFormatting sqref="E135">
    <cfRule type="cellIs" dxfId="1757" priority="225" operator="equal">
      <formula>"تم الانتهاء"</formula>
    </cfRule>
  </conditionalFormatting>
  <conditionalFormatting sqref="E134">
    <cfRule type="cellIs" dxfId="1756" priority="224" operator="equal">
      <formula>"تم الانتهاء"</formula>
    </cfRule>
  </conditionalFormatting>
  <conditionalFormatting sqref="E137">
    <cfRule type="cellIs" dxfId="1755" priority="223" operator="equal">
      <formula>"تم الانتهاء"</formula>
    </cfRule>
  </conditionalFormatting>
  <conditionalFormatting sqref="E137">
    <cfRule type="cellIs" dxfId="1754" priority="222" operator="equal">
      <formula>"تم الانتهاء"</formula>
    </cfRule>
  </conditionalFormatting>
  <conditionalFormatting sqref="E136">
    <cfRule type="cellIs" dxfId="1753" priority="221" operator="equal">
      <formula>"تم الانتهاء"</formula>
    </cfRule>
  </conditionalFormatting>
  <conditionalFormatting sqref="E141:E142">
    <cfRule type="cellIs" dxfId="1752" priority="219" operator="equal">
      <formula>"تم الانتهاء"</formula>
    </cfRule>
  </conditionalFormatting>
  <conditionalFormatting sqref="E143:E144">
    <cfRule type="cellIs" dxfId="1751" priority="218" operator="equal">
      <formula>"تم الانتهاء"</formula>
    </cfRule>
  </conditionalFormatting>
  <conditionalFormatting sqref="E145">
    <cfRule type="cellIs" dxfId="1750" priority="217" operator="equal">
      <formula>"تم الانتهاء"</formula>
    </cfRule>
  </conditionalFormatting>
  <conditionalFormatting sqref="E146">
    <cfRule type="cellIs" dxfId="1749" priority="216" operator="equal">
      <formula>"تم الانتهاء"</formula>
    </cfRule>
  </conditionalFormatting>
  <conditionalFormatting sqref="E147">
    <cfRule type="cellIs" dxfId="1748" priority="215" operator="equal">
      <formula>"تم الانتهاء"</formula>
    </cfRule>
  </conditionalFormatting>
  <conditionalFormatting sqref="E148">
    <cfRule type="cellIs" dxfId="1747" priority="214" operator="equal">
      <formula>"تم الانتهاء"</formula>
    </cfRule>
  </conditionalFormatting>
  <conditionalFormatting sqref="E133">
    <cfRule type="cellIs" dxfId="1746" priority="213" operator="equal">
      <formula>"تم الانتهاء"</formula>
    </cfRule>
  </conditionalFormatting>
  <conditionalFormatting sqref="E111:E112 E114:E117">
    <cfRule type="cellIs" dxfId="1745" priority="212" operator="equal">
      <formula>"تم الانتهاء"</formula>
    </cfRule>
  </conditionalFormatting>
  <conditionalFormatting sqref="C123:C124">
    <cfRule type="containsText" dxfId="1744" priority="211" operator="containsText" text="تم التسليم ">
      <formula>NOT(ISERROR(SEARCH("تم التسليم ",C123)))</formula>
    </cfRule>
  </conditionalFormatting>
  <conditionalFormatting sqref="C123:C124">
    <cfRule type="cellIs" dxfId="1743" priority="210" operator="equal">
      <formula>"تم الانتهاء"</formula>
    </cfRule>
  </conditionalFormatting>
  <conditionalFormatting sqref="E123:E124">
    <cfRule type="containsText" dxfId="1742" priority="209" operator="containsText" text="تم التسليم ">
      <formula>NOT(ISERROR(SEARCH("تم التسليم ",E123)))</formula>
    </cfRule>
  </conditionalFormatting>
  <conditionalFormatting sqref="E123:E124">
    <cfRule type="cellIs" dxfId="1741" priority="208" operator="equal">
      <formula>"تم الانتهاء"</formula>
    </cfRule>
  </conditionalFormatting>
  <conditionalFormatting sqref="C125">
    <cfRule type="containsText" dxfId="1740" priority="207" operator="containsText" text="تم التسليم ">
      <formula>NOT(ISERROR(SEARCH("تم التسليم ",C125)))</formula>
    </cfRule>
  </conditionalFormatting>
  <conditionalFormatting sqref="C125">
    <cfRule type="cellIs" dxfId="1739" priority="206" operator="equal">
      <formula>"تم الانتهاء"</formula>
    </cfRule>
  </conditionalFormatting>
  <conditionalFormatting sqref="E125">
    <cfRule type="containsText" dxfId="1738" priority="205" operator="containsText" text="تم التسليم ">
      <formula>NOT(ISERROR(SEARCH("تم التسليم ",E125)))</formula>
    </cfRule>
  </conditionalFormatting>
  <conditionalFormatting sqref="E125">
    <cfRule type="cellIs" dxfId="1737" priority="204" operator="equal">
      <formula>"تم الانتهاء"</formula>
    </cfRule>
  </conditionalFormatting>
  <conditionalFormatting sqref="E126">
    <cfRule type="cellIs" dxfId="1736" priority="203" operator="equal">
      <formula>"تم الانتهاء"</formula>
    </cfRule>
  </conditionalFormatting>
  <conditionalFormatting sqref="G123:G125">
    <cfRule type="containsText" dxfId="1735" priority="202" operator="containsText" text="تم التسليم ">
      <formula>NOT(ISERROR(SEARCH("تم التسليم ",G123)))</formula>
    </cfRule>
  </conditionalFormatting>
  <conditionalFormatting sqref="G123:G125">
    <cfRule type="cellIs" dxfId="1734" priority="201" operator="equal">
      <formula>"تم الانتهاء"</formula>
    </cfRule>
  </conditionalFormatting>
  <conditionalFormatting sqref="C114">
    <cfRule type="containsText" dxfId="1733" priority="200" operator="containsText" text="تم التسليم ">
      <formula>NOT(ISERROR(SEARCH("تم التسليم ",C114)))</formula>
    </cfRule>
  </conditionalFormatting>
  <conditionalFormatting sqref="C114">
    <cfRule type="cellIs" dxfId="1732" priority="199" operator="equal">
      <formula>"تم الانتهاء"</formula>
    </cfRule>
  </conditionalFormatting>
  <conditionalFormatting sqref="C115">
    <cfRule type="containsText" dxfId="1731" priority="198" operator="containsText" text="تم التسليم ">
      <formula>NOT(ISERROR(SEARCH("تم التسليم ",C115)))</formula>
    </cfRule>
  </conditionalFormatting>
  <conditionalFormatting sqref="C115">
    <cfRule type="cellIs" dxfId="1730" priority="197" operator="equal">
      <formula>"تم الانتهاء"</formula>
    </cfRule>
  </conditionalFormatting>
  <conditionalFormatting sqref="C116:C117">
    <cfRule type="containsText" dxfId="1729" priority="196" operator="containsText" text="تم التسليم ">
      <formula>NOT(ISERROR(SEARCH("تم التسليم ",C116)))</formula>
    </cfRule>
  </conditionalFormatting>
  <conditionalFormatting sqref="C116:C117">
    <cfRule type="cellIs" dxfId="1728" priority="195" operator="equal">
      <formula>"تم الانتهاء"</formula>
    </cfRule>
  </conditionalFormatting>
  <conditionalFormatting sqref="E118:E121">
    <cfRule type="cellIs" dxfId="1727" priority="194" operator="equal">
      <formula>"تم الانتهاء"</formula>
    </cfRule>
  </conditionalFormatting>
  <conditionalFormatting sqref="E88">
    <cfRule type="cellIs" dxfId="1726" priority="193" operator="equal">
      <formula>"تم الانتهاء"</formula>
    </cfRule>
  </conditionalFormatting>
  <conditionalFormatting sqref="E89">
    <cfRule type="cellIs" dxfId="1725" priority="192" operator="equal">
      <formula>"تم الانتهاء"</formula>
    </cfRule>
  </conditionalFormatting>
  <conditionalFormatting sqref="H43">
    <cfRule type="containsText" dxfId="1724" priority="191" operator="containsText" text="متوقف">
      <formula>NOT(ISERROR(SEARCH("متوقف",H43)))</formula>
    </cfRule>
  </conditionalFormatting>
  <conditionalFormatting sqref="H43">
    <cfRule type="containsText" dxfId="1723" priority="187" operator="containsText" text="تم  الانتهاء ">
      <formula>NOT(ISERROR(SEARCH("تم  الانتهاء ",H43)))</formula>
    </cfRule>
    <cfRule type="containsText" dxfId="1722" priority="188" operator="containsText" text="تم الانتهاء ">
      <formula>NOT(ISERROR(SEARCH("تم الانتهاء ",H43)))</formula>
    </cfRule>
    <cfRule type="containsText" dxfId="1721" priority="189" operator="containsText" text="متوقف ">
      <formula>NOT(ISERROR(SEARCH("متوقف ",H43)))</formula>
    </cfRule>
    <cfRule type="containsText" dxfId="1720" priority="190" operator="containsText" text="تحت التصنيع ">
      <formula>NOT(ISERROR(SEARCH("تحت التصنيع ",H43)))</formula>
    </cfRule>
  </conditionalFormatting>
  <conditionalFormatting sqref="H43">
    <cfRule type="cellIs" dxfId="1719" priority="186" operator="equal">
      <formula>$H$170</formula>
    </cfRule>
  </conditionalFormatting>
  <conditionalFormatting sqref="H49">
    <cfRule type="containsText" dxfId="1718" priority="185" operator="containsText" text="متوقف">
      <formula>NOT(ISERROR(SEARCH("متوقف",H49)))</formula>
    </cfRule>
  </conditionalFormatting>
  <conditionalFormatting sqref="H49">
    <cfRule type="containsText" dxfId="1717" priority="181" operator="containsText" text="تم  الانتهاء ">
      <formula>NOT(ISERROR(SEARCH("تم  الانتهاء ",H49)))</formula>
    </cfRule>
    <cfRule type="containsText" dxfId="1716" priority="182" operator="containsText" text="تم الانتهاء ">
      <formula>NOT(ISERROR(SEARCH("تم الانتهاء ",H49)))</formula>
    </cfRule>
    <cfRule type="containsText" dxfId="1715" priority="183" operator="containsText" text="متوقف ">
      <formula>NOT(ISERROR(SEARCH("متوقف ",H49)))</formula>
    </cfRule>
    <cfRule type="containsText" dxfId="1714" priority="184" operator="containsText" text="تحت التصنيع ">
      <formula>NOT(ISERROR(SEARCH("تحت التصنيع ",H49)))</formula>
    </cfRule>
  </conditionalFormatting>
  <conditionalFormatting sqref="H49">
    <cfRule type="cellIs" dxfId="1713" priority="180" operator="equal">
      <formula>$H$170</formula>
    </cfRule>
  </conditionalFormatting>
  <conditionalFormatting sqref="H52">
    <cfRule type="containsText" dxfId="1712" priority="179" operator="containsText" text="متوقف">
      <formula>NOT(ISERROR(SEARCH("متوقف",H52)))</formula>
    </cfRule>
  </conditionalFormatting>
  <conditionalFormatting sqref="H52">
    <cfRule type="containsText" dxfId="1711" priority="175" operator="containsText" text="تم  الانتهاء ">
      <formula>NOT(ISERROR(SEARCH("تم  الانتهاء ",H52)))</formula>
    </cfRule>
    <cfRule type="containsText" dxfId="1710" priority="176" operator="containsText" text="تم الانتهاء ">
      <formula>NOT(ISERROR(SEARCH("تم الانتهاء ",H52)))</formula>
    </cfRule>
    <cfRule type="containsText" dxfId="1709" priority="177" operator="containsText" text="متوقف ">
      <formula>NOT(ISERROR(SEARCH("متوقف ",H52)))</formula>
    </cfRule>
    <cfRule type="containsText" dxfId="1708" priority="178" operator="containsText" text="تحت التصنيع ">
      <formula>NOT(ISERROR(SEARCH("تحت التصنيع ",H52)))</formula>
    </cfRule>
  </conditionalFormatting>
  <conditionalFormatting sqref="H52">
    <cfRule type="cellIs" dxfId="1707" priority="174" operator="equal">
      <formula>$H$170</formula>
    </cfRule>
  </conditionalFormatting>
  <conditionalFormatting sqref="H123 H126">
    <cfRule type="containsText" dxfId="1706" priority="173" operator="containsText" text="متوقف">
      <formula>NOT(ISERROR(SEARCH("متوقف",H123)))</formula>
    </cfRule>
  </conditionalFormatting>
  <conditionalFormatting sqref="H123 H126">
    <cfRule type="containsText" dxfId="1705" priority="169" operator="containsText" text="تم  الانتهاء ">
      <formula>NOT(ISERROR(SEARCH("تم  الانتهاء ",H123)))</formula>
    </cfRule>
    <cfRule type="containsText" dxfId="1704" priority="170" operator="containsText" text="تم الانتهاء ">
      <formula>NOT(ISERROR(SEARCH("تم الانتهاء ",H123)))</formula>
    </cfRule>
    <cfRule type="containsText" dxfId="1703" priority="171" operator="containsText" text="متوقف ">
      <formula>NOT(ISERROR(SEARCH("متوقف ",H123)))</formula>
    </cfRule>
    <cfRule type="containsText" dxfId="1702" priority="172" operator="containsText" text="تحت التصنيع ">
      <formula>NOT(ISERROR(SEARCH("تحت التصنيع ",H123)))</formula>
    </cfRule>
  </conditionalFormatting>
  <conditionalFormatting sqref="H123">
    <cfRule type="cellIs" dxfId="1701" priority="168" operator="equal">
      <formula>$H$170</formula>
    </cfRule>
  </conditionalFormatting>
  <conditionalFormatting sqref="F111:F112">
    <cfRule type="cellIs" dxfId="1700" priority="167" operator="equal">
      <formula>"تم الانتهاء"</formula>
    </cfRule>
  </conditionalFormatting>
  <conditionalFormatting sqref="G111:G112">
    <cfRule type="cellIs" dxfId="1699" priority="166" operator="equal">
      <formula>"تم الانتهاء"</formula>
    </cfRule>
  </conditionalFormatting>
  <conditionalFormatting sqref="F105:F106">
    <cfRule type="cellIs" dxfId="1698" priority="165" operator="equal">
      <formula>"تم الانتهاء"</formula>
    </cfRule>
  </conditionalFormatting>
  <conditionalFormatting sqref="F102">
    <cfRule type="cellIs" dxfId="1697" priority="164" operator="equal">
      <formula>"تم الانتهاء"</formula>
    </cfRule>
  </conditionalFormatting>
  <conditionalFormatting sqref="F104">
    <cfRule type="cellIs" dxfId="1696" priority="163" operator="equal">
      <formula>"تم الانتهاء"</formula>
    </cfRule>
  </conditionalFormatting>
  <conditionalFormatting sqref="F107:F108">
    <cfRule type="cellIs" dxfId="1695" priority="162" operator="equal">
      <formula>"تم الانتهاء"</formula>
    </cfRule>
  </conditionalFormatting>
  <conditionalFormatting sqref="G105:G106">
    <cfRule type="cellIs" dxfId="1694" priority="161" operator="equal">
      <formula>"تم الانتهاء"</formula>
    </cfRule>
  </conditionalFormatting>
  <conditionalFormatting sqref="G102">
    <cfRule type="cellIs" dxfId="1693" priority="160" operator="equal">
      <formula>"تم الانتهاء"</formula>
    </cfRule>
  </conditionalFormatting>
  <conditionalFormatting sqref="G104">
    <cfRule type="cellIs" dxfId="1692" priority="159" operator="equal">
      <formula>"تم الانتهاء"</formula>
    </cfRule>
  </conditionalFormatting>
  <conditionalFormatting sqref="G107:G108">
    <cfRule type="cellIs" dxfId="1691" priority="158" operator="equal">
      <formula>"تم الانتهاء"</formula>
    </cfRule>
  </conditionalFormatting>
  <conditionalFormatting sqref="C113">
    <cfRule type="containsText" dxfId="1690" priority="157" operator="containsText" text="تم التسليم ">
      <formula>NOT(ISERROR(SEARCH("تم التسليم ",C113)))</formula>
    </cfRule>
  </conditionalFormatting>
  <conditionalFormatting sqref="C113">
    <cfRule type="cellIs" dxfId="1689" priority="156" operator="equal">
      <formula>"تم الانتهاء"</formula>
    </cfRule>
  </conditionalFormatting>
  <conditionalFormatting sqref="E113">
    <cfRule type="containsText" dxfId="1688" priority="155" operator="containsText" text="تم التسليم ">
      <formula>NOT(ISERROR(SEARCH("تم التسليم ",E113)))</formula>
    </cfRule>
  </conditionalFormatting>
  <conditionalFormatting sqref="E113">
    <cfRule type="cellIs" dxfId="1687" priority="154" operator="equal">
      <formula>"تم الانتهاء"</formula>
    </cfRule>
  </conditionalFormatting>
  <conditionalFormatting sqref="H69">
    <cfRule type="containsText" dxfId="1686" priority="153" operator="containsText" text="متوقف">
      <formula>NOT(ISERROR(SEARCH("متوقف",H69)))</formula>
    </cfRule>
  </conditionalFormatting>
  <conditionalFormatting sqref="H69">
    <cfRule type="containsText" dxfId="1685" priority="149" operator="containsText" text="تم  الانتهاء ">
      <formula>NOT(ISERROR(SEARCH("تم  الانتهاء ",H69)))</formula>
    </cfRule>
    <cfRule type="containsText" dxfId="1684" priority="150" operator="containsText" text="تم الانتهاء ">
      <formula>NOT(ISERROR(SEARCH("تم الانتهاء ",H69)))</formula>
    </cfRule>
    <cfRule type="containsText" dxfId="1683" priority="151" operator="containsText" text="متوقف ">
      <formula>NOT(ISERROR(SEARCH("متوقف ",H69)))</formula>
    </cfRule>
    <cfRule type="containsText" dxfId="1682" priority="152" operator="containsText" text="تحت التصنيع ">
      <formula>NOT(ISERROR(SEARCH("تحت التصنيع ",H69)))</formula>
    </cfRule>
  </conditionalFormatting>
  <conditionalFormatting sqref="H69">
    <cfRule type="cellIs" dxfId="1681" priority="148" operator="equal">
      <formula>$H$170</formula>
    </cfRule>
  </conditionalFormatting>
  <conditionalFormatting sqref="G69">
    <cfRule type="containsText" dxfId="1680" priority="147" operator="containsText" text="تم التسليم ">
      <formula>NOT(ISERROR(SEARCH("تم التسليم ",G69)))</formula>
    </cfRule>
  </conditionalFormatting>
  <conditionalFormatting sqref="G69">
    <cfRule type="cellIs" dxfId="1679" priority="146" operator="equal">
      <formula>"تم الانتهاء"</formula>
    </cfRule>
  </conditionalFormatting>
  <conditionalFormatting sqref="H71">
    <cfRule type="containsText" dxfId="1678" priority="145" operator="containsText" text="متوقف">
      <formula>NOT(ISERROR(SEARCH("متوقف",H71)))</formula>
    </cfRule>
  </conditionalFormatting>
  <conditionalFormatting sqref="H71">
    <cfRule type="containsText" dxfId="1677" priority="141" operator="containsText" text="تم  الانتهاء ">
      <formula>NOT(ISERROR(SEARCH("تم  الانتهاء ",H71)))</formula>
    </cfRule>
    <cfRule type="containsText" dxfId="1676" priority="142" operator="containsText" text="تم الانتهاء ">
      <formula>NOT(ISERROR(SEARCH("تم الانتهاء ",H71)))</formula>
    </cfRule>
    <cfRule type="containsText" dxfId="1675" priority="143" operator="containsText" text="متوقف ">
      <formula>NOT(ISERROR(SEARCH("متوقف ",H71)))</formula>
    </cfRule>
    <cfRule type="containsText" dxfId="1674" priority="144" operator="containsText" text="تحت التصنيع ">
      <formula>NOT(ISERROR(SEARCH("تحت التصنيع ",H71)))</formula>
    </cfRule>
  </conditionalFormatting>
  <conditionalFormatting sqref="H71">
    <cfRule type="cellIs" dxfId="1673" priority="140" operator="equal">
      <formula>$H$170</formula>
    </cfRule>
  </conditionalFormatting>
  <conditionalFormatting sqref="G73:G74">
    <cfRule type="containsText" dxfId="1672" priority="139" operator="containsText" text="تم التسليم ">
      <formula>NOT(ISERROR(SEARCH("تم التسليم ",G73)))</formula>
    </cfRule>
  </conditionalFormatting>
  <conditionalFormatting sqref="G73:G74">
    <cfRule type="cellIs" dxfId="1671" priority="138" operator="equal">
      <formula>"تم الانتهاء"</formula>
    </cfRule>
  </conditionalFormatting>
  <conditionalFormatting sqref="F77">
    <cfRule type="cellIs" dxfId="1670" priority="137" operator="equal">
      <formula>"تم الانتهاء"</formula>
    </cfRule>
  </conditionalFormatting>
  <conditionalFormatting sqref="F78:F80">
    <cfRule type="cellIs" dxfId="1669" priority="136" operator="equal">
      <formula>"تم الانتهاء"</formula>
    </cfRule>
  </conditionalFormatting>
  <conditionalFormatting sqref="F76">
    <cfRule type="cellIs" dxfId="1668" priority="135" operator="equal">
      <formula>"تم الانتهاء"</formula>
    </cfRule>
  </conditionalFormatting>
  <conditionalFormatting sqref="G76">
    <cfRule type="cellIs" dxfId="1667" priority="134" operator="equal">
      <formula>"تم الانتهاء"</formula>
    </cfRule>
  </conditionalFormatting>
  <conditionalFormatting sqref="G77">
    <cfRule type="cellIs" dxfId="1666" priority="133" operator="equal">
      <formula>"تم الانتهاء"</formula>
    </cfRule>
  </conditionalFormatting>
  <conditionalFormatting sqref="G78:G80">
    <cfRule type="cellIs" dxfId="1665" priority="132" operator="equal">
      <formula>"تم الانتهاء"</formula>
    </cfRule>
  </conditionalFormatting>
  <conditionalFormatting sqref="H77">
    <cfRule type="containsText" dxfId="1664" priority="131" operator="containsText" text="متوقف">
      <formula>NOT(ISERROR(SEARCH("متوقف",H77)))</formula>
    </cfRule>
  </conditionalFormatting>
  <conditionalFormatting sqref="H77">
    <cfRule type="containsText" dxfId="1663" priority="127" operator="containsText" text="تم  الانتهاء ">
      <formula>NOT(ISERROR(SEARCH("تم  الانتهاء ",H77)))</formula>
    </cfRule>
    <cfRule type="containsText" dxfId="1662" priority="128" operator="containsText" text="تم الانتهاء ">
      <formula>NOT(ISERROR(SEARCH("تم الانتهاء ",H77)))</formula>
    </cfRule>
    <cfRule type="containsText" dxfId="1661" priority="129" operator="containsText" text="متوقف ">
      <formula>NOT(ISERROR(SEARCH("متوقف ",H77)))</formula>
    </cfRule>
    <cfRule type="containsText" dxfId="1660" priority="130" operator="containsText" text="تحت التصنيع ">
      <formula>NOT(ISERROR(SEARCH("تحت التصنيع ",H77)))</formula>
    </cfRule>
  </conditionalFormatting>
  <conditionalFormatting sqref="H77">
    <cfRule type="cellIs" dxfId="1659" priority="126" operator="equal">
      <formula>$H$170</formula>
    </cfRule>
  </conditionalFormatting>
  <conditionalFormatting sqref="G95">
    <cfRule type="cellIs" dxfId="1658" priority="125" operator="equal">
      <formula>"تم الانتهاء"</formula>
    </cfRule>
  </conditionalFormatting>
  <conditionalFormatting sqref="G96">
    <cfRule type="cellIs" dxfId="1657" priority="124" operator="equal">
      <formula>"تم الانتهاء"</formula>
    </cfRule>
  </conditionalFormatting>
  <conditionalFormatting sqref="H138 H129">
    <cfRule type="containsText" dxfId="1656" priority="123" operator="containsText" text="متوقف">
      <formula>NOT(ISERROR(SEARCH("متوقف",H129)))</formula>
    </cfRule>
  </conditionalFormatting>
  <conditionalFormatting sqref="H138 H129">
    <cfRule type="containsText" dxfId="1655" priority="119" operator="containsText" text="تم  الانتهاء ">
      <formula>NOT(ISERROR(SEARCH("تم  الانتهاء ",H129)))</formula>
    </cfRule>
    <cfRule type="containsText" dxfId="1654" priority="120" operator="containsText" text="تم الانتهاء ">
      <formula>NOT(ISERROR(SEARCH("تم الانتهاء ",H129)))</formula>
    </cfRule>
    <cfRule type="containsText" dxfId="1653" priority="121" operator="containsText" text="متوقف ">
      <formula>NOT(ISERROR(SEARCH("متوقف ",H129)))</formula>
    </cfRule>
    <cfRule type="containsText" dxfId="1652" priority="122" operator="containsText" text="تحت التصنيع ">
      <formula>NOT(ISERROR(SEARCH("تحت التصنيع ",H129)))</formula>
    </cfRule>
  </conditionalFormatting>
  <conditionalFormatting sqref="H138">
    <cfRule type="cellIs" dxfId="1651" priority="118" operator="equal">
      <formula>$H$170</formula>
    </cfRule>
  </conditionalFormatting>
  <conditionalFormatting sqref="G132">
    <cfRule type="cellIs" dxfId="1650" priority="117" operator="equal">
      <formula>"تم الانتهاء"</formula>
    </cfRule>
  </conditionalFormatting>
  <conditionalFormatting sqref="G133">
    <cfRule type="cellIs" dxfId="1649" priority="116" operator="equal">
      <formula>"تم الانتهاء"</formula>
    </cfRule>
  </conditionalFormatting>
  <conditionalFormatting sqref="F135">
    <cfRule type="cellIs" dxfId="1648" priority="115" operator="equal">
      <formula>"تم الانتهاء"</formula>
    </cfRule>
  </conditionalFormatting>
  <conditionalFormatting sqref="F134">
    <cfRule type="cellIs" dxfId="1647" priority="114" operator="equal">
      <formula>"تم الانتهاء"</formula>
    </cfRule>
  </conditionalFormatting>
  <conditionalFormatting sqref="F137">
    <cfRule type="cellIs" dxfId="1646" priority="113" operator="equal">
      <formula>"تم الانتهاء"</formula>
    </cfRule>
  </conditionalFormatting>
  <conditionalFormatting sqref="F137">
    <cfRule type="cellIs" dxfId="1645" priority="111" operator="equal">
      <formula>"تم الانتهاء"</formula>
    </cfRule>
  </conditionalFormatting>
  <conditionalFormatting sqref="F137">
    <cfRule type="containsText" dxfId="1644" priority="112" operator="containsText" text="تم التسليم ">
      <formula>NOT(ISERROR(SEARCH("تم التسليم ",F137)))</formula>
    </cfRule>
  </conditionalFormatting>
  <conditionalFormatting sqref="F136">
    <cfRule type="cellIs" dxfId="1643" priority="110" operator="equal">
      <formula>"تم الانتهاء"</formula>
    </cfRule>
  </conditionalFormatting>
  <conditionalFormatting sqref="G135">
    <cfRule type="cellIs" dxfId="1642" priority="109" operator="equal">
      <formula>"تم الانتهاء"</formula>
    </cfRule>
  </conditionalFormatting>
  <conditionalFormatting sqref="G134">
    <cfRule type="cellIs" dxfId="1641" priority="108" operator="equal">
      <formula>"تم الانتهاء"</formula>
    </cfRule>
  </conditionalFormatting>
  <conditionalFormatting sqref="G137">
    <cfRule type="cellIs" dxfId="1640" priority="107" operator="equal">
      <formula>"تم الانتهاء"</formula>
    </cfRule>
  </conditionalFormatting>
  <conditionalFormatting sqref="G137">
    <cfRule type="cellIs" dxfId="1639" priority="106" operator="equal">
      <formula>"تم الانتهاء"</formula>
    </cfRule>
  </conditionalFormatting>
  <conditionalFormatting sqref="G136">
    <cfRule type="cellIs" dxfId="1638" priority="105" operator="equal">
      <formula>"تم الانتهاء"</formula>
    </cfRule>
  </conditionalFormatting>
  <conditionalFormatting sqref="H139">
    <cfRule type="containsText" dxfId="1637" priority="104" operator="containsText" text="متوقف">
      <formula>NOT(ISERROR(SEARCH("متوقف",H139)))</formula>
    </cfRule>
  </conditionalFormatting>
  <conditionalFormatting sqref="H139">
    <cfRule type="containsText" dxfId="1636" priority="100" operator="containsText" text="تم  الانتهاء ">
      <formula>NOT(ISERROR(SEARCH("تم  الانتهاء ",H139)))</formula>
    </cfRule>
    <cfRule type="containsText" dxfId="1635" priority="101" operator="containsText" text="تم الانتهاء ">
      <formula>NOT(ISERROR(SEARCH("تم الانتهاء ",H139)))</formula>
    </cfRule>
    <cfRule type="containsText" dxfId="1634" priority="102" operator="containsText" text="متوقف ">
      <formula>NOT(ISERROR(SEARCH("متوقف ",H139)))</formula>
    </cfRule>
    <cfRule type="containsText" dxfId="1633" priority="103" operator="containsText" text="تحت التصنيع ">
      <formula>NOT(ISERROR(SEARCH("تحت التصنيع ",H139)))</formula>
    </cfRule>
  </conditionalFormatting>
  <conditionalFormatting sqref="H139">
    <cfRule type="cellIs" dxfId="1632" priority="99" operator="equal">
      <formula>$H$170</formula>
    </cfRule>
  </conditionalFormatting>
  <conditionalFormatting sqref="F141">
    <cfRule type="cellIs" dxfId="1631" priority="98" operator="equal">
      <formula>"تم الانتهاء"</formula>
    </cfRule>
  </conditionalFormatting>
  <conditionalFormatting sqref="G141">
    <cfRule type="cellIs" dxfId="1630" priority="97" operator="equal">
      <formula>"تم الانتهاء"</formula>
    </cfRule>
  </conditionalFormatting>
  <conditionalFormatting sqref="F142">
    <cfRule type="cellIs" dxfId="1629" priority="96" operator="equal">
      <formula>"تم الانتهاء"</formula>
    </cfRule>
  </conditionalFormatting>
  <conditionalFormatting sqref="F146">
    <cfRule type="cellIs" dxfId="1628" priority="95" operator="equal">
      <formula>"تم الانتهاء"</formula>
    </cfRule>
  </conditionalFormatting>
  <conditionalFormatting sqref="F147:F148">
    <cfRule type="cellIs" dxfId="1627" priority="94" operator="equal">
      <formula>"تم الانتهاء"</formula>
    </cfRule>
  </conditionalFormatting>
  <conditionalFormatting sqref="G142">
    <cfRule type="cellIs" dxfId="1626" priority="93" operator="equal">
      <formula>"تم الانتهاء"</formula>
    </cfRule>
  </conditionalFormatting>
  <conditionalFormatting sqref="G143:G144">
    <cfRule type="cellIs" dxfId="1625" priority="92" operator="equal">
      <formula>"تم الانتهاء"</formula>
    </cfRule>
  </conditionalFormatting>
  <conditionalFormatting sqref="G145">
    <cfRule type="cellIs" dxfId="1624" priority="91" operator="equal">
      <formula>"تم الانتهاء"</formula>
    </cfRule>
  </conditionalFormatting>
  <conditionalFormatting sqref="G146">
    <cfRule type="cellIs" dxfId="1623" priority="90" operator="equal">
      <formula>"تم الانتهاء"</formula>
    </cfRule>
  </conditionalFormatting>
  <conditionalFormatting sqref="G147">
    <cfRule type="cellIs" dxfId="1622" priority="89" operator="equal">
      <formula>"تم الانتهاء"</formula>
    </cfRule>
  </conditionalFormatting>
  <conditionalFormatting sqref="G148">
    <cfRule type="cellIs" dxfId="1621" priority="88" operator="equal">
      <formula>"تم الانتهاء"</formula>
    </cfRule>
  </conditionalFormatting>
  <conditionalFormatting sqref="B155:B156 C154:C159">
    <cfRule type="cellIs" dxfId="1620" priority="87" operator="equal">
      <formula>"تم الانتهاء"</formula>
    </cfRule>
  </conditionalFormatting>
  <conditionalFormatting sqref="B157:B160">
    <cfRule type="cellIs" dxfId="1619" priority="86" operator="equal">
      <formula>"تم الانتهاء"</formula>
    </cfRule>
  </conditionalFormatting>
  <conditionalFormatting sqref="H123 H31:H33 H35:H37 H126 H69 H71 H77 H129 H138:H139 H3:H6 H49 H52 H39:H43 H8:H29">
    <cfRule type="cellIs" dxfId="1618" priority="300" operator="equal">
      <formula>$H$193</formula>
    </cfRule>
    <cfRule type="cellIs" dxfId="1617" priority="301" operator="equal">
      <formula>$H$57</formula>
    </cfRule>
    <cfRule type="cellIs" dxfId="1616" priority="302" operator="equal">
      <formula>$H$167</formula>
    </cfRule>
    <cfRule type="cellIs" dxfId="1615" priority="303" operator="equal">
      <formula>$H$194</formula>
    </cfRule>
    <cfRule type="cellIs" dxfId="1614" priority="304" operator="equal">
      <formula>$H$193</formula>
    </cfRule>
  </conditionalFormatting>
  <conditionalFormatting sqref="H123 H31:H33 H35:H37 H126 H69 H71 H77 H129 H138:H139 H3:H6 H49 H52 H39:H43 H8:H29">
    <cfRule type="cellIs" dxfId="1613" priority="305" operator="equal">
      <formula>$H$172</formula>
    </cfRule>
    <cfRule type="cellIs" dxfId="1612" priority="306" operator="equal">
      <formula>$H$209</formula>
    </cfRule>
    <cfRule type="cellIs" dxfId="1611" priority="307" operator="equal">
      <formula>$H$50</formula>
    </cfRule>
    <cfRule type="cellIs" dxfId="1610" priority="308" operator="equal">
      <formula>$H$97</formula>
    </cfRule>
  </conditionalFormatting>
  <conditionalFormatting sqref="H31:H33 H35:H37 H126 H123 H69 H71 H77 H129 H138:H139 H3:H6 H49 H52 H39:H43 H8:H29">
    <cfRule type="cellIs" dxfId="1609" priority="309" operator="equal">
      <formula>$H$171</formula>
    </cfRule>
    <cfRule type="cellIs" dxfId="1608" priority="310" operator="equal">
      <formula>$H$104</formula>
    </cfRule>
    <cfRule type="cellIs" dxfId="1607" priority="311" operator="equal">
      <formula>$H$201</formula>
    </cfRule>
  </conditionalFormatting>
  <conditionalFormatting sqref="H63">
    <cfRule type="containsText" dxfId="1606" priority="73" operator="containsText" text="متوقف">
      <formula>NOT(ISERROR(SEARCH("متوقف",H63)))</formula>
    </cfRule>
  </conditionalFormatting>
  <conditionalFormatting sqref="H63">
    <cfRule type="containsText" dxfId="1605" priority="69" operator="containsText" text="تم  الانتهاء ">
      <formula>NOT(ISERROR(SEARCH("تم  الانتهاء ",H63)))</formula>
    </cfRule>
    <cfRule type="containsText" dxfId="1604" priority="70" operator="containsText" text="تم الانتهاء ">
      <formula>NOT(ISERROR(SEARCH("تم الانتهاء ",H63)))</formula>
    </cfRule>
    <cfRule type="containsText" dxfId="1603" priority="71" operator="containsText" text="متوقف ">
      <formula>NOT(ISERROR(SEARCH("متوقف ",H63)))</formula>
    </cfRule>
    <cfRule type="containsText" dxfId="1602" priority="72" operator="containsText" text="تحت التصنيع ">
      <formula>NOT(ISERROR(SEARCH("تحت التصنيع ",H63)))</formula>
    </cfRule>
  </conditionalFormatting>
  <conditionalFormatting sqref="H63">
    <cfRule type="cellIs" dxfId="1601" priority="68" operator="equal">
      <formula>$H$170</formula>
    </cfRule>
  </conditionalFormatting>
  <conditionalFormatting sqref="H63">
    <cfRule type="cellIs" dxfId="1600" priority="74" operator="equal">
      <formula>$H$193</formula>
    </cfRule>
    <cfRule type="cellIs" dxfId="1599" priority="75" operator="equal">
      <formula>$H$57</formula>
    </cfRule>
    <cfRule type="cellIs" dxfId="1598" priority="76" operator="equal">
      <formula>$H$167</formula>
    </cfRule>
    <cfRule type="cellIs" dxfId="1597" priority="77" operator="equal">
      <formula>$H$194</formula>
    </cfRule>
    <cfRule type="cellIs" dxfId="1596" priority="78" operator="equal">
      <formula>$H$193</formula>
    </cfRule>
  </conditionalFormatting>
  <conditionalFormatting sqref="H63">
    <cfRule type="cellIs" dxfId="1595" priority="79" operator="equal">
      <formula>$H$172</formula>
    </cfRule>
    <cfRule type="cellIs" dxfId="1594" priority="80" operator="equal">
      <formula>$H$209</formula>
    </cfRule>
    <cfRule type="cellIs" dxfId="1593" priority="81" operator="equal">
      <formula>$H$50</formula>
    </cfRule>
    <cfRule type="cellIs" dxfId="1592" priority="82" operator="equal">
      <formula>$H$97</formula>
    </cfRule>
  </conditionalFormatting>
  <conditionalFormatting sqref="H63">
    <cfRule type="cellIs" dxfId="1591" priority="83" operator="equal">
      <formula>$H$171</formula>
    </cfRule>
    <cfRule type="cellIs" dxfId="1590" priority="84" operator="equal">
      <formula>$H$104</formula>
    </cfRule>
    <cfRule type="cellIs" dxfId="1589" priority="85" operator="equal">
      <formula>$H$201</formula>
    </cfRule>
  </conditionalFormatting>
  <conditionalFormatting sqref="H64">
    <cfRule type="containsText" dxfId="1588" priority="55" operator="containsText" text="متوقف">
      <formula>NOT(ISERROR(SEARCH("متوقف",H64)))</formula>
    </cfRule>
  </conditionalFormatting>
  <conditionalFormatting sqref="H64">
    <cfRule type="containsText" dxfId="1587" priority="51" operator="containsText" text="تم  الانتهاء ">
      <formula>NOT(ISERROR(SEARCH("تم  الانتهاء ",H64)))</formula>
    </cfRule>
    <cfRule type="containsText" dxfId="1586" priority="52" operator="containsText" text="تم الانتهاء ">
      <formula>NOT(ISERROR(SEARCH("تم الانتهاء ",H64)))</formula>
    </cfRule>
    <cfRule type="containsText" dxfId="1585" priority="53" operator="containsText" text="متوقف ">
      <formula>NOT(ISERROR(SEARCH("متوقف ",H64)))</formula>
    </cfRule>
    <cfRule type="containsText" dxfId="1584" priority="54" operator="containsText" text="تحت التصنيع ">
      <formula>NOT(ISERROR(SEARCH("تحت التصنيع ",H64)))</formula>
    </cfRule>
  </conditionalFormatting>
  <conditionalFormatting sqref="H64">
    <cfRule type="cellIs" dxfId="1583" priority="50" operator="equal">
      <formula>$H$170</formula>
    </cfRule>
  </conditionalFormatting>
  <conditionalFormatting sqref="H64">
    <cfRule type="cellIs" dxfId="1582" priority="56" operator="equal">
      <formula>$H$193</formula>
    </cfRule>
    <cfRule type="cellIs" dxfId="1581" priority="57" operator="equal">
      <formula>$H$57</formula>
    </cfRule>
    <cfRule type="cellIs" dxfId="1580" priority="58" operator="equal">
      <formula>$H$167</formula>
    </cfRule>
    <cfRule type="cellIs" dxfId="1579" priority="59" operator="equal">
      <formula>$H$194</formula>
    </cfRule>
    <cfRule type="cellIs" dxfId="1578" priority="60" operator="equal">
      <formula>$H$193</formula>
    </cfRule>
  </conditionalFormatting>
  <conditionalFormatting sqref="H64">
    <cfRule type="cellIs" dxfId="1577" priority="61" operator="equal">
      <formula>$H$172</formula>
    </cfRule>
    <cfRule type="cellIs" dxfId="1576" priority="62" operator="equal">
      <formula>$H$209</formula>
    </cfRule>
    <cfRule type="cellIs" dxfId="1575" priority="63" operator="equal">
      <formula>$H$50</formula>
    </cfRule>
    <cfRule type="cellIs" dxfId="1574" priority="64" operator="equal">
      <formula>$H$97</formula>
    </cfRule>
  </conditionalFormatting>
  <conditionalFormatting sqref="H64">
    <cfRule type="cellIs" dxfId="1573" priority="65" operator="equal">
      <formula>$H$171</formula>
    </cfRule>
    <cfRule type="cellIs" dxfId="1572" priority="66" operator="equal">
      <formula>$H$104</formula>
    </cfRule>
    <cfRule type="cellIs" dxfId="1571" priority="67" operator="equal">
      <formula>$H$201</formula>
    </cfRule>
  </conditionalFormatting>
  <conditionalFormatting sqref="H67">
    <cfRule type="containsText" dxfId="1570" priority="37" operator="containsText" text="متوقف">
      <formula>NOT(ISERROR(SEARCH("متوقف",H67)))</formula>
    </cfRule>
  </conditionalFormatting>
  <conditionalFormatting sqref="H67">
    <cfRule type="containsText" dxfId="1569" priority="33" operator="containsText" text="تم  الانتهاء ">
      <formula>NOT(ISERROR(SEARCH("تم  الانتهاء ",H67)))</formula>
    </cfRule>
    <cfRule type="containsText" dxfId="1568" priority="34" operator="containsText" text="تم الانتهاء ">
      <formula>NOT(ISERROR(SEARCH("تم الانتهاء ",H67)))</formula>
    </cfRule>
    <cfRule type="containsText" dxfId="1567" priority="35" operator="containsText" text="متوقف ">
      <formula>NOT(ISERROR(SEARCH("متوقف ",H67)))</formula>
    </cfRule>
    <cfRule type="containsText" dxfId="1566" priority="36" operator="containsText" text="تحت التصنيع ">
      <formula>NOT(ISERROR(SEARCH("تحت التصنيع ",H67)))</formula>
    </cfRule>
  </conditionalFormatting>
  <conditionalFormatting sqref="H67">
    <cfRule type="cellIs" dxfId="1565" priority="32" operator="equal">
      <formula>$H$170</formula>
    </cfRule>
  </conditionalFormatting>
  <conditionalFormatting sqref="H67">
    <cfRule type="cellIs" dxfId="1564" priority="38" operator="equal">
      <formula>$H$193</formula>
    </cfRule>
    <cfRule type="cellIs" dxfId="1563" priority="39" operator="equal">
      <formula>$H$57</formula>
    </cfRule>
    <cfRule type="cellIs" dxfId="1562" priority="40" operator="equal">
      <formula>$H$167</formula>
    </cfRule>
    <cfRule type="cellIs" dxfId="1561" priority="41" operator="equal">
      <formula>$H$194</formula>
    </cfRule>
    <cfRule type="cellIs" dxfId="1560" priority="42" operator="equal">
      <formula>$H$193</formula>
    </cfRule>
  </conditionalFormatting>
  <conditionalFormatting sqref="H67">
    <cfRule type="cellIs" dxfId="1559" priority="43" operator="equal">
      <formula>$H$172</formula>
    </cfRule>
    <cfRule type="cellIs" dxfId="1558" priority="44" operator="equal">
      <formula>$H$209</formula>
    </cfRule>
    <cfRule type="cellIs" dxfId="1557" priority="45" operator="equal">
      <formula>$H$50</formula>
    </cfRule>
    <cfRule type="cellIs" dxfId="1556" priority="46" operator="equal">
      <formula>$H$97</formula>
    </cfRule>
  </conditionalFormatting>
  <conditionalFormatting sqref="H67">
    <cfRule type="cellIs" dxfId="1555" priority="47" operator="equal">
      <formula>$H$171</formula>
    </cfRule>
    <cfRule type="cellIs" dxfId="1554" priority="48" operator="equal">
      <formula>$H$104</formula>
    </cfRule>
    <cfRule type="cellIs" dxfId="1553" priority="49" operator="equal">
      <formula>$H$201</formula>
    </cfRule>
  </conditionalFormatting>
  <conditionalFormatting sqref="H81:H83">
    <cfRule type="containsText" dxfId="1552" priority="19" operator="containsText" text="متوقف">
      <formula>NOT(ISERROR(SEARCH("متوقف",H81)))</formula>
    </cfRule>
  </conditionalFormatting>
  <conditionalFormatting sqref="H81:H83">
    <cfRule type="containsText" dxfId="1551" priority="15" operator="containsText" text="تم  الانتهاء ">
      <formula>NOT(ISERROR(SEARCH("تم  الانتهاء ",H81)))</formula>
    </cfRule>
    <cfRule type="containsText" dxfId="1550" priority="16" operator="containsText" text="تم الانتهاء ">
      <formula>NOT(ISERROR(SEARCH("تم الانتهاء ",H81)))</formula>
    </cfRule>
    <cfRule type="containsText" dxfId="1549" priority="17" operator="containsText" text="متوقف ">
      <formula>NOT(ISERROR(SEARCH("متوقف ",H81)))</formula>
    </cfRule>
    <cfRule type="containsText" dxfId="1548" priority="18" operator="containsText" text="تحت التصنيع ">
      <formula>NOT(ISERROR(SEARCH("تحت التصنيع ",H81)))</formula>
    </cfRule>
  </conditionalFormatting>
  <conditionalFormatting sqref="H81:H83">
    <cfRule type="cellIs" dxfId="1547" priority="14" operator="equal">
      <formula>$H$170</formula>
    </cfRule>
  </conditionalFormatting>
  <conditionalFormatting sqref="H81:H83">
    <cfRule type="cellIs" dxfId="1546" priority="20" operator="equal">
      <formula>$H$193</formula>
    </cfRule>
    <cfRule type="cellIs" dxfId="1545" priority="21" operator="equal">
      <formula>$H$57</formula>
    </cfRule>
    <cfRule type="cellIs" dxfId="1544" priority="22" operator="equal">
      <formula>$H$167</formula>
    </cfRule>
    <cfRule type="cellIs" dxfId="1543" priority="23" operator="equal">
      <formula>$H$194</formula>
    </cfRule>
    <cfRule type="cellIs" dxfId="1542" priority="24" operator="equal">
      <formula>$H$193</formula>
    </cfRule>
  </conditionalFormatting>
  <conditionalFormatting sqref="H81:H83">
    <cfRule type="cellIs" dxfId="1541" priority="25" operator="equal">
      <formula>$H$172</formula>
    </cfRule>
    <cfRule type="cellIs" dxfId="1540" priority="26" operator="equal">
      <formula>$H$209</formula>
    </cfRule>
    <cfRule type="cellIs" dxfId="1539" priority="27" operator="equal">
      <formula>$H$50</formula>
    </cfRule>
    <cfRule type="cellIs" dxfId="1538" priority="28" operator="equal">
      <formula>$H$97</formula>
    </cfRule>
  </conditionalFormatting>
  <conditionalFormatting sqref="H81:H83">
    <cfRule type="cellIs" dxfId="1537" priority="29" operator="equal">
      <formula>$H$171</formula>
    </cfRule>
    <cfRule type="cellIs" dxfId="1536" priority="30" operator="equal">
      <formula>$H$104</formula>
    </cfRule>
    <cfRule type="cellIs" dxfId="1535" priority="31" operator="equal">
      <formula>$H$201</formula>
    </cfRule>
  </conditionalFormatting>
  <conditionalFormatting sqref="C162:E163">
    <cfRule type="cellIs" dxfId="1534" priority="12" operator="equal">
      <formula>"تم الانتهاء"</formula>
    </cfRule>
  </conditionalFormatting>
  <conditionalFormatting sqref="C164:C167">
    <cfRule type="cellIs" dxfId="1533" priority="11" operator="equal">
      <formula>"تم الانتهاء"</formula>
    </cfRule>
  </conditionalFormatting>
  <conditionalFormatting sqref="H39">
    <cfRule type="containsText" dxfId="1532" priority="10" operator="containsText" text="متوقف">
      <formula>NOT(ISERROR(SEARCH("متوقف",H39)))</formula>
    </cfRule>
  </conditionalFormatting>
  <conditionalFormatting sqref="H39">
    <cfRule type="containsText" dxfId="1531" priority="6" operator="containsText" text="تم  الانتهاء ">
      <formula>NOT(ISERROR(SEARCH("تم  الانتهاء ",H39)))</formula>
    </cfRule>
    <cfRule type="containsText" dxfId="1530" priority="7" operator="containsText" text="تم الانتهاء ">
      <formula>NOT(ISERROR(SEARCH("تم الانتهاء ",H39)))</formula>
    </cfRule>
    <cfRule type="containsText" dxfId="1529" priority="8" operator="containsText" text="متوقف ">
      <formula>NOT(ISERROR(SEARCH("متوقف ",H39)))</formula>
    </cfRule>
    <cfRule type="containsText" dxfId="1528" priority="9" operator="containsText" text="تحت التصنيع ">
      <formula>NOT(ISERROR(SEARCH("تحت التصنيع ",H39)))</formula>
    </cfRule>
  </conditionalFormatting>
  <conditionalFormatting sqref="H39">
    <cfRule type="containsText" dxfId="1527" priority="5" operator="containsText" text="متوقف">
      <formula>NOT(ISERROR(SEARCH("متوقف",H39)))</formula>
    </cfRule>
  </conditionalFormatting>
  <conditionalFormatting sqref="H39">
    <cfRule type="containsText" dxfId="1526" priority="1" operator="containsText" text="تم  الانتهاء ">
      <formula>NOT(ISERROR(SEARCH("تم  الانتهاء ",H39)))</formula>
    </cfRule>
    <cfRule type="containsText" dxfId="1525" priority="2" operator="containsText" text="تم الانتهاء ">
      <formula>NOT(ISERROR(SEARCH("تم الانتهاء ",H39)))</formula>
    </cfRule>
    <cfRule type="containsText" dxfId="1524" priority="3" operator="containsText" text="متوقف ">
      <formula>NOT(ISERROR(SEARCH("متوقف ",H39)))</formula>
    </cfRule>
    <cfRule type="containsText" dxfId="1523" priority="4" operator="containsText" text="تحت التصنيع ">
      <formula>NOT(ISERROR(SEARCH("تحت التصنيع ",H39)))</formula>
    </cfRule>
  </conditionalFormatting>
  <pageMargins left="0.7" right="0.7" top="0.75" bottom="0.75" header="0.3" footer="0.3"/>
  <pageSetup scale="14" fitToHeight="0" orientation="landscape" r:id="rId1"/>
  <rowBreaks count="5" manualBreakCount="5">
    <brk id="31" max="54" man="1"/>
    <brk id="61" max="54" man="1"/>
    <brk id="93" max="54" man="1"/>
    <brk id="125" max="54" man="1"/>
    <brk id="157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E1417F0-0255-446E-A342-20A11C0EC0D5}">
          <x14:formula1>
            <xm:f>Sheet1!$A$9:$A$25</xm:f>
          </x14:formula1>
          <xm:sqref>H48</xm:sqref>
        </x14:dataValidation>
        <x14:dataValidation type="list" allowBlank="1" showInputMessage="1" showErrorMessage="1" xr:uid="{3147CADA-47AF-43ED-A510-2374346BE4FD}">
          <x14:formula1>
            <xm:f>Sheet1!$A$3:$A$7</xm:f>
          </x14:formula1>
          <xm:sqref>H2</xm:sqref>
        </x14:dataValidation>
        <x14:dataValidation type="list" allowBlank="1" showInputMessage="1" showErrorMessage="1" xr:uid="{5B09FCB4-4914-4C70-A223-253D3A004452}">
          <x14:formula1>
            <xm:f>Sheet1!$A$2:$A$7</xm:f>
          </x14:formula1>
          <xm:sqref>H78:H80 H53:H62 H124:H125 H127:H128 H113 H70 H72:H76 H50:H51 H130:H132 H134:H137 H140:H148 H65:H66 H68 H44:H47 H3:H42</xm:sqref>
        </x14:dataValidation>
        <x14:dataValidation type="list" allowBlank="1" showInputMessage="1" showErrorMessage="1" xr:uid="{93EB05EF-0DB5-43A0-9D78-84C4B737FAC2}">
          <x14:formula1>
            <xm:f>'Y:\PLN\Private\METAL\متابعة\08-11-2023\التانيه\[09-11-2023 10.00 PM FOLLOW UP (METAL).xlsx]Sheet1'!#REF!</xm:f>
          </x14:formula1>
          <xm:sqref>H63:H64 H43 H69 H123 H126 H71 H77 H129 H138:H139 H52 H67 H49 H81:H83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7D7F-B3B2-4F29-92DC-0666498489BC}">
  <sheetPr>
    <pageSetUpPr fitToPage="1"/>
  </sheetPr>
  <dimension ref="A1:DD211"/>
  <sheetViews>
    <sheetView topLeftCell="B1" zoomScale="25" zoomScaleNormal="25" zoomScaleSheetLayoutView="25" workbookViewId="0">
      <pane ySplit="2" topLeftCell="A3" activePane="bottomLeft" state="frozen"/>
      <selection pane="bottomLeft" activeCell="B1" sqref="B1:DD1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75" style="9" bestFit="1" customWidth="1"/>
    <col min="4" max="4" width="107.5703125" style="9" bestFit="1" customWidth="1"/>
    <col min="5" max="5" width="21.85546875" style="9" hidden="1" customWidth="1"/>
    <col min="6" max="6" width="92.140625" style="9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4.85546875" style="100" hidden="1" customWidth="1"/>
    <col min="70" max="108" width="34.85546875" style="133" customWidth="1"/>
    <col min="109" max="16384" width="9.140625" style="9"/>
  </cols>
  <sheetData>
    <row r="1" spans="1:108" ht="54.75" customHeight="1" thickBot="1" x14ac:dyDescent="0.55000000000000004">
      <c r="B1" s="169" t="s">
        <v>125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  <c r="BL1" s="169"/>
      <c r="BM1" s="169"/>
      <c r="BN1" s="169"/>
      <c r="BO1" s="169"/>
      <c r="BP1" s="169"/>
      <c r="BQ1" s="169"/>
      <c r="BR1" s="169"/>
      <c r="BS1" s="169"/>
      <c r="BT1" s="169"/>
      <c r="BU1" s="169"/>
      <c r="BV1" s="169"/>
      <c r="BW1" s="169"/>
      <c r="BX1" s="169"/>
      <c r="BY1" s="169"/>
      <c r="BZ1" s="169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  <c r="CO1" s="169"/>
      <c r="CP1" s="169"/>
      <c r="CQ1" s="169"/>
      <c r="CR1" s="169"/>
      <c r="CS1" s="169"/>
      <c r="CT1" s="169"/>
      <c r="CU1" s="169"/>
      <c r="CV1" s="169"/>
      <c r="CW1" s="169"/>
      <c r="CX1" s="169"/>
      <c r="CY1" s="169"/>
      <c r="CZ1" s="169"/>
      <c r="DA1" s="169"/>
      <c r="DB1" s="169"/>
      <c r="DC1" s="169"/>
      <c r="DD1" s="169"/>
    </row>
    <row r="2" spans="1:108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  <c r="DA2" s="15"/>
      <c r="DB2" s="15"/>
      <c r="DC2" s="15"/>
      <c r="DD2" s="15"/>
    </row>
    <row r="3" spans="1:108" ht="75.75" customHeight="1" thickTop="1" thickBot="1" x14ac:dyDescent="0.55000000000000004">
      <c r="A3" s="10"/>
      <c r="B3" s="151" t="s">
        <v>80</v>
      </c>
      <c r="C3" s="151" t="s">
        <v>101</v>
      </c>
      <c r="D3" s="151" t="s">
        <v>82</v>
      </c>
      <c r="E3" s="10"/>
      <c r="F3" s="21" t="s">
        <v>102</v>
      </c>
      <c r="G3" s="10">
        <v>3000</v>
      </c>
      <c r="H3" s="10" t="s">
        <v>24</v>
      </c>
      <c r="I3" s="20">
        <v>1200</v>
      </c>
      <c r="J3" s="20">
        <v>400</v>
      </c>
      <c r="K3" s="20"/>
      <c r="L3" s="20">
        <v>350</v>
      </c>
      <c r="M3" s="20">
        <v>250</v>
      </c>
      <c r="N3" s="20"/>
      <c r="O3" s="20"/>
      <c r="P3" s="20">
        <v>350</v>
      </c>
      <c r="Q3" s="20">
        <v>520</v>
      </c>
      <c r="R3" s="20">
        <v>300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>
        <v>1050</v>
      </c>
      <c r="AG3" s="20">
        <v>1050</v>
      </c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>
        <v>1600</v>
      </c>
      <c r="AS3" s="20">
        <v>1200</v>
      </c>
      <c r="AT3" s="20">
        <v>1800</v>
      </c>
      <c r="AU3" s="20">
        <v>2200</v>
      </c>
      <c r="AV3" s="20"/>
      <c r="AW3" s="20"/>
      <c r="AX3" s="20"/>
      <c r="AY3" s="20"/>
      <c r="AZ3" s="20"/>
      <c r="BA3" s="20"/>
      <c r="BB3" s="20"/>
      <c r="BC3" s="20">
        <v>1600</v>
      </c>
      <c r="BD3" s="20"/>
      <c r="BE3" s="20"/>
      <c r="BF3" s="20">
        <v>2400</v>
      </c>
      <c r="BG3" s="20">
        <v>400</v>
      </c>
      <c r="BH3" s="20"/>
      <c r="BI3" s="20">
        <v>400</v>
      </c>
      <c r="BJ3" s="20"/>
      <c r="BK3" s="20"/>
      <c r="BL3" s="20"/>
      <c r="BM3" s="20"/>
      <c r="BN3" s="20"/>
      <c r="BO3" s="20">
        <v>2160</v>
      </c>
      <c r="BP3" s="20">
        <v>800</v>
      </c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</row>
    <row r="4" spans="1:108" ht="75.75" customHeight="1" thickTop="1" thickBot="1" x14ac:dyDescent="0.55000000000000004">
      <c r="A4" s="10"/>
      <c r="B4" s="155"/>
      <c r="C4" s="155"/>
      <c r="D4" s="155"/>
      <c r="E4" s="10"/>
      <c r="F4" s="21" t="s">
        <v>103</v>
      </c>
      <c r="G4" s="10"/>
      <c r="H4" s="10"/>
      <c r="I4" s="20">
        <v>800</v>
      </c>
      <c r="J4" s="20">
        <v>280</v>
      </c>
      <c r="K4" s="20">
        <v>400</v>
      </c>
      <c r="L4" s="20">
        <v>890</v>
      </c>
      <c r="M4" s="20">
        <v>800</v>
      </c>
      <c r="N4" s="20"/>
      <c r="O4" s="20"/>
      <c r="P4" s="20"/>
      <c r="Q4" s="20">
        <v>2100</v>
      </c>
      <c r="R4" s="20"/>
      <c r="S4" s="20"/>
      <c r="T4" s="20"/>
      <c r="U4" s="20"/>
      <c r="V4" s="20"/>
      <c r="W4" s="20"/>
      <c r="X4" s="20"/>
      <c r="Y4" s="20"/>
      <c r="Z4" s="20">
        <v>400</v>
      </c>
      <c r="AA4" s="20"/>
      <c r="AB4" s="20"/>
      <c r="AC4" s="20"/>
      <c r="AD4" s="20"/>
      <c r="AE4" s="20"/>
      <c r="AF4" s="20">
        <v>300</v>
      </c>
      <c r="AG4" s="20">
        <v>800</v>
      </c>
      <c r="AH4" s="20">
        <v>1100</v>
      </c>
      <c r="AI4" s="20"/>
      <c r="AJ4" s="20"/>
      <c r="AK4" s="20"/>
      <c r="AL4" s="20"/>
      <c r="AM4" s="20"/>
      <c r="AN4" s="20">
        <v>200</v>
      </c>
      <c r="AO4" s="20">
        <v>800</v>
      </c>
      <c r="AP4" s="20"/>
      <c r="AQ4" s="20"/>
      <c r="AR4" s="20">
        <v>1200</v>
      </c>
      <c r="AS4" s="20">
        <v>200</v>
      </c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</row>
    <row r="5" spans="1:108" ht="75.75" customHeight="1" thickTop="1" thickBot="1" x14ac:dyDescent="0.55000000000000004">
      <c r="A5" s="10"/>
      <c r="B5" s="155"/>
      <c r="C5" s="155"/>
      <c r="D5" s="155"/>
      <c r="E5" s="10"/>
      <c r="F5" s="21" t="s">
        <v>104</v>
      </c>
      <c r="G5" s="10"/>
      <c r="H5" s="10"/>
      <c r="I5" s="20">
        <v>2400</v>
      </c>
      <c r="J5" s="20"/>
      <c r="K5" s="20">
        <v>1500</v>
      </c>
      <c r="L5" s="20"/>
      <c r="M5" s="20"/>
      <c r="N5" s="20"/>
      <c r="O5" s="20"/>
      <c r="P5" s="20">
        <v>1500</v>
      </c>
      <c r="Q5" s="20"/>
      <c r="R5" s="20">
        <v>600</v>
      </c>
      <c r="S5" s="20">
        <v>1200</v>
      </c>
      <c r="T5" s="20">
        <v>1200</v>
      </c>
      <c r="U5" s="20"/>
      <c r="V5" s="20"/>
      <c r="W5" s="20">
        <v>1200</v>
      </c>
      <c r="X5" s="20">
        <v>300</v>
      </c>
      <c r="Y5" s="20">
        <v>1200</v>
      </c>
      <c r="Z5" s="20">
        <v>1300</v>
      </c>
      <c r="AA5" s="20"/>
      <c r="AB5" s="20"/>
      <c r="AC5" s="20"/>
      <c r="AD5" s="20"/>
      <c r="AE5" s="20"/>
      <c r="AF5" s="20">
        <v>2400</v>
      </c>
      <c r="AG5" s="20">
        <v>3220</v>
      </c>
      <c r="AH5" s="20">
        <v>2100</v>
      </c>
      <c r="AI5" s="20"/>
      <c r="AJ5" s="20"/>
      <c r="AK5" s="20"/>
      <c r="AL5" s="20"/>
      <c r="AM5" s="20"/>
      <c r="AN5" s="20">
        <v>1500</v>
      </c>
      <c r="AO5" s="20">
        <v>1000</v>
      </c>
      <c r="AP5" s="20"/>
      <c r="AQ5" s="20"/>
      <c r="AR5" s="20">
        <v>1200</v>
      </c>
      <c r="AS5" s="20">
        <v>5220</v>
      </c>
      <c r="AT5" s="20">
        <v>3600</v>
      </c>
      <c r="AU5" s="20">
        <v>4800</v>
      </c>
      <c r="AV5" s="20">
        <v>3600</v>
      </c>
      <c r="AW5" s="20"/>
      <c r="AX5" s="20"/>
      <c r="AY5" s="20">
        <v>3600</v>
      </c>
      <c r="AZ5" s="20">
        <v>2166</v>
      </c>
      <c r="BA5" s="20"/>
      <c r="BB5" s="20"/>
      <c r="BC5" s="20">
        <v>900</v>
      </c>
      <c r="BD5" s="20"/>
      <c r="BE5" s="20"/>
      <c r="BF5" s="20">
        <v>300</v>
      </c>
      <c r="BG5" s="20">
        <v>300</v>
      </c>
      <c r="BH5" s="20"/>
      <c r="BI5" s="20">
        <v>1527</v>
      </c>
      <c r="BJ5" s="20">
        <v>2100</v>
      </c>
      <c r="BK5" s="20"/>
      <c r="BL5" s="20"/>
      <c r="BM5" s="20">
        <v>1400</v>
      </c>
      <c r="BN5" s="20">
        <v>900</v>
      </c>
      <c r="BO5" s="20">
        <v>2400</v>
      </c>
      <c r="BP5" s="20">
        <v>2045</v>
      </c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</row>
    <row r="6" spans="1:108" ht="75.75" customHeight="1" thickTop="1" thickBot="1" x14ac:dyDescent="0.55000000000000004">
      <c r="A6" s="10"/>
      <c r="B6" s="155"/>
      <c r="C6" s="155"/>
      <c r="D6" s="155"/>
      <c r="E6" s="10"/>
      <c r="F6" s="21" t="s">
        <v>105</v>
      </c>
      <c r="G6" s="10"/>
      <c r="H6" s="10"/>
      <c r="I6" s="20"/>
      <c r="J6" s="20"/>
      <c r="K6" s="20"/>
      <c r="L6" s="20">
        <v>1200</v>
      </c>
      <c r="M6" s="20">
        <v>450</v>
      </c>
      <c r="N6" s="20"/>
      <c r="O6" s="20"/>
      <c r="P6" s="20">
        <v>1204</v>
      </c>
      <c r="Q6" s="20">
        <v>700</v>
      </c>
      <c r="R6" s="20"/>
      <c r="S6" s="20"/>
      <c r="T6" s="20"/>
      <c r="U6" s="20"/>
      <c r="V6" s="20"/>
      <c r="W6" s="20"/>
      <c r="X6" s="20">
        <v>1400</v>
      </c>
      <c r="Y6" s="20"/>
      <c r="Z6" s="20"/>
      <c r="AA6" s="20"/>
      <c r="AB6" s="20"/>
      <c r="AC6" s="20"/>
      <c r="AD6" s="20"/>
      <c r="AE6" s="20"/>
      <c r="AF6" s="20"/>
      <c r="AG6" s="20">
        <v>520</v>
      </c>
      <c r="AH6" s="20">
        <v>1000</v>
      </c>
      <c r="AI6" s="20"/>
      <c r="AJ6" s="20"/>
      <c r="AK6" s="20"/>
      <c r="AL6" s="20"/>
      <c r="AM6" s="20"/>
      <c r="AN6" s="20">
        <v>1000</v>
      </c>
      <c r="AO6" s="20">
        <v>500</v>
      </c>
      <c r="AP6" s="20"/>
      <c r="AQ6" s="20"/>
      <c r="AR6" s="20">
        <v>300</v>
      </c>
      <c r="AS6" s="20">
        <v>300</v>
      </c>
      <c r="AT6" s="20">
        <v>750</v>
      </c>
      <c r="AU6" s="20">
        <v>550</v>
      </c>
      <c r="AV6" s="20"/>
      <c r="AW6" s="20"/>
      <c r="AX6" s="20"/>
      <c r="AY6" s="20">
        <v>700</v>
      </c>
      <c r="AZ6" s="20">
        <v>800</v>
      </c>
      <c r="BA6" s="20"/>
      <c r="BB6" s="20"/>
      <c r="BC6" s="20"/>
      <c r="BD6" s="20"/>
      <c r="BE6" s="20"/>
      <c r="BF6" s="20">
        <v>850</v>
      </c>
      <c r="BG6" s="20">
        <v>1600</v>
      </c>
      <c r="BH6" s="20">
        <v>1168</v>
      </c>
      <c r="BI6" s="20">
        <v>2000</v>
      </c>
      <c r="BJ6" s="20">
        <v>1200</v>
      </c>
      <c r="BK6" s="20"/>
      <c r="BL6" s="20"/>
      <c r="BM6" s="20">
        <v>1825</v>
      </c>
      <c r="BN6" s="20">
        <v>1200</v>
      </c>
      <c r="BO6" s="20">
        <v>1200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</row>
    <row r="7" spans="1:108" ht="75.75" customHeight="1" thickTop="1" thickBot="1" x14ac:dyDescent="0.55000000000000004">
      <c r="A7" s="10"/>
      <c r="B7" s="155"/>
      <c r="C7" s="155"/>
      <c r="D7" s="155"/>
      <c r="E7" s="10"/>
      <c r="F7" s="21" t="s">
        <v>106</v>
      </c>
      <c r="G7" s="10"/>
      <c r="H7" s="10"/>
      <c r="I7" s="20"/>
      <c r="J7" s="20"/>
      <c r="K7" s="20"/>
      <c r="L7" s="20"/>
      <c r="M7" s="20"/>
      <c r="N7" s="20"/>
      <c r="O7" s="20"/>
      <c r="P7" s="20">
        <v>310</v>
      </c>
      <c r="Q7" s="20">
        <v>750</v>
      </c>
      <c r="R7" s="20">
        <v>700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>
        <v>1100</v>
      </c>
      <c r="AO7" s="20">
        <v>1220</v>
      </c>
      <c r="AP7" s="20"/>
      <c r="AQ7" s="20"/>
      <c r="AR7" s="20">
        <v>420</v>
      </c>
      <c r="AS7" s="20">
        <v>550</v>
      </c>
      <c r="AT7" s="20">
        <v>500</v>
      </c>
      <c r="AU7" s="20">
        <v>200</v>
      </c>
      <c r="AV7" s="20">
        <v>700</v>
      </c>
      <c r="AW7" s="20"/>
      <c r="AX7" s="20"/>
      <c r="AY7" s="20">
        <v>600</v>
      </c>
      <c r="AZ7" s="20">
        <v>1100</v>
      </c>
      <c r="BA7" s="20"/>
      <c r="BB7" s="20"/>
      <c r="BC7" s="20">
        <v>1800</v>
      </c>
      <c r="BD7" s="20"/>
      <c r="BE7" s="20"/>
      <c r="BF7" s="20">
        <v>1300</v>
      </c>
      <c r="BG7" s="20">
        <v>1800</v>
      </c>
      <c r="BH7" s="20">
        <v>1750</v>
      </c>
      <c r="BI7" s="20"/>
      <c r="BJ7" s="20">
        <v>1050</v>
      </c>
      <c r="BK7" s="20"/>
      <c r="BL7" s="20"/>
      <c r="BM7" s="20">
        <v>1540</v>
      </c>
      <c r="BN7" s="20">
        <v>1750</v>
      </c>
      <c r="BO7" s="20"/>
      <c r="BP7" s="20">
        <v>120</v>
      </c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</row>
    <row r="8" spans="1:108" ht="75.75" customHeight="1" thickTop="1" thickBot="1" x14ac:dyDescent="0.55000000000000004">
      <c r="A8" s="10"/>
      <c r="B8" s="152"/>
      <c r="C8" s="152"/>
      <c r="D8" s="152"/>
      <c r="E8" s="10"/>
      <c r="F8" s="21" t="s">
        <v>261</v>
      </c>
      <c r="G8" s="10"/>
      <c r="H8" s="10"/>
      <c r="I8" s="20"/>
      <c r="J8" s="20"/>
      <c r="K8" s="20"/>
      <c r="L8" s="20"/>
      <c r="M8" s="20"/>
      <c r="N8" s="20"/>
      <c r="O8" s="20"/>
      <c r="P8" s="20"/>
      <c r="Q8" s="20"/>
      <c r="R8" s="20">
        <v>1200</v>
      </c>
      <c r="S8" s="20">
        <v>1200</v>
      </c>
      <c r="T8" s="20">
        <v>1200</v>
      </c>
      <c r="U8" s="20"/>
      <c r="V8" s="20"/>
      <c r="W8" s="20">
        <v>900</v>
      </c>
      <c r="X8" s="20">
        <v>600</v>
      </c>
      <c r="Y8" s="20">
        <v>600</v>
      </c>
      <c r="Z8" s="20">
        <v>600</v>
      </c>
      <c r="AA8" s="20"/>
      <c r="AB8" s="20"/>
      <c r="AC8" s="20"/>
      <c r="AD8" s="20"/>
      <c r="AE8" s="20"/>
      <c r="AF8" s="20"/>
      <c r="AG8" s="20">
        <v>720</v>
      </c>
      <c r="AH8" s="20">
        <v>1200</v>
      </c>
      <c r="AI8" s="20"/>
      <c r="AJ8" s="20"/>
      <c r="AK8" s="20"/>
      <c r="AL8" s="20"/>
      <c r="AM8" s="20"/>
      <c r="AN8" s="20">
        <v>300</v>
      </c>
      <c r="AO8" s="20"/>
      <c r="AP8" s="20"/>
      <c r="AQ8" s="20"/>
      <c r="AR8" s="20"/>
      <c r="AS8" s="20">
        <v>363</v>
      </c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>
        <v>660</v>
      </c>
      <c r="BN8" s="20">
        <v>830</v>
      </c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</row>
    <row r="9" spans="1:108" s="25" customFormat="1" ht="75.75" customHeight="1" thickTop="1" thickBot="1" x14ac:dyDescent="0.55000000000000004">
      <c r="A9" s="22"/>
      <c r="B9" s="22"/>
      <c r="C9" s="22"/>
      <c r="D9" s="22"/>
      <c r="E9" s="22"/>
      <c r="F9" s="33"/>
      <c r="G9" s="22"/>
      <c r="H9" s="22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</row>
    <row r="10" spans="1:108" ht="142.5" thickTop="1" thickBot="1" x14ac:dyDescent="0.55000000000000004">
      <c r="A10" s="10"/>
      <c r="B10" s="41" t="s">
        <v>39</v>
      </c>
      <c r="C10" s="41" t="s">
        <v>40</v>
      </c>
      <c r="D10" s="71" t="s">
        <v>347</v>
      </c>
      <c r="E10" s="10"/>
      <c r="F10" s="21" t="s">
        <v>348</v>
      </c>
      <c r="G10" s="10"/>
      <c r="H10" s="1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>
        <v>530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</row>
    <row r="11" spans="1:108" s="25" customFormat="1" ht="72" thickTop="1" thickBot="1" x14ac:dyDescent="0.55000000000000004">
      <c r="A11" s="22"/>
      <c r="B11" s="43"/>
      <c r="C11" s="43"/>
      <c r="D11" s="43"/>
      <c r="E11" s="22"/>
      <c r="F11" s="33"/>
      <c r="G11" s="22"/>
      <c r="H11" s="22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</row>
    <row r="12" spans="1:108" ht="75.75" customHeight="1" thickTop="1" thickBot="1" x14ac:dyDescent="0.55000000000000004">
      <c r="A12" s="10"/>
      <c r="B12" s="156" t="s">
        <v>397</v>
      </c>
      <c r="C12" s="156" t="s">
        <v>398</v>
      </c>
      <c r="D12" s="156" t="s">
        <v>294</v>
      </c>
      <c r="E12" s="10"/>
      <c r="F12" s="21" t="s">
        <v>401</v>
      </c>
      <c r="G12" s="10"/>
      <c r="H12" s="1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>
        <v>4</v>
      </c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</row>
    <row r="13" spans="1:108" ht="75.75" customHeight="1" thickTop="1" thickBot="1" x14ac:dyDescent="0.55000000000000004">
      <c r="A13" s="10"/>
      <c r="B13" s="157"/>
      <c r="C13" s="157"/>
      <c r="D13" s="157"/>
      <c r="E13" s="10"/>
      <c r="F13" s="21" t="s">
        <v>402</v>
      </c>
      <c r="G13" s="10"/>
      <c r="H13" s="1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>
        <v>4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</row>
    <row r="14" spans="1:108" ht="75.75" customHeight="1" thickTop="1" thickBot="1" x14ac:dyDescent="0.55000000000000004">
      <c r="A14" s="10"/>
      <c r="B14" s="157"/>
      <c r="C14" s="157"/>
      <c r="D14" s="157"/>
      <c r="E14" s="10"/>
      <c r="F14" s="21" t="s">
        <v>403</v>
      </c>
      <c r="G14" s="10"/>
      <c r="H14" s="1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>
        <v>2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</row>
    <row r="15" spans="1:108" ht="75.75" customHeight="1" thickTop="1" thickBot="1" x14ac:dyDescent="0.55000000000000004">
      <c r="A15" s="10"/>
      <c r="B15" s="157"/>
      <c r="C15" s="157"/>
      <c r="D15" s="157"/>
      <c r="E15" s="10"/>
      <c r="F15" s="21" t="s">
        <v>404</v>
      </c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>
        <v>8</v>
      </c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</row>
    <row r="16" spans="1:108" ht="75.75" customHeight="1" thickTop="1" thickBot="1" x14ac:dyDescent="0.55000000000000004">
      <c r="A16" s="10"/>
      <c r="B16" s="157"/>
      <c r="C16" s="157"/>
      <c r="D16" s="157"/>
      <c r="E16" s="10"/>
      <c r="F16" s="21" t="s">
        <v>405</v>
      </c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>
        <v>8</v>
      </c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</row>
    <row r="17" spans="1:108" ht="75.75" customHeight="1" thickTop="1" thickBot="1" x14ac:dyDescent="0.55000000000000004">
      <c r="A17" s="10"/>
      <c r="B17" s="158"/>
      <c r="C17" s="158"/>
      <c r="D17" s="158"/>
      <c r="E17" s="10"/>
      <c r="F17" s="21" t="s">
        <v>406</v>
      </c>
      <c r="G17" s="10"/>
      <c r="H17" s="1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>
        <v>4</v>
      </c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</row>
    <row r="18" spans="1:108" s="25" customFormat="1" ht="75.75" customHeight="1" thickTop="1" thickBot="1" x14ac:dyDescent="0.55000000000000004">
      <c r="A18" s="22"/>
      <c r="B18" s="43"/>
      <c r="C18" s="43"/>
      <c r="D18" s="43"/>
      <c r="E18" s="22"/>
      <c r="F18" s="33"/>
      <c r="G18" s="22"/>
      <c r="H18" s="22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</row>
    <row r="19" spans="1:108" ht="75.75" customHeight="1" thickTop="1" thickBot="1" x14ac:dyDescent="0.55000000000000004">
      <c r="A19" s="10"/>
      <c r="B19" s="156" t="s">
        <v>397</v>
      </c>
      <c r="C19" s="156" t="s">
        <v>533</v>
      </c>
      <c r="D19" s="156" t="s">
        <v>534</v>
      </c>
      <c r="E19" s="10"/>
      <c r="F19" s="21" t="s">
        <v>357</v>
      </c>
      <c r="G19" s="10"/>
      <c r="H19" s="1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>
        <v>481</v>
      </c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>
        <v>500</v>
      </c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</row>
    <row r="20" spans="1:108" ht="124.5" thickTop="1" thickBot="1" x14ac:dyDescent="0.55000000000000004">
      <c r="A20" s="10"/>
      <c r="B20" s="158"/>
      <c r="C20" s="158"/>
      <c r="D20" s="158"/>
      <c r="E20" s="10"/>
      <c r="F20" s="63" t="s">
        <v>548</v>
      </c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>
        <v>500</v>
      </c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</row>
    <row r="21" spans="1:108" s="25" customFormat="1" ht="75.75" customHeight="1" thickTop="1" thickBot="1" x14ac:dyDescent="0.55000000000000004">
      <c r="A21" s="22"/>
      <c r="B21" s="43"/>
      <c r="C21" s="43"/>
      <c r="D21" s="43"/>
      <c r="E21" s="22"/>
      <c r="F21" s="33"/>
      <c r="G21" s="22"/>
      <c r="H21" s="2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</row>
    <row r="22" spans="1:108" ht="75.75" customHeight="1" thickTop="1" thickBot="1" x14ac:dyDescent="0.55000000000000004">
      <c r="A22" s="10"/>
      <c r="B22" s="156" t="s">
        <v>551</v>
      </c>
      <c r="C22" s="156" t="s">
        <v>606</v>
      </c>
      <c r="D22" s="156" t="s">
        <v>631</v>
      </c>
      <c r="E22" s="10"/>
      <c r="F22" s="21" t="s">
        <v>632</v>
      </c>
      <c r="G22" s="10"/>
      <c r="H22" s="1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>
        <v>128</v>
      </c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</row>
    <row r="23" spans="1:108" ht="75.75" customHeight="1" thickTop="1" thickBot="1" x14ac:dyDescent="0.55000000000000004">
      <c r="A23" s="10"/>
      <c r="B23" s="157"/>
      <c r="C23" s="157"/>
      <c r="D23" s="157"/>
      <c r="E23" s="10"/>
      <c r="F23" s="21" t="s">
        <v>633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>
        <v>128</v>
      </c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</row>
    <row r="24" spans="1:108" ht="75.75" customHeight="1" thickTop="1" thickBot="1" x14ac:dyDescent="0.55000000000000004">
      <c r="A24" s="10"/>
      <c r="B24" s="157"/>
      <c r="C24" s="157"/>
      <c r="D24" s="157"/>
      <c r="E24" s="10"/>
      <c r="F24" s="21" t="s">
        <v>634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>
        <v>64</v>
      </c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</row>
    <row r="25" spans="1:108" s="69" customFormat="1" ht="75.75" customHeight="1" thickTop="1" thickBot="1" x14ac:dyDescent="0.55000000000000004">
      <c r="A25" s="65"/>
      <c r="B25" s="158"/>
      <c r="C25" s="158"/>
      <c r="D25" s="158"/>
      <c r="E25" s="65"/>
      <c r="F25" s="67" t="s">
        <v>635</v>
      </c>
      <c r="G25" s="65"/>
      <c r="H25" s="65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>
        <v>64</v>
      </c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</row>
    <row r="26" spans="1:108" s="25" customFormat="1" ht="75.75" customHeight="1" thickTop="1" thickBot="1" x14ac:dyDescent="0.55000000000000004">
      <c r="A26" s="22"/>
      <c r="B26" s="43"/>
      <c r="C26" s="43"/>
      <c r="D26" s="43"/>
      <c r="E26" s="22"/>
      <c r="F26" s="33"/>
      <c r="G26" s="22"/>
      <c r="H26" s="22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</row>
    <row r="27" spans="1:108" ht="124.5" thickTop="1" thickBot="1" x14ac:dyDescent="0.55000000000000004">
      <c r="A27" s="10"/>
      <c r="B27" s="156" t="s">
        <v>621</v>
      </c>
      <c r="C27" s="41"/>
      <c r="D27" s="156" t="s">
        <v>630</v>
      </c>
      <c r="E27" s="10"/>
      <c r="F27" s="63" t="s">
        <v>659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>
        <f>174+150</f>
        <v>324</v>
      </c>
      <c r="BB27" s="20">
        <v>150</v>
      </c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</row>
    <row r="28" spans="1:108" ht="124.5" thickTop="1" thickBot="1" x14ac:dyDescent="0.55000000000000004">
      <c r="A28" s="10"/>
      <c r="B28" s="157"/>
      <c r="C28" s="41"/>
      <c r="D28" s="157"/>
      <c r="E28" s="10"/>
      <c r="F28" s="63" t="s">
        <v>660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>
        <v>368</v>
      </c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</row>
    <row r="29" spans="1:108" ht="124.5" thickTop="1" thickBot="1" x14ac:dyDescent="0.55000000000000004">
      <c r="A29" s="10"/>
      <c r="B29" s="157"/>
      <c r="C29" s="41"/>
      <c r="D29" s="157"/>
      <c r="E29" s="10"/>
      <c r="F29" s="63" t="s">
        <v>661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>
        <v>456</v>
      </c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</row>
    <row r="30" spans="1:108" ht="124.5" thickTop="1" thickBot="1" x14ac:dyDescent="0.55000000000000004">
      <c r="A30" s="10"/>
      <c r="B30" s="157"/>
      <c r="C30" s="41"/>
      <c r="D30" s="157"/>
      <c r="E30" s="10"/>
      <c r="F30" s="63" t="s">
        <v>662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>
        <v>550</v>
      </c>
      <c r="BB30" s="20">
        <v>1350</v>
      </c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</row>
    <row r="31" spans="1:108" ht="124.5" thickTop="1" thickBot="1" x14ac:dyDescent="0.55000000000000004">
      <c r="A31" s="10"/>
      <c r="B31" s="157"/>
      <c r="C31" s="41"/>
      <c r="D31" s="157"/>
      <c r="E31" s="10"/>
      <c r="F31" s="63" t="s">
        <v>663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>
        <v>300</v>
      </c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</row>
    <row r="32" spans="1:108" ht="124.5" thickTop="1" thickBot="1" x14ac:dyDescent="0.55000000000000004">
      <c r="A32" s="10"/>
      <c r="B32" s="157"/>
      <c r="C32" s="41"/>
      <c r="D32" s="157"/>
      <c r="E32" s="10"/>
      <c r="F32" s="63" t="s">
        <v>664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>
        <v>90</v>
      </c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</row>
    <row r="33" spans="1:108" ht="124.5" thickTop="1" thickBot="1" x14ac:dyDescent="0.55000000000000004">
      <c r="A33" s="10"/>
      <c r="B33" s="157"/>
      <c r="C33" s="41"/>
      <c r="D33" s="157"/>
      <c r="E33" s="10"/>
      <c r="F33" s="63" t="s">
        <v>665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>
        <v>150</v>
      </c>
      <c r="BB33" s="20">
        <v>150</v>
      </c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</row>
    <row r="34" spans="1:108" ht="124.5" thickTop="1" thickBot="1" x14ac:dyDescent="0.55000000000000004">
      <c r="A34" s="10"/>
      <c r="B34" s="157"/>
      <c r="C34" s="41"/>
      <c r="D34" s="157"/>
      <c r="E34" s="10"/>
      <c r="F34" s="63" t="s">
        <v>666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>
        <v>400</v>
      </c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</row>
    <row r="35" spans="1:108" ht="124.5" thickTop="1" thickBot="1" x14ac:dyDescent="0.55000000000000004">
      <c r="A35" s="10"/>
      <c r="B35" s="157"/>
      <c r="C35" s="41"/>
      <c r="D35" s="157"/>
      <c r="E35" s="10"/>
      <c r="F35" s="63" t="s">
        <v>688</v>
      </c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>
        <v>115</v>
      </c>
      <c r="BD35" s="20"/>
      <c r="BE35" s="20"/>
      <c r="BF35" s="20">
        <v>100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</row>
    <row r="36" spans="1:108" ht="75.75" customHeight="1" thickTop="1" thickBot="1" x14ac:dyDescent="0.55000000000000004">
      <c r="A36" s="10"/>
      <c r="B36" s="158"/>
      <c r="C36" s="41"/>
      <c r="D36" s="158"/>
      <c r="E36" s="10"/>
      <c r="F36" s="21" t="s">
        <v>689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>
        <v>370</v>
      </c>
      <c r="BD36" s="20"/>
      <c r="BE36" s="20"/>
      <c r="BF36" s="20">
        <v>128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</row>
    <row r="37" spans="1:108" s="25" customFormat="1" ht="75.75" customHeight="1" thickTop="1" thickBot="1" x14ac:dyDescent="0.55000000000000004">
      <c r="A37" s="22"/>
      <c r="B37" s="43"/>
      <c r="C37" s="43"/>
      <c r="D37" s="43"/>
      <c r="E37" s="22"/>
      <c r="F37" s="33"/>
      <c r="G37" s="22"/>
      <c r="H37" s="22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</row>
    <row r="38" spans="1:108" ht="75.75" customHeight="1" thickTop="1" thickBot="1" x14ac:dyDescent="0.55000000000000004">
      <c r="A38" s="10"/>
      <c r="B38" s="156" t="s">
        <v>702</v>
      </c>
      <c r="C38" s="156" t="s">
        <v>705</v>
      </c>
      <c r="D38" s="156" t="s">
        <v>709</v>
      </c>
      <c r="E38" s="10"/>
      <c r="F38" s="21" t="s">
        <v>712</v>
      </c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>
        <v>100</v>
      </c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</row>
    <row r="39" spans="1:108" ht="124.5" thickTop="1" thickBot="1" x14ac:dyDescent="0.55000000000000004">
      <c r="A39" s="10"/>
      <c r="B39" s="157"/>
      <c r="C39" s="157"/>
      <c r="D39" s="157"/>
      <c r="E39" s="10"/>
      <c r="F39" s="63" t="s">
        <v>713</v>
      </c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>
        <v>400</v>
      </c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</row>
    <row r="40" spans="1:108" ht="124.5" thickTop="1" thickBot="1" x14ac:dyDescent="0.55000000000000004">
      <c r="A40" s="10"/>
      <c r="B40" s="158"/>
      <c r="C40" s="158"/>
      <c r="D40" s="158"/>
      <c r="E40" s="10"/>
      <c r="F40" s="63" t="s">
        <v>714</v>
      </c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>
        <v>400</v>
      </c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</row>
    <row r="41" spans="1:108" s="25" customFormat="1" ht="75.75" customHeight="1" thickTop="1" thickBot="1" x14ac:dyDescent="0.55000000000000004">
      <c r="A41" s="22"/>
      <c r="B41" s="43"/>
      <c r="C41" s="43"/>
      <c r="D41" s="43"/>
      <c r="E41" s="22"/>
      <c r="F41" s="33"/>
      <c r="G41" s="22"/>
      <c r="H41" s="2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</row>
    <row r="42" spans="1:108" ht="142.5" customHeight="1" thickTop="1" thickBot="1" x14ac:dyDescent="0.55000000000000004">
      <c r="A42" s="10"/>
      <c r="B42" s="156" t="s">
        <v>702</v>
      </c>
      <c r="C42" s="156" t="s">
        <v>705</v>
      </c>
      <c r="D42" s="170" t="s">
        <v>715</v>
      </c>
      <c r="E42" s="10"/>
      <c r="F42" s="63" t="s">
        <v>716</v>
      </c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>
        <v>96</v>
      </c>
      <c r="BH42" s="20">
        <v>1136</v>
      </c>
      <c r="BI42" s="20">
        <v>680</v>
      </c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</row>
    <row r="43" spans="1:108" ht="75.75" customHeight="1" thickTop="1" thickBot="1" x14ac:dyDescent="0.55000000000000004">
      <c r="A43" s="10"/>
      <c r="B43" s="157"/>
      <c r="C43" s="157"/>
      <c r="D43" s="172"/>
      <c r="E43" s="10"/>
      <c r="F43" s="21" t="s">
        <v>722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>
        <v>160</v>
      </c>
      <c r="BI43" s="20">
        <v>210</v>
      </c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</row>
    <row r="44" spans="1:108" ht="124.5" thickTop="1" thickBot="1" x14ac:dyDescent="0.55000000000000004">
      <c r="A44" s="10"/>
      <c r="B44" s="158"/>
      <c r="C44" s="158"/>
      <c r="D44" s="171"/>
      <c r="E44" s="10"/>
      <c r="F44" s="63" t="s">
        <v>739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>
        <v>962</v>
      </c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</row>
    <row r="45" spans="1:108" ht="75.75" customHeight="1" thickTop="1" thickBot="1" x14ac:dyDescent="0.55000000000000004">
      <c r="A45" s="10"/>
      <c r="B45" s="41"/>
      <c r="C45" s="41"/>
      <c r="D45" s="41"/>
      <c r="E45" s="10"/>
      <c r="F45" s="21"/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</row>
    <row r="46" spans="1:108" ht="75.75" customHeight="1" thickTop="1" thickBot="1" x14ac:dyDescent="0.55000000000000004">
      <c r="A46" s="10"/>
      <c r="B46" s="41"/>
      <c r="C46" s="41"/>
      <c r="D46" s="41"/>
      <c r="E46" s="10"/>
      <c r="F46" s="21"/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</row>
    <row r="47" spans="1:108" ht="75.75" customHeight="1" thickTop="1" thickBot="1" x14ac:dyDescent="0.55000000000000004">
      <c r="A47" s="10"/>
      <c r="B47" s="41"/>
      <c r="C47" s="41"/>
      <c r="D47" s="41"/>
      <c r="E47" s="10"/>
      <c r="F47" s="21"/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</row>
    <row r="48" spans="1:108" ht="75.75" customHeight="1" thickTop="1" thickBot="1" x14ac:dyDescent="0.55000000000000004">
      <c r="A48" s="10"/>
      <c r="B48" s="41"/>
      <c r="C48" s="41"/>
      <c r="D48" s="41"/>
      <c r="E48" s="10"/>
      <c r="F48" s="21"/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</row>
    <row r="49" spans="1:108" ht="75.75" customHeight="1" thickTop="1" thickBot="1" x14ac:dyDescent="0.55000000000000004">
      <c r="A49" s="10"/>
      <c r="B49" s="41"/>
      <c r="C49" s="41"/>
      <c r="D49" s="41"/>
      <c r="E49" s="10"/>
      <c r="F49" s="21"/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</row>
    <row r="50" spans="1:108" ht="75.75" customHeight="1" thickTop="1" thickBot="1" x14ac:dyDescent="0.55000000000000004">
      <c r="A50" s="10"/>
      <c r="B50" s="41"/>
      <c r="C50" s="41"/>
      <c r="D50" s="41"/>
      <c r="E50" s="10"/>
      <c r="F50" s="21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</row>
    <row r="51" spans="1:108" ht="75.75" customHeight="1" thickTop="1" thickBot="1" x14ac:dyDescent="0.55000000000000004">
      <c r="A51" s="10"/>
      <c r="B51" s="41"/>
      <c r="C51" s="41"/>
      <c r="D51" s="41"/>
      <c r="E51" s="10"/>
      <c r="F51" s="21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</row>
    <row r="52" spans="1:108" ht="75.75" customHeight="1" thickTop="1" thickBot="1" x14ac:dyDescent="0.55000000000000004">
      <c r="A52" s="10"/>
      <c r="B52" s="41"/>
      <c r="C52" s="41"/>
      <c r="D52" s="41"/>
      <c r="E52" s="10"/>
      <c r="F52" s="21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</row>
    <row r="53" spans="1:108" ht="75.75" customHeight="1" thickTop="1" thickBot="1" x14ac:dyDescent="0.55000000000000004">
      <c r="A53" s="10"/>
      <c r="B53" s="41"/>
      <c r="C53" s="41"/>
      <c r="D53" s="41"/>
      <c r="E53" s="10"/>
      <c r="F53" s="21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</row>
    <row r="54" spans="1:108" ht="75.75" customHeight="1" thickTop="1" thickBot="1" x14ac:dyDescent="0.55000000000000004">
      <c r="A54" s="10"/>
      <c r="B54" s="41"/>
      <c r="C54" s="41"/>
      <c r="D54" s="41"/>
      <c r="E54" s="10"/>
      <c r="F54" s="21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</row>
    <row r="55" spans="1:108" ht="75.75" customHeight="1" thickTop="1" thickBot="1" x14ac:dyDescent="0.55000000000000004">
      <c r="A55" s="10"/>
      <c r="B55" s="41"/>
      <c r="C55" s="41"/>
      <c r="D55" s="41"/>
      <c r="E55" s="10"/>
      <c r="F55" s="21"/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</row>
    <row r="56" spans="1:108" ht="75.75" customHeight="1" thickTop="1" thickBot="1" x14ac:dyDescent="0.55000000000000004">
      <c r="A56" s="10"/>
      <c r="B56" s="41"/>
      <c r="C56" s="41"/>
      <c r="D56" s="41"/>
      <c r="E56" s="10"/>
      <c r="F56" s="21"/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</row>
    <row r="57" spans="1:108" ht="75.75" customHeight="1" thickTop="1" thickBot="1" x14ac:dyDescent="0.55000000000000004">
      <c r="A57" s="10"/>
      <c r="B57" s="41"/>
      <c r="C57" s="41"/>
      <c r="D57" s="41"/>
      <c r="E57" s="10"/>
      <c r="F57" s="21"/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</row>
    <row r="58" spans="1:108" ht="75.75" customHeight="1" thickTop="1" thickBot="1" x14ac:dyDescent="0.55000000000000004">
      <c r="A58" s="10"/>
      <c r="B58" s="41"/>
      <c r="C58" s="41"/>
      <c r="D58" s="41"/>
      <c r="E58" s="10"/>
      <c r="F58" s="21"/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</row>
    <row r="59" spans="1:108" ht="75.75" customHeight="1" thickTop="1" thickBot="1" x14ac:dyDescent="0.55000000000000004">
      <c r="A59" s="10"/>
      <c r="B59" s="41"/>
      <c r="C59" s="41"/>
      <c r="D59" s="41"/>
      <c r="E59" s="10"/>
      <c r="F59" s="21"/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</row>
    <row r="60" spans="1:108" ht="75.75" customHeight="1" thickTop="1" thickBot="1" x14ac:dyDescent="0.55000000000000004">
      <c r="A60" s="10"/>
      <c r="B60" s="41"/>
      <c r="C60" s="41"/>
      <c r="D60" s="41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</row>
    <row r="61" spans="1:108" ht="75.75" customHeight="1" thickTop="1" thickBot="1" x14ac:dyDescent="0.55000000000000004">
      <c r="A61" s="10"/>
      <c r="B61" s="41"/>
      <c r="C61" s="41"/>
      <c r="D61" s="41"/>
      <c r="E61" s="10"/>
      <c r="F61" s="21"/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</row>
    <row r="62" spans="1:108" ht="75.75" customHeight="1" thickTop="1" thickBot="1" x14ac:dyDescent="0.55000000000000004">
      <c r="A62" s="10"/>
      <c r="B62" s="41"/>
      <c r="C62" s="41"/>
      <c r="D62" s="41"/>
      <c r="E62" s="10"/>
      <c r="F62" s="21"/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</row>
    <row r="63" spans="1:108" ht="75.75" customHeight="1" thickTop="1" thickBot="1" x14ac:dyDescent="0.55000000000000004">
      <c r="A63" s="10"/>
      <c r="B63" s="41"/>
      <c r="C63" s="41"/>
      <c r="D63" s="41"/>
      <c r="E63" s="10"/>
      <c r="F63" s="21"/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</row>
    <row r="64" spans="1:108" ht="75.75" customHeight="1" thickTop="1" thickBot="1" x14ac:dyDescent="0.55000000000000004">
      <c r="A64" s="10"/>
      <c r="B64" s="41"/>
      <c r="C64" s="41"/>
      <c r="D64" s="41"/>
      <c r="E64" s="10"/>
      <c r="F64" s="21"/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</row>
    <row r="65" spans="1:108" ht="75.75" customHeight="1" thickTop="1" thickBot="1" x14ac:dyDescent="0.55000000000000004">
      <c r="A65" s="10"/>
      <c r="B65" s="41"/>
      <c r="C65" s="41"/>
      <c r="D65" s="41"/>
      <c r="E65" s="10"/>
      <c r="F65" s="21"/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</row>
    <row r="66" spans="1:108" ht="75.75" customHeight="1" thickTop="1" thickBot="1" x14ac:dyDescent="0.55000000000000004">
      <c r="A66" s="10"/>
      <c r="B66" s="41"/>
      <c r="C66" s="41"/>
      <c r="D66" s="41"/>
      <c r="E66" s="10"/>
      <c r="F66" s="21"/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</row>
    <row r="67" spans="1:108" ht="75.75" customHeight="1" thickTop="1" thickBot="1" x14ac:dyDescent="0.55000000000000004">
      <c r="A67" s="10"/>
      <c r="B67" s="41"/>
      <c r="C67" s="41"/>
      <c r="D67" s="41"/>
      <c r="E67" s="10"/>
      <c r="F67" s="21"/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</row>
    <row r="68" spans="1:108" ht="75.75" customHeight="1" thickTop="1" thickBot="1" x14ac:dyDescent="0.55000000000000004">
      <c r="A68" s="10"/>
      <c r="B68" s="41"/>
      <c r="C68" s="41"/>
      <c r="D68" s="41"/>
      <c r="E68" s="10"/>
      <c r="F68" s="21"/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</row>
    <row r="69" spans="1:108" ht="75.75" customHeight="1" thickTop="1" thickBot="1" x14ac:dyDescent="0.55000000000000004">
      <c r="A69" s="10"/>
      <c r="B69" s="41"/>
      <c r="C69" s="41"/>
      <c r="D69" s="41"/>
      <c r="E69" s="10"/>
      <c r="F69" s="21"/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</row>
    <row r="70" spans="1:108" ht="75.75" customHeight="1" thickTop="1" thickBot="1" x14ac:dyDescent="0.55000000000000004">
      <c r="A70" s="10"/>
      <c r="B70" s="41"/>
      <c r="C70" s="41"/>
      <c r="D70" s="41"/>
      <c r="E70" s="10"/>
      <c r="F70" s="21"/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</row>
    <row r="71" spans="1:108" ht="75.75" customHeight="1" thickTop="1" thickBot="1" x14ac:dyDescent="0.55000000000000004">
      <c r="A71" s="10"/>
      <c r="B71" s="41"/>
      <c r="C71" s="41"/>
      <c r="D71" s="41"/>
      <c r="E71" s="10"/>
      <c r="F71" s="21"/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</row>
    <row r="72" spans="1:108" ht="75.75" customHeight="1" thickTop="1" thickBot="1" x14ac:dyDescent="0.55000000000000004">
      <c r="A72" s="10"/>
      <c r="B72" s="41"/>
      <c r="C72" s="41"/>
      <c r="D72" s="41"/>
      <c r="E72" s="10"/>
      <c r="F72" s="21"/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</row>
    <row r="73" spans="1:108" ht="75.75" customHeight="1" thickTop="1" thickBot="1" x14ac:dyDescent="0.55000000000000004">
      <c r="A73" s="10"/>
      <c r="B73" s="41"/>
      <c r="C73" s="41"/>
      <c r="D73" s="41"/>
      <c r="E73" s="10"/>
      <c r="F73" s="21"/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</row>
    <row r="74" spans="1:108" ht="75.75" customHeight="1" thickTop="1" thickBot="1" x14ac:dyDescent="0.55000000000000004">
      <c r="A74" s="10"/>
      <c r="B74" s="41"/>
      <c r="C74" s="41"/>
      <c r="D74" s="41"/>
      <c r="E74" s="10"/>
      <c r="F74" s="21"/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</row>
    <row r="75" spans="1:108" ht="75.75" customHeight="1" thickTop="1" thickBot="1" x14ac:dyDescent="0.55000000000000004">
      <c r="A75" s="10"/>
      <c r="B75" s="41"/>
      <c r="C75" s="41"/>
      <c r="D75" s="41"/>
      <c r="E75" s="10"/>
      <c r="F75" s="21"/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</row>
    <row r="76" spans="1:108" ht="75.75" customHeight="1" thickTop="1" thickBot="1" x14ac:dyDescent="0.55000000000000004">
      <c r="A76" s="10"/>
      <c r="B76" s="41"/>
      <c r="C76" s="41"/>
      <c r="D76" s="41"/>
      <c r="E76" s="10"/>
      <c r="F76" s="21"/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</row>
    <row r="77" spans="1:108" ht="75.75" customHeight="1" thickTop="1" thickBot="1" x14ac:dyDescent="0.55000000000000004">
      <c r="A77" s="10"/>
      <c r="B77" s="41"/>
      <c r="C77" s="41"/>
      <c r="D77" s="41"/>
      <c r="E77" s="10"/>
      <c r="F77" s="21"/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</row>
    <row r="78" spans="1:108" ht="75.75" customHeight="1" thickTop="1" thickBot="1" x14ac:dyDescent="0.55000000000000004">
      <c r="A78" s="10"/>
      <c r="B78" s="41"/>
      <c r="C78" s="41"/>
      <c r="D78" s="41"/>
      <c r="E78" s="10"/>
      <c r="F78" s="21"/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</row>
    <row r="79" spans="1:108" ht="75.75" customHeight="1" thickTop="1" thickBot="1" x14ac:dyDescent="0.55000000000000004">
      <c r="A79" s="10"/>
      <c r="B79" s="41"/>
      <c r="C79" s="41"/>
      <c r="D79" s="41"/>
      <c r="E79" s="10"/>
      <c r="F79" s="21"/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</row>
    <row r="80" spans="1:108" ht="75.75" customHeight="1" thickTop="1" thickBot="1" x14ac:dyDescent="0.55000000000000004">
      <c r="A80" s="10"/>
      <c r="B80" s="41"/>
      <c r="C80" s="41"/>
      <c r="D80" s="41"/>
      <c r="E80" s="10"/>
      <c r="F80" s="21"/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</row>
    <row r="81" spans="1:108" ht="75.75" customHeight="1" thickTop="1" thickBot="1" x14ac:dyDescent="0.55000000000000004">
      <c r="A81" s="10"/>
      <c r="B81" s="41"/>
      <c r="C81" s="41"/>
      <c r="D81" s="41"/>
      <c r="E81" s="10"/>
      <c r="F81" s="21"/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</row>
    <row r="82" spans="1:108" ht="75.75" customHeight="1" thickTop="1" thickBot="1" x14ac:dyDescent="0.55000000000000004">
      <c r="A82" s="10"/>
      <c r="B82" s="41"/>
      <c r="C82" s="41"/>
      <c r="D82" s="41"/>
      <c r="E82" s="10"/>
      <c r="F82" s="21"/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</row>
    <row r="83" spans="1:108" ht="75.75" customHeight="1" thickTop="1" thickBot="1" x14ac:dyDescent="0.55000000000000004">
      <c r="A83" s="10"/>
      <c r="B83" s="41"/>
      <c r="C83" s="41"/>
      <c r="D83" s="41"/>
      <c r="E83" s="10"/>
      <c r="F83" s="21"/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</row>
    <row r="84" spans="1:108" ht="75.75" customHeight="1" thickTop="1" thickBot="1" x14ac:dyDescent="0.55000000000000004">
      <c r="A84" s="10"/>
      <c r="B84" s="41"/>
      <c r="C84" s="41"/>
      <c r="D84" s="41"/>
      <c r="E84" s="10"/>
      <c r="F84" s="21"/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</row>
    <row r="85" spans="1:108" ht="75.75" customHeight="1" thickTop="1" thickBot="1" x14ac:dyDescent="0.55000000000000004">
      <c r="A85" s="10"/>
      <c r="B85" s="41"/>
      <c r="C85" s="41"/>
      <c r="D85" s="41"/>
      <c r="E85" s="10"/>
      <c r="F85" s="21"/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</row>
    <row r="86" spans="1:108" ht="75.75" customHeight="1" thickTop="1" thickBot="1" x14ac:dyDescent="0.55000000000000004">
      <c r="A86" s="10"/>
      <c r="B86" s="41"/>
      <c r="C86" s="41"/>
      <c r="D86" s="41"/>
      <c r="E86" s="10"/>
      <c r="F86" s="21"/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</row>
    <row r="87" spans="1:108" ht="75.75" customHeight="1" thickTop="1" thickBot="1" x14ac:dyDescent="0.55000000000000004">
      <c r="A87" s="10"/>
      <c r="B87" s="41"/>
      <c r="C87" s="41"/>
      <c r="D87" s="41"/>
      <c r="E87" s="10"/>
      <c r="F87" s="21"/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</row>
    <row r="88" spans="1:108" ht="75.75" customHeight="1" thickTop="1" thickBot="1" x14ac:dyDescent="0.55000000000000004">
      <c r="A88" s="10"/>
      <c r="B88" s="41"/>
      <c r="C88" s="41"/>
      <c r="D88" s="41"/>
      <c r="E88" s="10"/>
      <c r="F88" s="21"/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</row>
    <row r="89" spans="1:108" ht="75.75" customHeight="1" thickTop="1" thickBot="1" x14ac:dyDescent="0.55000000000000004">
      <c r="A89" s="10"/>
      <c r="B89" s="41"/>
      <c r="C89" s="41"/>
      <c r="D89" s="41"/>
      <c r="E89" s="10"/>
      <c r="F89" s="21"/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</row>
    <row r="90" spans="1:108" ht="75.75" customHeight="1" thickTop="1" thickBot="1" x14ac:dyDescent="0.55000000000000004">
      <c r="A90" s="10"/>
      <c r="B90" s="41"/>
      <c r="C90" s="41"/>
      <c r="D90" s="41"/>
      <c r="E90" s="10"/>
      <c r="F90" s="21"/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</row>
    <row r="91" spans="1:108" ht="75.75" customHeight="1" thickTop="1" thickBot="1" x14ac:dyDescent="0.55000000000000004">
      <c r="A91" s="10"/>
      <c r="B91" s="41"/>
      <c r="C91" s="41"/>
      <c r="D91" s="41"/>
      <c r="E91" s="10"/>
      <c r="F91" s="21"/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</row>
    <row r="92" spans="1:108" ht="75.75" customHeight="1" thickTop="1" thickBot="1" x14ac:dyDescent="0.55000000000000004">
      <c r="A92" s="10"/>
      <c r="B92" s="41"/>
      <c r="C92" s="41"/>
      <c r="D92" s="41"/>
      <c r="E92" s="10"/>
      <c r="F92" s="21"/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</row>
    <row r="93" spans="1:108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</row>
    <row r="94" spans="1:108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</row>
    <row r="95" spans="1:108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</row>
    <row r="96" spans="1:108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</row>
    <row r="97" spans="1:108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</row>
    <row r="98" spans="1:108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</row>
    <row r="99" spans="1:108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</row>
    <row r="100" spans="1:108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</row>
    <row r="101" spans="1:108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</row>
    <row r="102" spans="1:108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</row>
    <row r="103" spans="1:108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</row>
    <row r="104" spans="1:108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</row>
    <row r="105" spans="1:108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</row>
    <row r="106" spans="1:108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</row>
    <row r="107" spans="1:108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</row>
    <row r="108" spans="1:108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</row>
    <row r="109" spans="1:108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</row>
    <row r="110" spans="1:108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</row>
    <row r="111" spans="1:108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</row>
    <row r="112" spans="1:108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</row>
    <row r="113" spans="1:108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</row>
    <row r="114" spans="1:108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</row>
    <row r="115" spans="1:108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</row>
    <row r="116" spans="1:108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</row>
    <row r="117" spans="1:108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</row>
    <row r="118" spans="1:108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</row>
    <row r="119" spans="1:108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</row>
    <row r="120" spans="1:108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</row>
    <row r="121" spans="1:108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</row>
    <row r="122" spans="1:108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</row>
    <row r="123" spans="1:108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</row>
    <row r="124" spans="1:108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</row>
    <row r="125" spans="1:108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</row>
    <row r="126" spans="1:108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</row>
    <row r="127" spans="1:108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</row>
    <row r="128" spans="1:108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</row>
    <row r="129" spans="1:108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</row>
    <row r="130" spans="1:108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</row>
    <row r="131" spans="1:108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</row>
    <row r="132" spans="1:108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</row>
    <row r="133" spans="1:108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</row>
    <row r="134" spans="1:108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</row>
    <row r="135" spans="1:108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</row>
    <row r="136" spans="1:108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</row>
    <row r="137" spans="1:108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</row>
    <row r="138" spans="1:108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</row>
    <row r="139" spans="1:108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</row>
    <row r="140" spans="1:108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</row>
    <row r="141" spans="1:108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</row>
    <row r="142" spans="1:108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</row>
    <row r="143" spans="1:108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</row>
    <row r="144" spans="1:108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</row>
    <row r="145" spans="1:108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</row>
    <row r="146" spans="1:108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</row>
    <row r="147" spans="1:108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</row>
    <row r="148" spans="1:108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</row>
    <row r="149" spans="1:108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</row>
    <row r="150" spans="1:108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</row>
    <row r="151" spans="1:108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</row>
    <row r="152" spans="1:108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</row>
    <row r="153" spans="1:108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</row>
    <row r="154" spans="1:108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</row>
    <row r="155" spans="1:108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</row>
    <row r="156" spans="1:108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</row>
    <row r="157" spans="1:108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</row>
    <row r="158" spans="1:108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</row>
    <row r="159" spans="1:108" ht="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</row>
    <row r="160" spans="1:108" ht="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</row>
    <row r="161" spans="1:108" ht="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</row>
    <row r="162" spans="1:108" ht="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</row>
    <row r="163" spans="1:108" s="12" customFormat="1" ht="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</row>
    <row r="164" spans="1:108" s="12" customFormat="1" ht="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</row>
    <row r="165" spans="1:108" s="12" customFormat="1" ht="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</row>
    <row r="166" spans="1:108" s="12" customFormat="1" ht="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</row>
    <row r="167" spans="1:108" ht="56.2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</row>
    <row r="168" spans="1:108" ht="56.2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</row>
    <row r="169" spans="1:108" ht="72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</row>
    <row r="170" spans="1:108" ht="72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</row>
    <row r="171" spans="1:108" ht="72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</row>
    <row r="172" spans="1:108" ht="72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</row>
    <row r="173" spans="1:108" ht="72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</row>
    <row r="174" spans="1:108" ht="72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</row>
    <row r="175" spans="1:108" ht="72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</row>
    <row r="176" spans="1:108" ht="72" thickTop="1" thickBot="1" x14ac:dyDescent="1.1000000000000001">
      <c r="A176" s="13"/>
      <c r="B176" s="50"/>
      <c r="C176" s="50"/>
      <c r="D176" s="50"/>
      <c r="E176" s="13"/>
      <c r="F176" s="52"/>
      <c r="G176" s="18"/>
      <c r="H176" s="1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</row>
    <row r="177" spans="1:108" ht="72" thickTop="1" thickBot="1" x14ac:dyDescent="1.1000000000000001">
      <c r="A177" s="13"/>
      <c r="B177" s="50"/>
      <c r="C177" s="50"/>
      <c r="D177" s="50"/>
      <c r="E177" s="13"/>
      <c r="F177" s="53"/>
      <c r="G177" s="11"/>
      <c r="H177" s="11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</row>
    <row r="178" spans="1:108" ht="72" thickTop="1" thickBot="1" x14ac:dyDescent="1.1000000000000001">
      <c r="A178" s="13"/>
      <c r="B178" s="50"/>
      <c r="C178" s="50"/>
      <c r="D178" s="50"/>
      <c r="E178" s="13"/>
      <c r="F178" s="53"/>
      <c r="G178" s="11"/>
      <c r="H178" s="11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</row>
    <row r="179" spans="1:108" ht="72" thickTop="1" thickBot="1" x14ac:dyDescent="1.1000000000000001">
      <c r="A179" s="13"/>
      <c r="B179" s="50"/>
      <c r="C179" s="50"/>
      <c r="D179" s="50"/>
      <c r="E179" s="13"/>
      <c r="F179" s="53"/>
      <c r="G179" s="11"/>
      <c r="H179" s="11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</row>
    <row r="180" spans="1:108" ht="72" thickTop="1" thickBot="1" x14ac:dyDescent="1.1000000000000001">
      <c r="A180" s="13"/>
      <c r="B180" s="50"/>
      <c r="C180" s="50"/>
      <c r="D180" s="50"/>
      <c r="E180" s="13"/>
      <c r="F180" s="53"/>
      <c r="G180" s="11"/>
      <c r="H180" s="11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  <c r="DB180" s="49"/>
      <c r="DC180" s="49"/>
      <c r="DD180" s="49"/>
    </row>
    <row r="181" spans="1:108" ht="72" thickTop="1" thickBot="1" x14ac:dyDescent="1.1000000000000001">
      <c r="A181" s="13"/>
      <c r="B181" s="50"/>
      <c r="C181" s="50"/>
      <c r="D181" s="50"/>
      <c r="E181" s="13"/>
      <c r="F181" s="53"/>
      <c r="G181" s="11"/>
      <c r="H181" s="11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  <c r="DB181" s="49"/>
      <c r="DC181" s="49"/>
      <c r="DD181" s="49"/>
    </row>
    <row r="182" spans="1:108" ht="72" thickTop="1" thickBot="1" x14ac:dyDescent="1.1000000000000001">
      <c r="A182" s="13"/>
      <c r="B182" s="50"/>
      <c r="C182" s="50"/>
      <c r="D182" s="50"/>
      <c r="E182" s="13"/>
      <c r="F182" s="53"/>
      <c r="G182" s="11"/>
      <c r="H182" s="11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  <c r="DB182" s="49"/>
      <c r="DC182" s="49"/>
      <c r="DD182" s="49"/>
    </row>
    <row r="183" spans="1:108" ht="72" thickTop="1" thickBot="1" x14ac:dyDescent="1.1000000000000001">
      <c r="A183" s="13"/>
      <c r="B183" s="50"/>
      <c r="C183" s="50"/>
      <c r="D183" s="50"/>
      <c r="E183" s="13"/>
      <c r="F183" s="53"/>
      <c r="G183" s="11"/>
      <c r="H183" s="11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  <c r="DB183" s="49"/>
      <c r="DC183" s="49"/>
      <c r="DD183" s="49"/>
    </row>
    <row r="184" spans="1:108" ht="72" thickTop="1" thickBot="1" x14ac:dyDescent="1.1000000000000001">
      <c r="A184" s="13"/>
      <c r="B184" s="50"/>
      <c r="C184" s="50"/>
      <c r="D184" s="50"/>
      <c r="E184" s="13"/>
      <c r="F184" s="53"/>
      <c r="G184" s="11"/>
      <c r="H184" s="11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  <c r="DB184" s="49"/>
      <c r="DC184" s="49"/>
      <c r="DD184" s="49"/>
    </row>
    <row r="185" spans="1:108" ht="72" thickTop="1" thickBot="1" x14ac:dyDescent="1.1000000000000001">
      <c r="A185" s="13"/>
      <c r="B185" s="50"/>
      <c r="C185" s="50"/>
      <c r="D185" s="50"/>
      <c r="E185" s="13"/>
      <c r="F185" s="53"/>
      <c r="G185" s="11"/>
      <c r="H185" s="11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  <c r="DB185" s="49"/>
      <c r="DC185" s="49"/>
      <c r="DD185" s="49"/>
    </row>
    <row r="186" spans="1:108" ht="72" thickTop="1" thickBot="1" x14ac:dyDescent="1.1000000000000001">
      <c r="A186" s="13"/>
      <c r="B186" s="50"/>
      <c r="C186" s="50"/>
      <c r="D186" s="50"/>
      <c r="E186" s="13"/>
      <c r="F186" s="53"/>
      <c r="G186" s="11"/>
      <c r="H186" s="11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  <c r="DB186" s="49"/>
      <c r="DC186" s="49"/>
      <c r="DD186" s="49"/>
    </row>
    <row r="187" spans="1:108" ht="72" thickTop="1" thickBot="1" x14ac:dyDescent="1.1000000000000001">
      <c r="A187" s="13"/>
      <c r="B187" s="50"/>
      <c r="C187" s="50"/>
      <c r="D187" s="50"/>
      <c r="E187" s="13"/>
      <c r="F187" s="53"/>
      <c r="G187" s="11"/>
      <c r="H187" s="11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B187" s="49"/>
      <c r="DC187" s="49"/>
      <c r="DD187" s="49"/>
    </row>
    <row r="188" spans="1:108" ht="72" thickTop="1" thickBot="1" x14ac:dyDescent="1.1000000000000001">
      <c r="A188" s="13"/>
      <c r="B188" s="50"/>
      <c r="C188" s="50"/>
      <c r="D188" s="50"/>
      <c r="E188" s="13"/>
      <c r="F188" s="53"/>
      <c r="G188" s="11"/>
      <c r="H188" s="11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  <c r="DB188" s="49"/>
      <c r="DC188" s="49"/>
      <c r="DD188" s="49"/>
    </row>
    <row r="189" spans="1:108" ht="72" thickTop="1" thickBot="1" x14ac:dyDescent="1.1000000000000001">
      <c r="A189" s="11"/>
      <c r="B189" s="51"/>
      <c r="C189" s="51"/>
      <c r="D189" s="51"/>
      <c r="E189" s="11"/>
      <c r="F189" s="54"/>
      <c r="G189" s="11"/>
      <c r="H189" s="11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B189" s="49"/>
      <c r="DC189" s="49"/>
      <c r="DD189" s="49"/>
    </row>
    <row r="190" spans="1:108" ht="72" thickTop="1" thickBot="1" x14ac:dyDescent="1.1000000000000001">
      <c r="A190" s="11"/>
      <c r="B190" s="51"/>
      <c r="C190" s="51"/>
      <c r="D190" s="51"/>
      <c r="E190" s="11"/>
      <c r="F190" s="54"/>
      <c r="G190" s="11"/>
      <c r="H190" s="11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  <c r="DB190" s="49"/>
      <c r="DC190" s="49"/>
      <c r="DD190" s="49"/>
    </row>
    <row r="191" spans="1:108" ht="72" thickTop="1" thickBot="1" x14ac:dyDescent="1.1000000000000001">
      <c r="A191" s="11"/>
      <c r="B191" s="51"/>
      <c r="C191" s="51"/>
      <c r="D191" s="51"/>
      <c r="E191" s="11"/>
      <c r="F191" s="54"/>
      <c r="G191" s="11"/>
      <c r="H191" s="11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  <c r="DB191" s="49"/>
      <c r="DC191" s="49"/>
      <c r="DD191" s="49"/>
    </row>
    <row r="192" spans="1:108" ht="72" thickTop="1" thickBot="1" x14ac:dyDescent="1.1000000000000001">
      <c r="A192" s="11"/>
      <c r="B192" s="51"/>
      <c r="C192" s="51"/>
      <c r="D192" s="51"/>
      <c r="E192" s="11"/>
      <c r="F192" s="54"/>
      <c r="G192" s="11"/>
      <c r="H192" s="11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  <c r="DB192" s="49"/>
      <c r="DC192" s="49"/>
      <c r="DD192" s="49"/>
    </row>
    <row r="193" spans="1:108" ht="72" thickTop="1" thickBot="1" x14ac:dyDescent="1.1000000000000001">
      <c r="A193" s="11"/>
      <c r="B193" s="51"/>
      <c r="C193" s="51"/>
      <c r="D193" s="51"/>
      <c r="E193" s="11"/>
      <c r="F193" s="54"/>
      <c r="G193" s="11"/>
      <c r="H193" s="11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  <c r="DB193" s="49"/>
      <c r="DC193" s="49"/>
      <c r="DD193" s="49"/>
    </row>
    <row r="194" spans="1:108" ht="72" thickTop="1" thickBot="1" x14ac:dyDescent="1.1000000000000001">
      <c r="A194" s="11"/>
      <c r="B194" s="51"/>
      <c r="C194" s="51"/>
      <c r="D194" s="51"/>
      <c r="E194" s="11"/>
      <c r="F194" s="54"/>
      <c r="G194" s="11"/>
      <c r="H194" s="11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  <c r="DB194" s="49"/>
      <c r="DC194" s="49"/>
      <c r="DD194" s="49"/>
    </row>
    <row r="195" spans="1:108" ht="72" thickTop="1" thickBot="1" x14ac:dyDescent="1.1000000000000001">
      <c r="A195" s="11"/>
      <c r="B195" s="51"/>
      <c r="C195" s="51"/>
      <c r="D195" s="51"/>
      <c r="E195" s="11"/>
      <c r="F195" s="54"/>
      <c r="G195" s="11"/>
      <c r="H195" s="11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  <c r="DB195" s="49"/>
      <c r="DC195" s="49"/>
      <c r="DD195" s="49"/>
    </row>
    <row r="196" spans="1:108" ht="72" thickTop="1" thickBot="1" x14ac:dyDescent="1.1000000000000001">
      <c r="A196" s="11"/>
      <c r="B196" s="51"/>
      <c r="C196" s="51"/>
      <c r="D196" s="51"/>
      <c r="E196" s="11"/>
      <c r="F196" s="54"/>
      <c r="G196" s="11"/>
      <c r="H196" s="11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  <c r="DB196" s="49"/>
      <c r="DC196" s="49"/>
      <c r="DD196" s="49"/>
    </row>
    <row r="197" spans="1:108" ht="72" thickTop="1" thickBot="1" x14ac:dyDescent="1.1000000000000001">
      <c r="A197" s="11"/>
      <c r="B197" s="51"/>
      <c r="C197" s="51"/>
      <c r="D197" s="51"/>
      <c r="E197" s="11"/>
      <c r="F197" s="54"/>
      <c r="G197" s="11"/>
      <c r="H197" s="1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</row>
    <row r="198" spans="1:108" ht="72" thickTop="1" thickBot="1" x14ac:dyDescent="1.1000000000000001">
      <c r="A198" s="11"/>
      <c r="B198" s="51"/>
      <c r="C198" s="51"/>
      <c r="D198" s="51"/>
      <c r="E198" s="11"/>
      <c r="F198" s="54"/>
      <c r="G198" s="11"/>
      <c r="H198" s="11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  <c r="DB198" s="49"/>
      <c r="DC198" s="49"/>
      <c r="DD198" s="49"/>
    </row>
    <row r="199" spans="1:108" ht="72" thickTop="1" thickBot="1" x14ac:dyDescent="1.1000000000000001">
      <c r="A199" s="11"/>
      <c r="B199" s="51"/>
      <c r="C199" s="51"/>
      <c r="D199" s="51"/>
      <c r="E199" s="11"/>
      <c r="F199" s="54"/>
      <c r="G199" s="11"/>
      <c r="H199" s="1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</row>
    <row r="200" spans="1:108" ht="72" thickTop="1" thickBot="1" x14ac:dyDescent="1.1000000000000001">
      <c r="A200" s="11"/>
      <c r="B200" s="51"/>
      <c r="C200" s="51"/>
      <c r="D200" s="51"/>
      <c r="E200" s="11"/>
      <c r="F200" s="54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</row>
    <row r="201" spans="1:108" ht="72" thickTop="1" thickBot="1" x14ac:dyDescent="1.1000000000000001">
      <c r="A201" s="11"/>
      <c r="B201" s="51"/>
      <c r="C201" s="51"/>
      <c r="D201" s="51"/>
      <c r="E201" s="11"/>
      <c r="F201" s="54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</row>
    <row r="202" spans="1:108" ht="72" thickTop="1" thickBot="1" x14ac:dyDescent="1.1000000000000001">
      <c r="A202" s="11"/>
      <c r="B202" s="51"/>
      <c r="C202" s="51"/>
      <c r="D202" s="51"/>
      <c r="E202" s="11"/>
      <c r="F202" s="54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</row>
    <row r="203" spans="1:108" ht="72" thickTop="1" thickBot="1" x14ac:dyDescent="1.1000000000000001">
      <c r="A203" s="11"/>
      <c r="B203" s="51"/>
      <c r="C203" s="51"/>
      <c r="D203" s="51"/>
      <c r="E203" s="11"/>
      <c r="F203" s="54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</row>
    <row r="204" spans="1:108" ht="72" thickTop="1" thickBot="1" x14ac:dyDescent="1.1000000000000001">
      <c r="A204" s="11"/>
      <c r="B204" s="51"/>
      <c r="C204" s="51"/>
      <c r="D204" s="51"/>
      <c r="E204" s="11"/>
      <c r="F204" s="54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</row>
    <row r="205" spans="1:108" ht="72" thickTop="1" thickBot="1" x14ac:dyDescent="1.1000000000000001">
      <c r="A205" s="11"/>
      <c r="B205" s="51"/>
      <c r="C205" s="51"/>
      <c r="D205" s="51"/>
      <c r="E205" s="11"/>
      <c r="F205" s="54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</row>
    <row r="206" spans="1:108" ht="72" thickTop="1" thickBot="1" x14ac:dyDescent="1.1000000000000001">
      <c r="A206" s="11"/>
      <c r="B206" s="51"/>
      <c r="C206" s="51"/>
      <c r="D206" s="51"/>
      <c r="E206" s="11"/>
      <c r="F206" s="54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</row>
    <row r="207" spans="1:108" ht="72" thickTop="1" thickBot="1" x14ac:dyDescent="1.1000000000000001">
      <c r="A207" s="11"/>
      <c r="B207" s="51"/>
      <c r="C207" s="51"/>
      <c r="D207" s="51"/>
      <c r="E207" s="11"/>
      <c r="F207" s="54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</row>
    <row r="208" spans="1:108" ht="72" thickTop="1" thickBot="1" x14ac:dyDescent="1.1000000000000001">
      <c r="A208" s="11"/>
      <c r="B208" s="51"/>
      <c r="C208" s="51"/>
      <c r="D208" s="51"/>
      <c r="E208" s="11"/>
      <c r="F208" s="54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</row>
    <row r="209" spans="1:108" ht="72" thickTop="1" thickBot="1" x14ac:dyDescent="1.1000000000000001">
      <c r="A209" s="11"/>
      <c r="B209" s="51"/>
      <c r="C209" s="51"/>
      <c r="D209" s="51"/>
      <c r="E209" s="11"/>
      <c r="F209" s="54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</row>
    <row r="210" spans="1:108" ht="72" thickTop="1" thickBot="1" x14ac:dyDescent="1.1000000000000001">
      <c r="A210" s="11"/>
      <c r="B210" s="51"/>
      <c r="C210" s="51"/>
      <c r="D210" s="51"/>
      <c r="E210" s="11"/>
      <c r="F210" s="54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  <c r="DB210" s="49"/>
      <c r="DC210" s="49"/>
      <c r="DD210" s="49"/>
    </row>
    <row r="211" spans="1:108" ht="34.5" thickTop="1" x14ac:dyDescent="0.5"/>
  </sheetData>
  <autoFilter ref="A2:T168" xr:uid="{6B1D1DC1-86B6-456C-BB3D-62D2ABA3F786}"/>
  <mergeCells count="21">
    <mergeCell ref="D42:D44"/>
    <mergeCell ref="C42:C44"/>
    <mergeCell ref="B42:B44"/>
    <mergeCell ref="D27:D36"/>
    <mergeCell ref="B27:B36"/>
    <mergeCell ref="D38:D40"/>
    <mergeCell ref="C38:C40"/>
    <mergeCell ref="B38:B40"/>
    <mergeCell ref="B19:B20"/>
    <mergeCell ref="C19:C20"/>
    <mergeCell ref="D19:D20"/>
    <mergeCell ref="B22:B25"/>
    <mergeCell ref="C22:C25"/>
    <mergeCell ref="D22:D25"/>
    <mergeCell ref="B1:DD1"/>
    <mergeCell ref="B3:B8"/>
    <mergeCell ref="C3:C8"/>
    <mergeCell ref="D3:D8"/>
    <mergeCell ref="B12:B17"/>
    <mergeCell ref="C12:C17"/>
    <mergeCell ref="D12:D17"/>
  </mergeCells>
  <conditionalFormatting sqref="H30:H32 H34:H36 H2:H4 H6:H28">
    <cfRule type="containsText" dxfId="1522" priority="299" operator="containsText" text="متوقف">
      <formula>NOT(ISERROR(SEARCH("متوقف",H2)))</formula>
    </cfRule>
  </conditionalFormatting>
  <conditionalFormatting sqref="H30:H32 H34:H36 H2:H4 H6:H28">
    <cfRule type="containsText" dxfId="1521" priority="295" operator="containsText" text="تم  الانتهاء ">
      <formula>NOT(ISERROR(SEARCH("تم  الانتهاء ",H2)))</formula>
    </cfRule>
    <cfRule type="containsText" dxfId="1520" priority="296" operator="containsText" text="تم الانتهاء ">
      <formula>NOT(ISERROR(SEARCH("تم الانتهاء ",H2)))</formula>
    </cfRule>
    <cfRule type="containsText" dxfId="1519" priority="297" operator="containsText" text="متوقف ">
      <formula>NOT(ISERROR(SEARCH("متوقف ",H2)))</formula>
    </cfRule>
    <cfRule type="containsText" dxfId="1518" priority="298" operator="containsText" text="تحت التصنيع ">
      <formula>NOT(ISERROR(SEARCH("تحت التصنيع ",H2)))</formula>
    </cfRule>
  </conditionalFormatting>
  <conditionalFormatting sqref="H18:H25">
    <cfRule type="containsText" dxfId="1517" priority="294" operator="containsText" text="متوقف">
      <formula>NOT(ISERROR(SEARCH("متوقف",H18)))</formula>
    </cfRule>
  </conditionalFormatting>
  <conditionalFormatting sqref="H18:H25">
    <cfRule type="containsText" dxfId="1516" priority="290" operator="containsText" text="تم  الانتهاء ">
      <formula>NOT(ISERROR(SEARCH("تم  الانتهاء ",H18)))</formula>
    </cfRule>
    <cfRule type="containsText" dxfId="1515" priority="291" operator="containsText" text="تم الانتهاء ">
      <formula>NOT(ISERROR(SEARCH("تم الانتهاء ",H18)))</formula>
    </cfRule>
    <cfRule type="containsText" dxfId="1514" priority="292" operator="containsText" text="متوقف ">
      <formula>NOT(ISERROR(SEARCH("متوقف ",H18)))</formula>
    </cfRule>
    <cfRule type="containsText" dxfId="1513" priority="293" operator="containsText" text="تحت التصنيع ">
      <formula>NOT(ISERROR(SEARCH("تحت التصنيع ",H18)))</formula>
    </cfRule>
  </conditionalFormatting>
  <conditionalFormatting sqref="H38:H41">
    <cfRule type="containsText" dxfId="1512" priority="289" operator="containsText" text="متوقف">
      <formula>NOT(ISERROR(SEARCH("متوقف",H38)))</formula>
    </cfRule>
  </conditionalFormatting>
  <conditionalFormatting sqref="H38:H41">
    <cfRule type="containsText" dxfId="1511" priority="285" operator="containsText" text="تم  الانتهاء ">
      <formula>NOT(ISERROR(SEARCH("تم  الانتهاء ",H38)))</formula>
    </cfRule>
    <cfRule type="containsText" dxfId="1510" priority="286" operator="containsText" text="تم الانتهاء ">
      <formula>NOT(ISERROR(SEARCH("تم الانتهاء ",H38)))</formula>
    </cfRule>
    <cfRule type="containsText" dxfId="1509" priority="287" operator="containsText" text="متوقف ">
      <formula>NOT(ISERROR(SEARCH("متوقف ",H38)))</formula>
    </cfRule>
    <cfRule type="containsText" dxfId="1508" priority="288" operator="containsText" text="تحت التصنيع ">
      <formula>NOT(ISERROR(SEARCH("تحت التصنيع ",H38)))</formula>
    </cfRule>
  </conditionalFormatting>
  <conditionalFormatting sqref="H3:H4">
    <cfRule type="cellIs" dxfId="1507" priority="284" operator="equal">
      <formula>"في المخزن"</formula>
    </cfRule>
  </conditionalFormatting>
  <conditionalFormatting sqref="H39:H41">
    <cfRule type="containsText" dxfId="1506" priority="282" operator="containsText" text="متوقف">
      <formula>NOT(ISERROR(SEARCH("متوقف",H39)))</formula>
    </cfRule>
  </conditionalFormatting>
  <conditionalFormatting sqref="H39:H41">
    <cfRule type="containsText" dxfId="1505" priority="278" operator="containsText" text="تم  الانتهاء ">
      <formula>NOT(ISERROR(SEARCH("تم  الانتهاء ",H39)))</formula>
    </cfRule>
    <cfRule type="containsText" dxfId="1504" priority="279" operator="containsText" text="تم الانتهاء ">
      <formula>NOT(ISERROR(SEARCH("تم الانتهاء ",H39)))</formula>
    </cfRule>
    <cfRule type="containsText" dxfId="1503" priority="280" operator="containsText" text="متوقف ">
      <formula>NOT(ISERROR(SEARCH("متوقف ",H39)))</formula>
    </cfRule>
    <cfRule type="containsText" dxfId="1502" priority="281" operator="containsText" text="تحت التصنيع ">
      <formula>NOT(ISERROR(SEARCH("تحت التصنيع ",H39)))</formula>
    </cfRule>
  </conditionalFormatting>
  <conditionalFormatting sqref="H30:H32 H34:H36 H125 H128 H2:H4 H38:H41 H6:H28">
    <cfRule type="cellIs" dxfId="1501" priority="283" operator="equal">
      <formula>$H$169</formula>
    </cfRule>
  </conditionalFormatting>
  <conditionalFormatting sqref="E83:E86 E89:E94 B148:E151">
    <cfRule type="cellIs" dxfId="1500" priority="277" operator="equal">
      <formula>"تم الانتهاء"</formula>
    </cfRule>
  </conditionalFormatting>
  <conditionalFormatting sqref="C68">
    <cfRule type="containsText" dxfId="1499" priority="276" operator="containsText" text="تم التسليم ">
      <formula>NOT(ISERROR(SEARCH("تم التسليم ",C68)))</formula>
    </cfRule>
  </conditionalFormatting>
  <conditionalFormatting sqref="C68">
    <cfRule type="cellIs" dxfId="1498" priority="275" operator="equal">
      <formula>"تم الانتهاء"</formula>
    </cfRule>
  </conditionalFormatting>
  <conditionalFormatting sqref="C72">
    <cfRule type="containsText" dxfId="1497" priority="274" operator="containsText" text="تم التسليم ">
      <formula>NOT(ISERROR(SEARCH("تم التسليم ",C72)))</formula>
    </cfRule>
  </conditionalFormatting>
  <conditionalFormatting sqref="C72">
    <cfRule type="cellIs" dxfId="1496" priority="273" operator="equal">
      <formula>"تم الانتهاء"</formula>
    </cfRule>
  </conditionalFormatting>
  <conditionalFormatting sqref="C75">
    <cfRule type="cellIs" dxfId="1495" priority="272" operator="equal">
      <formula>"تم الانتهاء"</formula>
    </cfRule>
  </conditionalFormatting>
  <conditionalFormatting sqref="C76">
    <cfRule type="cellIs" dxfId="1494" priority="271" operator="equal">
      <formula>"تم الانتهاء"</formula>
    </cfRule>
  </conditionalFormatting>
  <conditionalFormatting sqref="C104">
    <cfRule type="cellIs" dxfId="1493" priority="270" operator="equal">
      <formula>"تم الانتهاء"</formula>
    </cfRule>
  </conditionalFormatting>
  <conditionalFormatting sqref="C106:C107">
    <cfRule type="cellIs" dxfId="1492" priority="269" operator="equal">
      <formula>"تم الانتهاء"</formula>
    </cfRule>
  </conditionalFormatting>
  <conditionalFormatting sqref="C140:C141">
    <cfRule type="cellIs" dxfId="1491" priority="268" operator="equal">
      <formula>"تم الانتهاء"</formula>
    </cfRule>
  </conditionalFormatting>
  <conditionalFormatting sqref="C136">
    <cfRule type="cellIs" dxfId="1490" priority="267" operator="equal">
      <formula>"تم الانتهاء"</formula>
    </cfRule>
  </conditionalFormatting>
  <conditionalFormatting sqref="C145">
    <cfRule type="cellIs" dxfId="1489" priority="266" operator="equal">
      <formula>"تم الانتهاء"</formula>
    </cfRule>
  </conditionalFormatting>
  <conditionalFormatting sqref="C146:C147">
    <cfRule type="cellIs" dxfId="1488" priority="265" operator="equal">
      <formula>"تم الانتهاء"</formula>
    </cfRule>
  </conditionalFormatting>
  <conditionalFormatting sqref="C77:C79">
    <cfRule type="cellIs" dxfId="1487" priority="264" operator="equal">
      <formula>"تم الانتهاء"</formula>
    </cfRule>
  </conditionalFormatting>
  <conditionalFormatting sqref="C132">
    <cfRule type="cellIs" dxfId="1486" priority="263" operator="equal">
      <formula>"تم الانتهاء"</formula>
    </cfRule>
  </conditionalFormatting>
  <conditionalFormatting sqref="C110:C111">
    <cfRule type="cellIs" dxfId="1485" priority="262" operator="equal">
      <formula>"تم الانتهاء"</formula>
    </cfRule>
  </conditionalFormatting>
  <conditionalFormatting sqref="D76">
    <cfRule type="cellIs" dxfId="1484" priority="261" operator="equal">
      <formula>"تم الانتهاء"</formula>
    </cfRule>
  </conditionalFormatting>
  <conditionalFormatting sqref="D77:D79">
    <cfRule type="cellIs" dxfId="1483" priority="260" operator="equal">
      <formula>"تم الانتهاء"</formula>
    </cfRule>
  </conditionalFormatting>
  <conditionalFormatting sqref="D104:D105">
    <cfRule type="cellIs" dxfId="1482" priority="259" operator="equal">
      <formula>"تم الانتهاء"</formula>
    </cfRule>
  </conditionalFormatting>
  <conditionalFormatting sqref="D101">
    <cfRule type="cellIs" dxfId="1481" priority="258" operator="equal">
      <formula>"تم الانتهاء"</formula>
    </cfRule>
  </conditionalFormatting>
  <conditionalFormatting sqref="D103">
    <cfRule type="cellIs" dxfId="1480" priority="257" operator="equal">
      <formula>"تم الانتهاء"</formula>
    </cfRule>
  </conditionalFormatting>
  <conditionalFormatting sqref="D106:D107">
    <cfRule type="cellIs" dxfId="1479" priority="256" operator="equal">
      <formula>"تم الانتهاء"</formula>
    </cfRule>
  </conditionalFormatting>
  <conditionalFormatting sqref="D134">
    <cfRule type="cellIs" dxfId="1478" priority="255" operator="equal">
      <formula>"تم الانتهاء"</formula>
    </cfRule>
  </conditionalFormatting>
  <conditionalFormatting sqref="D133">
    <cfRule type="cellIs" dxfId="1477" priority="254" operator="equal">
      <formula>"تم الانتهاء"</formula>
    </cfRule>
  </conditionalFormatting>
  <conditionalFormatting sqref="D136">
    <cfRule type="cellIs" dxfId="1476" priority="253" operator="equal">
      <formula>"تم الانتهاء"</formula>
    </cfRule>
  </conditionalFormatting>
  <conditionalFormatting sqref="D136">
    <cfRule type="cellIs" dxfId="1475" priority="251" operator="equal">
      <formula>"تم الانتهاء"</formula>
    </cfRule>
  </conditionalFormatting>
  <conditionalFormatting sqref="D136">
    <cfRule type="containsText" dxfId="1474" priority="252" operator="containsText" text="تم التسليم ">
      <formula>NOT(ISERROR(SEARCH("تم التسليم ",D136)))</formula>
    </cfRule>
  </conditionalFormatting>
  <conditionalFormatting sqref="D135">
    <cfRule type="cellIs" dxfId="1473" priority="250" operator="equal">
      <formula>"تم الانتهاء"</formula>
    </cfRule>
  </conditionalFormatting>
  <conditionalFormatting sqref="D141">
    <cfRule type="cellIs" dxfId="1472" priority="249" operator="equal">
      <formula>"تم الانتهاء"</formula>
    </cfRule>
  </conditionalFormatting>
  <conditionalFormatting sqref="D145">
    <cfRule type="cellIs" dxfId="1471" priority="248" operator="equal">
      <formula>"تم الانتهاء"</formula>
    </cfRule>
  </conditionalFormatting>
  <conditionalFormatting sqref="D146:D147">
    <cfRule type="cellIs" dxfId="1470" priority="247" operator="equal">
      <formula>"تم الانتهاء"</formula>
    </cfRule>
  </conditionalFormatting>
  <conditionalFormatting sqref="D75">
    <cfRule type="cellIs" dxfId="1469" priority="246" operator="equal">
      <formula>"تم الانتهاء"</formula>
    </cfRule>
  </conditionalFormatting>
  <conditionalFormatting sqref="D140">
    <cfRule type="cellIs" dxfId="1468" priority="245" operator="equal">
      <formula>"تم الانتهاء"</formula>
    </cfRule>
  </conditionalFormatting>
  <conditionalFormatting sqref="D110:D111">
    <cfRule type="cellIs" dxfId="1467" priority="244" operator="equal">
      <formula>"تم الانتهاء"</formula>
    </cfRule>
  </conditionalFormatting>
  <conditionalFormatting sqref="E137">
    <cfRule type="cellIs" dxfId="1466" priority="220" operator="equal">
      <formula>"تم الانتهاء"</formula>
    </cfRule>
  </conditionalFormatting>
  <conditionalFormatting sqref="E104:E105 E95">
    <cfRule type="cellIs" dxfId="1465" priority="236" operator="equal">
      <formula>"تم الانتهاء"</formula>
    </cfRule>
  </conditionalFormatting>
  <conditionalFormatting sqref="E101">
    <cfRule type="cellIs" dxfId="1464" priority="235" operator="equal">
      <formula>"تم الانتهاء"</formula>
    </cfRule>
  </conditionalFormatting>
  <conditionalFormatting sqref="E103">
    <cfRule type="cellIs" dxfId="1463" priority="234" operator="equal">
      <formula>"تم الانتهاء"</formula>
    </cfRule>
  </conditionalFormatting>
  <conditionalFormatting sqref="E68">
    <cfRule type="containsText" dxfId="1462" priority="243" operator="containsText" text="تم التسليم ">
      <formula>NOT(ISERROR(SEARCH("تم التسليم ",E68)))</formula>
    </cfRule>
  </conditionalFormatting>
  <conditionalFormatting sqref="E68">
    <cfRule type="cellIs" dxfId="1461" priority="242" operator="equal">
      <formula>"تم الانتهاء"</formula>
    </cfRule>
  </conditionalFormatting>
  <conditionalFormatting sqref="E72">
    <cfRule type="containsText" dxfId="1460" priority="241" operator="containsText" text="تم التسليم ">
      <formula>NOT(ISERROR(SEARCH("تم التسليم ",E72)))</formula>
    </cfRule>
  </conditionalFormatting>
  <conditionalFormatting sqref="E72">
    <cfRule type="cellIs" dxfId="1459" priority="240" operator="equal">
      <formula>"تم الانتهاء"</formula>
    </cfRule>
  </conditionalFormatting>
  <conditionalFormatting sqref="E75">
    <cfRule type="cellIs" dxfId="1458" priority="239" operator="equal">
      <formula>"تم الانتهاء"</formula>
    </cfRule>
  </conditionalFormatting>
  <conditionalFormatting sqref="E76">
    <cfRule type="cellIs" dxfId="1457" priority="238" operator="equal">
      <formula>"تم الانتهاء"</formula>
    </cfRule>
  </conditionalFormatting>
  <conditionalFormatting sqref="E77:E79">
    <cfRule type="cellIs" dxfId="1456" priority="237" operator="equal">
      <formula>"تم الانتهاء"</formula>
    </cfRule>
  </conditionalFormatting>
  <conditionalFormatting sqref="E106:E107">
    <cfRule type="cellIs" dxfId="1455" priority="233" operator="equal">
      <formula>"تم الانتهاء"</formula>
    </cfRule>
  </conditionalFormatting>
  <conditionalFormatting sqref="E128">
    <cfRule type="cellIs" dxfId="1454" priority="232" operator="equal">
      <formula>"تم الانتهاء"</formula>
    </cfRule>
  </conditionalFormatting>
  <conditionalFormatting sqref="E121">
    <cfRule type="cellIs" dxfId="1453" priority="231" operator="equal">
      <formula>"تم الانتهاء"</formula>
    </cfRule>
  </conditionalFormatting>
  <conditionalFormatting sqref="E126:E127">
    <cfRule type="cellIs" dxfId="1452" priority="230" operator="equal">
      <formula>"تم الانتهاء"</formula>
    </cfRule>
  </conditionalFormatting>
  <conditionalFormatting sqref="E129 G129">
    <cfRule type="cellIs" dxfId="1451" priority="229" operator="equal">
      <formula>"تم الانتهاء"</formula>
    </cfRule>
  </conditionalFormatting>
  <conditionalFormatting sqref="E130">
    <cfRule type="cellIs" dxfId="1450" priority="228" operator="equal">
      <formula>"تم الانتهاء"</formula>
    </cfRule>
  </conditionalFormatting>
  <conditionalFormatting sqref="E131">
    <cfRule type="cellIs" dxfId="1449" priority="227" operator="equal">
      <formula>"تم الانتهاء"</formula>
    </cfRule>
  </conditionalFormatting>
  <conditionalFormatting sqref="E139">
    <cfRule type="cellIs" dxfId="1448" priority="226" operator="equal">
      <formula>"تم الانتهاء"</formula>
    </cfRule>
  </conditionalFormatting>
  <conditionalFormatting sqref="E134">
    <cfRule type="cellIs" dxfId="1447" priority="225" operator="equal">
      <formula>"تم الانتهاء"</formula>
    </cfRule>
  </conditionalFormatting>
  <conditionalFormatting sqref="E133">
    <cfRule type="cellIs" dxfId="1446" priority="224" operator="equal">
      <formula>"تم الانتهاء"</formula>
    </cfRule>
  </conditionalFormatting>
  <conditionalFormatting sqref="E136">
    <cfRule type="cellIs" dxfId="1445" priority="223" operator="equal">
      <formula>"تم الانتهاء"</formula>
    </cfRule>
  </conditionalFormatting>
  <conditionalFormatting sqref="E136">
    <cfRule type="cellIs" dxfId="1444" priority="222" operator="equal">
      <formula>"تم الانتهاء"</formula>
    </cfRule>
  </conditionalFormatting>
  <conditionalFormatting sqref="E135">
    <cfRule type="cellIs" dxfId="1443" priority="221" operator="equal">
      <formula>"تم الانتهاء"</formula>
    </cfRule>
  </conditionalFormatting>
  <conditionalFormatting sqref="E140:E141">
    <cfRule type="cellIs" dxfId="1442" priority="219" operator="equal">
      <formula>"تم الانتهاء"</formula>
    </cfRule>
  </conditionalFormatting>
  <conditionalFormatting sqref="E142:E143">
    <cfRule type="cellIs" dxfId="1441" priority="218" operator="equal">
      <formula>"تم الانتهاء"</formula>
    </cfRule>
  </conditionalFormatting>
  <conditionalFormatting sqref="E144">
    <cfRule type="cellIs" dxfId="1440" priority="217" operator="equal">
      <formula>"تم الانتهاء"</formula>
    </cfRule>
  </conditionalFormatting>
  <conditionalFormatting sqref="E145">
    <cfRule type="cellIs" dxfId="1439" priority="216" operator="equal">
      <formula>"تم الانتهاء"</formula>
    </cfRule>
  </conditionalFormatting>
  <conditionalFormatting sqref="E146">
    <cfRule type="cellIs" dxfId="1438" priority="215" operator="equal">
      <formula>"تم الانتهاء"</formula>
    </cfRule>
  </conditionalFormatting>
  <conditionalFormatting sqref="E147">
    <cfRule type="cellIs" dxfId="1437" priority="214" operator="equal">
      <formula>"تم الانتهاء"</formula>
    </cfRule>
  </conditionalFormatting>
  <conditionalFormatting sqref="E132">
    <cfRule type="cellIs" dxfId="1436" priority="213" operator="equal">
      <formula>"تم الانتهاء"</formula>
    </cfRule>
  </conditionalFormatting>
  <conditionalFormatting sqref="E110:E111 E113:E116">
    <cfRule type="cellIs" dxfId="1435" priority="212" operator="equal">
      <formula>"تم الانتهاء"</formula>
    </cfRule>
  </conditionalFormatting>
  <conditionalFormatting sqref="C122:C123">
    <cfRule type="containsText" dxfId="1434" priority="211" operator="containsText" text="تم التسليم ">
      <formula>NOT(ISERROR(SEARCH("تم التسليم ",C122)))</formula>
    </cfRule>
  </conditionalFormatting>
  <conditionalFormatting sqref="C122:C123">
    <cfRule type="cellIs" dxfId="1433" priority="210" operator="equal">
      <formula>"تم الانتهاء"</formula>
    </cfRule>
  </conditionalFormatting>
  <conditionalFormatting sqref="E122:E123">
    <cfRule type="containsText" dxfId="1432" priority="209" operator="containsText" text="تم التسليم ">
      <formula>NOT(ISERROR(SEARCH("تم التسليم ",E122)))</formula>
    </cfRule>
  </conditionalFormatting>
  <conditionalFormatting sqref="E122:E123">
    <cfRule type="cellIs" dxfId="1431" priority="208" operator="equal">
      <formula>"تم الانتهاء"</formula>
    </cfRule>
  </conditionalFormatting>
  <conditionalFormatting sqref="C124">
    <cfRule type="containsText" dxfId="1430" priority="207" operator="containsText" text="تم التسليم ">
      <formula>NOT(ISERROR(SEARCH("تم التسليم ",C124)))</formula>
    </cfRule>
  </conditionalFormatting>
  <conditionalFormatting sqref="C124">
    <cfRule type="cellIs" dxfId="1429" priority="206" operator="equal">
      <formula>"تم الانتهاء"</formula>
    </cfRule>
  </conditionalFormatting>
  <conditionalFormatting sqref="E124">
    <cfRule type="containsText" dxfId="1428" priority="205" operator="containsText" text="تم التسليم ">
      <formula>NOT(ISERROR(SEARCH("تم التسليم ",E124)))</formula>
    </cfRule>
  </conditionalFormatting>
  <conditionalFormatting sqref="E124">
    <cfRule type="cellIs" dxfId="1427" priority="204" operator="equal">
      <formula>"تم الانتهاء"</formula>
    </cfRule>
  </conditionalFormatting>
  <conditionalFormatting sqref="E125">
    <cfRule type="cellIs" dxfId="1426" priority="203" operator="equal">
      <formula>"تم الانتهاء"</formula>
    </cfRule>
  </conditionalFormatting>
  <conditionalFormatting sqref="G122:G124">
    <cfRule type="containsText" dxfId="1425" priority="202" operator="containsText" text="تم التسليم ">
      <formula>NOT(ISERROR(SEARCH("تم التسليم ",G122)))</formula>
    </cfRule>
  </conditionalFormatting>
  <conditionalFormatting sqref="G122:G124">
    <cfRule type="cellIs" dxfId="1424" priority="201" operator="equal">
      <formula>"تم الانتهاء"</formula>
    </cfRule>
  </conditionalFormatting>
  <conditionalFormatting sqref="C113">
    <cfRule type="containsText" dxfId="1423" priority="200" operator="containsText" text="تم التسليم ">
      <formula>NOT(ISERROR(SEARCH("تم التسليم ",C113)))</formula>
    </cfRule>
  </conditionalFormatting>
  <conditionalFormatting sqref="C113">
    <cfRule type="cellIs" dxfId="1422" priority="199" operator="equal">
      <formula>"تم الانتهاء"</formula>
    </cfRule>
  </conditionalFormatting>
  <conditionalFormatting sqref="C114">
    <cfRule type="containsText" dxfId="1421" priority="198" operator="containsText" text="تم التسليم ">
      <formula>NOT(ISERROR(SEARCH("تم التسليم ",C114)))</formula>
    </cfRule>
  </conditionalFormatting>
  <conditionalFormatting sqref="C114">
    <cfRule type="cellIs" dxfId="1420" priority="197" operator="equal">
      <formula>"تم الانتهاء"</formula>
    </cfRule>
  </conditionalFormatting>
  <conditionalFormatting sqref="C115:C116">
    <cfRule type="containsText" dxfId="1419" priority="196" operator="containsText" text="تم التسليم ">
      <formula>NOT(ISERROR(SEARCH("تم التسليم ",C115)))</formula>
    </cfRule>
  </conditionalFormatting>
  <conditionalFormatting sqref="C115:C116">
    <cfRule type="cellIs" dxfId="1418" priority="195" operator="equal">
      <formula>"تم الانتهاء"</formula>
    </cfRule>
  </conditionalFormatting>
  <conditionalFormatting sqref="E117:E120">
    <cfRule type="cellIs" dxfId="1417" priority="194" operator="equal">
      <formula>"تم الانتهاء"</formula>
    </cfRule>
  </conditionalFormatting>
  <conditionalFormatting sqref="E87">
    <cfRule type="cellIs" dxfId="1416" priority="193" operator="equal">
      <formula>"تم الانتهاء"</formula>
    </cfRule>
  </conditionalFormatting>
  <conditionalFormatting sqref="E88">
    <cfRule type="cellIs" dxfId="1415" priority="192" operator="equal">
      <formula>"تم الانتهاء"</formula>
    </cfRule>
  </conditionalFormatting>
  <conditionalFormatting sqref="H42">
    <cfRule type="containsText" dxfId="1414" priority="191" operator="containsText" text="متوقف">
      <formula>NOT(ISERROR(SEARCH("متوقف",H42)))</formula>
    </cfRule>
  </conditionalFormatting>
  <conditionalFormatting sqref="H42">
    <cfRule type="containsText" dxfId="1413" priority="187" operator="containsText" text="تم  الانتهاء ">
      <formula>NOT(ISERROR(SEARCH("تم  الانتهاء ",H42)))</formula>
    </cfRule>
    <cfRule type="containsText" dxfId="1412" priority="188" operator="containsText" text="تم الانتهاء ">
      <formula>NOT(ISERROR(SEARCH("تم الانتهاء ",H42)))</formula>
    </cfRule>
    <cfRule type="containsText" dxfId="1411" priority="189" operator="containsText" text="متوقف ">
      <formula>NOT(ISERROR(SEARCH("متوقف ",H42)))</formula>
    </cfRule>
    <cfRule type="containsText" dxfId="1410" priority="190" operator="containsText" text="تحت التصنيع ">
      <formula>NOT(ISERROR(SEARCH("تحت التصنيع ",H42)))</formula>
    </cfRule>
  </conditionalFormatting>
  <conditionalFormatting sqref="H42">
    <cfRule type="cellIs" dxfId="1409" priority="186" operator="equal">
      <formula>$H$169</formula>
    </cfRule>
  </conditionalFormatting>
  <conditionalFormatting sqref="H48">
    <cfRule type="containsText" dxfId="1408" priority="185" operator="containsText" text="متوقف">
      <formula>NOT(ISERROR(SEARCH("متوقف",H48)))</formula>
    </cfRule>
  </conditionalFormatting>
  <conditionalFormatting sqref="H48">
    <cfRule type="containsText" dxfId="1407" priority="181" operator="containsText" text="تم  الانتهاء ">
      <formula>NOT(ISERROR(SEARCH("تم  الانتهاء ",H48)))</formula>
    </cfRule>
    <cfRule type="containsText" dxfId="1406" priority="182" operator="containsText" text="تم الانتهاء ">
      <formula>NOT(ISERROR(SEARCH("تم الانتهاء ",H48)))</formula>
    </cfRule>
    <cfRule type="containsText" dxfId="1405" priority="183" operator="containsText" text="متوقف ">
      <formula>NOT(ISERROR(SEARCH("متوقف ",H48)))</formula>
    </cfRule>
    <cfRule type="containsText" dxfId="1404" priority="184" operator="containsText" text="تحت التصنيع ">
      <formula>NOT(ISERROR(SEARCH("تحت التصنيع ",H48)))</formula>
    </cfRule>
  </conditionalFormatting>
  <conditionalFormatting sqref="H48">
    <cfRule type="cellIs" dxfId="1403" priority="180" operator="equal">
      <formula>$H$169</formula>
    </cfRule>
  </conditionalFormatting>
  <conditionalFormatting sqref="H51">
    <cfRule type="containsText" dxfId="1402" priority="179" operator="containsText" text="متوقف">
      <formula>NOT(ISERROR(SEARCH("متوقف",H51)))</formula>
    </cfRule>
  </conditionalFormatting>
  <conditionalFormatting sqref="H51">
    <cfRule type="containsText" dxfId="1401" priority="175" operator="containsText" text="تم  الانتهاء ">
      <formula>NOT(ISERROR(SEARCH("تم  الانتهاء ",H51)))</formula>
    </cfRule>
    <cfRule type="containsText" dxfId="1400" priority="176" operator="containsText" text="تم الانتهاء ">
      <formula>NOT(ISERROR(SEARCH("تم الانتهاء ",H51)))</formula>
    </cfRule>
    <cfRule type="containsText" dxfId="1399" priority="177" operator="containsText" text="متوقف ">
      <formula>NOT(ISERROR(SEARCH("متوقف ",H51)))</formula>
    </cfRule>
    <cfRule type="containsText" dxfId="1398" priority="178" operator="containsText" text="تحت التصنيع ">
      <formula>NOT(ISERROR(SEARCH("تحت التصنيع ",H51)))</formula>
    </cfRule>
  </conditionalFormatting>
  <conditionalFormatting sqref="H51">
    <cfRule type="cellIs" dxfId="1397" priority="174" operator="equal">
      <formula>$H$169</formula>
    </cfRule>
  </conditionalFormatting>
  <conditionalFormatting sqref="H122 H125">
    <cfRule type="containsText" dxfId="1396" priority="173" operator="containsText" text="متوقف">
      <formula>NOT(ISERROR(SEARCH("متوقف",H122)))</formula>
    </cfRule>
  </conditionalFormatting>
  <conditionalFormatting sqref="H122 H125">
    <cfRule type="containsText" dxfId="1395" priority="169" operator="containsText" text="تم  الانتهاء ">
      <formula>NOT(ISERROR(SEARCH("تم  الانتهاء ",H122)))</formula>
    </cfRule>
    <cfRule type="containsText" dxfId="1394" priority="170" operator="containsText" text="تم الانتهاء ">
      <formula>NOT(ISERROR(SEARCH("تم الانتهاء ",H122)))</formula>
    </cfRule>
    <cfRule type="containsText" dxfId="1393" priority="171" operator="containsText" text="متوقف ">
      <formula>NOT(ISERROR(SEARCH("متوقف ",H122)))</formula>
    </cfRule>
    <cfRule type="containsText" dxfId="1392" priority="172" operator="containsText" text="تحت التصنيع ">
      <formula>NOT(ISERROR(SEARCH("تحت التصنيع ",H122)))</formula>
    </cfRule>
  </conditionalFormatting>
  <conditionalFormatting sqref="H122">
    <cfRule type="cellIs" dxfId="1391" priority="168" operator="equal">
      <formula>$H$169</formula>
    </cfRule>
  </conditionalFormatting>
  <conditionalFormatting sqref="F110:F111">
    <cfRule type="cellIs" dxfId="1390" priority="167" operator="equal">
      <formula>"تم الانتهاء"</formula>
    </cfRule>
  </conditionalFormatting>
  <conditionalFormatting sqref="G110:G111">
    <cfRule type="cellIs" dxfId="1389" priority="166" operator="equal">
      <formula>"تم الانتهاء"</formula>
    </cfRule>
  </conditionalFormatting>
  <conditionalFormatting sqref="F104:F105">
    <cfRule type="cellIs" dxfId="1388" priority="165" operator="equal">
      <formula>"تم الانتهاء"</formula>
    </cfRule>
  </conditionalFormatting>
  <conditionalFormatting sqref="F101">
    <cfRule type="cellIs" dxfId="1387" priority="164" operator="equal">
      <formula>"تم الانتهاء"</formula>
    </cfRule>
  </conditionalFormatting>
  <conditionalFormatting sqref="F103">
    <cfRule type="cellIs" dxfId="1386" priority="163" operator="equal">
      <formula>"تم الانتهاء"</formula>
    </cfRule>
  </conditionalFormatting>
  <conditionalFormatting sqref="F106:F107">
    <cfRule type="cellIs" dxfId="1385" priority="162" operator="equal">
      <formula>"تم الانتهاء"</formula>
    </cfRule>
  </conditionalFormatting>
  <conditionalFormatting sqref="G104:G105">
    <cfRule type="cellIs" dxfId="1384" priority="161" operator="equal">
      <formula>"تم الانتهاء"</formula>
    </cfRule>
  </conditionalFormatting>
  <conditionalFormatting sqref="G101">
    <cfRule type="cellIs" dxfId="1383" priority="160" operator="equal">
      <formula>"تم الانتهاء"</formula>
    </cfRule>
  </conditionalFormatting>
  <conditionalFormatting sqref="G103">
    <cfRule type="cellIs" dxfId="1382" priority="159" operator="equal">
      <formula>"تم الانتهاء"</formula>
    </cfRule>
  </conditionalFormatting>
  <conditionalFormatting sqref="G106:G107">
    <cfRule type="cellIs" dxfId="1381" priority="158" operator="equal">
      <formula>"تم الانتهاء"</formula>
    </cfRule>
  </conditionalFormatting>
  <conditionalFormatting sqref="C112">
    <cfRule type="containsText" dxfId="1380" priority="157" operator="containsText" text="تم التسليم ">
      <formula>NOT(ISERROR(SEARCH("تم التسليم ",C112)))</formula>
    </cfRule>
  </conditionalFormatting>
  <conditionalFormatting sqref="C112">
    <cfRule type="cellIs" dxfId="1379" priority="156" operator="equal">
      <formula>"تم الانتهاء"</formula>
    </cfRule>
  </conditionalFormatting>
  <conditionalFormatting sqref="E112">
    <cfRule type="containsText" dxfId="1378" priority="155" operator="containsText" text="تم التسليم ">
      <formula>NOT(ISERROR(SEARCH("تم التسليم ",E112)))</formula>
    </cfRule>
  </conditionalFormatting>
  <conditionalFormatting sqref="E112">
    <cfRule type="cellIs" dxfId="1377" priority="154" operator="equal">
      <formula>"تم الانتهاء"</formula>
    </cfRule>
  </conditionalFormatting>
  <conditionalFormatting sqref="H68">
    <cfRule type="containsText" dxfId="1376" priority="153" operator="containsText" text="متوقف">
      <formula>NOT(ISERROR(SEARCH("متوقف",H68)))</formula>
    </cfRule>
  </conditionalFormatting>
  <conditionalFormatting sqref="H68">
    <cfRule type="containsText" dxfId="1375" priority="149" operator="containsText" text="تم  الانتهاء ">
      <formula>NOT(ISERROR(SEARCH("تم  الانتهاء ",H68)))</formula>
    </cfRule>
    <cfRule type="containsText" dxfId="1374" priority="150" operator="containsText" text="تم الانتهاء ">
      <formula>NOT(ISERROR(SEARCH("تم الانتهاء ",H68)))</formula>
    </cfRule>
    <cfRule type="containsText" dxfId="1373" priority="151" operator="containsText" text="متوقف ">
      <formula>NOT(ISERROR(SEARCH("متوقف ",H68)))</formula>
    </cfRule>
    <cfRule type="containsText" dxfId="1372" priority="152" operator="containsText" text="تحت التصنيع ">
      <formula>NOT(ISERROR(SEARCH("تحت التصنيع ",H68)))</formula>
    </cfRule>
  </conditionalFormatting>
  <conditionalFormatting sqref="H68">
    <cfRule type="cellIs" dxfId="1371" priority="148" operator="equal">
      <formula>$H$169</formula>
    </cfRule>
  </conditionalFormatting>
  <conditionalFormatting sqref="G68">
    <cfRule type="containsText" dxfId="1370" priority="147" operator="containsText" text="تم التسليم ">
      <formula>NOT(ISERROR(SEARCH("تم التسليم ",G68)))</formula>
    </cfRule>
  </conditionalFormatting>
  <conditionalFormatting sqref="G68">
    <cfRule type="cellIs" dxfId="1369" priority="146" operator="equal">
      <formula>"تم الانتهاء"</formula>
    </cfRule>
  </conditionalFormatting>
  <conditionalFormatting sqref="H70">
    <cfRule type="containsText" dxfId="1368" priority="145" operator="containsText" text="متوقف">
      <formula>NOT(ISERROR(SEARCH("متوقف",H70)))</formula>
    </cfRule>
  </conditionalFormatting>
  <conditionalFormatting sqref="H70">
    <cfRule type="containsText" dxfId="1367" priority="141" operator="containsText" text="تم  الانتهاء ">
      <formula>NOT(ISERROR(SEARCH("تم  الانتهاء ",H70)))</formula>
    </cfRule>
    <cfRule type="containsText" dxfId="1366" priority="142" operator="containsText" text="تم الانتهاء ">
      <formula>NOT(ISERROR(SEARCH("تم الانتهاء ",H70)))</formula>
    </cfRule>
    <cfRule type="containsText" dxfId="1365" priority="143" operator="containsText" text="متوقف ">
      <formula>NOT(ISERROR(SEARCH("متوقف ",H70)))</formula>
    </cfRule>
    <cfRule type="containsText" dxfId="1364" priority="144" operator="containsText" text="تحت التصنيع ">
      <formula>NOT(ISERROR(SEARCH("تحت التصنيع ",H70)))</formula>
    </cfRule>
  </conditionalFormatting>
  <conditionalFormatting sqref="H70">
    <cfRule type="cellIs" dxfId="1363" priority="140" operator="equal">
      <formula>$H$169</formula>
    </cfRule>
  </conditionalFormatting>
  <conditionalFormatting sqref="G72:G73">
    <cfRule type="containsText" dxfId="1362" priority="139" operator="containsText" text="تم التسليم ">
      <formula>NOT(ISERROR(SEARCH("تم التسليم ",G72)))</formula>
    </cfRule>
  </conditionalFormatting>
  <conditionalFormatting sqref="G72:G73">
    <cfRule type="cellIs" dxfId="1361" priority="138" operator="equal">
      <formula>"تم الانتهاء"</formula>
    </cfRule>
  </conditionalFormatting>
  <conditionalFormatting sqref="F76">
    <cfRule type="cellIs" dxfId="1360" priority="137" operator="equal">
      <formula>"تم الانتهاء"</formula>
    </cfRule>
  </conditionalFormatting>
  <conditionalFormatting sqref="F77:F79">
    <cfRule type="cellIs" dxfId="1359" priority="136" operator="equal">
      <formula>"تم الانتهاء"</formula>
    </cfRule>
  </conditionalFormatting>
  <conditionalFormatting sqref="F75">
    <cfRule type="cellIs" dxfId="1358" priority="135" operator="equal">
      <formula>"تم الانتهاء"</formula>
    </cfRule>
  </conditionalFormatting>
  <conditionalFormatting sqref="G75">
    <cfRule type="cellIs" dxfId="1357" priority="134" operator="equal">
      <formula>"تم الانتهاء"</formula>
    </cfRule>
  </conditionalFormatting>
  <conditionalFormatting sqref="G76">
    <cfRule type="cellIs" dxfId="1356" priority="133" operator="equal">
      <formula>"تم الانتهاء"</formula>
    </cfRule>
  </conditionalFormatting>
  <conditionalFormatting sqref="G77:G79">
    <cfRule type="cellIs" dxfId="1355" priority="132" operator="equal">
      <formula>"تم الانتهاء"</formula>
    </cfRule>
  </conditionalFormatting>
  <conditionalFormatting sqref="H76">
    <cfRule type="containsText" dxfId="1354" priority="131" operator="containsText" text="متوقف">
      <formula>NOT(ISERROR(SEARCH("متوقف",H76)))</formula>
    </cfRule>
  </conditionalFormatting>
  <conditionalFormatting sqref="H76">
    <cfRule type="containsText" dxfId="1353" priority="127" operator="containsText" text="تم  الانتهاء ">
      <formula>NOT(ISERROR(SEARCH("تم  الانتهاء ",H76)))</formula>
    </cfRule>
    <cfRule type="containsText" dxfId="1352" priority="128" operator="containsText" text="تم الانتهاء ">
      <formula>NOT(ISERROR(SEARCH("تم الانتهاء ",H76)))</formula>
    </cfRule>
    <cfRule type="containsText" dxfId="1351" priority="129" operator="containsText" text="متوقف ">
      <formula>NOT(ISERROR(SEARCH("متوقف ",H76)))</formula>
    </cfRule>
    <cfRule type="containsText" dxfId="1350" priority="130" operator="containsText" text="تحت التصنيع ">
      <formula>NOT(ISERROR(SEARCH("تحت التصنيع ",H76)))</formula>
    </cfRule>
  </conditionalFormatting>
  <conditionalFormatting sqref="H76">
    <cfRule type="cellIs" dxfId="1349" priority="126" operator="equal">
      <formula>$H$169</formula>
    </cfRule>
  </conditionalFormatting>
  <conditionalFormatting sqref="G94">
    <cfRule type="cellIs" dxfId="1348" priority="125" operator="equal">
      <formula>"تم الانتهاء"</formula>
    </cfRule>
  </conditionalFormatting>
  <conditionalFormatting sqref="G95">
    <cfRule type="cellIs" dxfId="1347" priority="124" operator="equal">
      <formula>"تم الانتهاء"</formula>
    </cfRule>
  </conditionalFormatting>
  <conditionalFormatting sqref="H137 H128">
    <cfRule type="containsText" dxfId="1346" priority="123" operator="containsText" text="متوقف">
      <formula>NOT(ISERROR(SEARCH("متوقف",H128)))</formula>
    </cfRule>
  </conditionalFormatting>
  <conditionalFormatting sqref="H137 H128">
    <cfRule type="containsText" dxfId="1345" priority="119" operator="containsText" text="تم  الانتهاء ">
      <formula>NOT(ISERROR(SEARCH("تم  الانتهاء ",H128)))</formula>
    </cfRule>
    <cfRule type="containsText" dxfId="1344" priority="120" operator="containsText" text="تم الانتهاء ">
      <formula>NOT(ISERROR(SEARCH("تم الانتهاء ",H128)))</formula>
    </cfRule>
    <cfRule type="containsText" dxfId="1343" priority="121" operator="containsText" text="متوقف ">
      <formula>NOT(ISERROR(SEARCH("متوقف ",H128)))</formula>
    </cfRule>
    <cfRule type="containsText" dxfId="1342" priority="122" operator="containsText" text="تحت التصنيع ">
      <formula>NOT(ISERROR(SEARCH("تحت التصنيع ",H128)))</formula>
    </cfRule>
  </conditionalFormatting>
  <conditionalFormatting sqref="H137">
    <cfRule type="cellIs" dxfId="1341" priority="118" operator="equal">
      <formula>$H$169</formula>
    </cfRule>
  </conditionalFormatting>
  <conditionalFormatting sqref="G131">
    <cfRule type="cellIs" dxfId="1340" priority="117" operator="equal">
      <formula>"تم الانتهاء"</formula>
    </cfRule>
  </conditionalFormatting>
  <conditionalFormatting sqref="G132">
    <cfRule type="cellIs" dxfId="1339" priority="116" operator="equal">
      <formula>"تم الانتهاء"</formula>
    </cfRule>
  </conditionalFormatting>
  <conditionalFormatting sqref="F134">
    <cfRule type="cellIs" dxfId="1338" priority="115" operator="equal">
      <formula>"تم الانتهاء"</formula>
    </cfRule>
  </conditionalFormatting>
  <conditionalFormatting sqref="F133">
    <cfRule type="cellIs" dxfId="1337" priority="114" operator="equal">
      <formula>"تم الانتهاء"</formula>
    </cfRule>
  </conditionalFormatting>
  <conditionalFormatting sqref="F136">
    <cfRule type="cellIs" dxfId="1336" priority="113" operator="equal">
      <formula>"تم الانتهاء"</formula>
    </cfRule>
  </conditionalFormatting>
  <conditionalFormatting sqref="F136">
    <cfRule type="cellIs" dxfId="1335" priority="111" operator="equal">
      <formula>"تم الانتهاء"</formula>
    </cfRule>
  </conditionalFormatting>
  <conditionalFormatting sqref="F136">
    <cfRule type="containsText" dxfId="1334" priority="112" operator="containsText" text="تم التسليم ">
      <formula>NOT(ISERROR(SEARCH("تم التسليم ",F136)))</formula>
    </cfRule>
  </conditionalFormatting>
  <conditionalFormatting sqref="F135">
    <cfRule type="cellIs" dxfId="1333" priority="110" operator="equal">
      <formula>"تم الانتهاء"</formula>
    </cfRule>
  </conditionalFormatting>
  <conditionalFormatting sqref="G134">
    <cfRule type="cellIs" dxfId="1332" priority="109" operator="equal">
      <formula>"تم الانتهاء"</formula>
    </cfRule>
  </conditionalFormatting>
  <conditionalFormatting sqref="G133">
    <cfRule type="cellIs" dxfId="1331" priority="108" operator="equal">
      <formula>"تم الانتهاء"</formula>
    </cfRule>
  </conditionalFormatting>
  <conditionalFormatting sqref="G136">
    <cfRule type="cellIs" dxfId="1330" priority="107" operator="equal">
      <formula>"تم الانتهاء"</formula>
    </cfRule>
  </conditionalFormatting>
  <conditionalFormatting sqref="G136">
    <cfRule type="cellIs" dxfId="1329" priority="106" operator="equal">
      <formula>"تم الانتهاء"</formula>
    </cfRule>
  </conditionalFormatting>
  <conditionalFormatting sqref="G135">
    <cfRule type="cellIs" dxfId="1328" priority="105" operator="equal">
      <formula>"تم الانتهاء"</formula>
    </cfRule>
  </conditionalFormatting>
  <conditionalFormatting sqref="H138">
    <cfRule type="containsText" dxfId="1327" priority="104" operator="containsText" text="متوقف">
      <formula>NOT(ISERROR(SEARCH("متوقف",H138)))</formula>
    </cfRule>
  </conditionalFormatting>
  <conditionalFormatting sqref="H138">
    <cfRule type="containsText" dxfId="1326" priority="100" operator="containsText" text="تم  الانتهاء ">
      <formula>NOT(ISERROR(SEARCH("تم  الانتهاء ",H138)))</formula>
    </cfRule>
    <cfRule type="containsText" dxfId="1325" priority="101" operator="containsText" text="تم الانتهاء ">
      <formula>NOT(ISERROR(SEARCH("تم الانتهاء ",H138)))</formula>
    </cfRule>
    <cfRule type="containsText" dxfId="1324" priority="102" operator="containsText" text="متوقف ">
      <formula>NOT(ISERROR(SEARCH("متوقف ",H138)))</formula>
    </cfRule>
    <cfRule type="containsText" dxfId="1323" priority="103" operator="containsText" text="تحت التصنيع ">
      <formula>NOT(ISERROR(SEARCH("تحت التصنيع ",H138)))</formula>
    </cfRule>
  </conditionalFormatting>
  <conditionalFormatting sqref="H138">
    <cfRule type="cellIs" dxfId="1322" priority="99" operator="equal">
      <formula>$H$169</formula>
    </cfRule>
  </conditionalFormatting>
  <conditionalFormatting sqref="F140">
    <cfRule type="cellIs" dxfId="1321" priority="98" operator="equal">
      <formula>"تم الانتهاء"</formula>
    </cfRule>
  </conditionalFormatting>
  <conditionalFormatting sqref="G140">
    <cfRule type="cellIs" dxfId="1320" priority="97" operator="equal">
      <formula>"تم الانتهاء"</formula>
    </cfRule>
  </conditionalFormatting>
  <conditionalFormatting sqref="F141">
    <cfRule type="cellIs" dxfId="1319" priority="96" operator="equal">
      <formula>"تم الانتهاء"</formula>
    </cfRule>
  </conditionalFormatting>
  <conditionalFormatting sqref="F145">
    <cfRule type="cellIs" dxfId="1318" priority="95" operator="equal">
      <formula>"تم الانتهاء"</formula>
    </cfRule>
  </conditionalFormatting>
  <conditionalFormatting sqref="F146:F147">
    <cfRule type="cellIs" dxfId="1317" priority="94" operator="equal">
      <formula>"تم الانتهاء"</formula>
    </cfRule>
  </conditionalFormatting>
  <conditionalFormatting sqref="G141">
    <cfRule type="cellIs" dxfId="1316" priority="93" operator="equal">
      <formula>"تم الانتهاء"</formula>
    </cfRule>
  </conditionalFormatting>
  <conditionalFormatting sqref="G142:G143">
    <cfRule type="cellIs" dxfId="1315" priority="92" operator="equal">
      <formula>"تم الانتهاء"</formula>
    </cfRule>
  </conditionalFormatting>
  <conditionalFormatting sqref="G144">
    <cfRule type="cellIs" dxfId="1314" priority="91" operator="equal">
      <formula>"تم الانتهاء"</formula>
    </cfRule>
  </conditionalFormatting>
  <conditionalFormatting sqref="G145">
    <cfRule type="cellIs" dxfId="1313" priority="90" operator="equal">
      <formula>"تم الانتهاء"</formula>
    </cfRule>
  </conditionalFormatting>
  <conditionalFormatting sqref="G146">
    <cfRule type="cellIs" dxfId="1312" priority="89" operator="equal">
      <formula>"تم الانتهاء"</formula>
    </cfRule>
  </conditionalFormatting>
  <conditionalFormatting sqref="G147">
    <cfRule type="cellIs" dxfId="1311" priority="88" operator="equal">
      <formula>"تم الانتهاء"</formula>
    </cfRule>
  </conditionalFormatting>
  <conditionalFormatting sqref="B152:C152 B153:B154 C153:C158">
    <cfRule type="cellIs" dxfId="1310" priority="87" operator="equal">
      <formula>"تم الانتهاء"</formula>
    </cfRule>
  </conditionalFormatting>
  <conditionalFormatting sqref="B155:B158">
    <cfRule type="cellIs" dxfId="1309" priority="86" operator="equal">
      <formula>"تم الانتهاء"</formula>
    </cfRule>
  </conditionalFormatting>
  <conditionalFormatting sqref="H122 H30:H32 H34:H36 H125 H68 H70 H76 H128 H137:H138 H3:H4 H48 H51 H38:H42 H6:H28">
    <cfRule type="cellIs" dxfId="1308" priority="300" operator="equal">
      <formula>$H$192</formula>
    </cfRule>
    <cfRule type="cellIs" dxfId="1307" priority="301" operator="equal">
      <formula>$H$56</formula>
    </cfRule>
    <cfRule type="cellIs" dxfId="1306" priority="302" operator="equal">
      <formula>$H$166</formula>
    </cfRule>
    <cfRule type="cellIs" dxfId="1305" priority="303" operator="equal">
      <formula>$H$193</formula>
    </cfRule>
    <cfRule type="cellIs" dxfId="1304" priority="304" operator="equal">
      <formula>$H$192</formula>
    </cfRule>
  </conditionalFormatting>
  <conditionalFormatting sqref="H122 H30:H32 H34:H36 H125 H68 H70 H76 H128 H137:H138 H3:H4 H48 H51 H38:H42 H6:H28">
    <cfRule type="cellIs" dxfId="1303" priority="305" operator="equal">
      <formula>$H$171</formula>
    </cfRule>
    <cfRule type="cellIs" dxfId="1302" priority="306" operator="equal">
      <formula>$H$208</formula>
    </cfRule>
    <cfRule type="cellIs" dxfId="1301" priority="307" operator="equal">
      <formula>$H$49</formula>
    </cfRule>
    <cfRule type="cellIs" dxfId="1300" priority="308" operator="equal">
      <formula>$H$96</formula>
    </cfRule>
  </conditionalFormatting>
  <conditionalFormatting sqref="H30:H32 H34:H36 H125 H122 H68 H70 H76 H128 H137:H138 H3:H4 H48 H51 H38:H42 H6:H28">
    <cfRule type="cellIs" dxfId="1299" priority="309" operator="equal">
      <formula>$H$170</formula>
    </cfRule>
    <cfRule type="cellIs" dxfId="1298" priority="310" operator="equal">
      <formula>$H$103</formula>
    </cfRule>
    <cfRule type="cellIs" dxfId="1297" priority="311" operator="equal">
      <formula>$H$200</formula>
    </cfRule>
  </conditionalFormatting>
  <conditionalFormatting sqref="H62">
    <cfRule type="containsText" dxfId="1296" priority="73" operator="containsText" text="متوقف">
      <formula>NOT(ISERROR(SEARCH("متوقف",H62)))</formula>
    </cfRule>
  </conditionalFormatting>
  <conditionalFormatting sqref="H62">
    <cfRule type="containsText" dxfId="1295" priority="69" operator="containsText" text="تم  الانتهاء ">
      <formula>NOT(ISERROR(SEARCH("تم  الانتهاء ",H62)))</formula>
    </cfRule>
    <cfRule type="containsText" dxfId="1294" priority="70" operator="containsText" text="تم الانتهاء ">
      <formula>NOT(ISERROR(SEARCH("تم الانتهاء ",H62)))</formula>
    </cfRule>
    <cfRule type="containsText" dxfId="1293" priority="71" operator="containsText" text="متوقف ">
      <formula>NOT(ISERROR(SEARCH("متوقف ",H62)))</formula>
    </cfRule>
    <cfRule type="containsText" dxfId="1292" priority="72" operator="containsText" text="تحت التصنيع ">
      <formula>NOT(ISERROR(SEARCH("تحت التصنيع ",H62)))</formula>
    </cfRule>
  </conditionalFormatting>
  <conditionalFormatting sqref="H62">
    <cfRule type="cellIs" dxfId="1291" priority="68" operator="equal">
      <formula>$H$169</formula>
    </cfRule>
  </conditionalFormatting>
  <conditionalFormatting sqref="H62">
    <cfRule type="cellIs" dxfId="1290" priority="74" operator="equal">
      <formula>$H$192</formula>
    </cfRule>
    <cfRule type="cellIs" dxfId="1289" priority="75" operator="equal">
      <formula>$H$56</formula>
    </cfRule>
    <cfRule type="cellIs" dxfId="1288" priority="76" operator="equal">
      <formula>$H$166</formula>
    </cfRule>
    <cfRule type="cellIs" dxfId="1287" priority="77" operator="equal">
      <formula>$H$193</formula>
    </cfRule>
    <cfRule type="cellIs" dxfId="1286" priority="78" operator="equal">
      <formula>$H$192</formula>
    </cfRule>
  </conditionalFormatting>
  <conditionalFormatting sqref="H62">
    <cfRule type="cellIs" dxfId="1285" priority="79" operator="equal">
      <formula>$H$171</formula>
    </cfRule>
    <cfRule type="cellIs" dxfId="1284" priority="80" operator="equal">
      <formula>$H$208</formula>
    </cfRule>
    <cfRule type="cellIs" dxfId="1283" priority="81" operator="equal">
      <formula>$H$49</formula>
    </cfRule>
    <cfRule type="cellIs" dxfId="1282" priority="82" operator="equal">
      <formula>$H$96</formula>
    </cfRule>
  </conditionalFormatting>
  <conditionalFormatting sqref="H62">
    <cfRule type="cellIs" dxfId="1281" priority="83" operator="equal">
      <formula>$H$170</formula>
    </cfRule>
    <cfRule type="cellIs" dxfId="1280" priority="84" operator="equal">
      <formula>$H$103</formula>
    </cfRule>
    <cfRule type="cellIs" dxfId="1279" priority="85" operator="equal">
      <formula>$H$200</formula>
    </cfRule>
  </conditionalFormatting>
  <conditionalFormatting sqref="H63">
    <cfRule type="containsText" dxfId="1278" priority="55" operator="containsText" text="متوقف">
      <formula>NOT(ISERROR(SEARCH("متوقف",H63)))</formula>
    </cfRule>
  </conditionalFormatting>
  <conditionalFormatting sqref="H63">
    <cfRule type="containsText" dxfId="1277" priority="51" operator="containsText" text="تم  الانتهاء ">
      <formula>NOT(ISERROR(SEARCH("تم  الانتهاء ",H63)))</formula>
    </cfRule>
    <cfRule type="containsText" dxfId="1276" priority="52" operator="containsText" text="تم الانتهاء ">
      <formula>NOT(ISERROR(SEARCH("تم الانتهاء ",H63)))</formula>
    </cfRule>
    <cfRule type="containsText" dxfId="1275" priority="53" operator="containsText" text="متوقف ">
      <formula>NOT(ISERROR(SEARCH("متوقف ",H63)))</formula>
    </cfRule>
    <cfRule type="containsText" dxfId="1274" priority="54" operator="containsText" text="تحت التصنيع ">
      <formula>NOT(ISERROR(SEARCH("تحت التصنيع ",H63)))</formula>
    </cfRule>
  </conditionalFormatting>
  <conditionalFormatting sqref="H63">
    <cfRule type="cellIs" dxfId="1273" priority="50" operator="equal">
      <formula>$H$169</formula>
    </cfRule>
  </conditionalFormatting>
  <conditionalFormatting sqref="H63">
    <cfRule type="cellIs" dxfId="1272" priority="56" operator="equal">
      <formula>$H$192</formula>
    </cfRule>
    <cfRule type="cellIs" dxfId="1271" priority="57" operator="equal">
      <formula>$H$56</formula>
    </cfRule>
    <cfRule type="cellIs" dxfId="1270" priority="58" operator="equal">
      <formula>$H$166</formula>
    </cfRule>
    <cfRule type="cellIs" dxfId="1269" priority="59" operator="equal">
      <formula>$H$193</formula>
    </cfRule>
    <cfRule type="cellIs" dxfId="1268" priority="60" operator="equal">
      <formula>$H$192</formula>
    </cfRule>
  </conditionalFormatting>
  <conditionalFormatting sqref="H63">
    <cfRule type="cellIs" dxfId="1267" priority="61" operator="equal">
      <formula>$H$171</formula>
    </cfRule>
    <cfRule type="cellIs" dxfId="1266" priority="62" operator="equal">
      <formula>$H$208</formula>
    </cfRule>
    <cfRule type="cellIs" dxfId="1265" priority="63" operator="equal">
      <formula>$H$49</formula>
    </cfRule>
    <cfRule type="cellIs" dxfId="1264" priority="64" operator="equal">
      <formula>$H$96</formula>
    </cfRule>
  </conditionalFormatting>
  <conditionalFormatting sqref="H63">
    <cfRule type="cellIs" dxfId="1263" priority="65" operator="equal">
      <formula>$H$170</formula>
    </cfRule>
    <cfRule type="cellIs" dxfId="1262" priority="66" operator="equal">
      <formula>$H$103</formula>
    </cfRule>
    <cfRule type="cellIs" dxfId="1261" priority="67" operator="equal">
      <formula>$H$200</formula>
    </cfRule>
  </conditionalFormatting>
  <conditionalFormatting sqref="H66">
    <cfRule type="containsText" dxfId="1260" priority="37" operator="containsText" text="متوقف">
      <formula>NOT(ISERROR(SEARCH("متوقف",H66)))</formula>
    </cfRule>
  </conditionalFormatting>
  <conditionalFormatting sqref="H66">
    <cfRule type="containsText" dxfId="1259" priority="33" operator="containsText" text="تم  الانتهاء ">
      <formula>NOT(ISERROR(SEARCH("تم  الانتهاء ",H66)))</formula>
    </cfRule>
    <cfRule type="containsText" dxfId="1258" priority="34" operator="containsText" text="تم الانتهاء ">
      <formula>NOT(ISERROR(SEARCH("تم الانتهاء ",H66)))</formula>
    </cfRule>
    <cfRule type="containsText" dxfId="1257" priority="35" operator="containsText" text="متوقف ">
      <formula>NOT(ISERROR(SEARCH("متوقف ",H66)))</formula>
    </cfRule>
    <cfRule type="containsText" dxfId="1256" priority="36" operator="containsText" text="تحت التصنيع ">
      <formula>NOT(ISERROR(SEARCH("تحت التصنيع ",H66)))</formula>
    </cfRule>
  </conditionalFormatting>
  <conditionalFormatting sqref="H66">
    <cfRule type="cellIs" dxfId="1255" priority="32" operator="equal">
      <formula>$H$169</formula>
    </cfRule>
  </conditionalFormatting>
  <conditionalFormatting sqref="H66">
    <cfRule type="cellIs" dxfId="1254" priority="38" operator="equal">
      <formula>$H$192</formula>
    </cfRule>
    <cfRule type="cellIs" dxfId="1253" priority="39" operator="equal">
      <formula>$H$56</formula>
    </cfRule>
    <cfRule type="cellIs" dxfId="1252" priority="40" operator="equal">
      <formula>$H$166</formula>
    </cfRule>
    <cfRule type="cellIs" dxfId="1251" priority="41" operator="equal">
      <formula>$H$193</formula>
    </cfRule>
    <cfRule type="cellIs" dxfId="1250" priority="42" operator="equal">
      <formula>$H$192</formula>
    </cfRule>
  </conditionalFormatting>
  <conditionalFormatting sqref="H66">
    <cfRule type="cellIs" dxfId="1249" priority="43" operator="equal">
      <formula>$H$171</formula>
    </cfRule>
    <cfRule type="cellIs" dxfId="1248" priority="44" operator="equal">
      <formula>$H$208</formula>
    </cfRule>
    <cfRule type="cellIs" dxfId="1247" priority="45" operator="equal">
      <formula>$H$49</formula>
    </cfRule>
    <cfRule type="cellIs" dxfId="1246" priority="46" operator="equal">
      <formula>$H$96</formula>
    </cfRule>
  </conditionalFormatting>
  <conditionalFormatting sqref="H66">
    <cfRule type="cellIs" dxfId="1245" priority="47" operator="equal">
      <formula>$H$170</formula>
    </cfRule>
    <cfRule type="cellIs" dxfId="1244" priority="48" operator="equal">
      <formula>$H$103</formula>
    </cfRule>
    <cfRule type="cellIs" dxfId="1243" priority="49" operator="equal">
      <formula>$H$200</formula>
    </cfRule>
  </conditionalFormatting>
  <conditionalFormatting sqref="H80:H82">
    <cfRule type="containsText" dxfId="1242" priority="19" operator="containsText" text="متوقف">
      <formula>NOT(ISERROR(SEARCH("متوقف",H80)))</formula>
    </cfRule>
  </conditionalFormatting>
  <conditionalFormatting sqref="H80:H82">
    <cfRule type="containsText" dxfId="1241" priority="15" operator="containsText" text="تم  الانتهاء ">
      <formula>NOT(ISERROR(SEARCH("تم  الانتهاء ",H80)))</formula>
    </cfRule>
    <cfRule type="containsText" dxfId="1240" priority="16" operator="containsText" text="تم الانتهاء ">
      <formula>NOT(ISERROR(SEARCH("تم الانتهاء ",H80)))</formula>
    </cfRule>
    <cfRule type="containsText" dxfId="1239" priority="17" operator="containsText" text="متوقف ">
      <formula>NOT(ISERROR(SEARCH("متوقف ",H80)))</formula>
    </cfRule>
    <cfRule type="containsText" dxfId="1238" priority="18" operator="containsText" text="تحت التصنيع ">
      <formula>NOT(ISERROR(SEARCH("تحت التصنيع ",H80)))</formula>
    </cfRule>
  </conditionalFormatting>
  <conditionalFormatting sqref="H80:H82">
    <cfRule type="cellIs" dxfId="1237" priority="14" operator="equal">
      <formula>$H$169</formula>
    </cfRule>
  </conditionalFormatting>
  <conditionalFormatting sqref="H80:H82">
    <cfRule type="cellIs" dxfId="1236" priority="20" operator="equal">
      <formula>$H$192</formula>
    </cfRule>
    <cfRule type="cellIs" dxfId="1235" priority="21" operator="equal">
      <formula>$H$56</formula>
    </cfRule>
    <cfRule type="cellIs" dxfId="1234" priority="22" operator="equal">
      <formula>$H$166</formula>
    </cfRule>
    <cfRule type="cellIs" dxfId="1233" priority="23" operator="equal">
      <formula>$H$193</formula>
    </cfRule>
    <cfRule type="cellIs" dxfId="1232" priority="24" operator="equal">
      <formula>$H$192</formula>
    </cfRule>
  </conditionalFormatting>
  <conditionalFormatting sqref="H80:H82">
    <cfRule type="cellIs" dxfId="1231" priority="25" operator="equal">
      <formula>$H$171</formula>
    </cfRule>
    <cfRule type="cellIs" dxfId="1230" priority="26" operator="equal">
      <formula>$H$208</formula>
    </cfRule>
    <cfRule type="cellIs" dxfId="1229" priority="27" operator="equal">
      <formula>$H$49</formula>
    </cfRule>
    <cfRule type="cellIs" dxfId="1228" priority="28" operator="equal">
      <formula>$H$96</formula>
    </cfRule>
  </conditionalFormatting>
  <conditionalFormatting sqref="H80:H82">
    <cfRule type="cellIs" dxfId="1227" priority="29" operator="equal">
      <formula>$H$170</formula>
    </cfRule>
    <cfRule type="cellIs" dxfId="1226" priority="30" operator="equal">
      <formula>$H$103</formula>
    </cfRule>
    <cfRule type="cellIs" dxfId="1225" priority="31" operator="equal">
      <formula>$H$200</formula>
    </cfRule>
  </conditionalFormatting>
  <conditionalFormatting sqref="B159:E160">
    <cfRule type="cellIs" dxfId="1224" priority="13" operator="equal">
      <formula>"تم الانتهاء"</formula>
    </cfRule>
  </conditionalFormatting>
  <conditionalFormatting sqref="C161:E162">
    <cfRule type="cellIs" dxfId="1223" priority="12" operator="equal">
      <formula>"تم الانتهاء"</formula>
    </cfRule>
  </conditionalFormatting>
  <conditionalFormatting sqref="C163:C166">
    <cfRule type="cellIs" dxfId="1222" priority="11" operator="equal">
      <formula>"تم الانتهاء"</formula>
    </cfRule>
  </conditionalFormatting>
  <conditionalFormatting sqref="H38">
    <cfRule type="containsText" dxfId="1221" priority="10" operator="containsText" text="متوقف">
      <formula>NOT(ISERROR(SEARCH("متوقف",H38)))</formula>
    </cfRule>
  </conditionalFormatting>
  <conditionalFormatting sqref="H38">
    <cfRule type="containsText" dxfId="1220" priority="6" operator="containsText" text="تم  الانتهاء ">
      <formula>NOT(ISERROR(SEARCH("تم  الانتهاء ",H38)))</formula>
    </cfRule>
    <cfRule type="containsText" dxfId="1219" priority="7" operator="containsText" text="تم الانتهاء ">
      <formula>NOT(ISERROR(SEARCH("تم الانتهاء ",H38)))</formula>
    </cfRule>
    <cfRule type="containsText" dxfId="1218" priority="8" operator="containsText" text="متوقف ">
      <formula>NOT(ISERROR(SEARCH("متوقف ",H38)))</formula>
    </cfRule>
    <cfRule type="containsText" dxfId="1217" priority="9" operator="containsText" text="تحت التصنيع ">
      <formula>NOT(ISERROR(SEARCH("تحت التصنيع ",H38)))</formula>
    </cfRule>
  </conditionalFormatting>
  <conditionalFormatting sqref="H38">
    <cfRule type="containsText" dxfId="1216" priority="5" operator="containsText" text="متوقف">
      <formula>NOT(ISERROR(SEARCH("متوقف",H38)))</formula>
    </cfRule>
  </conditionalFormatting>
  <conditionalFormatting sqref="H38">
    <cfRule type="containsText" dxfId="1215" priority="1" operator="containsText" text="تم  الانتهاء ">
      <formula>NOT(ISERROR(SEARCH("تم  الانتهاء ",H38)))</formula>
    </cfRule>
    <cfRule type="containsText" dxfId="1214" priority="2" operator="containsText" text="تم الانتهاء ">
      <formula>NOT(ISERROR(SEARCH("تم الانتهاء ",H38)))</formula>
    </cfRule>
    <cfRule type="containsText" dxfId="1213" priority="3" operator="containsText" text="متوقف ">
      <formula>NOT(ISERROR(SEARCH("متوقف ",H38)))</formula>
    </cfRule>
    <cfRule type="containsText" dxfId="1212" priority="4" operator="containsText" text="تحت التصنيع ">
      <formula>NOT(ISERROR(SEARCH("تحت التصنيع ",H38)))</formula>
    </cfRule>
  </conditionalFormatting>
  <pageMargins left="0.7" right="0.7" top="0.75" bottom="0.75" header="0.3" footer="0.3"/>
  <pageSetup scale="13" fitToHeight="0" orientation="landscape" r:id="rId1"/>
  <rowBreaks count="5" manualBreakCount="5">
    <brk id="29" max="54" man="1"/>
    <brk id="59" max="54" man="1"/>
    <brk id="91" max="54" man="1"/>
    <brk id="123" max="54" man="1"/>
    <brk id="155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FEC542E-20B5-4F1B-8F5D-0CE9DF4AF434}">
          <x14:formula1>
            <xm:f>'Y:\PLN\Private\METAL\متابعة\08-11-2023\التانيه\[09-11-2023 10.00 PM FOLLOW UP (METAL).xlsx]Sheet1'!#REF!</xm:f>
          </x14:formula1>
          <xm:sqref>H62:H63 H42 H68 H122 H125 H70 H76 H128 H137:H138 H51 H66 H48 H80:H82</xm:sqref>
        </x14:dataValidation>
        <x14:dataValidation type="list" allowBlank="1" showInputMessage="1" showErrorMessage="1" xr:uid="{25105BA3-C490-42AD-AB98-90DB6526FE8B}">
          <x14:formula1>
            <xm:f>Sheet1!$A$2:$A$7</xm:f>
          </x14:formula1>
          <xm:sqref>H3:H41 H52:H61 H123:H124 H126:H127 H112 H69 H71:H75 H49:H50 H129:H131 H133:H136 H139:H147 H64:H65 H67 H43:H46 H77:H79</xm:sqref>
        </x14:dataValidation>
        <x14:dataValidation type="list" allowBlank="1" showInputMessage="1" showErrorMessage="1" xr:uid="{4354DC40-8B0E-4B6D-BC0B-B4173A8D4C6C}">
          <x14:formula1>
            <xm:f>Sheet1!$A$3:$A$7</xm:f>
          </x14:formula1>
          <xm:sqref>H2</xm:sqref>
        </x14:dataValidation>
        <x14:dataValidation type="list" allowBlank="1" showInputMessage="1" showErrorMessage="1" xr:uid="{DFE214A0-3763-4FA6-93E4-9D3891023604}">
          <x14:formula1>
            <xm:f>Sheet1!$A$9:$A$25</xm:f>
          </x14:formula1>
          <xm:sqref>H47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FAED-DE0C-4F8B-A328-4AD1DCF2900F}">
  <sheetPr>
    <pageSetUpPr fitToPage="1"/>
  </sheetPr>
  <dimension ref="A1:DA215"/>
  <sheetViews>
    <sheetView topLeftCell="B1" zoomScale="25" zoomScaleNormal="25" zoomScaleSheetLayoutView="25" workbookViewId="0">
      <pane ySplit="2" topLeftCell="A9" activePane="bottomLeft" state="frozen"/>
      <selection pane="bottomLeft" activeCell="CU17" sqref="CU17"/>
    </sheetView>
  </sheetViews>
  <sheetFormatPr defaultRowHeight="33.75" x14ac:dyDescent="0.5"/>
  <cols>
    <col min="1" max="1" width="29" style="9" hidden="1" customWidth="1"/>
    <col min="2" max="2" width="61.5703125" style="9" customWidth="1"/>
    <col min="3" max="3" width="75" style="9" bestFit="1" customWidth="1"/>
    <col min="4" max="4" width="93.8554687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8" width="34.85546875" style="133" hidden="1" customWidth="1"/>
    <col min="69" max="105" width="36" style="133" customWidth="1"/>
    <col min="106" max="16384" width="9.140625" style="9"/>
  </cols>
  <sheetData>
    <row r="1" spans="1:105" ht="54.75" customHeight="1" thickBot="1" x14ac:dyDescent="0.55000000000000004">
      <c r="A1" s="179" t="s">
        <v>30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180"/>
      <c r="BA1" s="180"/>
      <c r="BB1" s="180"/>
      <c r="BC1" s="180"/>
      <c r="BD1" s="180"/>
      <c r="BE1" s="180"/>
      <c r="BF1" s="180"/>
      <c r="BG1" s="180"/>
      <c r="BH1" s="180"/>
      <c r="BI1" s="180"/>
      <c r="BJ1" s="180"/>
      <c r="BK1" s="180"/>
      <c r="BL1" s="180"/>
      <c r="BM1" s="180"/>
      <c r="BN1" s="180"/>
      <c r="BO1" s="180"/>
      <c r="BP1" s="180"/>
      <c r="BQ1" s="180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</row>
    <row r="2" spans="1:105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  <c r="DA2" s="15"/>
    </row>
    <row r="3" spans="1:105" ht="75.75" customHeight="1" thickTop="1" thickBot="1" x14ac:dyDescent="0.55000000000000004">
      <c r="A3" s="10"/>
      <c r="B3" s="187" t="s">
        <v>39</v>
      </c>
      <c r="C3" s="156" t="s">
        <v>40</v>
      </c>
      <c r="D3" s="170" t="s">
        <v>78</v>
      </c>
      <c r="E3" s="10"/>
      <c r="F3" s="20" t="s">
        <v>71</v>
      </c>
      <c r="G3" s="10">
        <v>3000</v>
      </c>
      <c r="H3" s="10" t="s">
        <v>24</v>
      </c>
      <c r="I3" s="20">
        <v>2500</v>
      </c>
      <c r="J3" s="20"/>
      <c r="K3" s="20"/>
      <c r="L3" s="20"/>
      <c r="M3" s="20">
        <v>360</v>
      </c>
      <c r="N3" s="20"/>
      <c r="O3" s="20"/>
      <c r="P3" s="2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</row>
    <row r="4" spans="1:105" ht="75.75" customHeight="1" thickTop="1" thickBot="1" x14ac:dyDescent="0.55000000000000004">
      <c r="A4" s="10"/>
      <c r="B4" s="188"/>
      <c r="C4" s="157"/>
      <c r="D4" s="157"/>
      <c r="E4" s="10"/>
      <c r="F4" s="20" t="s">
        <v>74</v>
      </c>
      <c r="G4" s="10"/>
      <c r="H4" s="10"/>
      <c r="I4" s="20"/>
      <c r="J4" s="20"/>
      <c r="K4" s="20"/>
      <c r="L4" s="20"/>
      <c r="M4" s="20">
        <v>335</v>
      </c>
      <c r="N4" s="20"/>
      <c r="O4" s="20"/>
      <c r="P4" s="20">
        <v>60</v>
      </c>
      <c r="Q4" s="10"/>
      <c r="R4" s="10"/>
      <c r="S4" s="10"/>
      <c r="T4" s="10">
        <v>500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</row>
    <row r="5" spans="1:105" ht="75.75" customHeight="1" thickTop="1" thickBot="1" x14ac:dyDescent="0.55000000000000004">
      <c r="A5" s="10"/>
      <c r="B5" s="189"/>
      <c r="C5" s="158"/>
      <c r="D5" s="158"/>
      <c r="E5" s="10"/>
      <c r="F5" s="20" t="s">
        <v>76</v>
      </c>
      <c r="G5" s="10"/>
      <c r="H5" s="10"/>
      <c r="I5" s="20"/>
      <c r="J5" s="20"/>
      <c r="K5" s="20"/>
      <c r="L5" s="20"/>
      <c r="M5" s="20"/>
      <c r="N5" s="20"/>
      <c r="O5" s="20"/>
      <c r="P5" s="20">
        <v>30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</row>
    <row r="6" spans="1:105" s="25" customFormat="1" ht="75.75" customHeight="1" thickTop="1" thickBot="1" x14ac:dyDescent="0.55000000000000004">
      <c r="A6" s="22"/>
      <c r="B6" s="43"/>
      <c r="C6" s="43"/>
      <c r="D6" s="43"/>
      <c r="E6" s="22"/>
      <c r="F6" s="24"/>
      <c r="G6" s="22"/>
      <c r="H6" s="22"/>
      <c r="I6" s="24"/>
      <c r="J6" s="24"/>
      <c r="K6" s="24"/>
      <c r="L6" s="24"/>
      <c r="M6" s="24"/>
      <c r="N6" s="24"/>
      <c r="O6" s="24"/>
      <c r="P6" s="24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</row>
    <row r="7" spans="1:105" ht="142.5" thickTop="1" thickBot="1" x14ac:dyDescent="0.55000000000000004">
      <c r="A7" s="10"/>
      <c r="B7" s="35" t="s">
        <v>68</v>
      </c>
      <c r="C7" s="45" t="s">
        <v>75</v>
      </c>
      <c r="D7" s="41" t="s">
        <v>72</v>
      </c>
      <c r="E7" s="10"/>
      <c r="F7" s="20" t="s">
        <v>73</v>
      </c>
      <c r="G7" s="10"/>
      <c r="H7" s="10"/>
      <c r="I7" s="20"/>
      <c r="J7" s="20"/>
      <c r="K7" s="20">
        <v>75</v>
      </c>
      <c r="L7" s="20"/>
      <c r="M7" s="20"/>
      <c r="N7" s="20"/>
      <c r="O7" s="20"/>
      <c r="P7" s="2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</row>
    <row r="8" spans="1:105" ht="142.5" thickTop="1" thickBot="1" x14ac:dyDescent="0.55000000000000004">
      <c r="A8" s="10"/>
      <c r="B8" s="35" t="s">
        <v>68</v>
      </c>
      <c r="C8" s="45" t="s">
        <v>75</v>
      </c>
      <c r="D8" s="41" t="s">
        <v>72</v>
      </c>
      <c r="E8" s="10"/>
      <c r="F8" s="20" t="s">
        <v>74</v>
      </c>
      <c r="G8" s="10"/>
      <c r="H8" s="10"/>
      <c r="I8" s="20"/>
      <c r="J8" s="20"/>
      <c r="K8" s="20">
        <v>75</v>
      </c>
      <c r="L8" s="20"/>
      <c r="M8" s="20"/>
      <c r="N8" s="20"/>
      <c r="O8" s="20"/>
      <c r="P8" s="2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</row>
    <row r="9" spans="1:105" s="25" customFormat="1" ht="75.75" customHeight="1" thickTop="1" thickBot="1" x14ac:dyDescent="0.55000000000000004">
      <c r="A9" s="22"/>
      <c r="B9" s="43"/>
      <c r="C9" s="43"/>
      <c r="D9" s="43"/>
      <c r="E9" s="22"/>
      <c r="F9" s="2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</row>
    <row r="10" spans="1:105" ht="75.75" customHeight="1" thickTop="1" thickBot="1" x14ac:dyDescent="0.55000000000000004">
      <c r="A10" s="10"/>
      <c r="B10" s="156" t="s">
        <v>226</v>
      </c>
      <c r="C10" s="156" t="s">
        <v>227</v>
      </c>
      <c r="D10" s="156" t="s">
        <v>228</v>
      </c>
      <c r="E10" s="10"/>
      <c r="F10" s="20" t="s">
        <v>259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>
        <v>100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</row>
    <row r="11" spans="1:105" ht="75.75" customHeight="1" thickTop="1" thickBot="1" x14ac:dyDescent="0.55000000000000004">
      <c r="A11" s="10"/>
      <c r="B11" s="157"/>
      <c r="C11" s="157"/>
      <c r="D11" s="157"/>
      <c r="E11" s="10"/>
      <c r="F11" s="20" t="s">
        <v>260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500</v>
      </c>
      <c r="S11" s="10">
        <v>1000</v>
      </c>
      <c r="T11" s="10"/>
      <c r="U11" s="10"/>
      <c r="V11" s="10"/>
      <c r="W11" s="10"/>
      <c r="X11" s="10"/>
      <c r="Y11" s="10"/>
      <c r="Z11" s="10">
        <v>500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</row>
    <row r="12" spans="1:105" ht="75.75" customHeight="1" thickTop="1" thickBot="1" x14ac:dyDescent="0.55000000000000004">
      <c r="A12" s="10"/>
      <c r="B12" s="157"/>
      <c r="C12" s="157"/>
      <c r="D12" s="157"/>
      <c r="E12" s="10"/>
      <c r="F12" s="20" t="s">
        <v>235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250</v>
      </c>
      <c r="T12" s="10"/>
      <c r="U12" s="10"/>
      <c r="V12" s="10"/>
      <c r="W12" s="10"/>
      <c r="X12" s="10">
        <v>270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</row>
    <row r="13" spans="1:105" s="133" customFormat="1" ht="75.75" customHeight="1" thickTop="1" thickBot="1" x14ac:dyDescent="0.55000000000000004">
      <c r="A13" s="10"/>
      <c r="B13" s="158"/>
      <c r="C13" s="158"/>
      <c r="D13" s="158"/>
      <c r="E13" s="10"/>
      <c r="F13" s="20" t="s">
        <v>34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>
        <v>385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</row>
    <row r="14" spans="1:105" s="25" customFormat="1" ht="75.75" customHeight="1" thickTop="1" thickBot="1" x14ac:dyDescent="0.55000000000000004">
      <c r="A14" s="22"/>
      <c r="B14" s="43"/>
      <c r="C14" s="43"/>
      <c r="D14" s="43"/>
      <c r="E14" s="22"/>
      <c r="F14" s="2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</row>
    <row r="15" spans="1:105" ht="75.75" customHeight="1" thickTop="1" thickBot="1" x14ac:dyDescent="0.55000000000000004">
      <c r="A15" s="10"/>
      <c r="B15" s="41" t="s">
        <v>504</v>
      </c>
      <c r="C15" s="41" t="s">
        <v>505</v>
      </c>
      <c r="D15" s="41" t="s">
        <v>506</v>
      </c>
      <c r="E15" s="10"/>
      <c r="F15" s="20" t="s">
        <v>510</v>
      </c>
      <c r="G15" s="10"/>
      <c r="H15" s="10"/>
      <c r="I15" s="10"/>
      <c r="J15" s="10"/>
      <c r="K15" s="10"/>
      <c r="L15" s="10"/>
      <c r="M15" s="10"/>
      <c r="N15" s="10">
        <f>8+52+15+17+12</f>
        <v>104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</row>
    <row r="16" spans="1:105" s="25" customFormat="1" ht="75.75" customHeight="1" thickTop="1" thickBot="1" x14ac:dyDescent="0.55000000000000004">
      <c r="A16" s="22"/>
      <c r="B16" s="43"/>
      <c r="C16" s="43"/>
      <c r="D16" s="43"/>
      <c r="E16" s="22"/>
      <c r="F16" s="2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</row>
    <row r="17" spans="1:105" ht="75.75" customHeight="1" thickTop="1" thickBot="1" x14ac:dyDescent="0.55000000000000004">
      <c r="A17" s="10"/>
      <c r="B17" s="41" t="s">
        <v>92</v>
      </c>
      <c r="C17" s="41" t="s">
        <v>511</v>
      </c>
      <c r="D17" s="41" t="s">
        <v>512</v>
      </c>
      <c r="E17" s="10"/>
      <c r="F17" s="20" t="s">
        <v>510</v>
      </c>
      <c r="G17" s="10"/>
      <c r="H17" s="10"/>
      <c r="I17" s="10"/>
      <c r="J17" s="10"/>
      <c r="K17" s="10"/>
      <c r="L17" s="10"/>
      <c r="M17" s="10"/>
      <c r="N17" s="10">
        <f>20+18+10+32+1+2+1+3+1+4+16+1+34+1</f>
        <v>144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</row>
    <row r="18" spans="1:105" s="25" customFormat="1" ht="75.75" customHeight="1" thickTop="1" thickBot="1" x14ac:dyDescent="0.55000000000000004">
      <c r="A18" s="22"/>
      <c r="B18" s="43"/>
      <c r="C18" s="43"/>
      <c r="D18" s="43"/>
      <c r="E18" s="22"/>
      <c r="F18" s="2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</row>
    <row r="19" spans="1:105" ht="75.75" customHeight="1" thickTop="1" thickBot="1" x14ac:dyDescent="0.55000000000000004">
      <c r="A19" s="10"/>
      <c r="B19" s="156" t="s">
        <v>397</v>
      </c>
      <c r="C19" s="156" t="s">
        <v>533</v>
      </c>
      <c r="D19" s="156" t="s">
        <v>534</v>
      </c>
      <c r="E19" s="10"/>
      <c r="F19" s="20" t="s">
        <v>183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>
        <v>2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</row>
    <row r="20" spans="1:105" ht="75.75" customHeight="1" thickTop="1" thickBot="1" x14ac:dyDescent="0.55000000000000004">
      <c r="A20" s="10"/>
      <c r="B20" s="157"/>
      <c r="C20" s="157"/>
      <c r="D20" s="157"/>
      <c r="E20" s="10"/>
      <c r="F20" s="20" t="s">
        <v>495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>
        <v>10</v>
      </c>
      <c r="AU20" s="10"/>
      <c r="AV20" s="10"/>
      <c r="AW20" s="10"/>
      <c r="AX20" s="10"/>
      <c r="AY20" s="10"/>
      <c r="AZ20" s="10">
        <v>1500</v>
      </c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</row>
    <row r="21" spans="1:105" ht="75.75" customHeight="1" thickTop="1" thickBot="1" x14ac:dyDescent="0.55000000000000004">
      <c r="A21" s="10"/>
      <c r="B21" s="157"/>
      <c r="C21" s="157"/>
      <c r="D21" s="157"/>
      <c r="E21" s="10"/>
      <c r="F21" s="20" t="s">
        <v>374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>
        <v>600</v>
      </c>
      <c r="AU21" s="10"/>
      <c r="AV21" s="10"/>
      <c r="AW21" s="10"/>
      <c r="AX21" s="10"/>
      <c r="AY21" s="10">
        <v>500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</row>
    <row r="22" spans="1:105" ht="75.75" customHeight="1" thickTop="1" thickBot="1" x14ac:dyDescent="0.55000000000000004">
      <c r="A22" s="10"/>
      <c r="B22" s="157"/>
      <c r="C22" s="157"/>
      <c r="D22" s="157"/>
      <c r="E22" s="10"/>
      <c r="F22" s="20" t="s">
        <v>583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>
        <v>700</v>
      </c>
      <c r="AX22" s="10"/>
      <c r="AY22" s="10">
        <v>50</v>
      </c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</row>
    <row r="23" spans="1:105" ht="75.75" customHeight="1" thickTop="1" thickBot="1" x14ac:dyDescent="0.55000000000000004">
      <c r="A23" s="10"/>
      <c r="B23" s="157"/>
      <c r="C23" s="157"/>
      <c r="D23" s="157"/>
      <c r="E23" s="10"/>
      <c r="F23" s="20" t="s">
        <v>584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>
        <v>700</v>
      </c>
      <c r="AX23" s="10"/>
      <c r="AY23" s="10">
        <v>800</v>
      </c>
      <c r="AZ23" s="10"/>
      <c r="BA23" s="10">
        <v>500</v>
      </c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</row>
    <row r="24" spans="1:105" ht="75.75" customHeight="1" thickTop="1" thickBot="1" x14ac:dyDescent="0.55000000000000004">
      <c r="A24" s="10"/>
      <c r="B24" s="157"/>
      <c r="C24" s="157"/>
      <c r="D24" s="157"/>
      <c r="E24" s="10"/>
      <c r="F24" s="20" t="s">
        <v>317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>
        <v>200</v>
      </c>
      <c r="AX24" s="10"/>
      <c r="AY24" s="10">
        <v>400</v>
      </c>
      <c r="AZ24" s="10">
        <v>450</v>
      </c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</row>
    <row r="25" spans="1:105" ht="75.75" customHeight="1" thickTop="1" thickBot="1" x14ac:dyDescent="0.55000000000000004">
      <c r="A25" s="10"/>
      <c r="B25" s="157"/>
      <c r="C25" s="157"/>
      <c r="D25" s="157"/>
      <c r="E25" s="10"/>
      <c r="F25" s="20" t="s">
        <v>248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>
        <v>200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</row>
    <row r="26" spans="1:105" s="133" customFormat="1" ht="75.75" customHeight="1" thickTop="1" thickBot="1" x14ac:dyDescent="0.55000000000000004">
      <c r="A26" s="10"/>
      <c r="B26" s="158"/>
      <c r="C26" s="158"/>
      <c r="D26" s="158"/>
      <c r="E26" s="10"/>
      <c r="F26" s="20" t="s">
        <v>707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>
        <v>5400</v>
      </c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</row>
    <row r="27" spans="1:105" s="25" customFormat="1" ht="75.75" customHeight="1" thickTop="1" thickBot="1" x14ac:dyDescent="0.55000000000000004">
      <c r="A27" s="22"/>
      <c r="B27" s="43"/>
      <c r="C27" s="43"/>
      <c r="D27" s="43"/>
      <c r="E27" s="22"/>
      <c r="F27" s="2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</row>
    <row r="28" spans="1:105" ht="75.75" customHeight="1" thickTop="1" thickBot="1" x14ac:dyDescent="0.55000000000000004">
      <c r="A28" s="10"/>
      <c r="B28" s="41" t="s">
        <v>621</v>
      </c>
      <c r="C28" s="41"/>
      <c r="D28" s="41" t="s">
        <v>653</v>
      </c>
      <c r="E28" s="10"/>
      <c r="F28" s="20" t="s">
        <v>654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>
        <v>200</v>
      </c>
      <c r="BB28" s="10">
        <v>200</v>
      </c>
      <c r="BC28" s="10"/>
      <c r="BD28" s="10"/>
      <c r="BE28" s="10"/>
      <c r="BF28" s="10">
        <v>2000</v>
      </c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</row>
    <row r="29" spans="1:105" ht="75.75" customHeight="1" thickTop="1" thickBot="1" x14ac:dyDescent="0.55000000000000004">
      <c r="A29" s="10"/>
      <c r="B29" s="41"/>
      <c r="C29" s="41"/>
      <c r="D29" s="41"/>
      <c r="E29" s="10"/>
      <c r="F29" s="20" t="s">
        <v>655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>
        <v>750</v>
      </c>
      <c r="BB29" s="10"/>
      <c r="BC29" s="10"/>
      <c r="BD29" s="10"/>
      <c r="BE29" s="10"/>
      <c r="BF29" s="10">
        <v>3100</v>
      </c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</row>
    <row r="30" spans="1:105" ht="75.75" customHeight="1" thickTop="1" thickBot="1" x14ac:dyDescent="0.55000000000000004">
      <c r="A30" s="10"/>
      <c r="B30" s="41"/>
      <c r="C30" s="41"/>
      <c r="D30" s="41"/>
      <c r="E30" s="10"/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</row>
    <row r="31" spans="1:105" ht="75.75" customHeight="1" thickTop="1" thickBot="1" x14ac:dyDescent="0.55000000000000004">
      <c r="A31" s="10"/>
      <c r="B31" s="41"/>
      <c r="C31" s="41"/>
      <c r="D31" s="41"/>
      <c r="E31" s="10"/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</row>
    <row r="32" spans="1:105" ht="75.75" customHeight="1" thickTop="1" thickBot="1" x14ac:dyDescent="0.55000000000000004">
      <c r="A32" s="10"/>
      <c r="B32" s="41"/>
      <c r="C32" s="41"/>
      <c r="D32" s="41"/>
      <c r="E32" s="10"/>
      <c r="F32" s="2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</row>
    <row r="33" spans="1:105" ht="75.75" customHeight="1" thickTop="1" thickBot="1" x14ac:dyDescent="0.55000000000000004">
      <c r="A33" s="10"/>
      <c r="B33" s="41"/>
      <c r="C33" s="41"/>
      <c r="D33" s="41"/>
      <c r="E33" s="1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</row>
    <row r="34" spans="1:105" ht="75.75" customHeight="1" thickTop="1" thickBot="1" x14ac:dyDescent="0.55000000000000004">
      <c r="A34" s="10"/>
      <c r="B34" s="41"/>
      <c r="C34" s="41"/>
      <c r="D34" s="41"/>
      <c r="E34" s="10"/>
      <c r="F34" s="2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</row>
    <row r="35" spans="1:105" ht="75.75" customHeight="1" thickTop="1" thickBot="1" x14ac:dyDescent="0.55000000000000004">
      <c r="A35" s="10"/>
      <c r="B35" s="41"/>
      <c r="C35" s="41"/>
      <c r="D35" s="41"/>
      <c r="E35" s="1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</row>
    <row r="36" spans="1:105" ht="75.75" customHeight="1" thickTop="1" thickBot="1" x14ac:dyDescent="0.55000000000000004">
      <c r="A36" s="10"/>
      <c r="B36" s="41"/>
      <c r="C36" s="41"/>
      <c r="D36" s="41"/>
      <c r="E36" s="1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</row>
    <row r="37" spans="1:105" ht="75.75" customHeight="1" thickTop="1" thickBot="1" x14ac:dyDescent="0.55000000000000004">
      <c r="A37" s="10"/>
      <c r="B37" s="41"/>
      <c r="C37" s="41"/>
      <c r="D37" s="41"/>
      <c r="E37" s="1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</row>
    <row r="38" spans="1:105" ht="75.75" customHeight="1" thickTop="1" thickBot="1" x14ac:dyDescent="0.55000000000000004">
      <c r="A38" s="10"/>
      <c r="B38" s="41"/>
      <c r="C38" s="41"/>
      <c r="D38" s="41"/>
      <c r="E38" s="1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</row>
    <row r="39" spans="1:105" ht="75.75" customHeight="1" thickTop="1" thickBot="1" x14ac:dyDescent="0.55000000000000004">
      <c r="A39" s="10"/>
      <c r="B39" s="41"/>
      <c r="C39" s="41"/>
      <c r="D39" s="41"/>
      <c r="E39" s="1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</row>
    <row r="40" spans="1:105" ht="75.75" customHeight="1" thickTop="1" thickBot="1" x14ac:dyDescent="0.55000000000000004">
      <c r="A40" s="10"/>
      <c r="B40" s="41"/>
      <c r="C40" s="41"/>
      <c r="D40" s="41"/>
      <c r="E40" s="1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</row>
    <row r="41" spans="1:105" ht="75.75" customHeight="1" thickTop="1" thickBot="1" x14ac:dyDescent="0.55000000000000004">
      <c r="A41" s="10"/>
      <c r="B41" s="41"/>
      <c r="C41" s="41"/>
      <c r="D41" s="41"/>
      <c r="E41" s="1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</row>
    <row r="42" spans="1:105" ht="75.75" customHeight="1" thickTop="1" thickBot="1" x14ac:dyDescent="0.55000000000000004">
      <c r="A42" s="10"/>
      <c r="B42" s="41"/>
      <c r="C42" s="41"/>
      <c r="D42" s="41"/>
      <c r="E42" s="1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</row>
    <row r="43" spans="1:105" ht="75.75" customHeight="1" thickTop="1" thickBot="1" x14ac:dyDescent="0.55000000000000004">
      <c r="A43" s="10"/>
      <c r="B43" s="41"/>
      <c r="C43" s="41"/>
      <c r="D43" s="41"/>
      <c r="E43" s="1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</row>
    <row r="44" spans="1:105" ht="75.75" customHeight="1" thickTop="1" thickBot="1" x14ac:dyDescent="0.55000000000000004">
      <c r="A44" s="10"/>
      <c r="B44" s="41"/>
      <c r="C44" s="41"/>
      <c r="D44" s="41"/>
      <c r="E44" s="1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</row>
    <row r="45" spans="1:105" ht="75.75" customHeight="1" thickTop="1" thickBot="1" x14ac:dyDescent="0.55000000000000004">
      <c r="A45" s="10"/>
      <c r="B45" s="41"/>
      <c r="C45" s="41"/>
      <c r="D45" s="41"/>
      <c r="E45" s="1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</row>
    <row r="46" spans="1:105" ht="75.75" customHeight="1" thickTop="1" thickBot="1" x14ac:dyDescent="0.55000000000000004">
      <c r="A46" s="10"/>
      <c r="B46" s="41"/>
      <c r="C46" s="41"/>
      <c r="D46" s="41"/>
      <c r="E46" s="1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</row>
    <row r="47" spans="1:105" ht="75.75" customHeight="1" thickTop="1" thickBot="1" x14ac:dyDescent="0.55000000000000004">
      <c r="A47" s="10"/>
      <c r="B47" s="41"/>
      <c r="C47" s="41"/>
      <c r="D47" s="41"/>
      <c r="E47" s="1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</row>
    <row r="48" spans="1:105" ht="75.75" customHeight="1" thickTop="1" thickBot="1" x14ac:dyDescent="0.55000000000000004">
      <c r="A48" s="10"/>
      <c r="B48" s="41"/>
      <c r="C48" s="41"/>
      <c r="D48" s="41"/>
      <c r="E48" s="1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</row>
    <row r="49" spans="1:105" ht="75.75" customHeight="1" thickTop="1" thickBot="1" x14ac:dyDescent="0.55000000000000004">
      <c r="A49" s="10"/>
      <c r="B49" s="41"/>
      <c r="C49" s="41"/>
      <c r="D49" s="41"/>
      <c r="E49" s="1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</row>
    <row r="50" spans="1:105" ht="75.75" customHeight="1" thickTop="1" thickBot="1" x14ac:dyDescent="0.55000000000000004">
      <c r="A50" s="10"/>
      <c r="B50" s="41"/>
      <c r="C50" s="41"/>
      <c r="D50" s="41"/>
      <c r="E50" s="1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</row>
    <row r="51" spans="1:105" ht="75.75" customHeight="1" thickTop="1" thickBot="1" x14ac:dyDescent="0.55000000000000004">
      <c r="A51" s="10"/>
      <c r="B51" s="41"/>
      <c r="C51" s="41"/>
      <c r="D51" s="41"/>
      <c r="E51" s="1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</row>
    <row r="52" spans="1:105" ht="75.75" customHeight="1" thickTop="1" thickBot="1" x14ac:dyDescent="0.55000000000000004">
      <c r="A52" s="10"/>
      <c r="B52" s="41"/>
      <c r="C52" s="41"/>
      <c r="D52" s="41"/>
      <c r="E52" s="1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</row>
    <row r="53" spans="1:105" ht="75.75" customHeight="1" thickTop="1" thickBot="1" x14ac:dyDescent="0.55000000000000004">
      <c r="A53" s="10"/>
      <c r="B53" s="41"/>
      <c r="C53" s="41"/>
      <c r="D53" s="41"/>
      <c r="E53" s="1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</row>
    <row r="54" spans="1:105" ht="75.75" customHeight="1" thickTop="1" thickBot="1" x14ac:dyDescent="0.55000000000000004">
      <c r="A54" s="10"/>
      <c r="B54" s="41"/>
      <c r="C54" s="41"/>
      <c r="D54" s="41"/>
      <c r="E54" s="1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</row>
    <row r="55" spans="1:105" ht="75.75" customHeight="1" thickTop="1" thickBot="1" x14ac:dyDescent="0.55000000000000004">
      <c r="A55" s="10"/>
      <c r="B55" s="41"/>
      <c r="C55" s="41"/>
      <c r="D55" s="41"/>
      <c r="E55" s="1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</row>
    <row r="56" spans="1:105" ht="75.75" customHeight="1" thickTop="1" thickBot="1" x14ac:dyDescent="0.55000000000000004">
      <c r="A56" s="10"/>
      <c r="B56" s="41"/>
      <c r="C56" s="41"/>
      <c r="D56" s="41"/>
      <c r="E56" s="1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</row>
    <row r="57" spans="1:105" ht="75.75" customHeight="1" thickTop="1" thickBot="1" x14ac:dyDescent="0.55000000000000004">
      <c r="A57" s="10"/>
      <c r="B57" s="41"/>
      <c r="C57" s="41"/>
      <c r="D57" s="41"/>
      <c r="E57" s="1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</row>
    <row r="58" spans="1:105" ht="75.75" customHeight="1" thickTop="1" thickBot="1" x14ac:dyDescent="0.55000000000000004">
      <c r="A58" s="10"/>
      <c r="B58" s="41"/>
      <c r="C58" s="41"/>
      <c r="D58" s="41"/>
      <c r="E58" s="1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</row>
    <row r="59" spans="1:105" ht="75.75" customHeight="1" thickTop="1" thickBot="1" x14ac:dyDescent="0.55000000000000004">
      <c r="A59" s="10"/>
      <c r="B59" s="41"/>
      <c r="C59" s="41"/>
      <c r="D59" s="41"/>
      <c r="E59" s="1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</row>
    <row r="60" spans="1:105" ht="75.75" customHeight="1" thickTop="1" thickBot="1" x14ac:dyDescent="0.55000000000000004">
      <c r="A60" s="10"/>
      <c r="B60" s="41"/>
      <c r="C60" s="41"/>
      <c r="D60" s="41"/>
      <c r="E60" s="1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</row>
    <row r="61" spans="1:105" ht="75.75" customHeight="1" thickTop="1" thickBot="1" x14ac:dyDescent="0.55000000000000004">
      <c r="A61" s="10"/>
      <c r="B61" s="41"/>
      <c r="C61" s="41"/>
      <c r="D61" s="41"/>
      <c r="E61" s="1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</row>
    <row r="62" spans="1:105" ht="75.75" customHeight="1" thickTop="1" thickBot="1" x14ac:dyDescent="0.55000000000000004">
      <c r="A62" s="10"/>
      <c r="B62" s="41"/>
      <c r="C62" s="41"/>
      <c r="D62" s="41"/>
      <c r="E62" s="1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</row>
    <row r="63" spans="1:105" ht="75.75" customHeight="1" thickTop="1" thickBot="1" x14ac:dyDescent="0.55000000000000004">
      <c r="A63" s="10"/>
      <c r="B63" s="41"/>
      <c r="C63" s="41"/>
      <c r="D63" s="41"/>
      <c r="E63" s="1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</row>
    <row r="64" spans="1:105" ht="75.75" customHeight="1" thickTop="1" thickBot="1" x14ac:dyDescent="0.55000000000000004">
      <c r="A64" s="10"/>
      <c r="B64" s="41"/>
      <c r="C64" s="41"/>
      <c r="D64" s="41"/>
      <c r="E64" s="1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</row>
    <row r="65" spans="1:105" ht="75.75" customHeight="1" thickTop="1" thickBot="1" x14ac:dyDescent="0.55000000000000004">
      <c r="A65" s="10"/>
      <c r="B65" s="41"/>
      <c r="C65" s="41"/>
      <c r="D65" s="41"/>
      <c r="E65" s="1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</row>
    <row r="66" spans="1:105" ht="75.75" customHeight="1" thickTop="1" thickBot="1" x14ac:dyDescent="0.55000000000000004">
      <c r="A66" s="10"/>
      <c r="B66" s="41"/>
      <c r="C66" s="41"/>
      <c r="D66" s="41"/>
      <c r="E66" s="1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</row>
    <row r="67" spans="1:105" ht="75.75" customHeight="1" thickTop="1" thickBot="1" x14ac:dyDescent="0.55000000000000004">
      <c r="A67" s="10"/>
      <c r="B67" s="41"/>
      <c r="C67" s="41"/>
      <c r="D67" s="41"/>
      <c r="E67" s="1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</row>
    <row r="68" spans="1:105" ht="75.75" customHeight="1" thickTop="1" thickBot="1" x14ac:dyDescent="0.55000000000000004">
      <c r="A68" s="10"/>
      <c r="B68" s="41"/>
      <c r="C68" s="41"/>
      <c r="D68" s="41"/>
      <c r="E68" s="1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</row>
    <row r="69" spans="1:105" ht="75.75" customHeight="1" thickTop="1" thickBot="1" x14ac:dyDescent="0.55000000000000004">
      <c r="A69" s="10"/>
      <c r="B69" s="41"/>
      <c r="C69" s="41"/>
      <c r="D69" s="41"/>
      <c r="E69" s="1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</row>
    <row r="70" spans="1:105" ht="75.75" customHeight="1" thickTop="1" thickBot="1" x14ac:dyDescent="0.55000000000000004">
      <c r="A70" s="10"/>
      <c r="B70" s="41"/>
      <c r="C70" s="41"/>
      <c r="D70" s="41"/>
      <c r="E70" s="1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</row>
    <row r="71" spans="1:105" ht="75.75" customHeight="1" thickTop="1" thickBot="1" x14ac:dyDescent="0.55000000000000004">
      <c r="A71" s="10"/>
      <c r="B71" s="41"/>
      <c r="C71" s="41"/>
      <c r="D71" s="41"/>
      <c r="E71" s="1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</row>
    <row r="72" spans="1:105" ht="75.75" customHeight="1" thickTop="1" thickBot="1" x14ac:dyDescent="0.55000000000000004">
      <c r="A72" s="10"/>
      <c r="B72" s="41"/>
      <c r="C72" s="41"/>
      <c r="D72" s="41"/>
      <c r="E72" s="1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</row>
    <row r="73" spans="1:105" ht="75.75" customHeight="1" thickTop="1" thickBot="1" x14ac:dyDescent="0.55000000000000004">
      <c r="A73" s="10"/>
      <c r="B73" s="41"/>
      <c r="C73" s="41"/>
      <c r="D73" s="41"/>
      <c r="E73" s="1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</row>
    <row r="74" spans="1:105" ht="75.75" customHeight="1" thickTop="1" thickBot="1" x14ac:dyDescent="0.55000000000000004">
      <c r="A74" s="10"/>
      <c r="B74" s="41"/>
      <c r="C74" s="41"/>
      <c r="D74" s="41"/>
      <c r="E74" s="1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</row>
    <row r="75" spans="1:105" ht="75.75" customHeight="1" thickTop="1" thickBot="1" x14ac:dyDescent="0.55000000000000004">
      <c r="A75" s="10"/>
      <c r="B75" s="41"/>
      <c r="C75" s="41"/>
      <c r="D75" s="41"/>
      <c r="E75" s="1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</row>
    <row r="76" spans="1:105" ht="75.75" customHeight="1" thickTop="1" thickBot="1" x14ac:dyDescent="0.55000000000000004">
      <c r="A76" s="10"/>
      <c r="B76" s="41"/>
      <c r="C76" s="41"/>
      <c r="D76" s="41"/>
      <c r="E76" s="1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</row>
    <row r="77" spans="1:105" ht="75.75" customHeight="1" thickTop="1" thickBot="1" x14ac:dyDescent="0.55000000000000004">
      <c r="A77" s="10"/>
      <c r="B77" s="41"/>
      <c r="C77" s="41"/>
      <c r="D77" s="41"/>
      <c r="E77" s="1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</row>
    <row r="78" spans="1:105" ht="75.75" customHeight="1" thickTop="1" thickBot="1" x14ac:dyDescent="0.55000000000000004">
      <c r="A78" s="10"/>
      <c r="B78" s="41"/>
      <c r="C78" s="41"/>
      <c r="D78" s="41"/>
      <c r="E78" s="1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</row>
    <row r="79" spans="1:105" ht="75.75" customHeight="1" thickTop="1" thickBot="1" x14ac:dyDescent="0.55000000000000004">
      <c r="A79" s="10"/>
      <c r="B79" s="41"/>
      <c r="C79" s="41"/>
      <c r="D79" s="41"/>
      <c r="E79" s="1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</row>
    <row r="80" spans="1:105" ht="75.75" customHeight="1" thickTop="1" thickBot="1" x14ac:dyDescent="0.55000000000000004">
      <c r="A80" s="10"/>
      <c r="B80" s="41"/>
      <c r="C80" s="41"/>
      <c r="D80" s="41"/>
      <c r="E80" s="1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</row>
    <row r="81" spans="1:105" ht="75.75" customHeight="1" thickTop="1" thickBot="1" x14ac:dyDescent="0.55000000000000004">
      <c r="A81" s="10"/>
      <c r="B81" s="41"/>
      <c r="C81" s="41"/>
      <c r="D81" s="41"/>
      <c r="E81" s="1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</row>
    <row r="82" spans="1:105" ht="75.75" customHeight="1" thickTop="1" thickBot="1" x14ac:dyDescent="0.55000000000000004">
      <c r="A82" s="10"/>
      <c r="B82" s="41"/>
      <c r="C82" s="41"/>
      <c r="D82" s="41"/>
      <c r="E82" s="1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</row>
    <row r="83" spans="1:105" ht="75.75" customHeight="1" thickTop="1" thickBot="1" x14ac:dyDescent="0.55000000000000004">
      <c r="A83" s="10"/>
      <c r="B83" s="41"/>
      <c r="C83" s="41"/>
      <c r="D83" s="41"/>
      <c r="E83" s="1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</row>
    <row r="84" spans="1:105" ht="75.75" customHeight="1" thickTop="1" thickBot="1" x14ac:dyDescent="0.55000000000000004">
      <c r="A84" s="10"/>
      <c r="B84" s="41"/>
      <c r="C84" s="41"/>
      <c r="D84" s="41"/>
      <c r="E84" s="1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</row>
    <row r="85" spans="1:105" ht="75.75" customHeight="1" thickTop="1" thickBot="1" x14ac:dyDescent="0.55000000000000004">
      <c r="A85" s="10"/>
      <c r="B85" s="41"/>
      <c r="C85" s="41"/>
      <c r="D85" s="41"/>
      <c r="E85" s="1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</row>
    <row r="86" spans="1:105" ht="75.75" customHeight="1" thickTop="1" thickBot="1" x14ac:dyDescent="0.55000000000000004">
      <c r="A86" s="10"/>
      <c r="B86" s="41"/>
      <c r="C86" s="41"/>
      <c r="D86" s="41"/>
      <c r="E86" s="1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</row>
    <row r="87" spans="1:105" ht="75.75" customHeight="1" thickTop="1" thickBot="1" x14ac:dyDescent="0.55000000000000004">
      <c r="A87" s="10"/>
      <c r="B87" s="41"/>
      <c r="C87" s="41"/>
      <c r="D87" s="41"/>
      <c r="E87" s="1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</row>
    <row r="88" spans="1:105" ht="75.75" customHeight="1" thickTop="1" thickBot="1" x14ac:dyDescent="0.55000000000000004">
      <c r="A88" s="10"/>
      <c r="B88" s="41"/>
      <c r="C88" s="41"/>
      <c r="D88" s="41"/>
      <c r="E88" s="1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</row>
    <row r="89" spans="1:105" ht="75.75" customHeight="1" thickTop="1" thickBot="1" x14ac:dyDescent="0.55000000000000004">
      <c r="A89" s="10"/>
      <c r="B89" s="41"/>
      <c r="C89" s="41"/>
      <c r="D89" s="41"/>
      <c r="E89" s="1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</row>
    <row r="90" spans="1:105" ht="75.75" customHeight="1" thickTop="1" thickBot="1" x14ac:dyDescent="0.55000000000000004">
      <c r="A90" s="10"/>
      <c r="B90" s="41"/>
      <c r="C90" s="41"/>
      <c r="D90" s="41"/>
      <c r="E90" s="1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</row>
    <row r="91" spans="1:105" ht="75.75" customHeight="1" thickTop="1" thickBot="1" x14ac:dyDescent="0.55000000000000004">
      <c r="A91" s="10"/>
      <c r="B91" s="41"/>
      <c r="C91" s="41"/>
      <c r="D91" s="41"/>
      <c r="E91" s="1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</row>
    <row r="92" spans="1:105" ht="75.75" customHeight="1" thickTop="1" thickBot="1" x14ac:dyDescent="0.55000000000000004">
      <c r="A92" s="10"/>
      <c r="B92" s="41"/>
      <c r="C92" s="41"/>
      <c r="D92" s="41"/>
      <c r="E92" s="1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</row>
    <row r="93" spans="1:105" ht="75.75" customHeight="1" thickTop="1" thickBot="1" x14ac:dyDescent="0.55000000000000004">
      <c r="A93" s="10"/>
      <c r="B93" s="41"/>
      <c r="C93" s="41"/>
      <c r="D93" s="41"/>
      <c r="E93" s="1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</row>
    <row r="94" spans="1:105" ht="75.75" customHeight="1" thickTop="1" thickBot="1" x14ac:dyDescent="0.55000000000000004">
      <c r="A94" s="10"/>
      <c r="B94" s="41"/>
      <c r="C94" s="41"/>
      <c r="D94" s="41"/>
      <c r="E94" s="1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</row>
    <row r="95" spans="1:105" ht="75.75" customHeight="1" thickTop="1" thickBot="1" x14ac:dyDescent="0.55000000000000004">
      <c r="A95" s="10"/>
      <c r="B95" s="41"/>
      <c r="C95" s="41"/>
      <c r="D95" s="41"/>
      <c r="E95" s="1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</row>
    <row r="96" spans="1:105" ht="75.75" customHeight="1" thickTop="1" thickBot="1" x14ac:dyDescent="0.55000000000000004">
      <c r="A96" s="10"/>
      <c r="B96" s="41"/>
      <c r="C96" s="41"/>
      <c r="D96" s="41"/>
      <c r="E96" s="1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</row>
    <row r="97" spans="1:105" ht="75.75" customHeight="1" thickTop="1" thickBot="1" x14ac:dyDescent="0.55000000000000004">
      <c r="A97" s="10"/>
      <c r="B97" s="41"/>
      <c r="C97" s="41"/>
      <c r="D97" s="41"/>
      <c r="E97" s="1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</row>
    <row r="98" spans="1:105" ht="75.75" customHeight="1" thickTop="1" thickBot="1" x14ac:dyDescent="0.55000000000000004">
      <c r="A98" s="10"/>
      <c r="B98" s="41"/>
      <c r="C98" s="41"/>
      <c r="D98" s="41"/>
      <c r="E98" s="1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</row>
    <row r="99" spans="1:105" ht="75.75" customHeight="1" thickTop="1" thickBot="1" x14ac:dyDescent="0.55000000000000004">
      <c r="A99" s="10"/>
      <c r="B99" s="41"/>
      <c r="C99" s="41"/>
      <c r="D99" s="41"/>
      <c r="E99" s="1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</row>
    <row r="100" spans="1:105" ht="75.75" customHeight="1" thickTop="1" thickBot="1" x14ac:dyDescent="0.55000000000000004">
      <c r="A100" s="10"/>
      <c r="B100" s="41"/>
      <c r="C100" s="41"/>
      <c r="D100" s="41"/>
      <c r="E100" s="1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</row>
    <row r="101" spans="1:105" ht="75.75" customHeight="1" thickTop="1" thickBot="1" x14ac:dyDescent="0.55000000000000004">
      <c r="A101" s="10"/>
      <c r="B101" s="41"/>
      <c r="C101" s="41"/>
      <c r="D101" s="41"/>
      <c r="E101" s="1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</row>
    <row r="102" spans="1:105" ht="75.75" customHeight="1" thickTop="1" thickBot="1" x14ac:dyDescent="0.55000000000000004">
      <c r="A102" s="10"/>
      <c r="B102" s="41"/>
      <c r="C102" s="41"/>
      <c r="D102" s="41"/>
      <c r="E102" s="1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</row>
    <row r="103" spans="1:105" ht="75.75" customHeight="1" thickTop="1" thickBot="1" x14ac:dyDescent="0.55000000000000004">
      <c r="A103" s="10"/>
      <c r="B103" s="41"/>
      <c r="C103" s="41"/>
      <c r="D103" s="41"/>
      <c r="E103" s="1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</row>
    <row r="104" spans="1:105" ht="75.75" customHeight="1" thickTop="1" thickBot="1" x14ac:dyDescent="0.55000000000000004">
      <c r="A104" s="10"/>
      <c r="B104" s="41"/>
      <c r="C104" s="41"/>
      <c r="D104" s="41"/>
      <c r="E104" s="1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</row>
    <row r="105" spans="1:105" ht="75.75" customHeight="1" thickTop="1" thickBot="1" x14ac:dyDescent="0.55000000000000004">
      <c r="A105" s="10"/>
      <c r="B105" s="41"/>
      <c r="C105" s="41"/>
      <c r="D105" s="41"/>
      <c r="E105" s="1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</row>
    <row r="106" spans="1:105" ht="75.75" customHeight="1" thickTop="1" thickBot="1" x14ac:dyDescent="0.55000000000000004">
      <c r="A106" s="10"/>
      <c r="B106" s="41"/>
      <c r="C106" s="41"/>
      <c r="D106" s="41"/>
      <c r="E106" s="1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</row>
    <row r="107" spans="1:105" ht="75.75" customHeight="1" thickTop="1" thickBot="1" x14ac:dyDescent="0.55000000000000004">
      <c r="A107" s="10"/>
      <c r="B107" s="41"/>
      <c r="C107" s="41"/>
      <c r="D107" s="41"/>
      <c r="E107" s="1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</row>
    <row r="108" spans="1:105" ht="75.75" customHeight="1" thickTop="1" thickBot="1" x14ac:dyDescent="0.55000000000000004">
      <c r="A108" s="10"/>
      <c r="B108" s="41"/>
      <c r="C108" s="41"/>
      <c r="D108" s="41"/>
      <c r="E108" s="1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</row>
    <row r="109" spans="1:105" ht="75.75" customHeight="1" thickTop="1" thickBot="1" x14ac:dyDescent="0.55000000000000004">
      <c r="A109" s="10"/>
      <c r="B109" s="41"/>
      <c r="C109" s="41"/>
      <c r="D109" s="41"/>
      <c r="E109" s="1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</row>
    <row r="110" spans="1:105" ht="75.75" customHeight="1" thickTop="1" thickBot="1" x14ac:dyDescent="0.55000000000000004">
      <c r="A110" s="10"/>
      <c r="B110" s="41"/>
      <c r="C110" s="41"/>
      <c r="D110" s="41"/>
      <c r="E110" s="1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</row>
    <row r="111" spans="1:105" ht="75.75" customHeight="1" thickTop="1" thickBot="1" x14ac:dyDescent="0.55000000000000004">
      <c r="A111" s="10"/>
      <c r="B111" s="41"/>
      <c r="C111" s="41"/>
      <c r="D111" s="41"/>
      <c r="E111" s="1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</row>
    <row r="112" spans="1:105" ht="75.75" customHeight="1" thickTop="1" thickBot="1" x14ac:dyDescent="0.55000000000000004">
      <c r="A112" s="10"/>
      <c r="B112" s="41"/>
      <c r="C112" s="41"/>
      <c r="D112" s="41"/>
      <c r="E112" s="1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</row>
    <row r="113" spans="1:105" ht="75.75" customHeight="1" thickTop="1" thickBot="1" x14ac:dyDescent="0.55000000000000004">
      <c r="A113" s="10"/>
      <c r="B113" s="41"/>
      <c r="C113" s="41"/>
      <c r="D113" s="41"/>
      <c r="E113" s="1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</row>
    <row r="114" spans="1:105" ht="75.75" customHeight="1" thickTop="1" thickBot="1" x14ac:dyDescent="0.55000000000000004">
      <c r="A114" s="10"/>
      <c r="B114" s="41"/>
      <c r="C114" s="41"/>
      <c r="D114" s="41"/>
      <c r="E114" s="1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</row>
    <row r="115" spans="1:105" ht="75.75" customHeight="1" thickTop="1" thickBot="1" x14ac:dyDescent="0.55000000000000004">
      <c r="A115" s="10"/>
      <c r="B115" s="41"/>
      <c r="C115" s="41"/>
      <c r="D115" s="41"/>
      <c r="E115" s="1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</row>
    <row r="116" spans="1:105" ht="75.75" customHeight="1" thickTop="1" thickBot="1" x14ac:dyDescent="0.55000000000000004">
      <c r="A116" s="10"/>
      <c r="B116" s="41"/>
      <c r="C116" s="41"/>
      <c r="D116" s="41"/>
      <c r="E116" s="1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</row>
    <row r="117" spans="1:105" ht="75.75" customHeight="1" thickTop="1" thickBot="1" x14ac:dyDescent="0.55000000000000004">
      <c r="A117" s="10"/>
      <c r="B117" s="41"/>
      <c r="C117" s="41"/>
      <c r="D117" s="41"/>
      <c r="E117" s="1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</row>
    <row r="118" spans="1:105" ht="75.75" customHeight="1" thickTop="1" thickBot="1" x14ac:dyDescent="0.55000000000000004">
      <c r="A118" s="10"/>
      <c r="B118" s="41"/>
      <c r="C118" s="41"/>
      <c r="D118" s="41"/>
      <c r="E118" s="1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</row>
    <row r="119" spans="1:105" ht="75.75" customHeight="1" thickTop="1" thickBot="1" x14ac:dyDescent="0.55000000000000004">
      <c r="A119" s="10"/>
      <c r="B119" s="41"/>
      <c r="C119" s="41"/>
      <c r="D119" s="41"/>
      <c r="E119" s="1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</row>
    <row r="120" spans="1:105" ht="75.75" customHeight="1" thickTop="1" thickBot="1" x14ac:dyDescent="0.55000000000000004">
      <c r="A120" s="10"/>
      <c r="B120" s="41"/>
      <c r="C120" s="41"/>
      <c r="D120" s="41"/>
      <c r="E120" s="1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</row>
    <row r="121" spans="1:105" ht="75.75" customHeight="1" thickTop="1" thickBot="1" x14ac:dyDescent="0.55000000000000004">
      <c r="A121" s="10"/>
      <c r="B121" s="41"/>
      <c r="C121" s="41"/>
      <c r="D121" s="41"/>
      <c r="E121" s="1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</row>
    <row r="122" spans="1:105" ht="75.75" customHeight="1" thickTop="1" thickBot="1" x14ac:dyDescent="0.55000000000000004">
      <c r="A122" s="10"/>
      <c r="B122" s="41"/>
      <c r="C122" s="41"/>
      <c r="D122" s="41"/>
      <c r="E122" s="1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</row>
    <row r="123" spans="1:105" ht="75.75" customHeight="1" thickTop="1" thickBot="1" x14ac:dyDescent="0.55000000000000004">
      <c r="A123" s="10"/>
      <c r="B123" s="41"/>
      <c r="C123" s="41"/>
      <c r="D123" s="41"/>
      <c r="E123" s="1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</row>
    <row r="124" spans="1:105" ht="75.75" customHeight="1" thickTop="1" thickBot="1" x14ac:dyDescent="0.55000000000000004">
      <c r="A124" s="10"/>
      <c r="B124" s="41"/>
      <c r="C124" s="41"/>
      <c r="D124" s="41"/>
      <c r="E124" s="1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</row>
    <row r="125" spans="1:105" ht="75.75" customHeight="1" thickTop="1" thickBot="1" x14ac:dyDescent="0.55000000000000004">
      <c r="A125" s="10"/>
      <c r="B125" s="41"/>
      <c r="C125" s="41"/>
      <c r="D125" s="41"/>
      <c r="E125" s="1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</row>
    <row r="126" spans="1:105" ht="75.75" customHeight="1" thickTop="1" thickBot="1" x14ac:dyDescent="0.55000000000000004">
      <c r="A126" s="10"/>
      <c r="B126" s="41"/>
      <c r="C126" s="41"/>
      <c r="D126" s="41"/>
      <c r="E126" s="1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</row>
    <row r="127" spans="1:105" ht="75.75" customHeight="1" thickTop="1" thickBot="1" x14ac:dyDescent="0.55000000000000004">
      <c r="A127" s="10"/>
      <c r="B127" s="41"/>
      <c r="C127" s="41"/>
      <c r="D127" s="41"/>
      <c r="E127" s="1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</row>
    <row r="128" spans="1:105" ht="75.75" customHeight="1" thickTop="1" thickBot="1" x14ac:dyDescent="0.55000000000000004">
      <c r="A128" s="10"/>
      <c r="B128" s="41"/>
      <c r="C128" s="41"/>
      <c r="D128" s="41"/>
      <c r="E128" s="1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</row>
    <row r="129" spans="1:105" ht="75.75" customHeight="1" thickTop="1" thickBot="1" x14ac:dyDescent="0.55000000000000004">
      <c r="A129" s="10"/>
      <c r="B129" s="41"/>
      <c r="C129" s="41"/>
      <c r="D129" s="41"/>
      <c r="E129" s="1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</row>
    <row r="130" spans="1:105" ht="75.75" customHeight="1" thickTop="1" thickBot="1" x14ac:dyDescent="0.55000000000000004">
      <c r="A130" s="10"/>
      <c r="B130" s="41"/>
      <c r="C130" s="41"/>
      <c r="D130" s="41"/>
      <c r="E130" s="1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</row>
    <row r="131" spans="1:105" ht="75.75" customHeight="1" thickTop="1" thickBot="1" x14ac:dyDescent="0.55000000000000004">
      <c r="A131" s="10"/>
      <c r="B131" s="41"/>
      <c r="C131" s="41"/>
      <c r="D131" s="41"/>
      <c r="E131" s="1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</row>
    <row r="132" spans="1:105" ht="75.75" customHeight="1" thickTop="1" thickBot="1" x14ac:dyDescent="0.55000000000000004">
      <c r="A132" s="10"/>
      <c r="B132" s="41"/>
      <c r="C132" s="41"/>
      <c r="D132" s="41"/>
      <c r="E132" s="1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</row>
    <row r="133" spans="1:105" ht="75.75" customHeight="1" thickTop="1" thickBot="1" x14ac:dyDescent="0.55000000000000004">
      <c r="A133" s="10"/>
      <c r="B133" s="41"/>
      <c r="C133" s="41"/>
      <c r="D133" s="41"/>
      <c r="E133" s="1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</row>
    <row r="134" spans="1:105" ht="75.75" customHeight="1" thickTop="1" thickBot="1" x14ac:dyDescent="0.55000000000000004">
      <c r="A134" s="10"/>
      <c r="B134" s="41"/>
      <c r="C134" s="41"/>
      <c r="D134" s="41"/>
      <c r="E134" s="1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</row>
    <row r="135" spans="1:105" ht="75.75" customHeight="1" thickTop="1" thickBot="1" x14ac:dyDescent="0.55000000000000004">
      <c r="A135" s="10"/>
      <c r="B135" s="41"/>
      <c r="C135" s="41"/>
      <c r="D135" s="41"/>
      <c r="E135" s="1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</row>
    <row r="136" spans="1:105" ht="75.75" customHeight="1" thickTop="1" thickBot="1" x14ac:dyDescent="0.55000000000000004">
      <c r="A136" s="10"/>
      <c r="B136" s="41"/>
      <c r="C136" s="41"/>
      <c r="D136" s="41"/>
      <c r="E136" s="1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</row>
    <row r="137" spans="1:105" ht="75.75" customHeight="1" thickTop="1" thickBot="1" x14ac:dyDescent="0.55000000000000004">
      <c r="A137" s="10"/>
      <c r="B137" s="41"/>
      <c r="C137" s="41"/>
      <c r="D137" s="41"/>
      <c r="E137" s="1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</row>
    <row r="138" spans="1:105" ht="75.75" customHeight="1" thickTop="1" thickBot="1" x14ac:dyDescent="0.55000000000000004">
      <c r="A138" s="10"/>
      <c r="B138" s="41"/>
      <c r="C138" s="41"/>
      <c r="D138" s="41"/>
      <c r="E138" s="1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</row>
    <row r="139" spans="1:105" ht="75.75" customHeight="1" thickTop="1" thickBot="1" x14ac:dyDescent="0.55000000000000004">
      <c r="A139" s="10"/>
      <c r="B139" s="41"/>
      <c r="C139" s="41"/>
      <c r="D139" s="41"/>
      <c r="E139" s="1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</row>
    <row r="140" spans="1:105" ht="75.75" customHeight="1" thickTop="1" thickBot="1" x14ac:dyDescent="0.55000000000000004">
      <c r="A140" s="10"/>
      <c r="B140" s="41"/>
      <c r="C140" s="41"/>
      <c r="D140" s="41"/>
      <c r="E140" s="1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</row>
    <row r="141" spans="1:105" ht="75.75" customHeight="1" thickTop="1" thickBot="1" x14ac:dyDescent="0.55000000000000004">
      <c r="A141" s="10"/>
      <c r="B141" s="41"/>
      <c r="C141" s="41"/>
      <c r="D141" s="41"/>
      <c r="E141" s="1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</row>
    <row r="142" spans="1:105" ht="75.75" customHeight="1" thickTop="1" thickBot="1" x14ac:dyDescent="0.55000000000000004">
      <c r="A142" s="10"/>
      <c r="B142" s="41"/>
      <c r="C142" s="41"/>
      <c r="D142" s="41"/>
      <c r="E142" s="1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</row>
    <row r="143" spans="1:105" ht="75.75" customHeight="1" thickTop="1" thickBot="1" x14ac:dyDescent="0.55000000000000004">
      <c r="A143" s="10"/>
      <c r="B143" s="41"/>
      <c r="C143" s="41"/>
      <c r="D143" s="41"/>
      <c r="E143" s="1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</row>
    <row r="144" spans="1:105" ht="75.75" customHeight="1" thickTop="1" thickBot="1" x14ac:dyDescent="0.55000000000000004">
      <c r="A144" s="10"/>
      <c r="B144" s="41"/>
      <c r="C144" s="41"/>
      <c r="D144" s="41"/>
      <c r="E144" s="1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</row>
    <row r="145" spans="1:105" ht="75.75" customHeight="1" thickTop="1" thickBot="1" x14ac:dyDescent="0.55000000000000004">
      <c r="A145" s="10"/>
      <c r="B145" s="41"/>
      <c r="C145" s="41"/>
      <c r="D145" s="41"/>
      <c r="E145" s="1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</row>
    <row r="146" spans="1:105" ht="75.75" customHeight="1" thickTop="1" thickBot="1" x14ac:dyDescent="0.55000000000000004">
      <c r="A146" s="10"/>
      <c r="B146" s="41"/>
      <c r="C146" s="41"/>
      <c r="D146" s="41"/>
      <c r="E146" s="1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</row>
    <row r="147" spans="1:105" ht="75.75" customHeight="1" thickTop="1" thickBot="1" x14ac:dyDescent="0.55000000000000004">
      <c r="A147" s="10"/>
      <c r="B147" s="41"/>
      <c r="C147" s="41"/>
      <c r="D147" s="41"/>
      <c r="E147" s="1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</row>
    <row r="148" spans="1:105" ht="75.75" customHeight="1" thickTop="1" thickBot="1" x14ac:dyDescent="0.55000000000000004">
      <c r="A148" s="10"/>
      <c r="B148" s="41"/>
      <c r="C148" s="41"/>
      <c r="D148" s="41"/>
      <c r="E148" s="1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</row>
    <row r="149" spans="1:105" ht="75.75" customHeight="1" thickTop="1" thickBot="1" x14ac:dyDescent="0.55000000000000004">
      <c r="A149" s="10"/>
      <c r="B149" s="41"/>
      <c r="C149" s="41"/>
      <c r="D149" s="41"/>
      <c r="E149" s="1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</row>
    <row r="150" spans="1:105" ht="75.75" customHeight="1" thickTop="1" thickBot="1" x14ac:dyDescent="0.55000000000000004">
      <c r="A150" s="10"/>
      <c r="B150" s="41"/>
      <c r="C150" s="41"/>
      <c r="D150" s="41"/>
      <c r="E150" s="1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</row>
    <row r="151" spans="1:105" ht="75.75" customHeight="1" thickTop="1" thickBot="1" x14ac:dyDescent="0.55000000000000004">
      <c r="A151" s="10"/>
      <c r="B151" s="41"/>
      <c r="C151" s="41"/>
      <c r="D151" s="41"/>
      <c r="E151" s="1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</row>
    <row r="152" spans="1:105" ht="75.75" customHeight="1" thickTop="1" thickBot="1" x14ac:dyDescent="0.55000000000000004">
      <c r="A152" s="10"/>
      <c r="B152" s="41"/>
      <c r="C152" s="41"/>
      <c r="D152" s="41"/>
      <c r="E152" s="1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</row>
    <row r="153" spans="1:105" ht="75.75" customHeight="1" thickTop="1" thickBot="1" x14ac:dyDescent="0.55000000000000004">
      <c r="A153" s="10"/>
      <c r="B153" s="41"/>
      <c r="C153" s="41"/>
      <c r="D153" s="41"/>
      <c r="E153" s="1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</row>
    <row r="154" spans="1:105" ht="75.75" customHeight="1" thickTop="1" thickBot="1" x14ac:dyDescent="0.55000000000000004">
      <c r="A154" s="10"/>
      <c r="B154" s="41"/>
      <c r="C154" s="41"/>
      <c r="D154" s="41"/>
      <c r="E154" s="1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</row>
    <row r="155" spans="1:105" ht="75.75" customHeight="1" thickTop="1" thickBot="1" x14ac:dyDescent="0.55000000000000004">
      <c r="A155" s="10"/>
      <c r="B155" s="41"/>
      <c r="C155" s="41"/>
      <c r="D155" s="41"/>
      <c r="E155" s="1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</row>
    <row r="156" spans="1:105" ht="75.75" customHeight="1" thickTop="1" thickBot="1" x14ac:dyDescent="0.55000000000000004">
      <c r="A156" s="10"/>
      <c r="B156" s="41"/>
      <c r="C156" s="41"/>
      <c r="D156" s="41"/>
      <c r="E156" s="1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</row>
    <row r="157" spans="1:105" ht="75.75" customHeight="1" thickTop="1" thickBot="1" x14ac:dyDescent="0.55000000000000004">
      <c r="A157" s="10"/>
      <c r="B157" s="41"/>
      <c r="C157" s="41"/>
      <c r="D157" s="41"/>
      <c r="E157" s="1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</row>
    <row r="158" spans="1:105" ht="75.75" customHeight="1" thickTop="1" thickBot="1" x14ac:dyDescent="0.55000000000000004">
      <c r="A158" s="10"/>
      <c r="B158" s="41"/>
      <c r="C158" s="41"/>
      <c r="D158" s="41"/>
      <c r="E158" s="1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</row>
    <row r="159" spans="1:105" ht="75.75" customHeight="1" thickTop="1" thickBot="1" x14ac:dyDescent="0.55000000000000004">
      <c r="A159" s="10"/>
      <c r="B159" s="41"/>
      <c r="C159" s="41"/>
      <c r="D159" s="41"/>
      <c r="E159" s="1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</row>
    <row r="160" spans="1:105" ht="75.75" customHeight="1" thickTop="1" thickBot="1" x14ac:dyDescent="0.55000000000000004">
      <c r="A160" s="10"/>
      <c r="B160" s="41"/>
      <c r="C160" s="41"/>
      <c r="D160" s="41"/>
      <c r="E160" s="1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</row>
    <row r="161" spans="1:105" ht="75.75" customHeight="1" thickTop="1" thickBot="1" x14ac:dyDescent="0.55000000000000004">
      <c r="A161" s="10"/>
      <c r="B161" s="41"/>
      <c r="C161" s="41"/>
      <c r="D161" s="41"/>
      <c r="E161" s="1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</row>
    <row r="162" spans="1:105" ht="75.75" customHeight="1" thickTop="1" thickBot="1" x14ac:dyDescent="0.55000000000000004">
      <c r="A162" s="10"/>
      <c r="B162" s="41"/>
      <c r="C162" s="41"/>
      <c r="D162" s="41"/>
      <c r="E162" s="1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</row>
    <row r="163" spans="1:105" ht="75" customHeight="1" thickTop="1" thickBot="1" x14ac:dyDescent="0.55000000000000004">
      <c r="A163" s="10"/>
      <c r="B163" s="41"/>
      <c r="C163" s="41"/>
      <c r="D163" s="41"/>
      <c r="E163" s="1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</row>
    <row r="164" spans="1:105" ht="75" customHeight="1" thickTop="1" thickBot="1" x14ac:dyDescent="0.55000000000000004">
      <c r="A164" s="10"/>
      <c r="B164" s="41"/>
      <c r="C164" s="41"/>
      <c r="D164" s="41"/>
      <c r="E164" s="1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</row>
    <row r="165" spans="1:105" ht="75" customHeight="1" thickTop="1" thickBot="1" x14ac:dyDescent="0.55000000000000004">
      <c r="A165" s="10"/>
      <c r="B165" s="41"/>
      <c r="C165" s="41"/>
      <c r="D165" s="41"/>
      <c r="E165" s="1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</row>
    <row r="166" spans="1:105" ht="75" customHeight="1" thickTop="1" thickBot="1" x14ac:dyDescent="0.55000000000000004">
      <c r="A166" s="10"/>
      <c r="B166" s="41"/>
      <c r="C166" s="41"/>
      <c r="D166" s="41"/>
      <c r="E166" s="1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</row>
    <row r="167" spans="1:105" s="12" customFormat="1" ht="75" customHeight="1" thickTop="1" thickBot="1" x14ac:dyDescent="0.55000000000000004">
      <c r="A167" s="10"/>
      <c r="B167" s="41"/>
      <c r="C167" s="41"/>
      <c r="D167" s="41"/>
      <c r="E167" s="1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</row>
    <row r="168" spans="1:105" s="12" customFormat="1" ht="75" customHeight="1" thickTop="1" thickBot="1" x14ac:dyDescent="0.55000000000000004">
      <c r="A168" s="10"/>
      <c r="B168" s="41"/>
      <c r="C168" s="41"/>
      <c r="D168" s="41"/>
      <c r="E168" s="1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</row>
    <row r="169" spans="1:105" s="12" customFormat="1" ht="75" customHeight="1" thickTop="1" thickBot="1" x14ac:dyDescent="0.55000000000000004">
      <c r="A169" s="10"/>
      <c r="B169" s="41"/>
      <c r="C169" s="41"/>
      <c r="D169" s="41"/>
      <c r="E169" s="1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</row>
    <row r="170" spans="1:105" s="12" customFormat="1" ht="75" customHeight="1" thickTop="1" thickBot="1" x14ac:dyDescent="0.55000000000000004">
      <c r="A170" s="10"/>
      <c r="B170" s="41"/>
      <c r="C170" s="41"/>
      <c r="D170" s="41"/>
      <c r="E170" s="1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</row>
    <row r="171" spans="1:105" ht="56.25" customHeight="1" thickTop="1" thickBot="1" x14ac:dyDescent="0.55000000000000004">
      <c r="A171" s="10"/>
      <c r="B171" s="41"/>
      <c r="C171" s="41"/>
      <c r="D171" s="41"/>
      <c r="E171" s="1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</row>
    <row r="172" spans="1:105" ht="56.25" customHeight="1" thickTop="1" thickBot="1" x14ac:dyDescent="0.55000000000000004">
      <c r="A172" s="10"/>
      <c r="B172" s="41"/>
      <c r="C172" s="41"/>
      <c r="D172" s="41"/>
      <c r="E172" s="1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</row>
    <row r="173" spans="1:105" ht="72" thickTop="1" thickBot="1" x14ac:dyDescent="0.55000000000000004">
      <c r="A173" s="10"/>
      <c r="B173" s="41"/>
      <c r="C173" s="41"/>
      <c r="D173" s="41"/>
      <c r="E173" s="1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</row>
    <row r="174" spans="1:105" ht="72" thickTop="1" thickBot="1" x14ac:dyDescent="0.55000000000000004">
      <c r="A174" s="10"/>
      <c r="B174" s="41"/>
      <c r="C174" s="41"/>
      <c r="D174" s="41"/>
      <c r="E174" s="1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</row>
    <row r="175" spans="1:105" ht="72" thickTop="1" thickBot="1" x14ac:dyDescent="0.55000000000000004">
      <c r="A175" s="10"/>
      <c r="B175" s="41"/>
      <c r="C175" s="41"/>
      <c r="D175" s="41"/>
      <c r="E175" s="1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</row>
    <row r="176" spans="1:105" ht="72" thickTop="1" thickBot="1" x14ac:dyDescent="0.55000000000000004">
      <c r="A176" s="10"/>
      <c r="B176" s="41"/>
      <c r="C176" s="41"/>
      <c r="D176" s="41"/>
      <c r="E176" s="1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</row>
    <row r="177" spans="1:105" ht="72" thickTop="1" thickBot="1" x14ac:dyDescent="0.55000000000000004">
      <c r="A177" s="10"/>
      <c r="B177" s="41"/>
      <c r="C177" s="41"/>
      <c r="D177" s="41"/>
      <c r="E177" s="1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</row>
    <row r="178" spans="1:105" ht="72" thickTop="1" thickBot="1" x14ac:dyDescent="0.55000000000000004">
      <c r="A178" s="10"/>
      <c r="B178" s="41"/>
      <c r="C178" s="41"/>
      <c r="D178" s="41"/>
      <c r="E178" s="1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</row>
    <row r="179" spans="1:105" ht="72" thickTop="1" thickBot="1" x14ac:dyDescent="0.55000000000000004">
      <c r="A179" s="10"/>
      <c r="B179" s="41"/>
      <c r="C179" s="41"/>
      <c r="D179" s="41"/>
      <c r="E179" s="1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</row>
    <row r="180" spans="1:105" ht="35.25" thickTop="1" thickBot="1" x14ac:dyDescent="0.55000000000000004">
      <c r="A180" s="13"/>
      <c r="B180" s="13"/>
      <c r="C180" s="13"/>
      <c r="D180" s="13"/>
      <c r="E180" s="13"/>
      <c r="F180" s="1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</row>
    <row r="181" spans="1:105" ht="35.25" thickTop="1" thickBot="1" x14ac:dyDescent="0.55000000000000004">
      <c r="A181" s="13"/>
      <c r="B181" s="13"/>
      <c r="C181" s="13"/>
      <c r="D181" s="13"/>
      <c r="E181" s="13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</row>
    <row r="182" spans="1:105" ht="35.25" thickTop="1" thickBot="1" x14ac:dyDescent="0.55000000000000004">
      <c r="A182" s="13"/>
      <c r="B182" s="13"/>
      <c r="C182" s="13"/>
      <c r="D182" s="13"/>
      <c r="E182" s="13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</row>
    <row r="183" spans="1:105" ht="35.25" thickTop="1" thickBot="1" x14ac:dyDescent="0.55000000000000004">
      <c r="A183" s="13"/>
      <c r="B183" s="13"/>
      <c r="C183" s="13"/>
      <c r="D183" s="13"/>
      <c r="E183" s="13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</row>
    <row r="184" spans="1:105" ht="35.25" thickTop="1" thickBot="1" x14ac:dyDescent="0.55000000000000004">
      <c r="A184" s="13"/>
      <c r="B184" s="13"/>
      <c r="C184" s="13"/>
      <c r="D184" s="13"/>
      <c r="E184" s="13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</row>
    <row r="185" spans="1:105" ht="35.25" thickTop="1" thickBot="1" x14ac:dyDescent="0.55000000000000004">
      <c r="A185" s="13"/>
      <c r="B185" s="13"/>
      <c r="C185" s="13"/>
      <c r="D185" s="13"/>
      <c r="E185" s="13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</row>
    <row r="186" spans="1:105" ht="35.25" thickTop="1" thickBot="1" x14ac:dyDescent="0.55000000000000004">
      <c r="A186" s="13"/>
      <c r="B186" s="13"/>
      <c r="C186" s="13"/>
      <c r="D186" s="13"/>
      <c r="E186" s="13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</row>
    <row r="187" spans="1:105" ht="35.25" thickTop="1" thickBot="1" x14ac:dyDescent="0.55000000000000004">
      <c r="A187" s="13"/>
      <c r="B187" s="13"/>
      <c r="C187" s="13"/>
      <c r="D187" s="13"/>
      <c r="E187" s="13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</row>
    <row r="188" spans="1:105" ht="35.25" thickTop="1" thickBot="1" x14ac:dyDescent="0.55000000000000004">
      <c r="A188" s="13"/>
      <c r="B188" s="13"/>
      <c r="C188" s="13"/>
      <c r="D188" s="13"/>
      <c r="E188" s="13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</row>
    <row r="189" spans="1:105" ht="35.25" thickTop="1" thickBot="1" x14ac:dyDescent="0.55000000000000004">
      <c r="A189" s="13"/>
      <c r="B189" s="13"/>
      <c r="C189" s="13"/>
      <c r="D189" s="13"/>
      <c r="E189" s="13"/>
      <c r="F189" s="1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</row>
    <row r="190" spans="1:105" ht="35.25" thickTop="1" thickBot="1" x14ac:dyDescent="0.55000000000000004">
      <c r="A190" s="13"/>
      <c r="B190" s="13"/>
      <c r="C190" s="13"/>
      <c r="D190" s="13"/>
      <c r="E190" s="13"/>
      <c r="F190" s="1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</row>
    <row r="191" spans="1:105" ht="35.25" thickTop="1" thickBot="1" x14ac:dyDescent="0.55000000000000004">
      <c r="A191" s="13"/>
      <c r="B191" s="13"/>
      <c r="C191" s="13"/>
      <c r="D191" s="13"/>
      <c r="E191" s="13"/>
      <c r="F191" s="1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</row>
    <row r="192" spans="1:105" ht="35.25" thickTop="1" thickBot="1" x14ac:dyDescent="0.55000000000000004">
      <c r="A192" s="13"/>
      <c r="B192" s="13"/>
      <c r="C192" s="13"/>
      <c r="D192" s="13"/>
      <c r="E192" s="13"/>
      <c r="F192" s="1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</row>
    <row r="193" spans="1:105" ht="35.25" thickTop="1" thickBot="1" x14ac:dyDescent="0.55000000000000004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</row>
    <row r="194" spans="1:105" ht="35.25" thickTop="1" thickBot="1" x14ac:dyDescent="0.5500000000000000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</row>
    <row r="195" spans="1:105" ht="35.25" thickTop="1" thickBot="1" x14ac:dyDescent="0.55000000000000004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</row>
    <row r="196" spans="1:105" ht="35.25" thickTop="1" thickBot="1" x14ac:dyDescent="0.55000000000000004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</row>
    <row r="197" spans="1:105" ht="35.25" thickTop="1" thickBot="1" x14ac:dyDescent="0.55000000000000004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</row>
    <row r="198" spans="1:105" ht="35.25" thickTop="1" thickBot="1" x14ac:dyDescent="0.55000000000000004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</row>
    <row r="199" spans="1:105" ht="35.25" thickTop="1" thickBot="1" x14ac:dyDescent="0.55000000000000004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</row>
    <row r="200" spans="1:105" ht="35.25" thickTop="1" thickBot="1" x14ac:dyDescent="0.55000000000000004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</row>
    <row r="201" spans="1:105" ht="35.25" thickTop="1" thickBot="1" x14ac:dyDescent="0.55000000000000004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</row>
    <row r="202" spans="1:105" ht="35.25" thickTop="1" thickBot="1" x14ac:dyDescent="0.55000000000000004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</row>
    <row r="203" spans="1:105" ht="35.25" thickTop="1" thickBot="1" x14ac:dyDescent="0.55000000000000004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</row>
    <row r="204" spans="1:105" ht="35.25" thickTop="1" thickBot="1" x14ac:dyDescent="0.550000000000000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</row>
    <row r="205" spans="1:105" ht="35.25" thickTop="1" thickBot="1" x14ac:dyDescent="0.55000000000000004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</row>
    <row r="206" spans="1:105" ht="35.25" thickTop="1" thickBot="1" x14ac:dyDescent="0.5500000000000000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</row>
    <row r="207" spans="1:105" ht="35.25" thickTop="1" thickBot="1" x14ac:dyDescent="0.5500000000000000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</row>
    <row r="208" spans="1:105" ht="35.25" thickTop="1" thickBot="1" x14ac:dyDescent="0.5500000000000000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</row>
    <row r="209" spans="1:105" ht="35.25" thickTop="1" thickBot="1" x14ac:dyDescent="0.5500000000000000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</row>
    <row r="210" spans="1:105" ht="35.25" thickTop="1" thickBot="1" x14ac:dyDescent="0.5500000000000000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</row>
    <row r="211" spans="1:105" ht="35.25" thickTop="1" thickBot="1" x14ac:dyDescent="0.5500000000000000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</row>
    <row r="212" spans="1:105" ht="35.25" thickTop="1" thickBot="1" x14ac:dyDescent="0.5500000000000000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</row>
    <row r="213" spans="1:105" ht="35.25" thickTop="1" thickBot="1" x14ac:dyDescent="0.5500000000000000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</row>
    <row r="214" spans="1:105" ht="35.25" thickTop="1" thickBot="1" x14ac:dyDescent="0.5500000000000000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</row>
    <row r="215" spans="1:105" ht="34.5" thickTop="1" x14ac:dyDescent="0.5"/>
  </sheetData>
  <autoFilter ref="A2:T172" xr:uid="{6B1D1DC1-86B6-456C-BB3D-62D2ABA3F786}"/>
  <mergeCells count="10">
    <mergeCell ref="B19:B26"/>
    <mergeCell ref="C19:C26"/>
    <mergeCell ref="D19:D26"/>
    <mergeCell ref="D10:D13"/>
    <mergeCell ref="A1:BQ1"/>
    <mergeCell ref="C3:C5"/>
    <mergeCell ref="D3:D5"/>
    <mergeCell ref="B3:B5"/>
    <mergeCell ref="C10:C13"/>
    <mergeCell ref="B10:B13"/>
  </mergeCells>
  <conditionalFormatting sqref="H34:H36 H38:H40 H2:H6 H8:H32">
    <cfRule type="containsText" dxfId="1211" priority="299" operator="containsText" text="متوقف">
      <formula>NOT(ISERROR(SEARCH("متوقف",H2)))</formula>
    </cfRule>
  </conditionalFormatting>
  <conditionalFormatting sqref="H34:H36 H38:H40 H2:H6 H8:H32">
    <cfRule type="containsText" dxfId="1210" priority="295" operator="containsText" text="تم  الانتهاء ">
      <formula>NOT(ISERROR(SEARCH("تم  الانتهاء ",H2)))</formula>
    </cfRule>
    <cfRule type="containsText" dxfId="1209" priority="296" operator="containsText" text="تم الانتهاء ">
      <formula>NOT(ISERROR(SEARCH("تم الانتهاء ",H2)))</formula>
    </cfRule>
    <cfRule type="containsText" dxfId="1208" priority="297" operator="containsText" text="متوقف ">
      <formula>NOT(ISERROR(SEARCH("متوقف ",H2)))</formula>
    </cfRule>
    <cfRule type="containsText" dxfId="1207" priority="298" operator="containsText" text="تحت التصنيع ">
      <formula>NOT(ISERROR(SEARCH("تحت التصنيع ",H2)))</formula>
    </cfRule>
  </conditionalFormatting>
  <conditionalFormatting sqref="H21:H29">
    <cfRule type="containsText" dxfId="1206" priority="294" operator="containsText" text="متوقف">
      <formula>NOT(ISERROR(SEARCH("متوقف",H21)))</formula>
    </cfRule>
  </conditionalFormatting>
  <conditionalFormatting sqref="H21:H29">
    <cfRule type="containsText" dxfId="1205" priority="290" operator="containsText" text="تم  الانتهاء ">
      <formula>NOT(ISERROR(SEARCH("تم  الانتهاء ",H21)))</formula>
    </cfRule>
    <cfRule type="containsText" dxfId="1204" priority="291" operator="containsText" text="تم الانتهاء ">
      <formula>NOT(ISERROR(SEARCH("تم الانتهاء ",H21)))</formula>
    </cfRule>
    <cfRule type="containsText" dxfId="1203" priority="292" operator="containsText" text="متوقف ">
      <formula>NOT(ISERROR(SEARCH("متوقف ",H21)))</formula>
    </cfRule>
    <cfRule type="containsText" dxfId="1202" priority="293" operator="containsText" text="تحت التصنيع ">
      <formula>NOT(ISERROR(SEARCH("تحت التصنيع ",H21)))</formula>
    </cfRule>
  </conditionalFormatting>
  <conditionalFormatting sqref="H42:H45">
    <cfRule type="containsText" dxfId="1201" priority="289" operator="containsText" text="متوقف">
      <formula>NOT(ISERROR(SEARCH("متوقف",H42)))</formula>
    </cfRule>
  </conditionalFormatting>
  <conditionalFormatting sqref="H42:H45">
    <cfRule type="containsText" dxfId="1200" priority="285" operator="containsText" text="تم  الانتهاء ">
      <formula>NOT(ISERROR(SEARCH("تم  الانتهاء ",H42)))</formula>
    </cfRule>
    <cfRule type="containsText" dxfId="1199" priority="286" operator="containsText" text="تم الانتهاء ">
      <formula>NOT(ISERROR(SEARCH("تم الانتهاء ",H42)))</formula>
    </cfRule>
    <cfRule type="containsText" dxfId="1198" priority="287" operator="containsText" text="متوقف ">
      <formula>NOT(ISERROR(SEARCH("متوقف ",H42)))</formula>
    </cfRule>
    <cfRule type="containsText" dxfId="1197" priority="288" operator="containsText" text="تحت التصنيع ">
      <formula>NOT(ISERROR(SEARCH("تحت التصنيع ",H42)))</formula>
    </cfRule>
  </conditionalFormatting>
  <conditionalFormatting sqref="H3:H6">
    <cfRule type="cellIs" dxfId="1196" priority="284" operator="equal">
      <formula>"في المخزن"</formula>
    </cfRule>
  </conditionalFormatting>
  <conditionalFormatting sqref="H43:H45">
    <cfRule type="containsText" dxfId="1195" priority="282" operator="containsText" text="متوقف">
      <formula>NOT(ISERROR(SEARCH("متوقف",H43)))</formula>
    </cfRule>
  </conditionalFormatting>
  <conditionalFormatting sqref="H43:H45">
    <cfRule type="containsText" dxfId="1194" priority="278" operator="containsText" text="تم  الانتهاء ">
      <formula>NOT(ISERROR(SEARCH("تم  الانتهاء ",H43)))</formula>
    </cfRule>
    <cfRule type="containsText" dxfId="1193" priority="279" operator="containsText" text="تم الانتهاء ">
      <formula>NOT(ISERROR(SEARCH("تم الانتهاء ",H43)))</formula>
    </cfRule>
    <cfRule type="containsText" dxfId="1192" priority="280" operator="containsText" text="متوقف ">
      <formula>NOT(ISERROR(SEARCH("متوقف ",H43)))</formula>
    </cfRule>
    <cfRule type="containsText" dxfId="1191" priority="281" operator="containsText" text="تحت التصنيع ">
      <formula>NOT(ISERROR(SEARCH("تحت التصنيع ",H43)))</formula>
    </cfRule>
  </conditionalFormatting>
  <conditionalFormatting sqref="H34:H36 H38:H40 H129 H132 H2:H6 H42:H45 H8:H32">
    <cfRule type="cellIs" dxfId="1190" priority="283" operator="equal">
      <formula>$H$173</formula>
    </cfRule>
  </conditionalFormatting>
  <conditionalFormatting sqref="E87:E90 E93:E98 B152:E155">
    <cfRule type="cellIs" dxfId="1189" priority="277" operator="equal">
      <formula>"تم الانتهاء"</formula>
    </cfRule>
  </conditionalFormatting>
  <conditionalFormatting sqref="C72">
    <cfRule type="containsText" dxfId="1188" priority="276" operator="containsText" text="تم التسليم ">
      <formula>NOT(ISERROR(SEARCH("تم التسليم ",C72)))</formula>
    </cfRule>
  </conditionalFormatting>
  <conditionalFormatting sqref="C72">
    <cfRule type="cellIs" dxfId="1187" priority="275" operator="equal">
      <formula>"تم الانتهاء"</formula>
    </cfRule>
  </conditionalFormatting>
  <conditionalFormatting sqref="C76">
    <cfRule type="containsText" dxfId="1186" priority="274" operator="containsText" text="تم التسليم ">
      <formula>NOT(ISERROR(SEARCH("تم التسليم ",C76)))</formula>
    </cfRule>
  </conditionalFormatting>
  <conditionalFormatting sqref="C76">
    <cfRule type="cellIs" dxfId="1185" priority="273" operator="equal">
      <formula>"تم الانتهاء"</formula>
    </cfRule>
  </conditionalFormatting>
  <conditionalFormatting sqref="C79">
    <cfRule type="cellIs" dxfId="1184" priority="272" operator="equal">
      <formula>"تم الانتهاء"</formula>
    </cfRule>
  </conditionalFormatting>
  <conditionalFormatting sqref="C80">
    <cfRule type="cellIs" dxfId="1183" priority="271" operator="equal">
      <formula>"تم الانتهاء"</formula>
    </cfRule>
  </conditionalFormatting>
  <conditionalFormatting sqref="C108">
    <cfRule type="cellIs" dxfId="1182" priority="270" operator="equal">
      <formula>"تم الانتهاء"</formula>
    </cfRule>
  </conditionalFormatting>
  <conditionalFormatting sqref="C110:C111">
    <cfRule type="cellIs" dxfId="1181" priority="269" operator="equal">
      <formula>"تم الانتهاء"</formula>
    </cfRule>
  </conditionalFormatting>
  <conditionalFormatting sqref="C144:C145">
    <cfRule type="cellIs" dxfId="1180" priority="268" operator="equal">
      <formula>"تم الانتهاء"</formula>
    </cfRule>
  </conditionalFormatting>
  <conditionalFormatting sqref="C140">
    <cfRule type="cellIs" dxfId="1179" priority="267" operator="equal">
      <formula>"تم الانتهاء"</formula>
    </cfRule>
  </conditionalFormatting>
  <conditionalFormatting sqref="C149">
    <cfRule type="cellIs" dxfId="1178" priority="266" operator="equal">
      <formula>"تم الانتهاء"</formula>
    </cfRule>
  </conditionalFormatting>
  <conditionalFormatting sqref="C150:C151">
    <cfRule type="cellIs" dxfId="1177" priority="265" operator="equal">
      <formula>"تم الانتهاء"</formula>
    </cfRule>
  </conditionalFormatting>
  <conditionalFormatting sqref="C81:C83">
    <cfRule type="cellIs" dxfId="1176" priority="264" operator="equal">
      <formula>"تم الانتهاء"</formula>
    </cfRule>
  </conditionalFormatting>
  <conditionalFormatting sqref="C136">
    <cfRule type="cellIs" dxfId="1175" priority="263" operator="equal">
      <formula>"تم الانتهاء"</formula>
    </cfRule>
  </conditionalFormatting>
  <conditionalFormatting sqref="C114:C115">
    <cfRule type="cellIs" dxfId="1174" priority="262" operator="equal">
      <formula>"تم الانتهاء"</formula>
    </cfRule>
  </conditionalFormatting>
  <conditionalFormatting sqref="D80">
    <cfRule type="cellIs" dxfId="1173" priority="261" operator="equal">
      <formula>"تم الانتهاء"</formula>
    </cfRule>
  </conditionalFormatting>
  <conditionalFormatting sqref="D81:D83">
    <cfRule type="cellIs" dxfId="1172" priority="260" operator="equal">
      <formula>"تم الانتهاء"</formula>
    </cfRule>
  </conditionalFormatting>
  <conditionalFormatting sqref="D108:D109">
    <cfRule type="cellIs" dxfId="1171" priority="259" operator="equal">
      <formula>"تم الانتهاء"</formula>
    </cfRule>
  </conditionalFormatting>
  <conditionalFormatting sqref="D105">
    <cfRule type="cellIs" dxfId="1170" priority="258" operator="equal">
      <formula>"تم الانتهاء"</formula>
    </cfRule>
  </conditionalFormatting>
  <conditionalFormatting sqref="D107">
    <cfRule type="cellIs" dxfId="1169" priority="257" operator="equal">
      <formula>"تم الانتهاء"</formula>
    </cfRule>
  </conditionalFormatting>
  <conditionalFormatting sqref="D110:D111">
    <cfRule type="cellIs" dxfId="1168" priority="256" operator="equal">
      <formula>"تم الانتهاء"</formula>
    </cfRule>
  </conditionalFormatting>
  <conditionalFormatting sqref="D138">
    <cfRule type="cellIs" dxfId="1167" priority="255" operator="equal">
      <formula>"تم الانتهاء"</formula>
    </cfRule>
  </conditionalFormatting>
  <conditionalFormatting sqref="D137">
    <cfRule type="cellIs" dxfId="1166" priority="254" operator="equal">
      <formula>"تم الانتهاء"</formula>
    </cfRule>
  </conditionalFormatting>
  <conditionalFormatting sqref="D140">
    <cfRule type="cellIs" dxfId="1165" priority="253" operator="equal">
      <formula>"تم الانتهاء"</formula>
    </cfRule>
  </conditionalFormatting>
  <conditionalFormatting sqref="D140">
    <cfRule type="cellIs" dxfId="1164" priority="251" operator="equal">
      <formula>"تم الانتهاء"</formula>
    </cfRule>
  </conditionalFormatting>
  <conditionalFormatting sqref="D140">
    <cfRule type="containsText" dxfId="1163" priority="252" operator="containsText" text="تم التسليم ">
      <formula>NOT(ISERROR(SEARCH("تم التسليم ",D140)))</formula>
    </cfRule>
  </conditionalFormatting>
  <conditionalFormatting sqref="D139">
    <cfRule type="cellIs" dxfId="1162" priority="250" operator="equal">
      <formula>"تم الانتهاء"</formula>
    </cfRule>
  </conditionalFormatting>
  <conditionalFormatting sqref="D145">
    <cfRule type="cellIs" dxfId="1161" priority="249" operator="equal">
      <formula>"تم الانتهاء"</formula>
    </cfRule>
  </conditionalFormatting>
  <conditionalFormatting sqref="D149">
    <cfRule type="cellIs" dxfId="1160" priority="248" operator="equal">
      <formula>"تم الانتهاء"</formula>
    </cfRule>
  </conditionalFormatting>
  <conditionalFormatting sqref="D150:D151">
    <cfRule type="cellIs" dxfId="1159" priority="247" operator="equal">
      <formula>"تم الانتهاء"</formula>
    </cfRule>
  </conditionalFormatting>
  <conditionalFormatting sqref="D79">
    <cfRule type="cellIs" dxfId="1158" priority="246" operator="equal">
      <formula>"تم الانتهاء"</formula>
    </cfRule>
  </conditionalFormatting>
  <conditionalFormatting sqref="D144">
    <cfRule type="cellIs" dxfId="1157" priority="245" operator="equal">
      <formula>"تم الانتهاء"</formula>
    </cfRule>
  </conditionalFormatting>
  <conditionalFormatting sqref="D114:D115">
    <cfRule type="cellIs" dxfId="1156" priority="244" operator="equal">
      <formula>"تم الانتهاء"</formula>
    </cfRule>
  </conditionalFormatting>
  <conditionalFormatting sqref="E141">
    <cfRule type="cellIs" dxfId="1155" priority="220" operator="equal">
      <formula>"تم الانتهاء"</formula>
    </cfRule>
  </conditionalFormatting>
  <conditionalFormatting sqref="E108:E109 E99">
    <cfRule type="cellIs" dxfId="1154" priority="236" operator="equal">
      <formula>"تم الانتهاء"</formula>
    </cfRule>
  </conditionalFormatting>
  <conditionalFormatting sqref="E105">
    <cfRule type="cellIs" dxfId="1153" priority="235" operator="equal">
      <formula>"تم الانتهاء"</formula>
    </cfRule>
  </conditionalFormatting>
  <conditionalFormatting sqref="E107">
    <cfRule type="cellIs" dxfId="1152" priority="234" operator="equal">
      <formula>"تم الانتهاء"</formula>
    </cfRule>
  </conditionalFormatting>
  <conditionalFormatting sqref="E72">
    <cfRule type="containsText" dxfId="1151" priority="243" operator="containsText" text="تم التسليم ">
      <formula>NOT(ISERROR(SEARCH("تم التسليم ",E72)))</formula>
    </cfRule>
  </conditionalFormatting>
  <conditionalFormatting sqref="E72">
    <cfRule type="cellIs" dxfId="1150" priority="242" operator="equal">
      <formula>"تم الانتهاء"</formula>
    </cfRule>
  </conditionalFormatting>
  <conditionalFormatting sqref="E76">
    <cfRule type="containsText" dxfId="1149" priority="241" operator="containsText" text="تم التسليم ">
      <formula>NOT(ISERROR(SEARCH("تم التسليم ",E76)))</formula>
    </cfRule>
  </conditionalFormatting>
  <conditionalFormatting sqref="E76">
    <cfRule type="cellIs" dxfId="1148" priority="240" operator="equal">
      <formula>"تم الانتهاء"</formula>
    </cfRule>
  </conditionalFormatting>
  <conditionalFormatting sqref="E79">
    <cfRule type="cellIs" dxfId="1147" priority="239" operator="equal">
      <formula>"تم الانتهاء"</formula>
    </cfRule>
  </conditionalFormatting>
  <conditionalFormatting sqref="E80">
    <cfRule type="cellIs" dxfId="1146" priority="238" operator="equal">
      <formula>"تم الانتهاء"</formula>
    </cfRule>
  </conditionalFormatting>
  <conditionalFormatting sqref="E81:E83">
    <cfRule type="cellIs" dxfId="1145" priority="237" operator="equal">
      <formula>"تم الانتهاء"</formula>
    </cfRule>
  </conditionalFormatting>
  <conditionalFormatting sqref="E110:E111">
    <cfRule type="cellIs" dxfId="1144" priority="233" operator="equal">
      <formula>"تم الانتهاء"</formula>
    </cfRule>
  </conditionalFormatting>
  <conditionalFormatting sqref="E132">
    <cfRule type="cellIs" dxfId="1143" priority="232" operator="equal">
      <formula>"تم الانتهاء"</formula>
    </cfRule>
  </conditionalFormatting>
  <conditionalFormatting sqref="E125">
    <cfRule type="cellIs" dxfId="1142" priority="231" operator="equal">
      <formula>"تم الانتهاء"</formula>
    </cfRule>
  </conditionalFormatting>
  <conditionalFormatting sqref="E130:E131">
    <cfRule type="cellIs" dxfId="1141" priority="230" operator="equal">
      <formula>"تم الانتهاء"</formula>
    </cfRule>
  </conditionalFormatting>
  <conditionalFormatting sqref="E133 G133">
    <cfRule type="cellIs" dxfId="1140" priority="229" operator="equal">
      <formula>"تم الانتهاء"</formula>
    </cfRule>
  </conditionalFormatting>
  <conditionalFormatting sqref="E134">
    <cfRule type="cellIs" dxfId="1139" priority="228" operator="equal">
      <formula>"تم الانتهاء"</formula>
    </cfRule>
  </conditionalFormatting>
  <conditionalFormatting sqref="E135">
    <cfRule type="cellIs" dxfId="1138" priority="227" operator="equal">
      <formula>"تم الانتهاء"</formula>
    </cfRule>
  </conditionalFormatting>
  <conditionalFormatting sqref="E143">
    <cfRule type="cellIs" dxfId="1137" priority="226" operator="equal">
      <formula>"تم الانتهاء"</formula>
    </cfRule>
  </conditionalFormatting>
  <conditionalFormatting sqref="E138">
    <cfRule type="cellIs" dxfId="1136" priority="225" operator="equal">
      <formula>"تم الانتهاء"</formula>
    </cfRule>
  </conditionalFormatting>
  <conditionalFormatting sqref="E137">
    <cfRule type="cellIs" dxfId="1135" priority="224" operator="equal">
      <formula>"تم الانتهاء"</formula>
    </cfRule>
  </conditionalFormatting>
  <conditionalFormatting sqref="E140">
    <cfRule type="cellIs" dxfId="1134" priority="223" operator="equal">
      <formula>"تم الانتهاء"</formula>
    </cfRule>
  </conditionalFormatting>
  <conditionalFormatting sqref="E140">
    <cfRule type="cellIs" dxfId="1133" priority="222" operator="equal">
      <formula>"تم الانتهاء"</formula>
    </cfRule>
  </conditionalFormatting>
  <conditionalFormatting sqref="E139">
    <cfRule type="cellIs" dxfId="1132" priority="221" operator="equal">
      <formula>"تم الانتهاء"</formula>
    </cfRule>
  </conditionalFormatting>
  <conditionalFormatting sqref="E144:E145">
    <cfRule type="cellIs" dxfId="1131" priority="219" operator="equal">
      <formula>"تم الانتهاء"</formula>
    </cfRule>
  </conditionalFormatting>
  <conditionalFormatting sqref="E146:E147">
    <cfRule type="cellIs" dxfId="1130" priority="218" operator="equal">
      <formula>"تم الانتهاء"</formula>
    </cfRule>
  </conditionalFormatting>
  <conditionalFormatting sqref="E148">
    <cfRule type="cellIs" dxfId="1129" priority="217" operator="equal">
      <formula>"تم الانتهاء"</formula>
    </cfRule>
  </conditionalFormatting>
  <conditionalFormatting sqref="E149">
    <cfRule type="cellIs" dxfId="1128" priority="216" operator="equal">
      <formula>"تم الانتهاء"</formula>
    </cfRule>
  </conditionalFormatting>
  <conditionalFormatting sqref="E150">
    <cfRule type="cellIs" dxfId="1127" priority="215" operator="equal">
      <formula>"تم الانتهاء"</formula>
    </cfRule>
  </conditionalFormatting>
  <conditionalFormatting sqref="E151">
    <cfRule type="cellIs" dxfId="1126" priority="214" operator="equal">
      <formula>"تم الانتهاء"</formula>
    </cfRule>
  </conditionalFormatting>
  <conditionalFormatting sqref="E136">
    <cfRule type="cellIs" dxfId="1125" priority="213" operator="equal">
      <formula>"تم الانتهاء"</formula>
    </cfRule>
  </conditionalFormatting>
  <conditionalFormatting sqref="E114:E115 E117:E120">
    <cfRule type="cellIs" dxfId="1124" priority="212" operator="equal">
      <formula>"تم الانتهاء"</formula>
    </cfRule>
  </conditionalFormatting>
  <conditionalFormatting sqref="C126:C127">
    <cfRule type="containsText" dxfId="1123" priority="211" operator="containsText" text="تم التسليم ">
      <formula>NOT(ISERROR(SEARCH("تم التسليم ",C126)))</formula>
    </cfRule>
  </conditionalFormatting>
  <conditionalFormatting sqref="C126:C127">
    <cfRule type="cellIs" dxfId="1122" priority="210" operator="equal">
      <formula>"تم الانتهاء"</formula>
    </cfRule>
  </conditionalFormatting>
  <conditionalFormatting sqref="E126:E127">
    <cfRule type="containsText" dxfId="1121" priority="209" operator="containsText" text="تم التسليم ">
      <formula>NOT(ISERROR(SEARCH("تم التسليم ",E126)))</formula>
    </cfRule>
  </conditionalFormatting>
  <conditionalFormatting sqref="E126:E127">
    <cfRule type="cellIs" dxfId="1120" priority="208" operator="equal">
      <formula>"تم الانتهاء"</formula>
    </cfRule>
  </conditionalFormatting>
  <conditionalFormatting sqref="C128">
    <cfRule type="containsText" dxfId="1119" priority="207" operator="containsText" text="تم التسليم ">
      <formula>NOT(ISERROR(SEARCH("تم التسليم ",C128)))</formula>
    </cfRule>
  </conditionalFormatting>
  <conditionalFormatting sqref="C128">
    <cfRule type="cellIs" dxfId="1118" priority="206" operator="equal">
      <formula>"تم الانتهاء"</formula>
    </cfRule>
  </conditionalFormatting>
  <conditionalFormatting sqref="E128">
    <cfRule type="containsText" dxfId="1117" priority="205" operator="containsText" text="تم التسليم ">
      <formula>NOT(ISERROR(SEARCH("تم التسليم ",E128)))</formula>
    </cfRule>
  </conditionalFormatting>
  <conditionalFormatting sqref="E128">
    <cfRule type="cellIs" dxfId="1116" priority="204" operator="equal">
      <formula>"تم الانتهاء"</formula>
    </cfRule>
  </conditionalFormatting>
  <conditionalFormatting sqref="E129">
    <cfRule type="cellIs" dxfId="1115" priority="203" operator="equal">
      <formula>"تم الانتهاء"</formula>
    </cfRule>
  </conditionalFormatting>
  <conditionalFormatting sqref="G126:G128">
    <cfRule type="containsText" dxfId="1114" priority="202" operator="containsText" text="تم التسليم ">
      <formula>NOT(ISERROR(SEARCH("تم التسليم ",G126)))</formula>
    </cfRule>
  </conditionalFormatting>
  <conditionalFormatting sqref="G126:G128">
    <cfRule type="cellIs" dxfId="1113" priority="201" operator="equal">
      <formula>"تم الانتهاء"</formula>
    </cfRule>
  </conditionalFormatting>
  <conditionalFormatting sqref="C117">
    <cfRule type="containsText" dxfId="1112" priority="200" operator="containsText" text="تم التسليم ">
      <formula>NOT(ISERROR(SEARCH("تم التسليم ",C117)))</formula>
    </cfRule>
  </conditionalFormatting>
  <conditionalFormatting sqref="C117">
    <cfRule type="cellIs" dxfId="1111" priority="199" operator="equal">
      <formula>"تم الانتهاء"</formula>
    </cfRule>
  </conditionalFormatting>
  <conditionalFormatting sqref="C118">
    <cfRule type="containsText" dxfId="1110" priority="198" operator="containsText" text="تم التسليم ">
      <formula>NOT(ISERROR(SEARCH("تم التسليم ",C118)))</formula>
    </cfRule>
  </conditionalFormatting>
  <conditionalFormatting sqref="C118">
    <cfRule type="cellIs" dxfId="1109" priority="197" operator="equal">
      <formula>"تم الانتهاء"</formula>
    </cfRule>
  </conditionalFormatting>
  <conditionalFormatting sqref="C119:C120">
    <cfRule type="containsText" dxfId="1108" priority="196" operator="containsText" text="تم التسليم ">
      <formula>NOT(ISERROR(SEARCH("تم التسليم ",C119)))</formula>
    </cfRule>
  </conditionalFormatting>
  <conditionalFormatting sqref="C119:C120">
    <cfRule type="cellIs" dxfId="1107" priority="195" operator="equal">
      <formula>"تم الانتهاء"</formula>
    </cfRule>
  </conditionalFormatting>
  <conditionalFormatting sqref="E121:E124">
    <cfRule type="cellIs" dxfId="1106" priority="194" operator="equal">
      <formula>"تم الانتهاء"</formula>
    </cfRule>
  </conditionalFormatting>
  <conditionalFormatting sqref="E91">
    <cfRule type="cellIs" dxfId="1105" priority="193" operator="equal">
      <formula>"تم الانتهاء"</formula>
    </cfRule>
  </conditionalFormatting>
  <conditionalFormatting sqref="E92">
    <cfRule type="cellIs" dxfId="1104" priority="192" operator="equal">
      <formula>"تم الانتهاء"</formula>
    </cfRule>
  </conditionalFormatting>
  <conditionalFormatting sqref="H46">
    <cfRule type="containsText" dxfId="1103" priority="191" operator="containsText" text="متوقف">
      <formula>NOT(ISERROR(SEARCH("متوقف",H46)))</formula>
    </cfRule>
  </conditionalFormatting>
  <conditionalFormatting sqref="H46">
    <cfRule type="containsText" dxfId="1102" priority="187" operator="containsText" text="تم  الانتهاء ">
      <formula>NOT(ISERROR(SEARCH("تم  الانتهاء ",H46)))</formula>
    </cfRule>
    <cfRule type="containsText" dxfId="1101" priority="188" operator="containsText" text="تم الانتهاء ">
      <formula>NOT(ISERROR(SEARCH("تم الانتهاء ",H46)))</formula>
    </cfRule>
    <cfRule type="containsText" dxfId="1100" priority="189" operator="containsText" text="متوقف ">
      <formula>NOT(ISERROR(SEARCH("متوقف ",H46)))</formula>
    </cfRule>
    <cfRule type="containsText" dxfId="1099" priority="190" operator="containsText" text="تحت التصنيع ">
      <formula>NOT(ISERROR(SEARCH("تحت التصنيع ",H46)))</formula>
    </cfRule>
  </conditionalFormatting>
  <conditionalFormatting sqref="H46">
    <cfRule type="cellIs" dxfId="1098" priority="186" operator="equal">
      <formula>$H$173</formula>
    </cfRule>
  </conditionalFormatting>
  <conditionalFormatting sqref="H52">
    <cfRule type="containsText" dxfId="1097" priority="185" operator="containsText" text="متوقف">
      <formula>NOT(ISERROR(SEARCH("متوقف",H52)))</formula>
    </cfRule>
  </conditionalFormatting>
  <conditionalFormatting sqref="H52">
    <cfRule type="containsText" dxfId="1096" priority="181" operator="containsText" text="تم  الانتهاء ">
      <formula>NOT(ISERROR(SEARCH("تم  الانتهاء ",H52)))</formula>
    </cfRule>
    <cfRule type="containsText" dxfId="1095" priority="182" operator="containsText" text="تم الانتهاء ">
      <formula>NOT(ISERROR(SEARCH("تم الانتهاء ",H52)))</formula>
    </cfRule>
    <cfRule type="containsText" dxfId="1094" priority="183" operator="containsText" text="متوقف ">
      <formula>NOT(ISERROR(SEARCH("متوقف ",H52)))</formula>
    </cfRule>
    <cfRule type="containsText" dxfId="1093" priority="184" operator="containsText" text="تحت التصنيع ">
      <formula>NOT(ISERROR(SEARCH("تحت التصنيع ",H52)))</formula>
    </cfRule>
  </conditionalFormatting>
  <conditionalFormatting sqref="H52">
    <cfRule type="cellIs" dxfId="1092" priority="180" operator="equal">
      <formula>$H$173</formula>
    </cfRule>
  </conditionalFormatting>
  <conditionalFormatting sqref="H55">
    <cfRule type="containsText" dxfId="1091" priority="179" operator="containsText" text="متوقف">
      <formula>NOT(ISERROR(SEARCH("متوقف",H55)))</formula>
    </cfRule>
  </conditionalFormatting>
  <conditionalFormatting sqref="H55">
    <cfRule type="containsText" dxfId="1090" priority="175" operator="containsText" text="تم  الانتهاء ">
      <formula>NOT(ISERROR(SEARCH("تم  الانتهاء ",H55)))</formula>
    </cfRule>
    <cfRule type="containsText" dxfId="1089" priority="176" operator="containsText" text="تم الانتهاء ">
      <formula>NOT(ISERROR(SEARCH("تم الانتهاء ",H55)))</formula>
    </cfRule>
    <cfRule type="containsText" dxfId="1088" priority="177" operator="containsText" text="متوقف ">
      <formula>NOT(ISERROR(SEARCH("متوقف ",H55)))</formula>
    </cfRule>
    <cfRule type="containsText" dxfId="1087" priority="178" operator="containsText" text="تحت التصنيع ">
      <formula>NOT(ISERROR(SEARCH("تحت التصنيع ",H55)))</formula>
    </cfRule>
  </conditionalFormatting>
  <conditionalFormatting sqref="H55">
    <cfRule type="cellIs" dxfId="1086" priority="174" operator="equal">
      <formula>$H$173</formula>
    </cfRule>
  </conditionalFormatting>
  <conditionalFormatting sqref="H126 H129">
    <cfRule type="containsText" dxfId="1085" priority="173" operator="containsText" text="متوقف">
      <formula>NOT(ISERROR(SEARCH("متوقف",H126)))</formula>
    </cfRule>
  </conditionalFormatting>
  <conditionalFormatting sqref="H126 H129">
    <cfRule type="containsText" dxfId="1084" priority="169" operator="containsText" text="تم  الانتهاء ">
      <formula>NOT(ISERROR(SEARCH("تم  الانتهاء ",H126)))</formula>
    </cfRule>
    <cfRule type="containsText" dxfId="1083" priority="170" operator="containsText" text="تم الانتهاء ">
      <formula>NOT(ISERROR(SEARCH("تم الانتهاء ",H126)))</formula>
    </cfRule>
    <cfRule type="containsText" dxfId="1082" priority="171" operator="containsText" text="متوقف ">
      <formula>NOT(ISERROR(SEARCH("متوقف ",H126)))</formula>
    </cfRule>
    <cfRule type="containsText" dxfId="1081" priority="172" operator="containsText" text="تحت التصنيع ">
      <formula>NOT(ISERROR(SEARCH("تحت التصنيع ",H126)))</formula>
    </cfRule>
  </conditionalFormatting>
  <conditionalFormatting sqref="H126">
    <cfRule type="cellIs" dxfId="1080" priority="168" operator="equal">
      <formula>$H$173</formula>
    </cfRule>
  </conditionalFormatting>
  <conditionalFormatting sqref="F114:F115">
    <cfRule type="cellIs" dxfId="1079" priority="167" operator="equal">
      <formula>"تم الانتهاء"</formula>
    </cfRule>
  </conditionalFormatting>
  <conditionalFormatting sqref="G114:G115">
    <cfRule type="cellIs" dxfId="1078" priority="166" operator="equal">
      <formula>"تم الانتهاء"</formula>
    </cfRule>
  </conditionalFormatting>
  <conditionalFormatting sqref="F108:F109">
    <cfRule type="cellIs" dxfId="1077" priority="165" operator="equal">
      <formula>"تم الانتهاء"</formula>
    </cfRule>
  </conditionalFormatting>
  <conditionalFormatting sqref="F105">
    <cfRule type="cellIs" dxfId="1076" priority="164" operator="equal">
      <formula>"تم الانتهاء"</formula>
    </cfRule>
  </conditionalFormatting>
  <conditionalFormatting sqref="F107">
    <cfRule type="cellIs" dxfId="1075" priority="163" operator="equal">
      <formula>"تم الانتهاء"</formula>
    </cfRule>
  </conditionalFormatting>
  <conditionalFormatting sqref="F110:F111">
    <cfRule type="cellIs" dxfId="1074" priority="162" operator="equal">
      <formula>"تم الانتهاء"</formula>
    </cfRule>
  </conditionalFormatting>
  <conditionalFormatting sqref="G108:G109">
    <cfRule type="cellIs" dxfId="1073" priority="161" operator="equal">
      <formula>"تم الانتهاء"</formula>
    </cfRule>
  </conditionalFormatting>
  <conditionalFormatting sqref="G105">
    <cfRule type="cellIs" dxfId="1072" priority="160" operator="equal">
      <formula>"تم الانتهاء"</formula>
    </cfRule>
  </conditionalFormatting>
  <conditionalFormatting sqref="G107">
    <cfRule type="cellIs" dxfId="1071" priority="159" operator="equal">
      <formula>"تم الانتهاء"</formula>
    </cfRule>
  </conditionalFormatting>
  <conditionalFormatting sqref="G110:G111">
    <cfRule type="cellIs" dxfId="1070" priority="158" operator="equal">
      <formula>"تم الانتهاء"</formula>
    </cfRule>
  </conditionalFormatting>
  <conditionalFormatting sqref="C116">
    <cfRule type="containsText" dxfId="1069" priority="157" operator="containsText" text="تم التسليم ">
      <formula>NOT(ISERROR(SEARCH("تم التسليم ",C116)))</formula>
    </cfRule>
  </conditionalFormatting>
  <conditionalFormatting sqref="C116">
    <cfRule type="cellIs" dxfId="1068" priority="156" operator="equal">
      <formula>"تم الانتهاء"</formula>
    </cfRule>
  </conditionalFormatting>
  <conditionalFormatting sqref="E116">
    <cfRule type="containsText" dxfId="1067" priority="155" operator="containsText" text="تم التسليم ">
      <formula>NOT(ISERROR(SEARCH("تم التسليم ",E116)))</formula>
    </cfRule>
  </conditionalFormatting>
  <conditionalFormatting sqref="E116">
    <cfRule type="cellIs" dxfId="1066" priority="154" operator="equal">
      <formula>"تم الانتهاء"</formula>
    </cfRule>
  </conditionalFormatting>
  <conditionalFormatting sqref="H72">
    <cfRule type="containsText" dxfId="1065" priority="153" operator="containsText" text="متوقف">
      <formula>NOT(ISERROR(SEARCH("متوقف",H72)))</formula>
    </cfRule>
  </conditionalFormatting>
  <conditionalFormatting sqref="H72">
    <cfRule type="containsText" dxfId="1064" priority="149" operator="containsText" text="تم  الانتهاء ">
      <formula>NOT(ISERROR(SEARCH("تم  الانتهاء ",H72)))</formula>
    </cfRule>
    <cfRule type="containsText" dxfId="1063" priority="150" operator="containsText" text="تم الانتهاء ">
      <formula>NOT(ISERROR(SEARCH("تم الانتهاء ",H72)))</formula>
    </cfRule>
    <cfRule type="containsText" dxfId="1062" priority="151" operator="containsText" text="متوقف ">
      <formula>NOT(ISERROR(SEARCH("متوقف ",H72)))</formula>
    </cfRule>
    <cfRule type="containsText" dxfId="1061" priority="152" operator="containsText" text="تحت التصنيع ">
      <formula>NOT(ISERROR(SEARCH("تحت التصنيع ",H72)))</formula>
    </cfRule>
  </conditionalFormatting>
  <conditionalFormatting sqref="H72">
    <cfRule type="cellIs" dxfId="1060" priority="148" operator="equal">
      <formula>$H$173</formula>
    </cfRule>
  </conditionalFormatting>
  <conditionalFormatting sqref="G72">
    <cfRule type="containsText" dxfId="1059" priority="147" operator="containsText" text="تم التسليم ">
      <formula>NOT(ISERROR(SEARCH("تم التسليم ",G72)))</formula>
    </cfRule>
  </conditionalFormatting>
  <conditionalFormatting sqref="G72">
    <cfRule type="cellIs" dxfId="1058" priority="146" operator="equal">
      <formula>"تم الانتهاء"</formula>
    </cfRule>
  </conditionalFormatting>
  <conditionalFormatting sqref="H74">
    <cfRule type="containsText" dxfId="1057" priority="145" operator="containsText" text="متوقف">
      <formula>NOT(ISERROR(SEARCH("متوقف",H74)))</formula>
    </cfRule>
  </conditionalFormatting>
  <conditionalFormatting sqref="H74">
    <cfRule type="containsText" dxfId="1056" priority="141" operator="containsText" text="تم  الانتهاء ">
      <formula>NOT(ISERROR(SEARCH("تم  الانتهاء ",H74)))</formula>
    </cfRule>
    <cfRule type="containsText" dxfId="1055" priority="142" operator="containsText" text="تم الانتهاء ">
      <formula>NOT(ISERROR(SEARCH("تم الانتهاء ",H74)))</formula>
    </cfRule>
    <cfRule type="containsText" dxfId="1054" priority="143" operator="containsText" text="متوقف ">
      <formula>NOT(ISERROR(SEARCH("متوقف ",H74)))</formula>
    </cfRule>
    <cfRule type="containsText" dxfId="1053" priority="144" operator="containsText" text="تحت التصنيع ">
      <formula>NOT(ISERROR(SEARCH("تحت التصنيع ",H74)))</formula>
    </cfRule>
  </conditionalFormatting>
  <conditionalFormatting sqref="H74">
    <cfRule type="cellIs" dxfId="1052" priority="140" operator="equal">
      <formula>$H$173</formula>
    </cfRule>
  </conditionalFormatting>
  <conditionalFormatting sqref="G76:G77">
    <cfRule type="containsText" dxfId="1051" priority="139" operator="containsText" text="تم التسليم ">
      <formula>NOT(ISERROR(SEARCH("تم التسليم ",G76)))</formula>
    </cfRule>
  </conditionalFormatting>
  <conditionalFormatting sqref="G76:G77">
    <cfRule type="cellIs" dxfId="1050" priority="138" operator="equal">
      <formula>"تم الانتهاء"</formula>
    </cfRule>
  </conditionalFormatting>
  <conditionalFormatting sqref="F80">
    <cfRule type="cellIs" dxfId="1049" priority="137" operator="equal">
      <formula>"تم الانتهاء"</formula>
    </cfRule>
  </conditionalFormatting>
  <conditionalFormatting sqref="F81:F83">
    <cfRule type="cellIs" dxfId="1048" priority="136" operator="equal">
      <formula>"تم الانتهاء"</formula>
    </cfRule>
  </conditionalFormatting>
  <conditionalFormatting sqref="F79">
    <cfRule type="cellIs" dxfId="1047" priority="135" operator="equal">
      <formula>"تم الانتهاء"</formula>
    </cfRule>
  </conditionalFormatting>
  <conditionalFormatting sqref="G79">
    <cfRule type="cellIs" dxfId="1046" priority="134" operator="equal">
      <formula>"تم الانتهاء"</formula>
    </cfRule>
  </conditionalFormatting>
  <conditionalFormatting sqref="G80">
    <cfRule type="cellIs" dxfId="1045" priority="133" operator="equal">
      <formula>"تم الانتهاء"</formula>
    </cfRule>
  </conditionalFormatting>
  <conditionalFormatting sqref="G81:G83">
    <cfRule type="cellIs" dxfId="1044" priority="132" operator="equal">
      <formula>"تم الانتهاء"</formula>
    </cfRule>
  </conditionalFormatting>
  <conditionalFormatting sqref="H80">
    <cfRule type="containsText" dxfId="1043" priority="131" operator="containsText" text="متوقف">
      <formula>NOT(ISERROR(SEARCH("متوقف",H80)))</formula>
    </cfRule>
  </conditionalFormatting>
  <conditionalFormatting sqref="H80">
    <cfRule type="containsText" dxfId="1042" priority="127" operator="containsText" text="تم  الانتهاء ">
      <formula>NOT(ISERROR(SEARCH("تم  الانتهاء ",H80)))</formula>
    </cfRule>
    <cfRule type="containsText" dxfId="1041" priority="128" operator="containsText" text="تم الانتهاء ">
      <formula>NOT(ISERROR(SEARCH("تم الانتهاء ",H80)))</formula>
    </cfRule>
    <cfRule type="containsText" dxfId="1040" priority="129" operator="containsText" text="متوقف ">
      <formula>NOT(ISERROR(SEARCH("متوقف ",H80)))</formula>
    </cfRule>
    <cfRule type="containsText" dxfId="1039" priority="130" operator="containsText" text="تحت التصنيع ">
      <formula>NOT(ISERROR(SEARCH("تحت التصنيع ",H80)))</formula>
    </cfRule>
  </conditionalFormatting>
  <conditionalFormatting sqref="H80">
    <cfRule type="cellIs" dxfId="1038" priority="126" operator="equal">
      <formula>$H$173</formula>
    </cfRule>
  </conditionalFormatting>
  <conditionalFormatting sqref="G98">
    <cfRule type="cellIs" dxfId="1037" priority="125" operator="equal">
      <formula>"تم الانتهاء"</formula>
    </cfRule>
  </conditionalFormatting>
  <conditionalFormatting sqref="G99">
    <cfRule type="cellIs" dxfId="1036" priority="124" operator="equal">
      <formula>"تم الانتهاء"</formula>
    </cfRule>
  </conditionalFormatting>
  <conditionalFormatting sqref="H141 H132">
    <cfRule type="containsText" dxfId="1035" priority="123" operator="containsText" text="متوقف">
      <formula>NOT(ISERROR(SEARCH("متوقف",H132)))</formula>
    </cfRule>
  </conditionalFormatting>
  <conditionalFormatting sqref="H141 H132">
    <cfRule type="containsText" dxfId="1034" priority="119" operator="containsText" text="تم  الانتهاء ">
      <formula>NOT(ISERROR(SEARCH("تم  الانتهاء ",H132)))</formula>
    </cfRule>
    <cfRule type="containsText" dxfId="1033" priority="120" operator="containsText" text="تم الانتهاء ">
      <formula>NOT(ISERROR(SEARCH("تم الانتهاء ",H132)))</formula>
    </cfRule>
    <cfRule type="containsText" dxfId="1032" priority="121" operator="containsText" text="متوقف ">
      <formula>NOT(ISERROR(SEARCH("متوقف ",H132)))</formula>
    </cfRule>
    <cfRule type="containsText" dxfId="1031" priority="122" operator="containsText" text="تحت التصنيع ">
      <formula>NOT(ISERROR(SEARCH("تحت التصنيع ",H132)))</formula>
    </cfRule>
  </conditionalFormatting>
  <conditionalFormatting sqref="H141">
    <cfRule type="cellIs" dxfId="1030" priority="118" operator="equal">
      <formula>$H$173</formula>
    </cfRule>
  </conditionalFormatting>
  <conditionalFormatting sqref="G135">
    <cfRule type="cellIs" dxfId="1029" priority="117" operator="equal">
      <formula>"تم الانتهاء"</formula>
    </cfRule>
  </conditionalFormatting>
  <conditionalFormatting sqref="G136">
    <cfRule type="cellIs" dxfId="1028" priority="116" operator="equal">
      <formula>"تم الانتهاء"</formula>
    </cfRule>
  </conditionalFormatting>
  <conditionalFormatting sqref="F138">
    <cfRule type="cellIs" dxfId="1027" priority="115" operator="equal">
      <formula>"تم الانتهاء"</formula>
    </cfRule>
  </conditionalFormatting>
  <conditionalFormatting sqref="F137">
    <cfRule type="cellIs" dxfId="1026" priority="114" operator="equal">
      <formula>"تم الانتهاء"</formula>
    </cfRule>
  </conditionalFormatting>
  <conditionalFormatting sqref="F140">
    <cfRule type="cellIs" dxfId="1025" priority="113" operator="equal">
      <formula>"تم الانتهاء"</formula>
    </cfRule>
  </conditionalFormatting>
  <conditionalFormatting sqref="F140">
    <cfRule type="cellIs" dxfId="1024" priority="111" operator="equal">
      <formula>"تم الانتهاء"</formula>
    </cfRule>
  </conditionalFormatting>
  <conditionalFormatting sqref="F140">
    <cfRule type="containsText" dxfId="1023" priority="112" operator="containsText" text="تم التسليم ">
      <formula>NOT(ISERROR(SEARCH("تم التسليم ",F140)))</formula>
    </cfRule>
  </conditionalFormatting>
  <conditionalFormatting sqref="F139">
    <cfRule type="cellIs" dxfId="1022" priority="110" operator="equal">
      <formula>"تم الانتهاء"</formula>
    </cfRule>
  </conditionalFormatting>
  <conditionalFormatting sqref="G138">
    <cfRule type="cellIs" dxfId="1021" priority="109" operator="equal">
      <formula>"تم الانتهاء"</formula>
    </cfRule>
  </conditionalFormatting>
  <conditionalFormatting sqref="G137">
    <cfRule type="cellIs" dxfId="1020" priority="108" operator="equal">
      <formula>"تم الانتهاء"</formula>
    </cfRule>
  </conditionalFormatting>
  <conditionalFormatting sqref="G140">
    <cfRule type="cellIs" dxfId="1019" priority="107" operator="equal">
      <formula>"تم الانتهاء"</formula>
    </cfRule>
  </conditionalFormatting>
  <conditionalFormatting sqref="G140">
    <cfRule type="cellIs" dxfId="1018" priority="106" operator="equal">
      <formula>"تم الانتهاء"</formula>
    </cfRule>
  </conditionalFormatting>
  <conditionalFormatting sqref="G139">
    <cfRule type="cellIs" dxfId="1017" priority="105" operator="equal">
      <formula>"تم الانتهاء"</formula>
    </cfRule>
  </conditionalFormatting>
  <conditionalFormatting sqref="H142">
    <cfRule type="containsText" dxfId="1016" priority="104" operator="containsText" text="متوقف">
      <formula>NOT(ISERROR(SEARCH("متوقف",H142)))</formula>
    </cfRule>
  </conditionalFormatting>
  <conditionalFormatting sqref="H142">
    <cfRule type="containsText" dxfId="1015" priority="100" operator="containsText" text="تم  الانتهاء ">
      <formula>NOT(ISERROR(SEARCH("تم  الانتهاء ",H142)))</formula>
    </cfRule>
    <cfRule type="containsText" dxfId="1014" priority="101" operator="containsText" text="تم الانتهاء ">
      <formula>NOT(ISERROR(SEARCH("تم الانتهاء ",H142)))</formula>
    </cfRule>
    <cfRule type="containsText" dxfId="1013" priority="102" operator="containsText" text="متوقف ">
      <formula>NOT(ISERROR(SEARCH("متوقف ",H142)))</formula>
    </cfRule>
    <cfRule type="containsText" dxfId="1012" priority="103" operator="containsText" text="تحت التصنيع ">
      <formula>NOT(ISERROR(SEARCH("تحت التصنيع ",H142)))</formula>
    </cfRule>
  </conditionalFormatting>
  <conditionalFormatting sqref="H142">
    <cfRule type="cellIs" dxfId="1011" priority="99" operator="equal">
      <formula>$H$173</formula>
    </cfRule>
  </conditionalFormatting>
  <conditionalFormatting sqref="F144">
    <cfRule type="cellIs" dxfId="1010" priority="98" operator="equal">
      <formula>"تم الانتهاء"</formula>
    </cfRule>
  </conditionalFormatting>
  <conditionalFormatting sqref="G144">
    <cfRule type="cellIs" dxfId="1009" priority="97" operator="equal">
      <formula>"تم الانتهاء"</formula>
    </cfRule>
  </conditionalFormatting>
  <conditionalFormatting sqref="F145">
    <cfRule type="cellIs" dxfId="1008" priority="96" operator="equal">
      <formula>"تم الانتهاء"</formula>
    </cfRule>
  </conditionalFormatting>
  <conditionalFormatting sqref="F149">
    <cfRule type="cellIs" dxfId="1007" priority="95" operator="equal">
      <formula>"تم الانتهاء"</formula>
    </cfRule>
  </conditionalFormatting>
  <conditionalFormatting sqref="F150:F151">
    <cfRule type="cellIs" dxfId="1006" priority="94" operator="equal">
      <formula>"تم الانتهاء"</formula>
    </cfRule>
  </conditionalFormatting>
  <conditionalFormatting sqref="G145">
    <cfRule type="cellIs" dxfId="1005" priority="93" operator="equal">
      <formula>"تم الانتهاء"</formula>
    </cfRule>
  </conditionalFormatting>
  <conditionalFormatting sqref="G146:G147">
    <cfRule type="cellIs" dxfId="1004" priority="92" operator="equal">
      <formula>"تم الانتهاء"</formula>
    </cfRule>
  </conditionalFormatting>
  <conditionalFormatting sqref="G148">
    <cfRule type="cellIs" dxfId="1003" priority="91" operator="equal">
      <formula>"تم الانتهاء"</formula>
    </cfRule>
  </conditionalFormatting>
  <conditionalFormatting sqref="G149">
    <cfRule type="cellIs" dxfId="1002" priority="90" operator="equal">
      <formula>"تم الانتهاء"</formula>
    </cfRule>
  </conditionalFormatting>
  <conditionalFormatting sqref="G150">
    <cfRule type="cellIs" dxfId="1001" priority="89" operator="equal">
      <formula>"تم الانتهاء"</formula>
    </cfRule>
  </conditionalFormatting>
  <conditionalFormatting sqref="G151">
    <cfRule type="cellIs" dxfId="1000" priority="88" operator="equal">
      <formula>"تم الانتهاء"</formula>
    </cfRule>
  </conditionalFormatting>
  <conditionalFormatting sqref="B156:C156 B157:B158 C157:C162">
    <cfRule type="cellIs" dxfId="999" priority="87" operator="equal">
      <formula>"تم الانتهاء"</formula>
    </cfRule>
  </conditionalFormatting>
  <conditionalFormatting sqref="B159:B162">
    <cfRule type="cellIs" dxfId="998" priority="86" operator="equal">
      <formula>"تم الانتهاء"</formula>
    </cfRule>
  </conditionalFormatting>
  <conditionalFormatting sqref="H126 H34:H36 H38:H40 H129 H72 H74 H80 H132 H141:H142 H3:H6 H52 H55 H42:H46 H8:H32">
    <cfRule type="cellIs" dxfId="997" priority="300" operator="equal">
      <formula>$H$196</formula>
    </cfRule>
    <cfRule type="cellIs" dxfId="996" priority="301" operator="equal">
      <formula>$H$60</formula>
    </cfRule>
    <cfRule type="cellIs" dxfId="995" priority="302" operator="equal">
      <formula>$H$170</formula>
    </cfRule>
    <cfRule type="cellIs" dxfId="994" priority="303" operator="equal">
      <formula>$H$197</formula>
    </cfRule>
    <cfRule type="cellIs" dxfId="993" priority="304" operator="equal">
      <formula>$H$196</formula>
    </cfRule>
  </conditionalFormatting>
  <conditionalFormatting sqref="H126 H34:H36 H38:H40 H129 H72 H74 H80 H132 H141:H142 H3:H6 H52 H55 H42:H46 H8:H32">
    <cfRule type="cellIs" dxfId="992" priority="305" operator="equal">
      <formula>$H$175</formula>
    </cfRule>
    <cfRule type="cellIs" dxfId="991" priority="306" operator="equal">
      <formula>$H$212</formula>
    </cfRule>
    <cfRule type="cellIs" dxfId="990" priority="307" operator="equal">
      <formula>$H$53</formula>
    </cfRule>
    <cfRule type="cellIs" dxfId="989" priority="308" operator="equal">
      <formula>$H$100</formula>
    </cfRule>
  </conditionalFormatting>
  <conditionalFormatting sqref="H34:H36 H38:H40 H129 H126 H72 H74 H80 H132 H141:H142 H3:H6 H52 H55 H42:H46 H8:H32">
    <cfRule type="cellIs" dxfId="988" priority="309" operator="equal">
      <formula>$H$174</formula>
    </cfRule>
    <cfRule type="cellIs" dxfId="987" priority="310" operator="equal">
      <formula>$H$107</formula>
    </cfRule>
    <cfRule type="cellIs" dxfId="986" priority="311" operator="equal">
      <formula>$H$204</formula>
    </cfRule>
  </conditionalFormatting>
  <conditionalFormatting sqref="H66">
    <cfRule type="containsText" dxfId="985" priority="73" operator="containsText" text="متوقف">
      <formula>NOT(ISERROR(SEARCH("متوقف",H66)))</formula>
    </cfRule>
  </conditionalFormatting>
  <conditionalFormatting sqref="H66">
    <cfRule type="containsText" dxfId="984" priority="69" operator="containsText" text="تم  الانتهاء ">
      <formula>NOT(ISERROR(SEARCH("تم  الانتهاء ",H66)))</formula>
    </cfRule>
    <cfRule type="containsText" dxfId="983" priority="70" operator="containsText" text="تم الانتهاء ">
      <formula>NOT(ISERROR(SEARCH("تم الانتهاء ",H66)))</formula>
    </cfRule>
    <cfRule type="containsText" dxfId="982" priority="71" operator="containsText" text="متوقف ">
      <formula>NOT(ISERROR(SEARCH("متوقف ",H66)))</formula>
    </cfRule>
    <cfRule type="containsText" dxfId="981" priority="72" operator="containsText" text="تحت التصنيع ">
      <formula>NOT(ISERROR(SEARCH("تحت التصنيع ",H66)))</formula>
    </cfRule>
  </conditionalFormatting>
  <conditionalFormatting sqref="H66">
    <cfRule type="cellIs" dxfId="980" priority="68" operator="equal">
      <formula>$H$173</formula>
    </cfRule>
  </conditionalFormatting>
  <conditionalFormatting sqref="H66">
    <cfRule type="cellIs" dxfId="979" priority="74" operator="equal">
      <formula>$H$196</formula>
    </cfRule>
    <cfRule type="cellIs" dxfId="978" priority="75" operator="equal">
      <formula>$H$60</formula>
    </cfRule>
    <cfRule type="cellIs" dxfId="977" priority="76" operator="equal">
      <formula>$H$170</formula>
    </cfRule>
    <cfRule type="cellIs" dxfId="976" priority="77" operator="equal">
      <formula>$H$197</formula>
    </cfRule>
    <cfRule type="cellIs" dxfId="975" priority="78" operator="equal">
      <formula>$H$196</formula>
    </cfRule>
  </conditionalFormatting>
  <conditionalFormatting sqref="H66">
    <cfRule type="cellIs" dxfId="974" priority="79" operator="equal">
      <formula>$H$175</formula>
    </cfRule>
    <cfRule type="cellIs" dxfId="973" priority="80" operator="equal">
      <formula>$H$212</formula>
    </cfRule>
    <cfRule type="cellIs" dxfId="972" priority="81" operator="equal">
      <formula>$H$53</formula>
    </cfRule>
    <cfRule type="cellIs" dxfId="971" priority="82" operator="equal">
      <formula>$H$100</formula>
    </cfRule>
  </conditionalFormatting>
  <conditionalFormatting sqref="H66">
    <cfRule type="cellIs" dxfId="970" priority="83" operator="equal">
      <formula>$H$174</formula>
    </cfRule>
    <cfRule type="cellIs" dxfId="969" priority="84" operator="equal">
      <formula>$H$107</formula>
    </cfRule>
    <cfRule type="cellIs" dxfId="968" priority="85" operator="equal">
      <formula>$H$204</formula>
    </cfRule>
  </conditionalFormatting>
  <conditionalFormatting sqref="H67">
    <cfRule type="containsText" dxfId="967" priority="55" operator="containsText" text="متوقف">
      <formula>NOT(ISERROR(SEARCH("متوقف",H67)))</formula>
    </cfRule>
  </conditionalFormatting>
  <conditionalFormatting sqref="H67">
    <cfRule type="containsText" dxfId="966" priority="51" operator="containsText" text="تم  الانتهاء ">
      <formula>NOT(ISERROR(SEARCH("تم  الانتهاء ",H67)))</formula>
    </cfRule>
    <cfRule type="containsText" dxfId="965" priority="52" operator="containsText" text="تم الانتهاء ">
      <formula>NOT(ISERROR(SEARCH("تم الانتهاء ",H67)))</formula>
    </cfRule>
    <cfRule type="containsText" dxfId="964" priority="53" operator="containsText" text="متوقف ">
      <formula>NOT(ISERROR(SEARCH("متوقف ",H67)))</formula>
    </cfRule>
    <cfRule type="containsText" dxfId="963" priority="54" operator="containsText" text="تحت التصنيع ">
      <formula>NOT(ISERROR(SEARCH("تحت التصنيع ",H67)))</formula>
    </cfRule>
  </conditionalFormatting>
  <conditionalFormatting sqref="H67">
    <cfRule type="cellIs" dxfId="962" priority="50" operator="equal">
      <formula>$H$173</formula>
    </cfRule>
  </conditionalFormatting>
  <conditionalFormatting sqref="H67">
    <cfRule type="cellIs" dxfId="961" priority="56" operator="equal">
      <formula>$H$196</formula>
    </cfRule>
    <cfRule type="cellIs" dxfId="960" priority="57" operator="equal">
      <formula>$H$60</formula>
    </cfRule>
    <cfRule type="cellIs" dxfId="959" priority="58" operator="equal">
      <formula>$H$170</formula>
    </cfRule>
    <cfRule type="cellIs" dxfId="958" priority="59" operator="equal">
      <formula>$H$197</formula>
    </cfRule>
    <cfRule type="cellIs" dxfId="957" priority="60" operator="equal">
      <formula>$H$196</formula>
    </cfRule>
  </conditionalFormatting>
  <conditionalFormatting sqref="H67">
    <cfRule type="cellIs" dxfId="956" priority="61" operator="equal">
      <formula>$H$175</formula>
    </cfRule>
    <cfRule type="cellIs" dxfId="955" priority="62" operator="equal">
      <formula>$H$212</formula>
    </cfRule>
    <cfRule type="cellIs" dxfId="954" priority="63" operator="equal">
      <formula>$H$53</formula>
    </cfRule>
    <cfRule type="cellIs" dxfId="953" priority="64" operator="equal">
      <formula>$H$100</formula>
    </cfRule>
  </conditionalFormatting>
  <conditionalFormatting sqref="H67">
    <cfRule type="cellIs" dxfId="952" priority="65" operator="equal">
      <formula>$H$174</formula>
    </cfRule>
    <cfRule type="cellIs" dxfId="951" priority="66" operator="equal">
      <formula>$H$107</formula>
    </cfRule>
    <cfRule type="cellIs" dxfId="950" priority="67" operator="equal">
      <formula>$H$204</formula>
    </cfRule>
  </conditionalFormatting>
  <conditionalFormatting sqref="H70">
    <cfRule type="containsText" dxfId="949" priority="37" operator="containsText" text="متوقف">
      <formula>NOT(ISERROR(SEARCH("متوقف",H70)))</formula>
    </cfRule>
  </conditionalFormatting>
  <conditionalFormatting sqref="H70">
    <cfRule type="containsText" dxfId="948" priority="33" operator="containsText" text="تم  الانتهاء ">
      <formula>NOT(ISERROR(SEARCH("تم  الانتهاء ",H70)))</formula>
    </cfRule>
    <cfRule type="containsText" dxfId="947" priority="34" operator="containsText" text="تم الانتهاء ">
      <formula>NOT(ISERROR(SEARCH("تم الانتهاء ",H70)))</formula>
    </cfRule>
    <cfRule type="containsText" dxfId="946" priority="35" operator="containsText" text="متوقف ">
      <formula>NOT(ISERROR(SEARCH("متوقف ",H70)))</formula>
    </cfRule>
    <cfRule type="containsText" dxfId="945" priority="36" operator="containsText" text="تحت التصنيع ">
      <formula>NOT(ISERROR(SEARCH("تحت التصنيع ",H70)))</formula>
    </cfRule>
  </conditionalFormatting>
  <conditionalFormatting sqref="H70">
    <cfRule type="cellIs" dxfId="944" priority="32" operator="equal">
      <formula>$H$173</formula>
    </cfRule>
  </conditionalFormatting>
  <conditionalFormatting sqref="H70">
    <cfRule type="cellIs" dxfId="943" priority="38" operator="equal">
      <formula>$H$196</formula>
    </cfRule>
    <cfRule type="cellIs" dxfId="942" priority="39" operator="equal">
      <formula>$H$60</formula>
    </cfRule>
    <cfRule type="cellIs" dxfId="941" priority="40" operator="equal">
      <formula>$H$170</formula>
    </cfRule>
    <cfRule type="cellIs" dxfId="940" priority="41" operator="equal">
      <formula>$H$197</formula>
    </cfRule>
    <cfRule type="cellIs" dxfId="939" priority="42" operator="equal">
      <formula>$H$196</formula>
    </cfRule>
  </conditionalFormatting>
  <conditionalFormatting sqref="H70">
    <cfRule type="cellIs" dxfId="938" priority="43" operator="equal">
      <formula>$H$175</formula>
    </cfRule>
    <cfRule type="cellIs" dxfId="937" priority="44" operator="equal">
      <formula>$H$212</formula>
    </cfRule>
    <cfRule type="cellIs" dxfId="936" priority="45" operator="equal">
      <formula>$H$53</formula>
    </cfRule>
    <cfRule type="cellIs" dxfId="935" priority="46" operator="equal">
      <formula>$H$100</formula>
    </cfRule>
  </conditionalFormatting>
  <conditionalFormatting sqref="H70">
    <cfRule type="cellIs" dxfId="934" priority="47" operator="equal">
      <formula>$H$174</formula>
    </cfRule>
    <cfRule type="cellIs" dxfId="933" priority="48" operator="equal">
      <formula>$H$107</formula>
    </cfRule>
    <cfRule type="cellIs" dxfId="932" priority="49" operator="equal">
      <formula>$H$204</formula>
    </cfRule>
  </conditionalFormatting>
  <conditionalFormatting sqref="H84:H86">
    <cfRule type="containsText" dxfId="931" priority="19" operator="containsText" text="متوقف">
      <formula>NOT(ISERROR(SEARCH("متوقف",H84)))</formula>
    </cfRule>
  </conditionalFormatting>
  <conditionalFormatting sqref="H84:H86">
    <cfRule type="containsText" dxfId="930" priority="15" operator="containsText" text="تم  الانتهاء ">
      <formula>NOT(ISERROR(SEARCH("تم  الانتهاء ",H84)))</formula>
    </cfRule>
    <cfRule type="containsText" dxfId="929" priority="16" operator="containsText" text="تم الانتهاء ">
      <formula>NOT(ISERROR(SEARCH("تم الانتهاء ",H84)))</formula>
    </cfRule>
    <cfRule type="containsText" dxfId="928" priority="17" operator="containsText" text="متوقف ">
      <formula>NOT(ISERROR(SEARCH("متوقف ",H84)))</formula>
    </cfRule>
    <cfRule type="containsText" dxfId="927" priority="18" operator="containsText" text="تحت التصنيع ">
      <formula>NOT(ISERROR(SEARCH("تحت التصنيع ",H84)))</formula>
    </cfRule>
  </conditionalFormatting>
  <conditionalFormatting sqref="H84:H86">
    <cfRule type="cellIs" dxfId="926" priority="14" operator="equal">
      <formula>$H$173</formula>
    </cfRule>
  </conditionalFormatting>
  <conditionalFormatting sqref="H84:H86">
    <cfRule type="cellIs" dxfId="925" priority="20" operator="equal">
      <formula>$H$196</formula>
    </cfRule>
    <cfRule type="cellIs" dxfId="924" priority="21" operator="equal">
      <formula>$H$60</formula>
    </cfRule>
    <cfRule type="cellIs" dxfId="923" priority="22" operator="equal">
      <formula>$H$170</formula>
    </cfRule>
    <cfRule type="cellIs" dxfId="922" priority="23" operator="equal">
      <formula>$H$197</formula>
    </cfRule>
    <cfRule type="cellIs" dxfId="921" priority="24" operator="equal">
      <formula>$H$196</formula>
    </cfRule>
  </conditionalFormatting>
  <conditionalFormatting sqref="H84:H86">
    <cfRule type="cellIs" dxfId="920" priority="25" operator="equal">
      <formula>$H$175</formula>
    </cfRule>
    <cfRule type="cellIs" dxfId="919" priority="26" operator="equal">
      <formula>$H$212</formula>
    </cfRule>
    <cfRule type="cellIs" dxfId="918" priority="27" operator="equal">
      <formula>$H$53</formula>
    </cfRule>
    <cfRule type="cellIs" dxfId="917" priority="28" operator="equal">
      <formula>$H$100</formula>
    </cfRule>
  </conditionalFormatting>
  <conditionalFormatting sqref="H84:H86">
    <cfRule type="cellIs" dxfId="916" priority="29" operator="equal">
      <formula>$H$174</formula>
    </cfRule>
    <cfRule type="cellIs" dxfId="915" priority="30" operator="equal">
      <formula>$H$107</formula>
    </cfRule>
    <cfRule type="cellIs" dxfId="914" priority="31" operator="equal">
      <formula>$H$204</formula>
    </cfRule>
  </conditionalFormatting>
  <conditionalFormatting sqref="B163:E164">
    <cfRule type="cellIs" dxfId="913" priority="13" operator="equal">
      <formula>"تم الانتهاء"</formula>
    </cfRule>
  </conditionalFormatting>
  <conditionalFormatting sqref="C165:E166">
    <cfRule type="cellIs" dxfId="912" priority="12" operator="equal">
      <formula>"تم الانتهاء"</formula>
    </cfRule>
  </conditionalFormatting>
  <conditionalFormatting sqref="C167:C170">
    <cfRule type="cellIs" dxfId="911" priority="11" operator="equal">
      <formula>"تم الانتهاء"</formula>
    </cfRule>
  </conditionalFormatting>
  <conditionalFormatting sqref="H42">
    <cfRule type="containsText" dxfId="910" priority="10" operator="containsText" text="متوقف">
      <formula>NOT(ISERROR(SEARCH("متوقف",H42)))</formula>
    </cfRule>
  </conditionalFormatting>
  <conditionalFormatting sqref="H42">
    <cfRule type="containsText" dxfId="909" priority="6" operator="containsText" text="تم  الانتهاء ">
      <formula>NOT(ISERROR(SEARCH("تم  الانتهاء ",H42)))</formula>
    </cfRule>
    <cfRule type="containsText" dxfId="908" priority="7" operator="containsText" text="تم الانتهاء ">
      <formula>NOT(ISERROR(SEARCH("تم الانتهاء ",H42)))</formula>
    </cfRule>
    <cfRule type="containsText" dxfId="907" priority="8" operator="containsText" text="متوقف ">
      <formula>NOT(ISERROR(SEARCH("متوقف ",H42)))</formula>
    </cfRule>
    <cfRule type="containsText" dxfId="906" priority="9" operator="containsText" text="تحت التصنيع ">
      <formula>NOT(ISERROR(SEARCH("تحت التصنيع ",H42)))</formula>
    </cfRule>
  </conditionalFormatting>
  <conditionalFormatting sqref="H42">
    <cfRule type="containsText" dxfId="905" priority="5" operator="containsText" text="متوقف">
      <formula>NOT(ISERROR(SEARCH("متوقف",H42)))</formula>
    </cfRule>
  </conditionalFormatting>
  <conditionalFormatting sqref="H42">
    <cfRule type="containsText" dxfId="904" priority="1" operator="containsText" text="تم  الانتهاء ">
      <formula>NOT(ISERROR(SEARCH("تم  الانتهاء ",H42)))</formula>
    </cfRule>
    <cfRule type="containsText" dxfId="903" priority="2" operator="containsText" text="تم الانتهاء ">
      <formula>NOT(ISERROR(SEARCH("تم الانتهاء ",H42)))</formula>
    </cfRule>
    <cfRule type="containsText" dxfId="902" priority="3" operator="containsText" text="متوقف ">
      <formula>NOT(ISERROR(SEARCH("متوقف ",H42)))</formula>
    </cfRule>
    <cfRule type="containsText" dxfId="901" priority="4" operator="containsText" text="تحت التصنيع ">
      <formula>NOT(ISERROR(SEARCH("تحت التصنيع ",H42)))</formula>
    </cfRule>
  </conditionalFormatting>
  <pageMargins left="0.7" right="0.7" top="0.75" bottom="0.75" header="0.3" footer="0.3"/>
  <pageSetup scale="14" fitToHeight="0" orientation="landscape" r:id="rId1"/>
  <rowBreaks count="5" manualBreakCount="5">
    <brk id="33" max="54" man="1"/>
    <brk id="63" max="54" man="1"/>
    <brk id="95" max="54" man="1"/>
    <brk id="127" max="54" man="1"/>
    <brk id="159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468DF1-6C32-4E8D-AA73-F9F4E3FC8921}">
          <x14:formula1>
            <xm:f>'Y:\PLN\Private\METAL\متابعة\08-11-2023\التانيه\[09-11-2023 10.00 PM FOLLOW UP (METAL).xlsx]Sheet1'!#REF!</xm:f>
          </x14:formula1>
          <xm:sqref>H66:H67 H46 H72 H126 H129 H74 H80 H132 H141:H142 H55 H70 H52 H84:H86</xm:sqref>
        </x14:dataValidation>
        <x14:dataValidation type="list" allowBlank="1" showInputMessage="1" showErrorMessage="1" xr:uid="{E420A334-D339-4B45-BEA3-BB138E42CDEE}">
          <x14:formula1>
            <xm:f>Sheet1!$A$2:$A$7</xm:f>
          </x14:formula1>
          <xm:sqref>H3:H45 H56:H65 H127:H128 H130:H131 H116 H73 H75:H79 H53:H54 H133:H135 H137:H140 H143:H151 H68:H69 H71 H47:H50 H81:H83</xm:sqref>
        </x14:dataValidation>
        <x14:dataValidation type="list" allowBlank="1" showInputMessage="1" showErrorMessage="1" xr:uid="{B29A90A3-7EE1-4952-A24C-93FE5E98EDE5}">
          <x14:formula1>
            <xm:f>Sheet1!$A$3:$A$7</xm:f>
          </x14:formula1>
          <xm:sqref>H2</xm:sqref>
        </x14:dataValidation>
        <x14:dataValidation type="list" allowBlank="1" showInputMessage="1" showErrorMessage="1" xr:uid="{5233FF18-F800-4E6F-8385-93E70DC6EB8E}">
          <x14:formula1>
            <xm:f>Sheet1!$A$9:$A$25</xm:f>
          </x14:formula1>
          <xm:sqref>H51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9CCE-1F70-4D17-9230-116C9A66F721}">
  <sheetPr>
    <pageSetUpPr fitToPage="1"/>
  </sheetPr>
  <dimension ref="A1:DA211"/>
  <sheetViews>
    <sheetView topLeftCell="B1" zoomScale="25" zoomScaleNormal="25" zoomScaleSheetLayoutView="25" workbookViewId="0">
      <pane xSplit="38" ySplit="2" topLeftCell="BR3" activePane="bottomRight" state="frozen"/>
      <selection activeCell="B1" sqref="B1"/>
      <selection pane="topRight" activeCell="AN1" sqref="AN1"/>
      <selection pane="bottomLeft" activeCell="B3" sqref="B3"/>
      <selection pane="bottomRight" activeCell="BT8" sqref="BT8"/>
    </sheetView>
  </sheetViews>
  <sheetFormatPr defaultRowHeight="33.75" x14ac:dyDescent="0.5"/>
  <cols>
    <col min="1" max="1" width="29" style="9" hidden="1" customWidth="1"/>
    <col min="2" max="2" width="61.5703125" style="9" customWidth="1"/>
    <col min="3" max="3" width="75" style="9" bestFit="1" customWidth="1"/>
    <col min="4" max="4" width="93.8554687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8" width="34.85546875" style="133" hidden="1" customWidth="1"/>
    <col min="69" max="69" width="36" style="133" hidden="1" customWidth="1"/>
    <col min="70" max="105" width="36" style="133" customWidth="1"/>
    <col min="106" max="16384" width="9.140625" style="9"/>
  </cols>
  <sheetData>
    <row r="1" spans="1:105" ht="54.75" customHeight="1" thickTop="1" thickBot="1" x14ac:dyDescent="0.55000000000000004">
      <c r="A1" s="146" t="s">
        <v>121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</row>
    <row r="2" spans="1:105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  <c r="DA2" s="15"/>
    </row>
    <row r="3" spans="1:105" ht="75.75" customHeight="1" thickTop="1" thickBot="1" x14ac:dyDescent="0.55000000000000004">
      <c r="A3" s="10"/>
      <c r="B3" s="151" t="s">
        <v>39</v>
      </c>
      <c r="C3" s="193" t="s">
        <v>40</v>
      </c>
      <c r="D3" s="190" t="s">
        <v>78</v>
      </c>
      <c r="E3" s="20"/>
      <c r="F3" s="20" t="s">
        <v>76</v>
      </c>
      <c r="G3" s="20">
        <v>3000</v>
      </c>
      <c r="H3" s="20" t="s">
        <v>24</v>
      </c>
      <c r="I3" s="20"/>
      <c r="J3" s="20"/>
      <c r="K3" s="20">
        <v>75</v>
      </c>
      <c r="L3" s="20">
        <v>80</v>
      </c>
      <c r="M3" s="20">
        <v>230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>
        <v>225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</row>
    <row r="4" spans="1:105" ht="75.75" customHeight="1" thickTop="1" thickBot="1" x14ac:dyDescent="0.55000000000000004">
      <c r="A4" s="10"/>
      <c r="B4" s="155"/>
      <c r="C4" s="194"/>
      <c r="D4" s="191"/>
      <c r="E4" s="20"/>
      <c r="F4" s="20" t="s">
        <v>74</v>
      </c>
      <c r="G4" s="20"/>
      <c r="H4" s="20"/>
      <c r="I4" s="20"/>
      <c r="J4" s="20"/>
      <c r="K4" s="20">
        <v>75</v>
      </c>
      <c r="L4" s="20"/>
      <c r="M4" s="20">
        <v>355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>
        <v>275</v>
      </c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</row>
    <row r="5" spans="1:105" ht="75.75" customHeight="1" thickTop="1" thickBot="1" x14ac:dyDescent="0.55000000000000004">
      <c r="A5" s="10"/>
      <c r="B5" s="155"/>
      <c r="C5" s="194"/>
      <c r="D5" s="191"/>
      <c r="E5" s="20"/>
      <c r="F5" s="20" t="s">
        <v>34</v>
      </c>
      <c r="G5" s="20"/>
      <c r="H5" s="20"/>
      <c r="I5" s="20"/>
      <c r="J5" s="20"/>
      <c r="K5" s="20">
        <v>75</v>
      </c>
      <c r="L5" s="20">
        <v>320</v>
      </c>
      <c r="M5" s="20">
        <v>55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>
        <v>35</v>
      </c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</row>
    <row r="6" spans="1:105" ht="75.75" customHeight="1" thickTop="1" thickBot="1" x14ac:dyDescent="0.55000000000000004">
      <c r="A6" s="10"/>
      <c r="B6" s="155"/>
      <c r="C6" s="194"/>
      <c r="D6" s="191"/>
      <c r="E6" s="20"/>
      <c r="F6" s="20" t="s">
        <v>13</v>
      </c>
      <c r="G6" s="20"/>
      <c r="H6" s="20"/>
      <c r="I6" s="20"/>
      <c r="J6" s="20"/>
      <c r="K6" s="20">
        <v>75</v>
      </c>
      <c r="L6" s="20">
        <v>320</v>
      </c>
      <c r="M6" s="20">
        <v>55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>
        <v>35</v>
      </c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</row>
    <row r="7" spans="1:105" ht="75.75" customHeight="1" thickTop="1" thickBot="1" x14ac:dyDescent="0.55000000000000004">
      <c r="A7" s="10"/>
      <c r="B7" s="155"/>
      <c r="C7" s="194"/>
      <c r="D7" s="191"/>
      <c r="E7" s="20"/>
      <c r="F7" s="20" t="s">
        <v>38</v>
      </c>
      <c r="G7" s="20"/>
      <c r="H7" s="20"/>
      <c r="I7" s="20"/>
      <c r="J7" s="20"/>
      <c r="K7" s="20">
        <v>75</v>
      </c>
      <c r="L7" s="20">
        <v>318</v>
      </c>
      <c r="M7" s="20">
        <v>114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</row>
    <row r="8" spans="1:105" ht="75.75" customHeight="1" thickTop="1" thickBot="1" x14ac:dyDescent="0.55000000000000004">
      <c r="A8" s="10"/>
      <c r="B8" s="152"/>
      <c r="C8" s="195"/>
      <c r="D8" s="192"/>
      <c r="E8" s="20"/>
      <c r="F8" s="20" t="s">
        <v>79</v>
      </c>
      <c r="G8" s="20"/>
      <c r="H8" s="20"/>
      <c r="I8" s="20"/>
      <c r="J8" s="20"/>
      <c r="K8" s="20">
        <v>20</v>
      </c>
      <c r="L8" s="20">
        <v>80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>
        <v>265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</row>
    <row r="9" spans="1:105" s="25" customFormat="1" ht="75.75" customHeight="1" thickTop="1" thickBot="1" x14ac:dyDescent="0.55000000000000004">
      <c r="A9" s="22"/>
      <c r="B9" s="22"/>
      <c r="C9" s="22"/>
      <c r="D9" s="22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</row>
    <row r="10" spans="1:105" ht="75.75" customHeight="1" thickTop="1" thickBot="1" x14ac:dyDescent="0.55000000000000004">
      <c r="A10" s="10"/>
      <c r="B10" s="156" t="s">
        <v>226</v>
      </c>
      <c r="C10" s="156" t="s">
        <v>227</v>
      </c>
      <c r="D10" s="156" t="s">
        <v>228</v>
      </c>
      <c r="E10" s="20"/>
      <c r="F10" s="20" t="s">
        <v>14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>
        <v>500</v>
      </c>
      <c r="S10" s="20">
        <v>100</v>
      </c>
      <c r="T10" s="20">
        <v>280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</row>
    <row r="11" spans="1:105" ht="75.75" customHeight="1" thickTop="1" thickBot="1" x14ac:dyDescent="0.55000000000000004">
      <c r="A11" s="10"/>
      <c r="B11" s="157"/>
      <c r="C11" s="157"/>
      <c r="D11" s="157"/>
      <c r="E11" s="20"/>
      <c r="F11" s="20" t="s">
        <v>13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>
        <v>250</v>
      </c>
      <c r="S11" s="20"/>
      <c r="T11" s="20"/>
      <c r="U11" s="20"/>
      <c r="V11" s="20"/>
      <c r="W11" s="20"/>
      <c r="X11" s="20"/>
      <c r="Y11" s="20"/>
      <c r="Z11" s="20">
        <v>10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</row>
    <row r="12" spans="1:105" ht="75.75" customHeight="1" thickTop="1" thickBot="1" x14ac:dyDescent="0.55000000000000004">
      <c r="A12" s="10"/>
      <c r="B12" s="157"/>
      <c r="C12" s="157"/>
      <c r="D12" s="157"/>
      <c r="E12" s="20"/>
      <c r="F12" s="20" t="s">
        <v>55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>
        <v>500</v>
      </c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</row>
    <row r="13" spans="1:105" ht="75.75" customHeight="1" thickTop="1" thickBot="1" x14ac:dyDescent="0.55000000000000004">
      <c r="A13" s="10"/>
      <c r="B13" s="157"/>
      <c r="C13" s="157"/>
      <c r="D13" s="157"/>
      <c r="E13" s="20"/>
      <c r="F13" s="20" t="s">
        <v>15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>
        <v>300</v>
      </c>
      <c r="T13" s="20"/>
      <c r="U13" s="20"/>
      <c r="V13" s="20"/>
      <c r="W13" s="20"/>
      <c r="X13" s="20">
        <v>365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</row>
    <row r="14" spans="1:105" ht="75.75" customHeight="1" thickTop="1" thickBot="1" x14ac:dyDescent="0.55000000000000004">
      <c r="A14" s="10"/>
      <c r="B14" s="157"/>
      <c r="C14" s="157"/>
      <c r="D14" s="157"/>
      <c r="E14" s="20"/>
      <c r="F14" s="20" t="s">
        <v>310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>
        <v>500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</row>
    <row r="15" spans="1:105" ht="75.75" customHeight="1" thickTop="1" thickBot="1" x14ac:dyDescent="0.55000000000000004">
      <c r="A15" s="10"/>
      <c r="B15" s="157"/>
      <c r="C15" s="157"/>
      <c r="D15" s="157"/>
      <c r="E15" s="20"/>
      <c r="F15" s="20" t="s">
        <v>34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>
        <v>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</row>
    <row r="16" spans="1:105" ht="75.75" customHeight="1" thickTop="1" thickBot="1" x14ac:dyDescent="0.55000000000000004">
      <c r="A16" s="10"/>
      <c r="B16" s="158"/>
      <c r="C16" s="158"/>
      <c r="D16" s="158"/>
      <c r="E16" s="20"/>
      <c r="F16" s="20" t="s">
        <v>374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>
        <v>300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</row>
    <row r="17" spans="1:105" s="25" customFormat="1" ht="75.75" customHeight="1" thickTop="1" thickBot="1" x14ac:dyDescent="0.55000000000000004">
      <c r="A17" s="22"/>
      <c r="B17" s="43"/>
      <c r="C17" s="43"/>
      <c r="D17" s="4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</row>
    <row r="18" spans="1:105" ht="75.75" customHeight="1" thickTop="1" thickBot="1" x14ac:dyDescent="0.55000000000000004">
      <c r="A18" s="10"/>
      <c r="B18" s="156" t="s">
        <v>397</v>
      </c>
      <c r="C18" s="156" t="s">
        <v>533</v>
      </c>
      <c r="D18" s="156" t="s">
        <v>534</v>
      </c>
      <c r="E18" s="20"/>
      <c r="F18" s="20" t="s">
        <v>535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>
        <v>300</v>
      </c>
      <c r="AU18" s="20">
        <v>132</v>
      </c>
      <c r="AV18" s="20">
        <v>60</v>
      </c>
      <c r="AW18" s="20">
        <v>95</v>
      </c>
      <c r="AX18" s="20"/>
      <c r="AY18" s="20"/>
      <c r="AZ18" s="20">
        <v>200</v>
      </c>
      <c r="BA18" s="20"/>
      <c r="BB18" s="20"/>
      <c r="BC18" s="20"/>
      <c r="BD18" s="20"/>
      <c r="BE18" s="20"/>
      <c r="BF18" s="20"/>
      <c r="BG18" s="20">
        <v>200</v>
      </c>
      <c r="BH18" s="20"/>
      <c r="BI18" s="20"/>
      <c r="BJ18" s="20"/>
      <c r="BK18" s="20"/>
      <c r="BL18" s="20"/>
      <c r="BM18" s="20"/>
      <c r="BN18" s="20"/>
      <c r="BO18" s="20">
        <v>10</v>
      </c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</row>
    <row r="19" spans="1:105" ht="75.75" customHeight="1" thickTop="1" thickBot="1" x14ac:dyDescent="0.55000000000000004">
      <c r="A19" s="10"/>
      <c r="B19" s="157"/>
      <c r="C19" s="157"/>
      <c r="D19" s="157"/>
      <c r="E19" s="20"/>
      <c r="F19" s="20" t="s">
        <v>536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>
        <v>1500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</row>
    <row r="20" spans="1:105" ht="75.75" customHeight="1" thickTop="1" thickBot="1" x14ac:dyDescent="0.55000000000000004">
      <c r="A20" s="10"/>
      <c r="B20" s="157"/>
      <c r="C20" s="157"/>
      <c r="D20" s="157"/>
      <c r="E20" s="20"/>
      <c r="F20" s="20" t="s">
        <v>35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>
        <v>200</v>
      </c>
      <c r="AV20" s="20"/>
      <c r="AW20" s="20"/>
      <c r="AX20" s="20"/>
      <c r="AY20" s="20"/>
      <c r="AZ20" s="20">
        <v>270</v>
      </c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>
        <v>10</v>
      </c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</row>
    <row r="21" spans="1:105" ht="75.75" customHeight="1" thickTop="1" thickBot="1" x14ac:dyDescent="0.55000000000000004">
      <c r="A21" s="10"/>
      <c r="B21" s="157"/>
      <c r="C21" s="157"/>
      <c r="D21" s="157"/>
      <c r="E21" s="20"/>
      <c r="F21" s="20" t="s">
        <v>79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>
        <v>260</v>
      </c>
      <c r="AV21" s="20">
        <v>150</v>
      </c>
      <c r="AW21" s="20"/>
      <c r="AX21" s="20"/>
      <c r="AY21" s="20">
        <v>400</v>
      </c>
      <c r="AZ21" s="20">
        <v>200</v>
      </c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</row>
    <row r="22" spans="1:105" ht="75.75" customHeight="1" thickTop="1" thickBot="1" x14ac:dyDescent="0.55000000000000004">
      <c r="A22" s="10"/>
      <c r="B22" s="157"/>
      <c r="C22" s="157"/>
      <c r="D22" s="157"/>
      <c r="E22" s="20"/>
      <c r="F22" s="20" t="s">
        <v>36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>
        <v>100</v>
      </c>
      <c r="AW22" s="20"/>
      <c r="AX22" s="20"/>
      <c r="AY22" s="20"/>
      <c r="AZ22" s="20">
        <v>100</v>
      </c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</row>
    <row r="23" spans="1:105" ht="75.75" customHeight="1" thickTop="1" thickBot="1" x14ac:dyDescent="0.55000000000000004">
      <c r="A23" s="10"/>
      <c r="B23" s="157"/>
      <c r="C23" s="157"/>
      <c r="D23" s="157"/>
      <c r="E23" s="20"/>
      <c r="F23" s="20" t="s">
        <v>262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>
        <v>200</v>
      </c>
      <c r="AW23" s="20"/>
      <c r="AX23" s="20"/>
      <c r="AY23" s="20"/>
      <c r="AZ23" s="20"/>
      <c r="BA23" s="20">
        <v>280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</row>
    <row r="24" spans="1:105" ht="75.75" customHeight="1" thickTop="1" thickBot="1" x14ac:dyDescent="0.55000000000000004">
      <c r="A24" s="10"/>
      <c r="B24" s="157"/>
      <c r="C24" s="157"/>
      <c r="D24" s="157"/>
      <c r="E24" s="20"/>
      <c r="F24" s="20" t="s">
        <v>172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>
        <v>500</v>
      </c>
      <c r="AW24" s="20"/>
      <c r="AX24" s="20"/>
      <c r="AY24" s="20">
        <v>370</v>
      </c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</row>
    <row r="25" spans="1:105" ht="75.75" customHeight="1" thickTop="1" thickBot="1" x14ac:dyDescent="0.55000000000000004">
      <c r="A25" s="10"/>
      <c r="B25" s="158"/>
      <c r="C25" s="158"/>
      <c r="D25" s="158"/>
      <c r="E25" s="20"/>
      <c r="F25" s="20" t="s">
        <v>15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>
        <v>62</v>
      </c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>
        <v>180</v>
      </c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</row>
    <row r="26" spans="1:105" s="25" customFormat="1" ht="75.75" customHeight="1" thickTop="1" thickBot="1" x14ac:dyDescent="0.55000000000000004">
      <c r="A26" s="22"/>
      <c r="B26" s="43"/>
      <c r="C26" s="43"/>
      <c r="D26" s="4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</row>
    <row r="27" spans="1:105" ht="75.75" customHeight="1" thickTop="1" thickBot="1" x14ac:dyDescent="0.55000000000000004">
      <c r="A27" s="10"/>
      <c r="B27" s="41" t="s">
        <v>621</v>
      </c>
      <c r="C27" s="41"/>
      <c r="D27" s="41" t="s">
        <v>653</v>
      </c>
      <c r="E27" s="20"/>
      <c r="F27" s="20" t="s">
        <v>656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>
        <v>100</v>
      </c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</row>
    <row r="28" spans="1:105" ht="75.75" customHeight="1" thickTop="1" thickBot="1" x14ac:dyDescent="0.55000000000000004">
      <c r="A28" s="10"/>
      <c r="B28" s="41"/>
      <c r="C28" s="41"/>
      <c r="D28" s="41"/>
      <c r="E28" s="20"/>
      <c r="F28" s="20" t="s">
        <v>657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>
        <v>200</v>
      </c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</row>
    <row r="29" spans="1:105" ht="75.75" customHeight="1" thickTop="1" thickBot="1" x14ac:dyDescent="0.55000000000000004">
      <c r="A29" s="10"/>
      <c r="B29" s="41"/>
      <c r="C29" s="41"/>
      <c r="D29" s="41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</row>
    <row r="30" spans="1:105" ht="75.75" customHeight="1" thickTop="1" thickBot="1" x14ac:dyDescent="0.55000000000000004">
      <c r="A30" s="10"/>
      <c r="B30" s="41"/>
      <c r="C30" s="41"/>
      <c r="D30" s="41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</row>
    <row r="31" spans="1:105" ht="75.75" customHeight="1" thickTop="1" thickBot="1" x14ac:dyDescent="0.55000000000000004">
      <c r="A31" s="10"/>
      <c r="B31" s="41"/>
      <c r="C31" s="41"/>
      <c r="D31" s="41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</row>
    <row r="32" spans="1:105" ht="75.75" customHeight="1" thickTop="1" thickBot="1" x14ac:dyDescent="0.55000000000000004">
      <c r="A32" s="10"/>
      <c r="B32" s="41"/>
      <c r="C32" s="41"/>
      <c r="D32" s="4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</row>
    <row r="33" spans="1:105" ht="75.75" customHeight="1" thickTop="1" thickBot="1" x14ac:dyDescent="0.55000000000000004">
      <c r="A33" s="10"/>
      <c r="B33" s="41"/>
      <c r="C33" s="41"/>
      <c r="D33" s="41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</row>
    <row r="34" spans="1:105" ht="75.75" customHeight="1" thickTop="1" thickBot="1" x14ac:dyDescent="0.55000000000000004">
      <c r="A34" s="10"/>
      <c r="B34" s="41"/>
      <c r="C34" s="41"/>
      <c r="D34" s="41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</row>
    <row r="35" spans="1:105" ht="75.75" customHeight="1" thickTop="1" thickBot="1" x14ac:dyDescent="0.55000000000000004">
      <c r="A35" s="10"/>
      <c r="B35" s="41"/>
      <c r="C35" s="41"/>
      <c r="D35" s="41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</row>
    <row r="36" spans="1:105" ht="75.75" customHeight="1" thickTop="1" thickBot="1" x14ac:dyDescent="0.55000000000000004">
      <c r="A36" s="10"/>
      <c r="B36" s="41"/>
      <c r="C36" s="41"/>
      <c r="D36" s="4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</row>
    <row r="37" spans="1:105" ht="75.75" customHeight="1" thickTop="1" thickBot="1" x14ac:dyDescent="0.55000000000000004">
      <c r="A37" s="10"/>
      <c r="B37" s="41"/>
      <c r="C37" s="41"/>
      <c r="D37" s="41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</row>
    <row r="38" spans="1:105" ht="75.75" customHeight="1" thickTop="1" thickBot="1" x14ac:dyDescent="0.55000000000000004">
      <c r="A38" s="10"/>
      <c r="B38" s="41"/>
      <c r="C38" s="41"/>
      <c r="D38" s="41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</row>
    <row r="39" spans="1:105" ht="75.75" customHeight="1" thickTop="1" thickBot="1" x14ac:dyDescent="0.55000000000000004">
      <c r="A39" s="10"/>
      <c r="B39" s="41"/>
      <c r="C39" s="41"/>
      <c r="D39" s="41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</row>
    <row r="40" spans="1:105" ht="75.75" customHeight="1" thickTop="1" thickBot="1" x14ac:dyDescent="0.55000000000000004">
      <c r="A40" s="10"/>
      <c r="B40" s="41"/>
      <c r="C40" s="41"/>
      <c r="D40" s="41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</row>
    <row r="41" spans="1:105" ht="75.75" customHeight="1" thickTop="1" thickBot="1" x14ac:dyDescent="0.55000000000000004">
      <c r="A41" s="10"/>
      <c r="B41" s="41"/>
      <c r="C41" s="41"/>
      <c r="D41" s="41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</row>
    <row r="42" spans="1:105" ht="75.75" customHeight="1" thickTop="1" thickBot="1" x14ac:dyDescent="0.55000000000000004">
      <c r="A42" s="10"/>
      <c r="B42" s="41"/>
      <c r="C42" s="41"/>
      <c r="D42" s="4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</row>
    <row r="43" spans="1:105" ht="75.75" customHeight="1" thickTop="1" thickBot="1" x14ac:dyDescent="0.55000000000000004">
      <c r="A43" s="10"/>
      <c r="B43" s="41"/>
      <c r="C43" s="41"/>
      <c r="D43" s="41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</row>
    <row r="44" spans="1:105" ht="75.75" customHeight="1" thickTop="1" thickBot="1" x14ac:dyDescent="0.55000000000000004">
      <c r="A44" s="10"/>
      <c r="B44" s="41"/>
      <c r="C44" s="41"/>
      <c r="D44" s="41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</row>
    <row r="45" spans="1:105" ht="75.75" customHeight="1" thickTop="1" thickBot="1" x14ac:dyDescent="0.55000000000000004">
      <c r="A45" s="10"/>
      <c r="B45" s="41"/>
      <c r="C45" s="41"/>
      <c r="D45" s="41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</row>
    <row r="46" spans="1:105" ht="75.75" customHeight="1" thickTop="1" thickBot="1" x14ac:dyDescent="0.55000000000000004">
      <c r="A46" s="10"/>
      <c r="B46" s="41"/>
      <c r="C46" s="41"/>
      <c r="D46" s="4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</row>
    <row r="47" spans="1:105" ht="75.75" customHeight="1" thickTop="1" thickBot="1" x14ac:dyDescent="0.55000000000000004">
      <c r="A47" s="10"/>
      <c r="B47" s="41"/>
      <c r="C47" s="41"/>
      <c r="D47" s="41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</row>
    <row r="48" spans="1:105" ht="75.75" customHeight="1" thickTop="1" thickBot="1" x14ac:dyDescent="0.55000000000000004">
      <c r="A48" s="10"/>
      <c r="B48" s="41"/>
      <c r="C48" s="41"/>
      <c r="D48" s="4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</row>
    <row r="49" spans="1:105" ht="75.75" customHeight="1" thickTop="1" thickBot="1" x14ac:dyDescent="0.55000000000000004">
      <c r="A49" s="10"/>
      <c r="B49" s="41"/>
      <c r="C49" s="41"/>
      <c r="D49" s="41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</row>
    <row r="50" spans="1:105" ht="75.75" customHeight="1" thickTop="1" thickBot="1" x14ac:dyDescent="0.55000000000000004">
      <c r="A50" s="10"/>
      <c r="B50" s="41"/>
      <c r="C50" s="41"/>
      <c r="D50" s="4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</row>
    <row r="51" spans="1:105" ht="75.75" customHeight="1" thickTop="1" thickBot="1" x14ac:dyDescent="0.55000000000000004">
      <c r="A51" s="10"/>
      <c r="B51" s="41"/>
      <c r="C51" s="41"/>
      <c r="D51" s="41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</row>
    <row r="52" spans="1:105" ht="75.75" customHeight="1" thickTop="1" thickBot="1" x14ac:dyDescent="0.55000000000000004">
      <c r="A52" s="10"/>
      <c r="B52" s="41"/>
      <c r="C52" s="41"/>
      <c r="D52" s="41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</row>
    <row r="53" spans="1:105" ht="75.75" customHeight="1" thickTop="1" thickBot="1" x14ac:dyDescent="0.55000000000000004">
      <c r="A53" s="10"/>
      <c r="B53" s="41"/>
      <c r="C53" s="41"/>
      <c r="D53" s="41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</row>
    <row r="54" spans="1:105" ht="75.75" customHeight="1" thickTop="1" thickBot="1" x14ac:dyDescent="0.55000000000000004">
      <c r="A54" s="10"/>
      <c r="B54" s="41"/>
      <c r="C54" s="41"/>
      <c r="D54" s="41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</row>
    <row r="55" spans="1:105" ht="75.75" customHeight="1" thickTop="1" thickBot="1" x14ac:dyDescent="0.55000000000000004">
      <c r="A55" s="10"/>
      <c r="B55" s="41"/>
      <c r="C55" s="41"/>
      <c r="D55" s="41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</row>
    <row r="56" spans="1:105" ht="75.75" customHeight="1" thickTop="1" thickBot="1" x14ac:dyDescent="0.55000000000000004">
      <c r="A56" s="10"/>
      <c r="B56" s="41"/>
      <c r="C56" s="41"/>
      <c r="D56" s="4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</row>
    <row r="57" spans="1:105" ht="75.75" customHeight="1" thickTop="1" thickBot="1" x14ac:dyDescent="0.55000000000000004">
      <c r="A57" s="10"/>
      <c r="B57" s="41"/>
      <c r="C57" s="41"/>
      <c r="D57" s="41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</row>
    <row r="58" spans="1:105" ht="75.75" customHeight="1" thickTop="1" thickBot="1" x14ac:dyDescent="0.55000000000000004">
      <c r="A58" s="10"/>
      <c r="B58" s="41"/>
      <c r="C58" s="41"/>
      <c r="D58" s="4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</row>
    <row r="59" spans="1:105" ht="75.75" customHeight="1" thickTop="1" thickBot="1" x14ac:dyDescent="0.55000000000000004">
      <c r="A59" s="10"/>
      <c r="B59" s="41"/>
      <c r="C59" s="41"/>
      <c r="D59" s="41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</row>
    <row r="60" spans="1:105" ht="75.75" customHeight="1" thickTop="1" thickBot="1" x14ac:dyDescent="0.55000000000000004">
      <c r="A60" s="10"/>
      <c r="B60" s="41"/>
      <c r="C60" s="41"/>
      <c r="D60" s="41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</row>
    <row r="61" spans="1:105" ht="75.75" customHeight="1" thickTop="1" thickBot="1" x14ac:dyDescent="0.55000000000000004">
      <c r="A61" s="10"/>
      <c r="B61" s="41"/>
      <c r="C61" s="41"/>
      <c r="D61" s="41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</row>
    <row r="62" spans="1:105" ht="75.75" customHeight="1" thickTop="1" thickBot="1" x14ac:dyDescent="0.55000000000000004">
      <c r="A62" s="10"/>
      <c r="B62" s="41"/>
      <c r="C62" s="41"/>
      <c r="D62" s="41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</row>
    <row r="63" spans="1:105" ht="75.75" customHeight="1" thickTop="1" thickBot="1" x14ac:dyDescent="0.55000000000000004">
      <c r="A63" s="10"/>
      <c r="B63" s="41"/>
      <c r="C63" s="41"/>
      <c r="D63" s="41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</row>
    <row r="64" spans="1:105" ht="75.75" customHeight="1" thickTop="1" thickBot="1" x14ac:dyDescent="0.55000000000000004">
      <c r="A64" s="10"/>
      <c r="B64" s="41"/>
      <c r="C64" s="41"/>
      <c r="D64" s="41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</row>
    <row r="65" spans="1:105" ht="75.75" customHeight="1" thickTop="1" thickBot="1" x14ac:dyDescent="0.55000000000000004">
      <c r="A65" s="10"/>
      <c r="B65" s="41"/>
      <c r="C65" s="41"/>
      <c r="D65" s="41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</row>
    <row r="66" spans="1:105" ht="75.75" customHeight="1" thickTop="1" thickBot="1" x14ac:dyDescent="0.55000000000000004">
      <c r="A66" s="10"/>
      <c r="B66" s="41"/>
      <c r="C66" s="41"/>
      <c r="D66" s="41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</row>
    <row r="67" spans="1:105" ht="75.75" customHeight="1" thickTop="1" thickBot="1" x14ac:dyDescent="0.55000000000000004">
      <c r="A67" s="10"/>
      <c r="B67" s="41"/>
      <c r="C67" s="41"/>
      <c r="D67" s="41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</row>
    <row r="68" spans="1:105" ht="75.75" customHeight="1" thickTop="1" thickBot="1" x14ac:dyDescent="0.55000000000000004">
      <c r="A68" s="10"/>
      <c r="B68" s="41"/>
      <c r="C68" s="41"/>
      <c r="D68" s="41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</row>
    <row r="69" spans="1:105" ht="75.75" customHeight="1" thickTop="1" thickBot="1" x14ac:dyDescent="0.55000000000000004">
      <c r="A69" s="10"/>
      <c r="B69" s="41"/>
      <c r="C69" s="41"/>
      <c r="D69" s="41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</row>
    <row r="70" spans="1:105" ht="75.75" customHeight="1" thickTop="1" thickBot="1" x14ac:dyDescent="0.55000000000000004">
      <c r="A70" s="10"/>
      <c r="B70" s="41"/>
      <c r="C70" s="41"/>
      <c r="D70" s="41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</row>
    <row r="71" spans="1:105" ht="75.75" customHeight="1" thickTop="1" thickBot="1" x14ac:dyDescent="0.55000000000000004">
      <c r="A71" s="10"/>
      <c r="B71" s="41"/>
      <c r="C71" s="41"/>
      <c r="D71" s="41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</row>
    <row r="72" spans="1:105" ht="75.75" customHeight="1" thickTop="1" thickBot="1" x14ac:dyDescent="0.55000000000000004">
      <c r="A72" s="10"/>
      <c r="B72" s="41"/>
      <c r="C72" s="41"/>
      <c r="D72" s="4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</row>
    <row r="73" spans="1:105" ht="75.75" customHeight="1" thickTop="1" thickBot="1" x14ac:dyDescent="0.55000000000000004">
      <c r="A73" s="10"/>
      <c r="B73" s="41"/>
      <c r="C73" s="41"/>
      <c r="D73" s="4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</row>
    <row r="74" spans="1:105" ht="75.75" customHeight="1" thickTop="1" thickBot="1" x14ac:dyDescent="0.55000000000000004">
      <c r="A74" s="10"/>
      <c r="B74" s="41"/>
      <c r="C74" s="41"/>
      <c r="D74" s="4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</row>
    <row r="75" spans="1:105" ht="75.75" customHeight="1" thickTop="1" thickBot="1" x14ac:dyDescent="0.55000000000000004">
      <c r="A75" s="10"/>
      <c r="B75" s="41"/>
      <c r="C75" s="41"/>
      <c r="D75" s="41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</row>
    <row r="76" spans="1:105" ht="75.75" customHeight="1" thickTop="1" thickBot="1" x14ac:dyDescent="0.55000000000000004">
      <c r="A76" s="10"/>
      <c r="B76" s="41"/>
      <c r="C76" s="41"/>
      <c r="D76" s="41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</row>
    <row r="77" spans="1:105" ht="75.75" customHeight="1" thickTop="1" thickBot="1" x14ac:dyDescent="0.55000000000000004">
      <c r="A77" s="10"/>
      <c r="B77" s="41"/>
      <c r="C77" s="41"/>
      <c r="D77" s="41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</row>
    <row r="78" spans="1:105" ht="75.75" customHeight="1" thickTop="1" thickBot="1" x14ac:dyDescent="0.55000000000000004">
      <c r="A78" s="10"/>
      <c r="B78" s="41"/>
      <c r="C78" s="41"/>
      <c r="D78" s="41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</row>
    <row r="79" spans="1:105" ht="75.75" customHeight="1" thickTop="1" thickBot="1" x14ac:dyDescent="0.55000000000000004">
      <c r="A79" s="10"/>
      <c r="B79" s="41"/>
      <c r="C79" s="41"/>
      <c r="D79" s="41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</row>
    <row r="80" spans="1:105" ht="75.75" customHeight="1" thickTop="1" thickBot="1" x14ac:dyDescent="0.55000000000000004">
      <c r="A80" s="10"/>
      <c r="B80" s="41"/>
      <c r="C80" s="41"/>
      <c r="D80" s="41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</row>
    <row r="81" spans="1:105" ht="75.75" customHeight="1" thickTop="1" thickBot="1" x14ac:dyDescent="0.55000000000000004">
      <c r="A81" s="10"/>
      <c r="B81" s="41"/>
      <c r="C81" s="41"/>
      <c r="D81" s="41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</row>
    <row r="82" spans="1:105" ht="75.75" customHeight="1" thickTop="1" thickBot="1" x14ac:dyDescent="0.55000000000000004">
      <c r="A82" s="10"/>
      <c r="B82" s="41"/>
      <c r="C82" s="41"/>
      <c r="D82" s="41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</row>
    <row r="83" spans="1:105" ht="75.75" customHeight="1" thickTop="1" thickBot="1" x14ac:dyDescent="0.55000000000000004">
      <c r="A83" s="10"/>
      <c r="B83" s="41"/>
      <c r="C83" s="41"/>
      <c r="D83" s="41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</row>
    <row r="84" spans="1:105" ht="75.75" customHeight="1" thickTop="1" thickBot="1" x14ac:dyDescent="0.55000000000000004">
      <c r="A84" s="10"/>
      <c r="B84" s="41"/>
      <c r="C84" s="41"/>
      <c r="D84" s="41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</row>
    <row r="85" spans="1:105" ht="75.75" customHeight="1" thickTop="1" thickBot="1" x14ac:dyDescent="0.55000000000000004">
      <c r="A85" s="10"/>
      <c r="B85" s="41"/>
      <c r="C85" s="41"/>
      <c r="D85" s="41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</row>
    <row r="86" spans="1:105" ht="75.75" customHeight="1" thickTop="1" thickBot="1" x14ac:dyDescent="0.55000000000000004">
      <c r="A86" s="10"/>
      <c r="B86" s="41"/>
      <c r="C86" s="41"/>
      <c r="D86" s="41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</row>
    <row r="87" spans="1:105" ht="75.75" customHeight="1" thickTop="1" thickBot="1" x14ac:dyDescent="0.55000000000000004">
      <c r="A87" s="10"/>
      <c r="B87" s="41"/>
      <c r="C87" s="41"/>
      <c r="D87" s="41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</row>
    <row r="88" spans="1:105" ht="75.75" customHeight="1" thickTop="1" thickBot="1" x14ac:dyDescent="0.55000000000000004">
      <c r="A88" s="10"/>
      <c r="B88" s="41"/>
      <c r="C88" s="41"/>
      <c r="D88" s="41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</row>
    <row r="89" spans="1:105" ht="75.75" customHeight="1" thickTop="1" thickBot="1" x14ac:dyDescent="0.55000000000000004">
      <c r="A89" s="10"/>
      <c r="B89" s="41"/>
      <c r="C89" s="41"/>
      <c r="D89" s="41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</row>
    <row r="90" spans="1:105" ht="75.75" customHeight="1" thickTop="1" thickBot="1" x14ac:dyDescent="0.55000000000000004">
      <c r="A90" s="10"/>
      <c r="B90" s="41"/>
      <c r="C90" s="41"/>
      <c r="D90" s="41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</row>
    <row r="91" spans="1:105" ht="75.75" customHeight="1" thickTop="1" thickBot="1" x14ac:dyDescent="0.55000000000000004">
      <c r="A91" s="10"/>
      <c r="B91" s="41"/>
      <c r="C91" s="41"/>
      <c r="D91" s="41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</row>
    <row r="92" spans="1:105" ht="75.75" customHeight="1" thickTop="1" thickBot="1" x14ac:dyDescent="0.55000000000000004">
      <c r="A92" s="10"/>
      <c r="B92" s="41"/>
      <c r="C92" s="41"/>
      <c r="D92" s="41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</row>
    <row r="93" spans="1:105" ht="75.75" customHeight="1" thickTop="1" thickBot="1" x14ac:dyDescent="0.55000000000000004">
      <c r="A93" s="10"/>
      <c r="B93" s="41"/>
      <c r="C93" s="41"/>
      <c r="D93" s="41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</row>
    <row r="94" spans="1:105" ht="75.75" customHeight="1" thickTop="1" thickBot="1" x14ac:dyDescent="0.55000000000000004">
      <c r="A94" s="10"/>
      <c r="B94" s="41"/>
      <c r="C94" s="41"/>
      <c r="D94" s="41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</row>
    <row r="95" spans="1:105" ht="75.75" customHeight="1" thickTop="1" thickBot="1" x14ac:dyDescent="0.55000000000000004">
      <c r="A95" s="10"/>
      <c r="B95" s="41"/>
      <c r="C95" s="41"/>
      <c r="D95" s="41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</row>
    <row r="96" spans="1:105" ht="75.75" customHeight="1" thickTop="1" thickBot="1" x14ac:dyDescent="0.55000000000000004">
      <c r="A96" s="10"/>
      <c r="B96" s="41"/>
      <c r="C96" s="41"/>
      <c r="D96" s="41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</row>
    <row r="97" spans="1:105" ht="75.75" customHeight="1" thickTop="1" thickBot="1" x14ac:dyDescent="0.55000000000000004">
      <c r="A97" s="10"/>
      <c r="B97" s="41"/>
      <c r="C97" s="41"/>
      <c r="D97" s="41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</row>
    <row r="98" spans="1:105" ht="75.75" customHeight="1" thickTop="1" thickBot="1" x14ac:dyDescent="0.55000000000000004">
      <c r="A98" s="10"/>
      <c r="B98" s="41"/>
      <c r="C98" s="41"/>
      <c r="D98" s="41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</row>
    <row r="99" spans="1:105" ht="75.75" customHeight="1" thickTop="1" thickBot="1" x14ac:dyDescent="0.55000000000000004">
      <c r="A99" s="10"/>
      <c r="B99" s="41"/>
      <c r="C99" s="41"/>
      <c r="D99" s="41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</row>
    <row r="100" spans="1:105" ht="75.75" customHeight="1" thickTop="1" thickBot="1" x14ac:dyDescent="0.55000000000000004">
      <c r="A100" s="10"/>
      <c r="B100" s="41"/>
      <c r="C100" s="41"/>
      <c r="D100" s="41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</row>
    <row r="101" spans="1:105" ht="75.75" customHeight="1" thickTop="1" thickBot="1" x14ac:dyDescent="0.55000000000000004">
      <c r="A101" s="10"/>
      <c r="B101" s="41"/>
      <c r="C101" s="41"/>
      <c r="D101" s="41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</row>
    <row r="102" spans="1:105" ht="75.75" customHeight="1" thickTop="1" thickBot="1" x14ac:dyDescent="0.55000000000000004">
      <c r="A102" s="10"/>
      <c r="B102" s="41"/>
      <c r="C102" s="41"/>
      <c r="D102" s="41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</row>
    <row r="103" spans="1:105" ht="75.75" customHeight="1" thickTop="1" thickBot="1" x14ac:dyDescent="0.55000000000000004">
      <c r="A103" s="10"/>
      <c r="B103" s="41"/>
      <c r="C103" s="41"/>
      <c r="D103" s="41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</row>
    <row r="104" spans="1:105" ht="75.75" customHeight="1" thickTop="1" thickBot="1" x14ac:dyDescent="0.55000000000000004">
      <c r="A104" s="10"/>
      <c r="B104" s="41"/>
      <c r="C104" s="41"/>
      <c r="D104" s="41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</row>
    <row r="105" spans="1:105" ht="75.75" customHeight="1" thickTop="1" thickBot="1" x14ac:dyDescent="0.55000000000000004">
      <c r="A105" s="10"/>
      <c r="B105" s="41"/>
      <c r="C105" s="41"/>
      <c r="D105" s="41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</row>
    <row r="106" spans="1:105" ht="75.75" customHeight="1" thickTop="1" thickBot="1" x14ac:dyDescent="0.55000000000000004">
      <c r="A106" s="10"/>
      <c r="B106" s="41"/>
      <c r="C106" s="41"/>
      <c r="D106" s="41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</row>
    <row r="107" spans="1:105" ht="75.75" customHeight="1" thickTop="1" thickBot="1" x14ac:dyDescent="0.55000000000000004">
      <c r="A107" s="10"/>
      <c r="B107" s="41"/>
      <c r="C107" s="41"/>
      <c r="D107" s="41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</row>
    <row r="108" spans="1:105" ht="75.75" customHeight="1" thickTop="1" thickBot="1" x14ac:dyDescent="0.55000000000000004">
      <c r="A108" s="10"/>
      <c r="B108" s="41"/>
      <c r="C108" s="41"/>
      <c r="D108" s="41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</row>
    <row r="109" spans="1:105" ht="75.75" customHeight="1" thickTop="1" thickBot="1" x14ac:dyDescent="0.55000000000000004">
      <c r="A109" s="10"/>
      <c r="B109" s="41"/>
      <c r="C109" s="41"/>
      <c r="D109" s="41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</row>
    <row r="110" spans="1:105" ht="75.75" customHeight="1" thickTop="1" thickBot="1" x14ac:dyDescent="0.55000000000000004">
      <c r="A110" s="10"/>
      <c r="B110" s="41"/>
      <c r="C110" s="41"/>
      <c r="D110" s="41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</row>
    <row r="111" spans="1:105" ht="75.75" customHeight="1" thickTop="1" thickBot="1" x14ac:dyDescent="0.55000000000000004">
      <c r="A111" s="10"/>
      <c r="B111" s="41"/>
      <c r="C111" s="41"/>
      <c r="D111" s="41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</row>
    <row r="112" spans="1:105" ht="75.75" customHeight="1" thickTop="1" thickBot="1" x14ac:dyDescent="0.55000000000000004">
      <c r="A112" s="10"/>
      <c r="B112" s="41"/>
      <c r="C112" s="41"/>
      <c r="D112" s="41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</row>
    <row r="113" spans="1:105" ht="75.75" customHeight="1" thickTop="1" thickBot="1" x14ac:dyDescent="0.55000000000000004">
      <c r="A113" s="10"/>
      <c r="B113" s="41"/>
      <c r="C113" s="41"/>
      <c r="D113" s="4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</row>
    <row r="114" spans="1:105" ht="75.75" customHeight="1" thickTop="1" thickBot="1" x14ac:dyDescent="0.55000000000000004">
      <c r="A114" s="10"/>
      <c r="B114" s="41"/>
      <c r="C114" s="41"/>
      <c r="D114" s="41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</row>
    <row r="115" spans="1:105" ht="75.75" customHeight="1" thickTop="1" thickBot="1" x14ac:dyDescent="0.55000000000000004">
      <c r="A115" s="10"/>
      <c r="B115" s="41"/>
      <c r="C115" s="41"/>
      <c r="D115" s="41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</row>
    <row r="116" spans="1:105" ht="75.75" customHeight="1" thickTop="1" thickBot="1" x14ac:dyDescent="0.55000000000000004">
      <c r="A116" s="10"/>
      <c r="B116" s="41"/>
      <c r="C116" s="41"/>
      <c r="D116" s="41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</row>
    <row r="117" spans="1:105" ht="75.75" customHeight="1" thickTop="1" thickBot="1" x14ac:dyDescent="0.55000000000000004">
      <c r="A117" s="10"/>
      <c r="B117" s="41"/>
      <c r="C117" s="41"/>
      <c r="D117" s="41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</row>
    <row r="118" spans="1:105" ht="75.75" customHeight="1" thickTop="1" thickBot="1" x14ac:dyDescent="0.55000000000000004">
      <c r="A118" s="10"/>
      <c r="B118" s="41"/>
      <c r="C118" s="41"/>
      <c r="D118" s="41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</row>
    <row r="119" spans="1:105" ht="75.75" customHeight="1" thickTop="1" thickBot="1" x14ac:dyDescent="0.55000000000000004">
      <c r="A119" s="10"/>
      <c r="B119" s="41"/>
      <c r="C119" s="41"/>
      <c r="D119" s="41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</row>
    <row r="120" spans="1:105" ht="75.75" customHeight="1" thickTop="1" thickBot="1" x14ac:dyDescent="0.55000000000000004">
      <c r="A120" s="10"/>
      <c r="B120" s="41"/>
      <c r="C120" s="41"/>
      <c r="D120" s="41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</row>
    <row r="121" spans="1:105" ht="75.75" customHeight="1" thickTop="1" thickBot="1" x14ac:dyDescent="0.55000000000000004">
      <c r="A121" s="10"/>
      <c r="B121" s="41"/>
      <c r="C121" s="41"/>
      <c r="D121" s="41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</row>
    <row r="122" spans="1:105" ht="75.75" customHeight="1" thickTop="1" thickBot="1" x14ac:dyDescent="0.55000000000000004">
      <c r="A122" s="10"/>
      <c r="B122" s="41"/>
      <c r="C122" s="41"/>
      <c r="D122" s="41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</row>
    <row r="123" spans="1:105" ht="75.75" customHeight="1" thickTop="1" thickBot="1" x14ac:dyDescent="0.55000000000000004">
      <c r="A123" s="10"/>
      <c r="B123" s="41"/>
      <c r="C123" s="41"/>
      <c r="D123" s="41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</row>
    <row r="124" spans="1:105" ht="75.75" customHeight="1" thickTop="1" thickBot="1" x14ac:dyDescent="0.55000000000000004">
      <c r="A124" s="10"/>
      <c r="B124" s="41"/>
      <c r="C124" s="41"/>
      <c r="D124" s="41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</row>
    <row r="125" spans="1:105" ht="75.75" customHeight="1" thickTop="1" thickBot="1" x14ac:dyDescent="0.55000000000000004">
      <c r="A125" s="10"/>
      <c r="B125" s="41"/>
      <c r="C125" s="41"/>
      <c r="D125" s="41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</row>
    <row r="126" spans="1:105" ht="75.75" customHeight="1" thickTop="1" thickBot="1" x14ac:dyDescent="0.55000000000000004">
      <c r="A126" s="10"/>
      <c r="B126" s="41"/>
      <c r="C126" s="41"/>
      <c r="D126" s="41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</row>
    <row r="127" spans="1:105" ht="75.75" customHeight="1" thickTop="1" thickBot="1" x14ac:dyDescent="0.55000000000000004">
      <c r="A127" s="10"/>
      <c r="B127" s="41"/>
      <c r="C127" s="41"/>
      <c r="D127" s="41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</row>
    <row r="128" spans="1:105" ht="75.75" customHeight="1" thickTop="1" thickBot="1" x14ac:dyDescent="0.55000000000000004">
      <c r="A128" s="10"/>
      <c r="B128" s="41"/>
      <c r="C128" s="41"/>
      <c r="D128" s="41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</row>
    <row r="129" spans="1:105" ht="75.75" customHeight="1" thickTop="1" thickBot="1" x14ac:dyDescent="0.55000000000000004">
      <c r="A129" s="10"/>
      <c r="B129" s="41"/>
      <c r="C129" s="41"/>
      <c r="D129" s="41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</row>
    <row r="130" spans="1:105" ht="75.75" customHeight="1" thickTop="1" thickBot="1" x14ac:dyDescent="0.55000000000000004">
      <c r="A130" s="10"/>
      <c r="B130" s="41"/>
      <c r="C130" s="41"/>
      <c r="D130" s="41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</row>
    <row r="131" spans="1:105" ht="75.75" customHeight="1" thickTop="1" thickBot="1" x14ac:dyDescent="0.55000000000000004">
      <c r="A131" s="10"/>
      <c r="B131" s="41"/>
      <c r="C131" s="41"/>
      <c r="D131" s="41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</row>
    <row r="132" spans="1:105" ht="75.75" customHeight="1" thickTop="1" thickBot="1" x14ac:dyDescent="0.55000000000000004">
      <c r="A132" s="10"/>
      <c r="B132" s="41"/>
      <c r="C132" s="41"/>
      <c r="D132" s="41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</row>
    <row r="133" spans="1:105" ht="75.75" customHeight="1" thickTop="1" thickBot="1" x14ac:dyDescent="0.55000000000000004">
      <c r="A133" s="10"/>
      <c r="B133" s="41"/>
      <c r="C133" s="41"/>
      <c r="D133" s="41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</row>
    <row r="134" spans="1:105" ht="75.75" customHeight="1" thickTop="1" thickBot="1" x14ac:dyDescent="0.55000000000000004">
      <c r="A134" s="10"/>
      <c r="B134" s="41"/>
      <c r="C134" s="41"/>
      <c r="D134" s="41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</row>
    <row r="135" spans="1:105" ht="75.75" customHeight="1" thickTop="1" thickBot="1" x14ac:dyDescent="0.55000000000000004">
      <c r="A135" s="10"/>
      <c r="B135" s="41"/>
      <c r="C135" s="41"/>
      <c r="D135" s="4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</row>
    <row r="136" spans="1:105" ht="75.75" customHeight="1" thickTop="1" thickBot="1" x14ac:dyDescent="0.55000000000000004">
      <c r="A136" s="10"/>
      <c r="B136" s="41"/>
      <c r="C136" s="41"/>
      <c r="D136" s="41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</row>
    <row r="137" spans="1:105" ht="75.75" customHeight="1" thickTop="1" thickBot="1" x14ac:dyDescent="0.55000000000000004">
      <c r="A137" s="10"/>
      <c r="B137" s="41"/>
      <c r="C137" s="41"/>
      <c r="D137" s="41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</row>
    <row r="138" spans="1:105" ht="75.75" customHeight="1" thickTop="1" thickBot="1" x14ac:dyDescent="0.55000000000000004">
      <c r="A138" s="10"/>
      <c r="B138" s="41"/>
      <c r="C138" s="41"/>
      <c r="D138" s="41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</row>
    <row r="139" spans="1:105" ht="75.75" customHeight="1" thickTop="1" thickBot="1" x14ac:dyDescent="0.55000000000000004">
      <c r="A139" s="10"/>
      <c r="B139" s="41"/>
      <c r="C139" s="41"/>
      <c r="D139" s="41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</row>
    <row r="140" spans="1:105" ht="75.75" customHeight="1" thickTop="1" thickBot="1" x14ac:dyDescent="0.55000000000000004">
      <c r="A140" s="10"/>
      <c r="B140" s="41"/>
      <c r="C140" s="41"/>
      <c r="D140" s="41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</row>
    <row r="141" spans="1:105" ht="75.75" customHeight="1" thickTop="1" thickBot="1" x14ac:dyDescent="0.55000000000000004">
      <c r="A141" s="10"/>
      <c r="B141" s="41"/>
      <c r="C141" s="41"/>
      <c r="D141" s="41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</row>
    <row r="142" spans="1:105" ht="75.75" customHeight="1" thickTop="1" thickBot="1" x14ac:dyDescent="0.55000000000000004">
      <c r="A142" s="10"/>
      <c r="B142" s="41"/>
      <c r="C142" s="41"/>
      <c r="D142" s="41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</row>
    <row r="143" spans="1:105" ht="75.75" customHeight="1" thickTop="1" thickBot="1" x14ac:dyDescent="0.55000000000000004">
      <c r="A143" s="10"/>
      <c r="B143" s="41"/>
      <c r="C143" s="41"/>
      <c r="D143" s="41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</row>
    <row r="144" spans="1:105" ht="75.75" customHeight="1" thickTop="1" thickBot="1" x14ac:dyDescent="0.55000000000000004">
      <c r="A144" s="10"/>
      <c r="B144" s="41"/>
      <c r="C144" s="41"/>
      <c r="D144" s="41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</row>
    <row r="145" spans="1:105" ht="75.75" customHeight="1" thickTop="1" thickBot="1" x14ac:dyDescent="0.55000000000000004">
      <c r="A145" s="10"/>
      <c r="B145" s="41"/>
      <c r="C145" s="41"/>
      <c r="D145" s="41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</row>
    <row r="146" spans="1:105" ht="75.75" customHeight="1" thickTop="1" thickBot="1" x14ac:dyDescent="0.55000000000000004">
      <c r="A146" s="10"/>
      <c r="B146" s="41"/>
      <c r="C146" s="41"/>
      <c r="D146" s="41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</row>
    <row r="147" spans="1:105" ht="75.75" customHeight="1" thickTop="1" thickBot="1" x14ac:dyDescent="0.55000000000000004">
      <c r="A147" s="10"/>
      <c r="B147" s="41"/>
      <c r="C147" s="41"/>
      <c r="D147" s="41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</row>
    <row r="148" spans="1:105" ht="75.75" customHeight="1" thickTop="1" thickBot="1" x14ac:dyDescent="0.55000000000000004">
      <c r="A148" s="10"/>
      <c r="B148" s="41"/>
      <c r="C148" s="41"/>
      <c r="D148" s="41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</row>
    <row r="149" spans="1:105" ht="75.75" customHeight="1" thickTop="1" thickBot="1" x14ac:dyDescent="0.55000000000000004">
      <c r="A149" s="10"/>
      <c r="B149" s="41"/>
      <c r="C149" s="41"/>
      <c r="D149" s="41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</row>
    <row r="150" spans="1:105" ht="75.75" customHeight="1" thickTop="1" thickBot="1" x14ac:dyDescent="0.55000000000000004">
      <c r="A150" s="10"/>
      <c r="B150" s="41"/>
      <c r="C150" s="41"/>
      <c r="D150" s="41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</row>
    <row r="151" spans="1:105" ht="75.75" customHeight="1" thickTop="1" thickBot="1" x14ac:dyDescent="0.55000000000000004">
      <c r="A151" s="10"/>
      <c r="B151" s="41"/>
      <c r="C151" s="41"/>
      <c r="D151" s="41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</row>
    <row r="152" spans="1:105" ht="75.75" customHeight="1" thickTop="1" thickBot="1" x14ac:dyDescent="0.55000000000000004">
      <c r="A152" s="10"/>
      <c r="B152" s="41"/>
      <c r="C152" s="41"/>
      <c r="D152" s="41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</row>
    <row r="153" spans="1:105" ht="75.75" customHeight="1" thickTop="1" thickBot="1" x14ac:dyDescent="0.55000000000000004">
      <c r="A153" s="10"/>
      <c r="B153" s="41"/>
      <c r="C153" s="41"/>
      <c r="D153" s="41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</row>
    <row r="154" spans="1:105" ht="75.75" customHeight="1" thickTop="1" thickBot="1" x14ac:dyDescent="0.55000000000000004">
      <c r="A154" s="10"/>
      <c r="B154" s="41"/>
      <c r="C154" s="41"/>
      <c r="D154" s="41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</row>
    <row r="155" spans="1:105" ht="75.75" customHeight="1" thickTop="1" thickBot="1" x14ac:dyDescent="0.55000000000000004">
      <c r="A155" s="10"/>
      <c r="B155" s="41"/>
      <c r="C155" s="41"/>
      <c r="D155" s="41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</row>
    <row r="156" spans="1:105" ht="75.75" customHeight="1" thickTop="1" thickBot="1" x14ac:dyDescent="0.55000000000000004">
      <c r="A156" s="10"/>
      <c r="B156" s="41"/>
      <c r="C156" s="41"/>
      <c r="D156" s="4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</row>
    <row r="157" spans="1:105" ht="75.75" customHeight="1" thickTop="1" thickBot="1" x14ac:dyDescent="0.55000000000000004">
      <c r="A157" s="10"/>
      <c r="B157" s="41"/>
      <c r="C157" s="41"/>
      <c r="D157" s="41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</row>
    <row r="158" spans="1:105" ht="75.75" customHeight="1" thickTop="1" thickBot="1" x14ac:dyDescent="0.55000000000000004">
      <c r="A158" s="10"/>
      <c r="B158" s="41"/>
      <c r="C158" s="41"/>
      <c r="D158" s="41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</row>
    <row r="159" spans="1:105" ht="75" customHeight="1" thickTop="1" thickBot="1" x14ac:dyDescent="0.55000000000000004">
      <c r="A159" s="10"/>
      <c r="B159" s="41"/>
      <c r="C159" s="41"/>
      <c r="D159" s="41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</row>
    <row r="160" spans="1:105" ht="75" customHeight="1" thickTop="1" thickBot="1" x14ac:dyDescent="0.55000000000000004">
      <c r="A160" s="10"/>
      <c r="B160" s="41"/>
      <c r="C160" s="41"/>
      <c r="D160" s="41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</row>
    <row r="161" spans="1:105" ht="75" customHeight="1" thickTop="1" thickBot="1" x14ac:dyDescent="0.55000000000000004">
      <c r="A161" s="10"/>
      <c r="B161" s="41"/>
      <c r="C161" s="41"/>
      <c r="D161" s="41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</row>
    <row r="162" spans="1:105" ht="75" customHeight="1" thickTop="1" thickBot="1" x14ac:dyDescent="0.55000000000000004">
      <c r="A162" s="10"/>
      <c r="B162" s="41"/>
      <c r="C162" s="41"/>
      <c r="D162" s="41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</row>
    <row r="163" spans="1:105" s="12" customFormat="1" ht="75" customHeight="1" thickTop="1" thickBot="1" x14ac:dyDescent="0.55000000000000004">
      <c r="A163" s="10"/>
      <c r="B163" s="41"/>
      <c r="C163" s="41"/>
      <c r="D163" s="41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</row>
    <row r="164" spans="1:105" s="12" customFormat="1" ht="75" customHeight="1" thickTop="1" thickBot="1" x14ac:dyDescent="0.55000000000000004">
      <c r="A164" s="10"/>
      <c r="B164" s="41"/>
      <c r="C164" s="41"/>
      <c r="D164" s="41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</row>
    <row r="165" spans="1:105" s="12" customFormat="1" ht="75" customHeight="1" thickTop="1" thickBot="1" x14ac:dyDescent="0.55000000000000004">
      <c r="A165" s="10"/>
      <c r="B165" s="41"/>
      <c r="C165" s="41"/>
      <c r="D165" s="41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</row>
    <row r="166" spans="1:105" s="12" customFormat="1" ht="75" customHeight="1" thickTop="1" thickBot="1" x14ac:dyDescent="0.55000000000000004">
      <c r="A166" s="10"/>
      <c r="B166" s="41"/>
      <c r="C166" s="41"/>
      <c r="D166" s="41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</row>
    <row r="167" spans="1:105" ht="56.25" customHeight="1" thickTop="1" thickBot="1" x14ac:dyDescent="0.55000000000000004">
      <c r="A167" s="10"/>
      <c r="B167" s="41"/>
      <c r="C167" s="41"/>
      <c r="D167" s="41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</row>
    <row r="168" spans="1:105" ht="56.25" customHeight="1" thickTop="1" thickBot="1" x14ac:dyDescent="0.55000000000000004">
      <c r="A168" s="10"/>
      <c r="B168" s="41"/>
      <c r="C168" s="41"/>
      <c r="D168" s="41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</row>
    <row r="169" spans="1:105" ht="72" thickTop="1" thickBot="1" x14ac:dyDescent="0.55000000000000004">
      <c r="A169" s="10"/>
      <c r="B169" s="41"/>
      <c r="C169" s="41"/>
      <c r="D169" s="41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</row>
    <row r="170" spans="1:105" ht="72" thickTop="1" thickBot="1" x14ac:dyDescent="0.55000000000000004">
      <c r="A170" s="10"/>
      <c r="B170" s="41"/>
      <c r="C170" s="41"/>
      <c r="D170" s="41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</row>
    <row r="171" spans="1:105" ht="72" thickTop="1" thickBot="1" x14ac:dyDescent="0.55000000000000004">
      <c r="A171" s="10"/>
      <c r="B171" s="41"/>
      <c r="C171" s="41"/>
      <c r="D171" s="41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</row>
    <row r="172" spans="1:105" ht="72" thickTop="1" thickBot="1" x14ac:dyDescent="0.55000000000000004">
      <c r="A172" s="10"/>
      <c r="B172" s="41"/>
      <c r="C172" s="41"/>
      <c r="D172" s="41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</row>
    <row r="173" spans="1:105" ht="72" thickTop="1" thickBot="1" x14ac:dyDescent="0.55000000000000004">
      <c r="A173" s="10"/>
      <c r="B173" s="41"/>
      <c r="C173" s="41"/>
      <c r="D173" s="41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</row>
    <row r="174" spans="1:105" ht="72" thickTop="1" thickBot="1" x14ac:dyDescent="0.55000000000000004">
      <c r="A174" s="10"/>
      <c r="B174" s="41"/>
      <c r="C174" s="41"/>
      <c r="D174" s="41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</row>
    <row r="175" spans="1:105" ht="72" thickTop="1" thickBot="1" x14ac:dyDescent="0.55000000000000004">
      <c r="A175" s="10"/>
      <c r="B175" s="41"/>
      <c r="C175" s="41"/>
      <c r="D175" s="41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</row>
    <row r="176" spans="1:105" ht="72" thickTop="1" thickBot="1" x14ac:dyDescent="1.1000000000000001">
      <c r="A176" s="13"/>
      <c r="B176" s="50"/>
      <c r="C176" s="50"/>
      <c r="D176" s="50"/>
      <c r="E176" s="60"/>
      <c r="F176" s="59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</row>
    <row r="177" spans="1:105" ht="72" thickTop="1" thickBot="1" x14ac:dyDescent="1.1000000000000001">
      <c r="A177" s="13"/>
      <c r="B177" s="50"/>
      <c r="C177" s="50"/>
      <c r="D177" s="50"/>
      <c r="E177" s="60"/>
      <c r="F177" s="60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  <c r="AX177" s="49"/>
      <c r="AY177" s="49"/>
      <c r="AZ177" s="49"/>
      <c r="BA177" s="49"/>
      <c r="BB177" s="49"/>
      <c r="BC177" s="49"/>
      <c r="BD177" s="49"/>
      <c r="BE177" s="49"/>
      <c r="BF177" s="49"/>
      <c r="BG177" s="49"/>
      <c r="BH177" s="49"/>
      <c r="BI177" s="49"/>
      <c r="BJ177" s="49"/>
      <c r="BK177" s="49"/>
      <c r="BL177" s="49"/>
      <c r="BM177" s="49"/>
      <c r="BN177" s="49"/>
      <c r="BO177" s="49"/>
      <c r="BP177" s="49"/>
      <c r="BQ177" s="49"/>
      <c r="BR177" s="49"/>
      <c r="BS177" s="49"/>
      <c r="BT177" s="49"/>
      <c r="BU177" s="49"/>
      <c r="BV177" s="49"/>
      <c r="BW177" s="49"/>
      <c r="BX177" s="49"/>
      <c r="BY177" s="49"/>
      <c r="BZ177" s="49"/>
      <c r="CA177" s="49"/>
      <c r="CB177" s="49"/>
      <c r="CC177" s="49"/>
      <c r="CD177" s="49"/>
      <c r="CE177" s="49"/>
      <c r="CF177" s="49"/>
      <c r="CG177" s="49"/>
      <c r="CH177" s="49"/>
      <c r="CI177" s="49"/>
      <c r="CJ177" s="49"/>
      <c r="CK177" s="49"/>
      <c r="CL177" s="49"/>
      <c r="CM177" s="49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</row>
    <row r="178" spans="1:105" ht="72" thickTop="1" thickBot="1" x14ac:dyDescent="1.1000000000000001">
      <c r="A178" s="13"/>
      <c r="B178" s="50"/>
      <c r="C178" s="50"/>
      <c r="D178" s="50"/>
      <c r="E178" s="60"/>
      <c r="F178" s="60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49"/>
      <c r="BI178" s="49"/>
      <c r="BJ178" s="49"/>
      <c r="BK178" s="49"/>
      <c r="BL178" s="49"/>
      <c r="BM178" s="49"/>
      <c r="BN178" s="49"/>
      <c r="BO178" s="49"/>
      <c r="BP178" s="49"/>
      <c r="BQ178" s="49"/>
      <c r="BR178" s="49"/>
      <c r="BS178" s="49"/>
      <c r="BT178" s="49"/>
      <c r="BU178" s="49"/>
      <c r="BV178" s="49"/>
      <c r="BW178" s="49"/>
      <c r="BX178" s="49"/>
      <c r="BY178" s="49"/>
      <c r="BZ178" s="49"/>
      <c r="CA178" s="49"/>
      <c r="CB178" s="49"/>
      <c r="CC178" s="49"/>
      <c r="CD178" s="49"/>
      <c r="CE178" s="49"/>
      <c r="CF178" s="49"/>
      <c r="CG178" s="49"/>
      <c r="CH178" s="49"/>
      <c r="CI178" s="49"/>
      <c r="CJ178" s="49"/>
      <c r="CK178" s="49"/>
      <c r="CL178" s="49"/>
      <c r="CM178" s="49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</row>
    <row r="179" spans="1:105" ht="72" thickTop="1" thickBot="1" x14ac:dyDescent="1.1000000000000001">
      <c r="A179" s="13"/>
      <c r="B179" s="50"/>
      <c r="C179" s="50"/>
      <c r="D179" s="50"/>
      <c r="E179" s="60"/>
      <c r="F179" s="60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49"/>
      <c r="BE179" s="49"/>
      <c r="BF179" s="49"/>
      <c r="BG179" s="49"/>
      <c r="BH179" s="49"/>
      <c r="BI179" s="49"/>
      <c r="BJ179" s="49"/>
      <c r="BK179" s="49"/>
      <c r="BL179" s="49"/>
      <c r="BM179" s="49"/>
      <c r="BN179" s="49"/>
      <c r="BO179" s="49"/>
      <c r="BP179" s="49"/>
      <c r="BQ179" s="49"/>
      <c r="BR179" s="49"/>
      <c r="BS179" s="49"/>
      <c r="BT179" s="49"/>
      <c r="BU179" s="49"/>
      <c r="BV179" s="49"/>
      <c r="BW179" s="49"/>
      <c r="BX179" s="49"/>
      <c r="BY179" s="49"/>
      <c r="BZ179" s="49"/>
      <c r="CA179" s="49"/>
      <c r="CB179" s="49"/>
      <c r="CC179" s="49"/>
      <c r="CD179" s="49"/>
      <c r="CE179" s="49"/>
      <c r="CF179" s="49"/>
      <c r="CG179" s="49"/>
      <c r="CH179" s="49"/>
      <c r="CI179" s="49"/>
      <c r="CJ179" s="49"/>
      <c r="CK179" s="49"/>
      <c r="CL179" s="49"/>
      <c r="CM179" s="49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</row>
    <row r="180" spans="1:105" ht="72" thickTop="1" thickBot="1" x14ac:dyDescent="1.1000000000000001">
      <c r="A180" s="13"/>
      <c r="B180" s="50"/>
      <c r="C180" s="50"/>
      <c r="D180" s="50"/>
      <c r="E180" s="60"/>
      <c r="F180" s="60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  <c r="BA180" s="49"/>
      <c r="BB180" s="49"/>
      <c r="BC180" s="49"/>
      <c r="BD180" s="49"/>
      <c r="BE180" s="49"/>
      <c r="BF180" s="49"/>
      <c r="BG180" s="49"/>
      <c r="BH180" s="49"/>
      <c r="BI180" s="49"/>
      <c r="BJ180" s="49"/>
      <c r="BK180" s="49"/>
      <c r="BL180" s="49"/>
      <c r="BM180" s="49"/>
      <c r="BN180" s="49"/>
      <c r="BO180" s="49"/>
      <c r="BP180" s="49"/>
      <c r="BQ180" s="49"/>
      <c r="BR180" s="49"/>
      <c r="BS180" s="49"/>
      <c r="BT180" s="49"/>
      <c r="BU180" s="49"/>
      <c r="BV180" s="49"/>
      <c r="BW180" s="49"/>
      <c r="BX180" s="49"/>
      <c r="BY180" s="49"/>
      <c r="BZ180" s="49"/>
      <c r="CA180" s="49"/>
      <c r="CB180" s="49"/>
      <c r="CC180" s="49"/>
      <c r="CD180" s="49"/>
      <c r="CE180" s="49"/>
      <c r="CF180" s="49"/>
      <c r="CG180" s="49"/>
      <c r="CH180" s="49"/>
      <c r="CI180" s="49"/>
      <c r="CJ180" s="49"/>
      <c r="CK180" s="49"/>
      <c r="CL180" s="49"/>
      <c r="CM180" s="49"/>
      <c r="CN180" s="49"/>
      <c r="CO180" s="49"/>
      <c r="CP180" s="49"/>
      <c r="CQ180" s="49"/>
      <c r="CR180" s="49"/>
      <c r="CS180" s="49"/>
      <c r="CT180" s="49"/>
      <c r="CU180" s="49"/>
      <c r="CV180" s="49"/>
      <c r="CW180" s="49"/>
      <c r="CX180" s="49"/>
      <c r="CY180" s="49"/>
      <c r="CZ180" s="49"/>
      <c r="DA180" s="49"/>
    </row>
    <row r="181" spans="1:105" ht="72" thickTop="1" thickBot="1" x14ac:dyDescent="1.1000000000000001">
      <c r="A181" s="13"/>
      <c r="B181" s="50"/>
      <c r="C181" s="50"/>
      <c r="D181" s="50"/>
      <c r="E181" s="60"/>
      <c r="F181" s="60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  <c r="AQ181" s="49"/>
      <c r="AR181" s="49"/>
      <c r="AS181" s="49"/>
      <c r="AT181" s="49"/>
      <c r="AU181" s="49"/>
      <c r="AV181" s="49"/>
      <c r="AW181" s="49"/>
      <c r="AX181" s="49"/>
      <c r="AY181" s="49"/>
      <c r="AZ181" s="49"/>
      <c r="BA181" s="49"/>
      <c r="BB181" s="49"/>
      <c r="BC181" s="49"/>
      <c r="BD181" s="49"/>
      <c r="BE181" s="49"/>
      <c r="BF181" s="49"/>
      <c r="BG181" s="49"/>
      <c r="BH181" s="49"/>
      <c r="BI181" s="49"/>
      <c r="BJ181" s="49"/>
      <c r="BK181" s="49"/>
      <c r="BL181" s="49"/>
      <c r="BM181" s="49"/>
      <c r="BN181" s="49"/>
      <c r="BO181" s="49"/>
      <c r="BP181" s="49"/>
      <c r="BQ181" s="49"/>
      <c r="BR181" s="49"/>
      <c r="BS181" s="49"/>
      <c r="BT181" s="49"/>
      <c r="BU181" s="49"/>
      <c r="BV181" s="49"/>
      <c r="BW181" s="49"/>
      <c r="BX181" s="49"/>
      <c r="BY181" s="49"/>
      <c r="BZ181" s="49"/>
      <c r="CA181" s="49"/>
      <c r="CB181" s="49"/>
      <c r="CC181" s="49"/>
      <c r="CD181" s="49"/>
      <c r="CE181" s="49"/>
      <c r="CF181" s="49"/>
      <c r="CG181" s="49"/>
      <c r="CH181" s="49"/>
      <c r="CI181" s="49"/>
      <c r="CJ181" s="49"/>
      <c r="CK181" s="49"/>
      <c r="CL181" s="49"/>
      <c r="CM181" s="49"/>
      <c r="CN181" s="49"/>
      <c r="CO181" s="49"/>
      <c r="CP181" s="49"/>
      <c r="CQ181" s="49"/>
      <c r="CR181" s="49"/>
      <c r="CS181" s="49"/>
      <c r="CT181" s="49"/>
      <c r="CU181" s="49"/>
      <c r="CV181" s="49"/>
      <c r="CW181" s="49"/>
      <c r="CX181" s="49"/>
      <c r="CY181" s="49"/>
      <c r="CZ181" s="49"/>
      <c r="DA181" s="49"/>
    </row>
    <row r="182" spans="1:105" ht="72" thickTop="1" thickBot="1" x14ac:dyDescent="1.1000000000000001">
      <c r="A182" s="13"/>
      <c r="B182" s="50"/>
      <c r="C182" s="50"/>
      <c r="D182" s="50"/>
      <c r="E182" s="60"/>
      <c r="F182" s="60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/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/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49"/>
      <c r="CA182" s="49"/>
      <c r="CB182" s="49"/>
      <c r="CC182" s="49"/>
      <c r="CD182" s="49"/>
      <c r="CE182" s="49"/>
      <c r="CF182" s="49"/>
      <c r="CG182" s="49"/>
      <c r="CH182" s="49"/>
      <c r="CI182" s="49"/>
      <c r="CJ182" s="49"/>
      <c r="CK182" s="49"/>
      <c r="CL182" s="49"/>
      <c r="CM182" s="49"/>
      <c r="CN182" s="49"/>
      <c r="CO182" s="49"/>
      <c r="CP182" s="49"/>
      <c r="CQ182" s="49"/>
      <c r="CR182" s="49"/>
      <c r="CS182" s="49"/>
      <c r="CT182" s="49"/>
      <c r="CU182" s="49"/>
      <c r="CV182" s="49"/>
      <c r="CW182" s="49"/>
      <c r="CX182" s="49"/>
      <c r="CY182" s="49"/>
      <c r="CZ182" s="49"/>
      <c r="DA182" s="49"/>
    </row>
    <row r="183" spans="1:105" ht="72" thickTop="1" thickBot="1" x14ac:dyDescent="1.1000000000000001">
      <c r="A183" s="13"/>
      <c r="B183" s="50"/>
      <c r="C183" s="50"/>
      <c r="D183" s="50"/>
      <c r="E183" s="60"/>
      <c r="F183" s="60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/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49"/>
      <c r="BP183" s="49"/>
      <c r="BQ183" s="49"/>
      <c r="BR183" s="49"/>
      <c r="BS183" s="49"/>
      <c r="BT183" s="49"/>
      <c r="BU183" s="49"/>
      <c r="BV183" s="49"/>
      <c r="BW183" s="49"/>
      <c r="BX183" s="49"/>
      <c r="BY183" s="49"/>
      <c r="BZ183" s="49"/>
      <c r="CA183" s="49"/>
      <c r="CB183" s="49"/>
      <c r="CC183" s="49"/>
      <c r="CD183" s="49"/>
      <c r="CE183" s="49"/>
      <c r="CF183" s="49"/>
      <c r="CG183" s="49"/>
      <c r="CH183" s="49"/>
      <c r="CI183" s="49"/>
      <c r="CJ183" s="49"/>
      <c r="CK183" s="49"/>
      <c r="CL183" s="49"/>
      <c r="CM183" s="49"/>
      <c r="CN183" s="49"/>
      <c r="CO183" s="49"/>
      <c r="CP183" s="49"/>
      <c r="CQ183" s="49"/>
      <c r="CR183" s="49"/>
      <c r="CS183" s="49"/>
      <c r="CT183" s="49"/>
      <c r="CU183" s="49"/>
      <c r="CV183" s="49"/>
      <c r="CW183" s="49"/>
      <c r="CX183" s="49"/>
      <c r="CY183" s="49"/>
      <c r="CZ183" s="49"/>
      <c r="DA183" s="49"/>
    </row>
    <row r="184" spans="1:105" ht="72" thickTop="1" thickBot="1" x14ac:dyDescent="1.1000000000000001">
      <c r="A184" s="13"/>
      <c r="B184" s="50"/>
      <c r="C184" s="50"/>
      <c r="D184" s="50"/>
      <c r="E184" s="60"/>
      <c r="F184" s="60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  <c r="AQ184" s="49"/>
      <c r="AR184" s="49"/>
      <c r="AS184" s="49"/>
      <c r="AT184" s="49"/>
      <c r="AU184" s="49"/>
      <c r="AV184" s="49"/>
      <c r="AW184" s="49"/>
      <c r="AX184" s="49"/>
      <c r="AY184" s="49"/>
      <c r="AZ184" s="49"/>
      <c r="BA184" s="49"/>
      <c r="BB184" s="49"/>
      <c r="BC184" s="49"/>
      <c r="BD184" s="49"/>
      <c r="BE184" s="49"/>
      <c r="BF184" s="49"/>
      <c r="BG184" s="49"/>
      <c r="BH184" s="49"/>
      <c r="BI184" s="49"/>
      <c r="BJ184" s="49"/>
      <c r="BK184" s="49"/>
      <c r="BL184" s="49"/>
      <c r="BM184" s="49"/>
      <c r="BN184" s="49"/>
      <c r="BO184" s="49"/>
      <c r="BP184" s="49"/>
      <c r="BQ184" s="49"/>
      <c r="BR184" s="49"/>
      <c r="BS184" s="49"/>
      <c r="BT184" s="49"/>
      <c r="BU184" s="49"/>
      <c r="BV184" s="49"/>
      <c r="BW184" s="49"/>
      <c r="BX184" s="49"/>
      <c r="BY184" s="49"/>
      <c r="BZ184" s="49"/>
      <c r="CA184" s="49"/>
      <c r="CB184" s="49"/>
      <c r="CC184" s="49"/>
      <c r="CD184" s="49"/>
      <c r="CE184" s="49"/>
      <c r="CF184" s="49"/>
      <c r="CG184" s="49"/>
      <c r="CH184" s="49"/>
      <c r="CI184" s="49"/>
      <c r="CJ184" s="49"/>
      <c r="CK184" s="49"/>
      <c r="CL184" s="49"/>
      <c r="CM184" s="49"/>
      <c r="CN184" s="49"/>
      <c r="CO184" s="49"/>
      <c r="CP184" s="49"/>
      <c r="CQ184" s="49"/>
      <c r="CR184" s="49"/>
      <c r="CS184" s="49"/>
      <c r="CT184" s="49"/>
      <c r="CU184" s="49"/>
      <c r="CV184" s="49"/>
      <c r="CW184" s="49"/>
      <c r="CX184" s="49"/>
      <c r="CY184" s="49"/>
      <c r="CZ184" s="49"/>
      <c r="DA184" s="49"/>
    </row>
    <row r="185" spans="1:105" ht="72" thickTop="1" thickBot="1" x14ac:dyDescent="1.1000000000000001">
      <c r="A185" s="13"/>
      <c r="B185" s="50"/>
      <c r="C185" s="50"/>
      <c r="D185" s="50"/>
      <c r="E185" s="60"/>
      <c r="F185" s="60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  <c r="AQ185" s="49"/>
      <c r="AR185" s="49"/>
      <c r="AS185" s="49"/>
      <c r="AT185" s="49"/>
      <c r="AU185" s="49"/>
      <c r="AV185" s="49"/>
      <c r="AW185" s="49"/>
      <c r="AX185" s="49"/>
      <c r="AY185" s="49"/>
      <c r="AZ185" s="49"/>
      <c r="BA185" s="49"/>
      <c r="BB185" s="49"/>
      <c r="BC185" s="49"/>
      <c r="BD185" s="49"/>
      <c r="BE185" s="49"/>
      <c r="BF185" s="49"/>
      <c r="BG185" s="49"/>
      <c r="BH185" s="49"/>
      <c r="BI185" s="49"/>
      <c r="BJ185" s="49"/>
      <c r="BK185" s="49"/>
      <c r="BL185" s="49"/>
      <c r="BM185" s="49"/>
      <c r="BN185" s="49"/>
      <c r="BO185" s="49"/>
      <c r="BP185" s="49"/>
      <c r="BQ185" s="49"/>
      <c r="BR185" s="49"/>
      <c r="BS185" s="49"/>
      <c r="BT185" s="49"/>
      <c r="BU185" s="49"/>
      <c r="BV185" s="49"/>
      <c r="BW185" s="49"/>
      <c r="BX185" s="49"/>
      <c r="BY185" s="49"/>
      <c r="BZ185" s="49"/>
      <c r="CA185" s="49"/>
      <c r="CB185" s="49"/>
      <c r="CC185" s="49"/>
      <c r="CD185" s="49"/>
      <c r="CE185" s="49"/>
      <c r="CF185" s="49"/>
      <c r="CG185" s="49"/>
      <c r="CH185" s="49"/>
      <c r="CI185" s="49"/>
      <c r="CJ185" s="49"/>
      <c r="CK185" s="49"/>
      <c r="CL185" s="49"/>
      <c r="CM185" s="49"/>
      <c r="CN185" s="49"/>
      <c r="CO185" s="49"/>
      <c r="CP185" s="49"/>
      <c r="CQ185" s="49"/>
      <c r="CR185" s="49"/>
      <c r="CS185" s="49"/>
      <c r="CT185" s="49"/>
      <c r="CU185" s="49"/>
      <c r="CV185" s="49"/>
      <c r="CW185" s="49"/>
      <c r="CX185" s="49"/>
      <c r="CY185" s="49"/>
      <c r="CZ185" s="49"/>
      <c r="DA185" s="49"/>
    </row>
    <row r="186" spans="1:105" ht="72" thickTop="1" thickBot="1" x14ac:dyDescent="1.1000000000000001">
      <c r="A186" s="13"/>
      <c r="B186" s="50"/>
      <c r="C186" s="50"/>
      <c r="D186" s="50"/>
      <c r="E186" s="60"/>
      <c r="F186" s="60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49"/>
      <c r="BI186" s="49"/>
      <c r="BJ186" s="49"/>
      <c r="BK186" s="49"/>
      <c r="BL186" s="49"/>
      <c r="BM186" s="49"/>
      <c r="BN186" s="49"/>
      <c r="BO186" s="49"/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49"/>
      <c r="CA186" s="49"/>
      <c r="CB186" s="49"/>
      <c r="CC186" s="49"/>
      <c r="CD186" s="49"/>
      <c r="CE186" s="49"/>
      <c r="CF186" s="49"/>
      <c r="CG186" s="49"/>
      <c r="CH186" s="49"/>
      <c r="CI186" s="49"/>
      <c r="CJ186" s="49"/>
      <c r="CK186" s="49"/>
      <c r="CL186" s="49"/>
      <c r="CM186" s="49"/>
      <c r="CN186" s="49"/>
      <c r="CO186" s="49"/>
      <c r="CP186" s="49"/>
      <c r="CQ186" s="49"/>
      <c r="CR186" s="49"/>
      <c r="CS186" s="49"/>
      <c r="CT186" s="49"/>
      <c r="CU186" s="49"/>
      <c r="CV186" s="49"/>
      <c r="CW186" s="49"/>
      <c r="CX186" s="49"/>
      <c r="CY186" s="49"/>
      <c r="CZ186" s="49"/>
      <c r="DA186" s="49"/>
    </row>
    <row r="187" spans="1:105" ht="72" thickTop="1" thickBot="1" x14ac:dyDescent="1.1000000000000001">
      <c r="A187" s="13"/>
      <c r="B187" s="50"/>
      <c r="C187" s="50"/>
      <c r="D187" s="50"/>
      <c r="E187" s="60"/>
      <c r="F187" s="60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49"/>
      <c r="BB187" s="49"/>
      <c r="BC187" s="49"/>
      <c r="BD187" s="49"/>
      <c r="BE187" s="49"/>
      <c r="BF187" s="49"/>
      <c r="BG187" s="49"/>
      <c r="BH187" s="49"/>
      <c r="BI187" s="49"/>
      <c r="BJ187" s="49"/>
      <c r="BK187" s="49"/>
      <c r="BL187" s="49"/>
      <c r="BM187" s="49"/>
      <c r="BN187" s="49"/>
      <c r="BO187" s="49"/>
      <c r="BP187" s="49"/>
      <c r="BQ187" s="49"/>
      <c r="BR187" s="49"/>
      <c r="BS187" s="49"/>
      <c r="BT187" s="49"/>
      <c r="BU187" s="49"/>
      <c r="BV187" s="49"/>
      <c r="BW187" s="49"/>
      <c r="BX187" s="49"/>
      <c r="BY187" s="49"/>
      <c r="BZ187" s="49"/>
      <c r="CA187" s="49"/>
      <c r="CB187" s="49"/>
      <c r="CC187" s="49"/>
      <c r="CD187" s="49"/>
      <c r="CE187" s="49"/>
      <c r="CF187" s="49"/>
      <c r="CG187" s="49"/>
      <c r="CH187" s="49"/>
      <c r="CI187" s="49"/>
      <c r="CJ187" s="49"/>
      <c r="CK187" s="49"/>
      <c r="CL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</row>
    <row r="188" spans="1:105" ht="72" thickTop="1" thickBot="1" x14ac:dyDescent="1.1000000000000001">
      <c r="A188" s="13"/>
      <c r="B188" s="50"/>
      <c r="C188" s="50"/>
      <c r="D188" s="50"/>
      <c r="E188" s="60"/>
      <c r="F188" s="60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  <c r="AQ188" s="49"/>
      <c r="AR188" s="49"/>
      <c r="AS188" s="49"/>
      <c r="AT188" s="49"/>
      <c r="AU188" s="49"/>
      <c r="AV188" s="49"/>
      <c r="AW188" s="49"/>
      <c r="AX188" s="49"/>
      <c r="AY188" s="49"/>
      <c r="AZ188" s="49"/>
      <c r="BA188" s="49"/>
      <c r="BB188" s="49"/>
      <c r="BC188" s="49"/>
      <c r="BD188" s="49"/>
      <c r="BE188" s="49"/>
      <c r="BF188" s="49"/>
      <c r="BG188" s="49"/>
      <c r="BH188" s="49"/>
      <c r="BI188" s="49"/>
      <c r="BJ188" s="49"/>
      <c r="BK188" s="49"/>
      <c r="BL188" s="49"/>
      <c r="BM188" s="49"/>
      <c r="BN188" s="49"/>
      <c r="BO188" s="49"/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49"/>
      <c r="CA188" s="49"/>
      <c r="CB188" s="49"/>
      <c r="CC188" s="49"/>
      <c r="CD188" s="49"/>
      <c r="CE188" s="49"/>
      <c r="CF188" s="49"/>
      <c r="CG188" s="49"/>
      <c r="CH188" s="49"/>
      <c r="CI188" s="49"/>
      <c r="CJ188" s="49"/>
      <c r="CK188" s="49"/>
      <c r="CL188" s="49"/>
      <c r="CM188" s="49"/>
      <c r="CN188" s="49"/>
      <c r="CO188" s="49"/>
      <c r="CP188" s="49"/>
      <c r="CQ188" s="49"/>
      <c r="CR188" s="49"/>
      <c r="CS188" s="49"/>
      <c r="CT188" s="49"/>
      <c r="CU188" s="49"/>
      <c r="CV188" s="49"/>
      <c r="CW188" s="49"/>
      <c r="CX188" s="49"/>
      <c r="CY188" s="49"/>
      <c r="CZ188" s="49"/>
      <c r="DA188" s="49"/>
    </row>
    <row r="189" spans="1:105" ht="72" thickTop="1" thickBot="1" x14ac:dyDescent="1.1000000000000001">
      <c r="A189" s="11"/>
      <c r="B189" s="51"/>
      <c r="C189" s="51"/>
      <c r="D189" s="51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  <c r="AQ189" s="49"/>
      <c r="AR189" s="49"/>
      <c r="AS189" s="49"/>
      <c r="AT189" s="49"/>
      <c r="AU189" s="49"/>
      <c r="AV189" s="49"/>
      <c r="AW189" s="49"/>
      <c r="AX189" s="49"/>
      <c r="AY189" s="49"/>
      <c r="AZ189" s="49"/>
      <c r="BA189" s="49"/>
      <c r="BB189" s="49"/>
      <c r="BC189" s="49"/>
      <c r="BD189" s="49"/>
      <c r="BE189" s="49"/>
      <c r="BF189" s="49"/>
      <c r="BG189" s="49"/>
      <c r="BH189" s="49"/>
      <c r="BI189" s="49"/>
      <c r="BJ189" s="49"/>
      <c r="BK189" s="49"/>
      <c r="BL189" s="49"/>
      <c r="BM189" s="49"/>
      <c r="BN189" s="49"/>
      <c r="BO189" s="49"/>
      <c r="BP189" s="49"/>
      <c r="BQ189" s="49"/>
      <c r="BR189" s="49"/>
      <c r="BS189" s="49"/>
      <c r="BT189" s="49"/>
      <c r="BU189" s="49"/>
      <c r="BV189" s="49"/>
      <c r="BW189" s="49"/>
      <c r="BX189" s="49"/>
      <c r="BY189" s="49"/>
      <c r="BZ189" s="49"/>
      <c r="CA189" s="49"/>
      <c r="CB189" s="49"/>
      <c r="CC189" s="49"/>
      <c r="CD189" s="49"/>
      <c r="CE189" s="49"/>
      <c r="CF189" s="49"/>
      <c r="CG189" s="49"/>
      <c r="CH189" s="49"/>
      <c r="CI189" s="49"/>
      <c r="CJ189" s="49"/>
      <c r="CK189" s="49"/>
      <c r="CL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</row>
    <row r="190" spans="1:105" ht="72" thickTop="1" thickBot="1" x14ac:dyDescent="1.1000000000000001">
      <c r="A190" s="11"/>
      <c r="B190" s="51"/>
      <c r="C190" s="51"/>
      <c r="D190" s="51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49"/>
      <c r="BB190" s="49"/>
      <c r="BC190" s="49"/>
      <c r="BD190" s="49"/>
      <c r="BE190" s="49"/>
      <c r="BF190" s="49"/>
      <c r="BG190" s="49"/>
      <c r="BH190" s="49"/>
      <c r="BI190" s="49"/>
      <c r="BJ190" s="49"/>
      <c r="BK190" s="49"/>
      <c r="BL190" s="49"/>
      <c r="BM190" s="49"/>
      <c r="BN190" s="49"/>
      <c r="BO190" s="49"/>
      <c r="BP190" s="49"/>
      <c r="BQ190" s="49"/>
      <c r="BR190" s="49"/>
      <c r="BS190" s="49"/>
      <c r="BT190" s="49"/>
      <c r="BU190" s="49"/>
      <c r="BV190" s="49"/>
      <c r="BW190" s="49"/>
      <c r="BX190" s="49"/>
      <c r="BY190" s="49"/>
      <c r="BZ190" s="49"/>
      <c r="CA190" s="49"/>
      <c r="CB190" s="49"/>
      <c r="CC190" s="49"/>
      <c r="CD190" s="49"/>
      <c r="CE190" s="49"/>
      <c r="CF190" s="49"/>
      <c r="CG190" s="49"/>
      <c r="CH190" s="49"/>
      <c r="CI190" s="49"/>
      <c r="CJ190" s="49"/>
      <c r="CK190" s="49"/>
      <c r="CL190" s="49"/>
      <c r="CM190" s="49"/>
      <c r="CN190" s="49"/>
      <c r="CO190" s="49"/>
      <c r="CP190" s="49"/>
      <c r="CQ190" s="49"/>
      <c r="CR190" s="49"/>
      <c r="CS190" s="49"/>
      <c r="CT190" s="49"/>
      <c r="CU190" s="49"/>
      <c r="CV190" s="49"/>
      <c r="CW190" s="49"/>
      <c r="CX190" s="49"/>
      <c r="CY190" s="49"/>
      <c r="CZ190" s="49"/>
      <c r="DA190" s="49"/>
    </row>
    <row r="191" spans="1:105" ht="72" thickTop="1" thickBot="1" x14ac:dyDescent="1.1000000000000001">
      <c r="A191" s="11"/>
      <c r="B191" s="51"/>
      <c r="C191" s="51"/>
      <c r="D191" s="51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/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49"/>
      <c r="BP191" s="49"/>
      <c r="BQ191" s="49"/>
      <c r="BR191" s="49"/>
      <c r="BS191" s="49"/>
      <c r="BT191" s="49"/>
      <c r="BU191" s="49"/>
      <c r="BV191" s="49"/>
      <c r="BW191" s="49"/>
      <c r="BX191" s="49"/>
      <c r="BY191" s="49"/>
      <c r="BZ191" s="49"/>
      <c r="CA191" s="49"/>
      <c r="CB191" s="49"/>
      <c r="CC191" s="49"/>
      <c r="CD191" s="49"/>
      <c r="CE191" s="49"/>
      <c r="CF191" s="49"/>
      <c r="CG191" s="49"/>
      <c r="CH191" s="49"/>
      <c r="CI191" s="49"/>
      <c r="CJ191" s="49"/>
      <c r="CK191" s="49"/>
      <c r="CL191" s="49"/>
      <c r="CM191" s="49"/>
      <c r="CN191" s="49"/>
      <c r="CO191" s="49"/>
      <c r="CP191" s="49"/>
      <c r="CQ191" s="49"/>
      <c r="CR191" s="49"/>
      <c r="CS191" s="49"/>
      <c r="CT191" s="49"/>
      <c r="CU191" s="49"/>
      <c r="CV191" s="49"/>
      <c r="CW191" s="49"/>
      <c r="CX191" s="49"/>
      <c r="CY191" s="49"/>
      <c r="CZ191" s="49"/>
      <c r="DA191" s="49"/>
    </row>
    <row r="192" spans="1:105" ht="72" thickTop="1" thickBot="1" x14ac:dyDescent="1.1000000000000001">
      <c r="A192" s="11"/>
      <c r="B192" s="51"/>
      <c r="C192" s="51"/>
      <c r="D192" s="51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49"/>
      <c r="AS192" s="49"/>
      <c r="AT192" s="49"/>
      <c r="AU192" s="49"/>
      <c r="AV192" s="49"/>
      <c r="AW192" s="49"/>
      <c r="AX192" s="49"/>
      <c r="AY192" s="49"/>
      <c r="AZ192" s="49"/>
      <c r="BA192" s="49"/>
      <c r="BB192" s="49"/>
      <c r="BC192" s="49"/>
      <c r="BD192" s="49"/>
      <c r="BE192" s="49"/>
      <c r="BF192" s="49"/>
      <c r="BG192" s="49"/>
      <c r="BH192" s="49"/>
      <c r="BI192" s="49"/>
      <c r="BJ192" s="49"/>
      <c r="BK192" s="49"/>
      <c r="BL192" s="49"/>
      <c r="BM192" s="49"/>
      <c r="BN192" s="49"/>
      <c r="BO192" s="49"/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49"/>
      <c r="CA192" s="49"/>
      <c r="CB192" s="49"/>
      <c r="CC192" s="49"/>
      <c r="CD192" s="49"/>
      <c r="CE192" s="49"/>
      <c r="CF192" s="49"/>
      <c r="CG192" s="49"/>
      <c r="CH192" s="49"/>
      <c r="CI192" s="49"/>
      <c r="CJ192" s="49"/>
      <c r="CK192" s="49"/>
      <c r="CL192" s="49"/>
      <c r="CM192" s="49"/>
      <c r="CN192" s="49"/>
      <c r="CO192" s="49"/>
      <c r="CP192" s="49"/>
      <c r="CQ192" s="49"/>
      <c r="CR192" s="49"/>
      <c r="CS192" s="49"/>
      <c r="CT192" s="49"/>
      <c r="CU192" s="49"/>
      <c r="CV192" s="49"/>
      <c r="CW192" s="49"/>
      <c r="CX192" s="49"/>
      <c r="CY192" s="49"/>
      <c r="CZ192" s="49"/>
      <c r="DA192" s="49"/>
    </row>
    <row r="193" spans="1:105" ht="72" thickTop="1" thickBot="1" x14ac:dyDescent="1.1000000000000001">
      <c r="A193" s="11"/>
      <c r="B193" s="51"/>
      <c r="C193" s="51"/>
      <c r="D193" s="51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49"/>
      <c r="BE193" s="49"/>
      <c r="BF193" s="49"/>
      <c r="BG193" s="49"/>
      <c r="BH193" s="49"/>
      <c r="BI193" s="49"/>
      <c r="BJ193" s="49"/>
      <c r="BK193" s="49"/>
      <c r="BL193" s="49"/>
      <c r="BM193" s="49"/>
      <c r="BN193" s="49"/>
      <c r="BO193" s="49"/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49"/>
      <c r="CA193" s="49"/>
      <c r="CB193" s="49"/>
      <c r="CC193" s="49"/>
      <c r="CD193" s="49"/>
      <c r="CE193" s="49"/>
      <c r="CF193" s="49"/>
      <c r="CG193" s="49"/>
      <c r="CH193" s="49"/>
      <c r="CI193" s="49"/>
      <c r="CJ193" s="49"/>
      <c r="CK193" s="49"/>
      <c r="CL193" s="49"/>
      <c r="CM193" s="49"/>
      <c r="CN193" s="49"/>
      <c r="CO193" s="49"/>
      <c r="CP193" s="49"/>
      <c r="CQ193" s="49"/>
      <c r="CR193" s="49"/>
      <c r="CS193" s="49"/>
      <c r="CT193" s="49"/>
      <c r="CU193" s="49"/>
      <c r="CV193" s="49"/>
      <c r="CW193" s="49"/>
      <c r="CX193" s="49"/>
      <c r="CY193" s="49"/>
      <c r="CZ193" s="49"/>
      <c r="DA193" s="49"/>
    </row>
    <row r="194" spans="1:105" ht="72" thickTop="1" thickBot="1" x14ac:dyDescent="1.1000000000000001">
      <c r="A194" s="11"/>
      <c r="B194" s="51"/>
      <c r="C194" s="51"/>
      <c r="D194" s="51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  <c r="AQ194" s="49"/>
      <c r="AR194" s="49"/>
      <c r="AS194" s="49"/>
      <c r="AT194" s="49"/>
      <c r="AU194" s="49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49"/>
      <c r="BI194" s="49"/>
      <c r="BJ194" s="49"/>
      <c r="BK194" s="49"/>
      <c r="BL194" s="49"/>
      <c r="BM194" s="49"/>
      <c r="BN194" s="49"/>
      <c r="BO194" s="49"/>
      <c r="BP194" s="49"/>
      <c r="BQ194" s="49"/>
      <c r="BR194" s="49"/>
      <c r="BS194" s="49"/>
      <c r="BT194" s="49"/>
      <c r="BU194" s="49"/>
      <c r="BV194" s="49"/>
      <c r="BW194" s="49"/>
      <c r="BX194" s="49"/>
      <c r="BY194" s="49"/>
      <c r="BZ194" s="49"/>
      <c r="CA194" s="49"/>
      <c r="CB194" s="49"/>
      <c r="CC194" s="49"/>
      <c r="CD194" s="49"/>
      <c r="CE194" s="49"/>
      <c r="CF194" s="49"/>
      <c r="CG194" s="49"/>
      <c r="CH194" s="49"/>
      <c r="CI194" s="49"/>
      <c r="CJ194" s="49"/>
      <c r="CK194" s="49"/>
      <c r="CL194" s="49"/>
      <c r="CM194" s="49"/>
      <c r="CN194" s="49"/>
      <c r="CO194" s="49"/>
      <c r="CP194" s="49"/>
      <c r="CQ194" s="49"/>
      <c r="CR194" s="49"/>
      <c r="CS194" s="49"/>
      <c r="CT194" s="49"/>
      <c r="CU194" s="49"/>
      <c r="CV194" s="49"/>
      <c r="CW194" s="49"/>
      <c r="CX194" s="49"/>
      <c r="CY194" s="49"/>
      <c r="CZ194" s="49"/>
      <c r="DA194" s="49"/>
    </row>
    <row r="195" spans="1:105" ht="72" thickTop="1" thickBot="1" x14ac:dyDescent="1.1000000000000001">
      <c r="A195" s="11"/>
      <c r="B195" s="51"/>
      <c r="C195" s="51"/>
      <c r="D195" s="51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  <c r="AQ195" s="49"/>
      <c r="AR195" s="49"/>
      <c r="AS195" s="49"/>
      <c r="AT195" s="49"/>
      <c r="AU195" s="49"/>
      <c r="AV195" s="49"/>
      <c r="AW195" s="49"/>
      <c r="AX195" s="49"/>
      <c r="AY195" s="49"/>
      <c r="AZ195" s="49"/>
      <c r="BA195" s="49"/>
      <c r="BB195" s="49"/>
      <c r="BC195" s="49"/>
      <c r="BD195" s="49"/>
      <c r="BE195" s="49"/>
      <c r="BF195" s="49"/>
      <c r="BG195" s="49"/>
      <c r="BH195" s="49"/>
      <c r="BI195" s="49"/>
      <c r="BJ195" s="49"/>
      <c r="BK195" s="49"/>
      <c r="BL195" s="49"/>
      <c r="BM195" s="49"/>
      <c r="BN195" s="49"/>
      <c r="BO195" s="49"/>
      <c r="BP195" s="49"/>
      <c r="BQ195" s="49"/>
      <c r="BR195" s="49"/>
      <c r="BS195" s="49"/>
      <c r="BT195" s="49"/>
      <c r="BU195" s="49"/>
      <c r="BV195" s="49"/>
      <c r="BW195" s="49"/>
      <c r="BX195" s="49"/>
      <c r="BY195" s="49"/>
      <c r="BZ195" s="49"/>
      <c r="CA195" s="49"/>
      <c r="CB195" s="49"/>
      <c r="CC195" s="49"/>
      <c r="CD195" s="49"/>
      <c r="CE195" s="49"/>
      <c r="CF195" s="49"/>
      <c r="CG195" s="49"/>
      <c r="CH195" s="49"/>
      <c r="CI195" s="49"/>
      <c r="CJ195" s="49"/>
      <c r="CK195" s="49"/>
      <c r="CL195" s="49"/>
      <c r="CM195" s="49"/>
      <c r="CN195" s="49"/>
      <c r="CO195" s="49"/>
      <c r="CP195" s="49"/>
      <c r="CQ195" s="49"/>
      <c r="CR195" s="49"/>
      <c r="CS195" s="49"/>
      <c r="CT195" s="49"/>
      <c r="CU195" s="49"/>
      <c r="CV195" s="49"/>
      <c r="CW195" s="49"/>
      <c r="CX195" s="49"/>
      <c r="CY195" s="49"/>
      <c r="CZ195" s="49"/>
      <c r="DA195" s="49"/>
    </row>
    <row r="196" spans="1:105" ht="72" thickTop="1" thickBot="1" x14ac:dyDescent="1.1000000000000001">
      <c r="A196" s="11"/>
      <c r="B196" s="51"/>
      <c r="C196" s="51"/>
      <c r="D196" s="51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/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49"/>
      <c r="BJ196" s="49"/>
      <c r="BK196" s="49"/>
      <c r="BL196" s="49"/>
      <c r="BM196" s="49"/>
      <c r="BN196" s="49"/>
      <c r="BO196" s="49"/>
      <c r="BP196" s="49"/>
      <c r="BQ196" s="49"/>
      <c r="BR196" s="49"/>
      <c r="BS196" s="49"/>
      <c r="BT196" s="49"/>
      <c r="BU196" s="49"/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/>
      <c r="CP196" s="49"/>
      <c r="CQ196" s="49"/>
      <c r="CR196" s="49"/>
      <c r="CS196" s="49"/>
      <c r="CT196" s="49"/>
      <c r="CU196" s="49"/>
      <c r="CV196" s="49"/>
      <c r="CW196" s="49"/>
      <c r="CX196" s="49"/>
      <c r="CY196" s="49"/>
      <c r="CZ196" s="49"/>
      <c r="DA196" s="49"/>
    </row>
    <row r="197" spans="1:105" ht="72" thickTop="1" thickBot="1" x14ac:dyDescent="1.1000000000000001">
      <c r="A197" s="11"/>
      <c r="B197" s="51"/>
      <c r="C197" s="51"/>
      <c r="D197" s="51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49"/>
      <c r="BJ197" s="49"/>
      <c r="BK197" s="49"/>
      <c r="BL197" s="49"/>
      <c r="BM197" s="49"/>
      <c r="BN197" s="49"/>
      <c r="BO197" s="49"/>
      <c r="BP197" s="49"/>
      <c r="BQ197" s="49"/>
      <c r="BR197" s="49"/>
      <c r="BS197" s="49"/>
      <c r="BT197" s="49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49"/>
      <c r="CU197" s="49"/>
      <c r="CV197" s="49"/>
      <c r="CW197" s="49"/>
      <c r="CX197" s="49"/>
      <c r="CY197" s="49"/>
      <c r="CZ197" s="49"/>
      <c r="DA197" s="49"/>
    </row>
    <row r="198" spans="1:105" ht="72" thickTop="1" thickBot="1" x14ac:dyDescent="1.1000000000000001">
      <c r="A198" s="11"/>
      <c r="B198" s="51"/>
      <c r="C198" s="51"/>
      <c r="D198" s="51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  <c r="AQ198" s="49"/>
      <c r="AR198" s="49"/>
      <c r="AS198" s="49"/>
      <c r="AT198" s="49"/>
      <c r="AU198" s="49"/>
      <c r="AV198" s="49"/>
      <c r="AW198" s="49"/>
      <c r="AX198" s="49"/>
      <c r="AY198" s="49"/>
      <c r="AZ198" s="49"/>
      <c r="BA198" s="49"/>
      <c r="BB198" s="49"/>
      <c r="BC198" s="49"/>
      <c r="BD198" s="49"/>
      <c r="BE198" s="49"/>
      <c r="BF198" s="49"/>
      <c r="BG198" s="49"/>
      <c r="BH198" s="49"/>
      <c r="BI198" s="49"/>
      <c r="BJ198" s="49"/>
      <c r="BK198" s="49"/>
      <c r="BL198" s="49"/>
      <c r="BM198" s="49"/>
      <c r="BN198" s="49"/>
      <c r="BO198" s="49"/>
      <c r="BP198" s="49"/>
      <c r="BQ198" s="49"/>
      <c r="BR198" s="49"/>
      <c r="BS198" s="49"/>
      <c r="BT198" s="49"/>
      <c r="BU198" s="49"/>
      <c r="BV198" s="49"/>
      <c r="BW198" s="49"/>
      <c r="BX198" s="49"/>
      <c r="BY198" s="49"/>
      <c r="BZ198" s="49"/>
      <c r="CA198" s="49"/>
      <c r="CB198" s="49"/>
      <c r="CC198" s="49"/>
      <c r="CD198" s="49"/>
      <c r="CE198" s="49"/>
      <c r="CF198" s="49"/>
      <c r="CG198" s="49"/>
      <c r="CH198" s="49"/>
      <c r="CI198" s="49"/>
      <c r="CJ198" s="49"/>
      <c r="CK198" s="49"/>
      <c r="CL198" s="49"/>
      <c r="CM198" s="49"/>
      <c r="CN198" s="49"/>
      <c r="CO198" s="49"/>
      <c r="CP198" s="49"/>
      <c r="CQ198" s="49"/>
      <c r="CR198" s="49"/>
      <c r="CS198" s="49"/>
      <c r="CT198" s="49"/>
      <c r="CU198" s="49"/>
      <c r="CV198" s="49"/>
      <c r="CW198" s="49"/>
      <c r="CX198" s="49"/>
      <c r="CY198" s="49"/>
      <c r="CZ198" s="49"/>
      <c r="DA198" s="49"/>
    </row>
    <row r="199" spans="1:105" ht="72" thickTop="1" thickBot="1" x14ac:dyDescent="1.1000000000000001">
      <c r="A199" s="11"/>
      <c r="B199" s="51"/>
      <c r="C199" s="51"/>
      <c r="D199" s="51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  <c r="AX199" s="49"/>
      <c r="AY199" s="49"/>
      <c r="AZ199" s="49"/>
      <c r="BA199" s="49"/>
      <c r="BB199" s="49"/>
      <c r="BC199" s="49"/>
      <c r="BD199" s="49"/>
      <c r="BE199" s="49"/>
      <c r="BF199" s="49"/>
      <c r="BG199" s="49"/>
      <c r="BH199" s="49"/>
      <c r="BI199" s="49"/>
      <c r="BJ199" s="49"/>
      <c r="BK199" s="49"/>
      <c r="BL199" s="49"/>
      <c r="BM199" s="49"/>
      <c r="BN199" s="49"/>
      <c r="BO199" s="49"/>
      <c r="BP199" s="49"/>
      <c r="BQ199" s="49"/>
      <c r="BR199" s="49"/>
      <c r="BS199" s="49"/>
      <c r="BT199" s="4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49"/>
      <c r="CU199" s="49"/>
      <c r="CV199" s="49"/>
      <c r="CW199" s="49"/>
      <c r="CX199" s="49"/>
      <c r="CY199" s="49"/>
      <c r="CZ199" s="49"/>
      <c r="DA199" s="49"/>
    </row>
    <row r="200" spans="1:105" ht="72" thickTop="1" thickBot="1" x14ac:dyDescent="1.1000000000000001">
      <c r="A200" s="11"/>
      <c r="B200" s="51"/>
      <c r="C200" s="51"/>
      <c r="D200" s="51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  <c r="CW200" s="49"/>
      <c r="CX200" s="49"/>
      <c r="CY200" s="49"/>
      <c r="CZ200" s="49"/>
      <c r="DA200" s="49"/>
    </row>
    <row r="201" spans="1:105" ht="72" thickTop="1" thickBot="1" x14ac:dyDescent="1.1000000000000001">
      <c r="A201" s="11"/>
      <c r="B201" s="51"/>
      <c r="C201" s="51"/>
      <c r="D201" s="51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  <c r="CW201" s="49"/>
      <c r="CX201" s="49"/>
      <c r="CY201" s="49"/>
      <c r="CZ201" s="49"/>
      <c r="DA201" s="49"/>
    </row>
    <row r="202" spans="1:105" ht="72" thickTop="1" thickBot="1" x14ac:dyDescent="1.1000000000000001">
      <c r="A202" s="11"/>
      <c r="B202" s="51"/>
      <c r="C202" s="51"/>
      <c r="D202" s="51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  <c r="CW202" s="49"/>
      <c r="CX202" s="49"/>
      <c r="CY202" s="49"/>
      <c r="CZ202" s="49"/>
      <c r="DA202" s="49"/>
    </row>
    <row r="203" spans="1:105" ht="72" thickTop="1" thickBot="1" x14ac:dyDescent="1.1000000000000001">
      <c r="A203" s="11"/>
      <c r="B203" s="51"/>
      <c r="C203" s="51"/>
      <c r="D203" s="51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  <c r="CW203" s="49"/>
      <c r="CX203" s="49"/>
      <c r="CY203" s="49"/>
      <c r="CZ203" s="49"/>
      <c r="DA203" s="49"/>
    </row>
    <row r="204" spans="1:105" ht="72" thickTop="1" thickBot="1" x14ac:dyDescent="1.1000000000000001">
      <c r="A204" s="11"/>
      <c r="B204" s="51"/>
      <c r="C204" s="51"/>
      <c r="D204" s="51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  <c r="CW204" s="49"/>
      <c r="CX204" s="49"/>
      <c r="CY204" s="49"/>
      <c r="CZ204" s="49"/>
      <c r="DA204" s="49"/>
    </row>
    <row r="205" spans="1:105" ht="72" thickTop="1" thickBot="1" x14ac:dyDescent="1.1000000000000001">
      <c r="A205" s="11"/>
      <c r="B205" s="51"/>
      <c r="C205" s="51"/>
      <c r="D205" s="51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  <c r="CW205" s="49"/>
      <c r="CX205" s="49"/>
      <c r="CY205" s="49"/>
      <c r="CZ205" s="49"/>
      <c r="DA205" s="49"/>
    </row>
    <row r="206" spans="1:105" ht="72" thickTop="1" thickBot="1" x14ac:dyDescent="1.1000000000000001">
      <c r="A206" s="11"/>
      <c r="B206" s="51"/>
      <c r="C206" s="51"/>
      <c r="D206" s="51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</row>
    <row r="207" spans="1:105" ht="72" thickTop="1" thickBot="1" x14ac:dyDescent="1.1000000000000001">
      <c r="A207" s="11"/>
      <c r="B207" s="51"/>
      <c r="C207" s="51"/>
      <c r="D207" s="51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  <c r="CW207" s="49"/>
      <c r="CX207" s="49"/>
      <c r="CY207" s="49"/>
      <c r="CZ207" s="49"/>
      <c r="DA207" s="49"/>
    </row>
    <row r="208" spans="1:105" ht="48" thickTop="1" thickBot="1" x14ac:dyDescent="0.75">
      <c r="A208" s="11"/>
      <c r="B208" s="11"/>
      <c r="C208" s="11"/>
      <c r="D208" s="11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  <c r="CW208" s="49"/>
      <c r="CX208" s="49"/>
      <c r="CY208" s="49"/>
      <c r="CZ208" s="49"/>
      <c r="DA208" s="49"/>
    </row>
    <row r="209" spans="1:105" ht="48" thickTop="1" thickBot="1" x14ac:dyDescent="0.75">
      <c r="A209" s="11"/>
      <c r="B209" s="11"/>
      <c r="C209" s="11"/>
      <c r="D209" s="11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  <c r="CW209" s="49"/>
      <c r="CX209" s="49"/>
      <c r="CY209" s="49"/>
      <c r="CZ209" s="49"/>
      <c r="DA209" s="49"/>
    </row>
    <row r="210" spans="1:105" ht="48" thickTop="1" thickBot="1" x14ac:dyDescent="0.75">
      <c r="A210" s="11"/>
      <c r="B210" s="11"/>
      <c r="C210" s="11"/>
      <c r="D210" s="11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CZ210" s="49"/>
      <c r="DA210" s="49"/>
    </row>
    <row r="211" spans="1:105" ht="34.5" thickTop="1" x14ac:dyDescent="0.5"/>
  </sheetData>
  <autoFilter ref="A2:T168" xr:uid="{6B1D1DC1-86B6-456C-BB3D-62D2ABA3F786}"/>
  <mergeCells count="9">
    <mergeCell ref="B18:B25"/>
    <mergeCell ref="C18:C25"/>
    <mergeCell ref="D18:D25"/>
    <mergeCell ref="D3:D8"/>
    <mergeCell ref="C3:C8"/>
    <mergeCell ref="B3:B8"/>
    <mergeCell ref="B10:B16"/>
    <mergeCell ref="C10:C16"/>
    <mergeCell ref="D10:D16"/>
  </mergeCells>
  <conditionalFormatting sqref="H30:H32 H34:H36 H2:H4 H6:H28">
    <cfRule type="containsText" dxfId="900" priority="299" operator="containsText" text="متوقف">
      <formula>NOT(ISERROR(SEARCH("متوقف",H2)))</formula>
    </cfRule>
  </conditionalFormatting>
  <conditionalFormatting sqref="H30:H32 H34:H36 H2:H4 H6:H28">
    <cfRule type="containsText" dxfId="899" priority="295" operator="containsText" text="تم  الانتهاء ">
      <formula>NOT(ISERROR(SEARCH("تم  الانتهاء ",H2)))</formula>
    </cfRule>
    <cfRule type="containsText" dxfId="898" priority="296" operator="containsText" text="تم الانتهاء ">
      <formula>NOT(ISERROR(SEARCH("تم الانتهاء ",H2)))</formula>
    </cfRule>
    <cfRule type="containsText" dxfId="897" priority="297" operator="containsText" text="متوقف ">
      <formula>NOT(ISERROR(SEARCH("متوقف ",H2)))</formula>
    </cfRule>
    <cfRule type="containsText" dxfId="896" priority="298" operator="containsText" text="تحت التصنيع ">
      <formula>NOT(ISERROR(SEARCH("تحت التصنيع ",H2)))</formula>
    </cfRule>
  </conditionalFormatting>
  <conditionalFormatting sqref="H18:H25">
    <cfRule type="containsText" dxfId="895" priority="294" operator="containsText" text="متوقف">
      <formula>NOT(ISERROR(SEARCH("متوقف",H18)))</formula>
    </cfRule>
  </conditionalFormatting>
  <conditionalFormatting sqref="H18:H25">
    <cfRule type="containsText" dxfId="894" priority="290" operator="containsText" text="تم  الانتهاء ">
      <formula>NOT(ISERROR(SEARCH("تم  الانتهاء ",H18)))</formula>
    </cfRule>
    <cfRule type="containsText" dxfId="893" priority="291" operator="containsText" text="تم الانتهاء ">
      <formula>NOT(ISERROR(SEARCH("تم الانتهاء ",H18)))</formula>
    </cfRule>
    <cfRule type="containsText" dxfId="892" priority="292" operator="containsText" text="متوقف ">
      <formula>NOT(ISERROR(SEARCH("متوقف ",H18)))</formula>
    </cfRule>
    <cfRule type="containsText" dxfId="891" priority="293" operator="containsText" text="تحت التصنيع ">
      <formula>NOT(ISERROR(SEARCH("تحت التصنيع ",H18)))</formula>
    </cfRule>
  </conditionalFormatting>
  <conditionalFormatting sqref="H38:H41">
    <cfRule type="containsText" dxfId="890" priority="289" operator="containsText" text="متوقف">
      <formula>NOT(ISERROR(SEARCH("متوقف",H38)))</formula>
    </cfRule>
  </conditionalFormatting>
  <conditionalFormatting sqref="H38:H41">
    <cfRule type="containsText" dxfId="889" priority="285" operator="containsText" text="تم  الانتهاء ">
      <formula>NOT(ISERROR(SEARCH("تم  الانتهاء ",H38)))</formula>
    </cfRule>
    <cfRule type="containsText" dxfId="888" priority="286" operator="containsText" text="تم الانتهاء ">
      <formula>NOT(ISERROR(SEARCH("تم الانتهاء ",H38)))</formula>
    </cfRule>
    <cfRule type="containsText" dxfId="887" priority="287" operator="containsText" text="متوقف ">
      <formula>NOT(ISERROR(SEARCH("متوقف ",H38)))</formula>
    </cfRule>
    <cfRule type="containsText" dxfId="886" priority="288" operator="containsText" text="تحت التصنيع ">
      <formula>NOT(ISERROR(SEARCH("تحت التصنيع ",H38)))</formula>
    </cfRule>
  </conditionalFormatting>
  <conditionalFormatting sqref="H3:H4">
    <cfRule type="cellIs" dxfId="885" priority="284" operator="equal">
      <formula>"في المخزن"</formula>
    </cfRule>
  </conditionalFormatting>
  <conditionalFormatting sqref="H39:H41">
    <cfRule type="containsText" dxfId="884" priority="282" operator="containsText" text="متوقف">
      <formula>NOT(ISERROR(SEARCH("متوقف",H39)))</formula>
    </cfRule>
  </conditionalFormatting>
  <conditionalFormatting sqref="H39:H41">
    <cfRule type="containsText" dxfId="883" priority="278" operator="containsText" text="تم  الانتهاء ">
      <formula>NOT(ISERROR(SEARCH("تم  الانتهاء ",H39)))</formula>
    </cfRule>
    <cfRule type="containsText" dxfId="882" priority="279" operator="containsText" text="تم الانتهاء ">
      <formula>NOT(ISERROR(SEARCH("تم الانتهاء ",H39)))</formula>
    </cfRule>
    <cfRule type="containsText" dxfId="881" priority="280" operator="containsText" text="متوقف ">
      <formula>NOT(ISERROR(SEARCH("متوقف ",H39)))</formula>
    </cfRule>
    <cfRule type="containsText" dxfId="880" priority="281" operator="containsText" text="تحت التصنيع ">
      <formula>NOT(ISERROR(SEARCH("تحت التصنيع ",H39)))</formula>
    </cfRule>
  </conditionalFormatting>
  <conditionalFormatting sqref="H30:H32 H34:H36 H125 H128 H2:H4 H38:H41 H6:H28">
    <cfRule type="cellIs" dxfId="879" priority="283" operator="equal">
      <formula>$H$169</formula>
    </cfRule>
  </conditionalFormatting>
  <conditionalFormatting sqref="E83:E86 E89:E94 B148:E151">
    <cfRule type="cellIs" dxfId="878" priority="277" operator="equal">
      <formula>"تم الانتهاء"</formula>
    </cfRule>
  </conditionalFormatting>
  <conditionalFormatting sqref="C68">
    <cfRule type="containsText" dxfId="877" priority="276" operator="containsText" text="تم التسليم ">
      <formula>NOT(ISERROR(SEARCH("تم التسليم ",C68)))</formula>
    </cfRule>
  </conditionalFormatting>
  <conditionalFormatting sqref="C68">
    <cfRule type="cellIs" dxfId="876" priority="275" operator="equal">
      <formula>"تم الانتهاء"</formula>
    </cfRule>
  </conditionalFormatting>
  <conditionalFormatting sqref="C72">
    <cfRule type="containsText" dxfId="875" priority="274" operator="containsText" text="تم التسليم ">
      <formula>NOT(ISERROR(SEARCH("تم التسليم ",C72)))</formula>
    </cfRule>
  </conditionalFormatting>
  <conditionalFormatting sqref="C72">
    <cfRule type="cellIs" dxfId="874" priority="273" operator="equal">
      <formula>"تم الانتهاء"</formula>
    </cfRule>
  </conditionalFormatting>
  <conditionalFormatting sqref="C75">
    <cfRule type="cellIs" dxfId="873" priority="272" operator="equal">
      <formula>"تم الانتهاء"</formula>
    </cfRule>
  </conditionalFormatting>
  <conditionalFormatting sqref="C76">
    <cfRule type="cellIs" dxfId="872" priority="271" operator="equal">
      <formula>"تم الانتهاء"</formula>
    </cfRule>
  </conditionalFormatting>
  <conditionalFormatting sqref="C104">
    <cfRule type="cellIs" dxfId="871" priority="270" operator="equal">
      <formula>"تم الانتهاء"</formula>
    </cfRule>
  </conditionalFormatting>
  <conditionalFormatting sqref="C106:C107">
    <cfRule type="cellIs" dxfId="870" priority="269" operator="equal">
      <formula>"تم الانتهاء"</formula>
    </cfRule>
  </conditionalFormatting>
  <conditionalFormatting sqref="C140:C141">
    <cfRule type="cellIs" dxfId="869" priority="268" operator="equal">
      <formula>"تم الانتهاء"</formula>
    </cfRule>
  </conditionalFormatting>
  <conditionalFormatting sqref="C136">
    <cfRule type="cellIs" dxfId="868" priority="267" operator="equal">
      <formula>"تم الانتهاء"</formula>
    </cfRule>
  </conditionalFormatting>
  <conditionalFormatting sqref="C145">
    <cfRule type="cellIs" dxfId="867" priority="266" operator="equal">
      <formula>"تم الانتهاء"</formula>
    </cfRule>
  </conditionalFormatting>
  <conditionalFormatting sqref="C146:C147">
    <cfRule type="cellIs" dxfId="866" priority="265" operator="equal">
      <formula>"تم الانتهاء"</formula>
    </cfRule>
  </conditionalFormatting>
  <conditionalFormatting sqref="C77:C79">
    <cfRule type="cellIs" dxfId="865" priority="264" operator="equal">
      <formula>"تم الانتهاء"</formula>
    </cfRule>
  </conditionalFormatting>
  <conditionalFormatting sqref="C132">
    <cfRule type="cellIs" dxfId="864" priority="263" operator="equal">
      <formula>"تم الانتهاء"</formula>
    </cfRule>
  </conditionalFormatting>
  <conditionalFormatting sqref="C110:C111">
    <cfRule type="cellIs" dxfId="863" priority="262" operator="equal">
      <formula>"تم الانتهاء"</formula>
    </cfRule>
  </conditionalFormatting>
  <conditionalFormatting sqref="D76">
    <cfRule type="cellIs" dxfId="862" priority="261" operator="equal">
      <formula>"تم الانتهاء"</formula>
    </cfRule>
  </conditionalFormatting>
  <conditionalFormatting sqref="D77:D79">
    <cfRule type="cellIs" dxfId="861" priority="260" operator="equal">
      <formula>"تم الانتهاء"</formula>
    </cfRule>
  </conditionalFormatting>
  <conditionalFormatting sqref="D104:D105">
    <cfRule type="cellIs" dxfId="860" priority="259" operator="equal">
      <formula>"تم الانتهاء"</formula>
    </cfRule>
  </conditionalFormatting>
  <conditionalFormatting sqref="D101">
    <cfRule type="cellIs" dxfId="859" priority="258" operator="equal">
      <formula>"تم الانتهاء"</formula>
    </cfRule>
  </conditionalFormatting>
  <conditionalFormatting sqref="D103">
    <cfRule type="cellIs" dxfId="858" priority="257" operator="equal">
      <formula>"تم الانتهاء"</formula>
    </cfRule>
  </conditionalFormatting>
  <conditionalFormatting sqref="D106:D107">
    <cfRule type="cellIs" dxfId="857" priority="256" operator="equal">
      <formula>"تم الانتهاء"</formula>
    </cfRule>
  </conditionalFormatting>
  <conditionalFormatting sqref="D134">
    <cfRule type="cellIs" dxfId="856" priority="255" operator="equal">
      <formula>"تم الانتهاء"</formula>
    </cfRule>
  </conditionalFormatting>
  <conditionalFormatting sqref="D133">
    <cfRule type="cellIs" dxfId="855" priority="254" operator="equal">
      <formula>"تم الانتهاء"</formula>
    </cfRule>
  </conditionalFormatting>
  <conditionalFormatting sqref="D136">
    <cfRule type="cellIs" dxfId="854" priority="253" operator="equal">
      <formula>"تم الانتهاء"</formula>
    </cfRule>
  </conditionalFormatting>
  <conditionalFormatting sqref="D136">
    <cfRule type="cellIs" dxfId="853" priority="251" operator="equal">
      <formula>"تم الانتهاء"</formula>
    </cfRule>
  </conditionalFormatting>
  <conditionalFormatting sqref="D136">
    <cfRule type="containsText" dxfId="852" priority="252" operator="containsText" text="تم التسليم ">
      <formula>NOT(ISERROR(SEARCH("تم التسليم ",D136)))</formula>
    </cfRule>
  </conditionalFormatting>
  <conditionalFormatting sqref="D135">
    <cfRule type="cellIs" dxfId="851" priority="250" operator="equal">
      <formula>"تم الانتهاء"</formula>
    </cfRule>
  </conditionalFormatting>
  <conditionalFormatting sqref="D141">
    <cfRule type="cellIs" dxfId="850" priority="249" operator="equal">
      <formula>"تم الانتهاء"</formula>
    </cfRule>
  </conditionalFormatting>
  <conditionalFormatting sqref="D145">
    <cfRule type="cellIs" dxfId="849" priority="248" operator="equal">
      <formula>"تم الانتهاء"</formula>
    </cfRule>
  </conditionalFormatting>
  <conditionalFormatting sqref="D146:D147">
    <cfRule type="cellIs" dxfId="848" priority="247" operator="equal">
      <formula>"تم الانتهاء"</formula>
    </cfRule>
  </conditionalFormatting>
  <conditionalFormatting sqref="D75">
    <cfRule type="cellIs" dxfId="847" priority="246" operator="equal">
      <formula>"تم الانتهاء"</formula>
    </cfRule>
  </conditionalFormatting>
  <conditionalFormatting sqref="D140">
    <cfRule type="cellIs" dxfId="846" priority="245" operator="equal">
      <formula>"تم الانتهاء"</formula>
    </cfRule>
  </conditionalFormatting>
  <conditionalFormatting sqref="D110:D111">
    <cfRule type="cellIs" dxfId="845" priority="244" operator="equal">
      <formula>"تم الانتهاء"</formula>
    </cfRule>
  </conditionalFormatting>
  <conditionalFormatting sqref="E137">
    <cfRule type="cellIs" dxfId="844" priority="220" operator="equal">
      <formula>"تم الانتهاء"</formula>
    </cfRule>
  </conditionalFormatting>
  <conditionalFormatting sqref="E104:E105 E95">
    <cfRule type="cellIs" dxfId="843" priority="236" operator="equal">
      <formula>"تم الانتهاء"</formula>
    </cfRule>
  </conditionalFormatting>
  <conditionalFormatting sqref="E101">
    <cfRule type="cellIs" dxfId="842" priority="235" operator="equal">
      <formula>"تم الانتهاء"</formula>
    </cfRule>
  </conditionalFormatting>
  <conditionalFormatting sqref="E103">
    <cfRule type="cellIs" dxfId="841" priority="234" operator="equal">
      <formula>"تم الانتهاء"</formula>
    </cfRule>
  </conditionalFormatting>
  <conditionalFormatting sqref="E68">
    <cfRule type="containsText" dxfId="840" priority="243" operator="containsText" text="تم التسليم ">
      <formula>NOT(ISERROR(SEARCH("تم التسليم ",E68)))</formula>
    </cfRule>
  </conditionalFormatting>
  <conditionalFormatting sqref="E68">
    <cfRule type="cellIs" dxfId="839" priority="242" operator="equal">
      <formula>"تم الانتهاء"</formula>
    </cfRule>
  </conditionalFormatting>
  <conditionalFormatting sqref="E72">
    <cfRule type="containsText" dxfId="838" priority="241" operator="containsText" text="تم التسليم ">
      <formula>NOT(ISERROR(SEARCH("تم التسليم ",E72)))</formula>
    </cfRule>
  </conditionalFormatting>
  <conditionalFormatting sqref="E72">
    <cfRule type="cellIs" dxfId="837" priority="240" operator="equal">
      <formula>"تم الانتهاء"</formula>
    </cfRule>
  </conditionalFormatting>
  <conditionalFormatting sqref="E75">
    <cfRule type="cellIs" dxfId="836" priority="239" operator="equal">
      <formula>"تم الانتهاء"</formula>
    </cfRule>
  </conditionalFormatting>
  <conditionalFormatting sqref="E76">
    <cfRule type="cellIs" dxfId="835" priority="238" operator="equal">
      <formula>"تم الانتهاء"</formula>
    </cfRule>
  </conditionalFormatting>
  <conditionalFormatting sqref="E77:E79">
    <cfRule type="cellIs" dxfId="834" priority="237" operator="equal">
      <formula>"تم الانتهاء"</formula>
    </cfRule>
  </conditionalFormatting>
  <conditionalFormatting sqref="E106:E107">
    <cfRule type="cellIs" dxfId="833" priority="233" operator="equal">
      <formula>"تم الانتهاء"</formula>
    </cfRule>
  </conditionalFormatting>
  <conditionalFormatting sqref="E128">
    <cfRule type="cellIs" dxfId="832" priority="232" operator="equal">
      <formula>"تم الانتهاء"</formula>
    </cfRule>
  </conditionalFormatting>
  <conditionalFormatting sqref="E121">
    <cfRule type="cellIs" dxfId="831" priority="231" operator="equal">
      <formula>"تم الانتهاء"</formula>
    </cfRule>
  </conditionalFormatting>
  <conditionalFormatting sqref="E126:E127">
    <cfRule type="cellIs" dxfId="830" priority="230" operator="equal">
      <formula>"تم الانتهاء"</formula>
    </cfRule>
  </conditionalFormatting>
  <conditionalFormatting sqref="E129 G129">
    <cfRule type="cellIs" dxfId="829" priority="229" operator="equal">
      <formula>"تم الانتهاء"</formula>
    </cfRule>
  </conditionalFormatting>
  <conditionalFormatting sqref="E130">
    <cfRule type="cellIs" dxfId="828" priority="228" operator="equal">
      <formula>"تم الانتهاء"</formula>
    </cfRule>
  </conditionalFormatting>
  <conditionalFormatting sqref="E131">
    <cfRule type="cellIs" dxfId="827" priority="227" operator="equal">
      <formula>"تم الانتهاء"</formula>
    </cfRule>
  </conditionalFormatting>
  <conditionalFormatting sqref="E139">
    <cfRule type="cellIs" dxfId="826" priority="226" operator="equal">
      <formula>"تم الانتهاء"</formula>
    </cfRule>
  </conditionalFormatting>
  <conditionalFormatting sqref="E134">
    <cfRule type="cellIs" dxfId="825" priority="225" operator="equal">
      <formula>"تم الانتهاء"</formula>
    </cfRule>
  </conditionalFormatting>
  <conditionalFormatting sqref="E133">
    <cfRule type="cellIs" dxfId="824" priority="224" operator="equal">
      <formula>"تم الانتهاء"</formula>
    </cfRule>
  </conditionalFormatting>
  <conditionalFormatting sqref="E136">
    <cfRule type="cellIs" dxfId="823" priority="223" operator="equal">
      <formula>"تم الانتهاء"</formula>
    </cfRule>
  </conditionalFormatting>
  <conditionalFormatting sqref="E136">
    <cfRule type="cellIs" dxfId="822" priority="222" operator="equal">
      <formula>"تم الانتهاء"</formula>
    </cfRule>
  </conditionalFormatting>
  <conditionalFormatting sqref="E135">
    <cfRule type="cellIs" dxfId="821" priority="221" operator="equal">
      <formula>"تم الانتهاء"</formula>
    </cfRule>
  </conditionalFormatting>
  <conditionalFormatting sqref="E140:E141">
    <cfRule type="cellIs" dxfId="820" priority="219" operator="equal">
      <formula>"تم الانتهاء"</formula>
    </cfRule>
  </conditionalFormatting>
  <conditionalFormatting sqref="E142:E143">
    <cfRule type="cellIs" dxfId="819" priority="218" operator="equal">
      <formula>"تم الانتهاء"</formula>
    </cfRule>
  </conditionalFormatting>
  <conditionalFormatting sqref="E144">
    <cfRule type="cellIs" dxfId="818" priority="217" operator="equal">
      <formula>"تم الانتهاء"</formula>
    </cfRule>
  </conditionalFormatting>
  <conditionalFormatting sqref="E145">
    <cfRule type="cellIs" dxfId="817" priority="216" operator="equal">
      <formula>"تم الانتهاء"</formula>
    </cfRule>
  </conditionalFormatting>
  <conditionalFormatting sqref="E146">
    <cfRule type="cellIs" dxfId="816" priority="215" operator="equal">
      <formula>"تم الانتهاء"</formula>
    </cfRule>
  </conditionalFormatting>
  <conditionalFormatting sqref="E147">
    <cfRule type="cellIs" dxfId="815" priority="214" operator="equal">
      <formula>"تم الانتهاء"</formula>
    </cfRule>
  </conditionalFormatting>
  <conditionalFormatting sqref="E132">
    <cfRule type="cellIs" dxfId="814" priority="213" operator="equal">
      <formula>"تم الانتهاء"</formula>
    </cfRule>
  </conditionalFormatting>
  <conditionalFormatting sqref="E110:E111 E113:E116">
    <cfRule type="cellIs" dxfId="813" priority="212" operator="equal">
      <formula>"تم الانتهاء"</formula>
    </cfRule>
  </conditionalFormatting>
  <conditionalFormatting sqref="C122:C123">
    <cfRule type="containsText" dxfId="812" priority="211" operator="containsText" text="تم التسليم ">
      <formula>NOT(ISERROR(SEARCH("تم التسليم ",C122)))</formula>
    </cfRule>
  </conditionalFormatting>
  <conditionalFormatting sqref="C122:C123">
    <cfRule type="cellIs" dxfId="811" priority="210" operator="equal">
      <formula>"تم الانتهاء"</formula>
    </cfRule>
  </conditionalFormatting>
  <conditionalFormatting sqref="E122:E123">
    <cfRule type="containsText" dxfId="810" priority="209" operator="containsText" text="تم التسليم ">
      <formula>NOT(ISERROR(SEARCH("تم التسليم ",E122)))</formula>
    </cfRule>
  </conditionalFormatting>
  <conditionalFormatting sqref="E122:E123">
    <cfRule type="cellIs" dxfId="809" priority="208" operator="equal">
      <formula>"تم الانتهاء"</formula>
    </cfRule>
  </conditionalFormatting>
  <conditionalFormatting sqref="C124">
    <cfRule type="containsText" dxfId="808" priority="207" operator="containsText" text="تم التسليم ">
      <formula>NOT(ISERROR(SEARCH("تم التسليم ",C124)))</formula>
    </cfRule>
  </conditionalFormatting>
  <conditionalFormatting sqref="C124">
    <cfRule type="cellIs" dxfId="807" priority="206" operator="equal">
      <formula>"تم الانتهاء"</formula>
    </cfRule>
  </conditionalFormatting>
  <conditionalFormatting sqref="E124">
    <cfRule type="containsText" dxfId="806" priority="205" operator="containsText" text="تم التسليم ">
      <formula>NOT(ISERROR(SEARCH("تم التسليم ",E124)))</formula>
    </cfRule>
  </conditionalFormatting>
  <conditionalFormatting sqref="E124">
    <cfRule type="cellIs" dxfId="805" priority="204" operator="equal">
      <formula>"تم الانتهاء"</formula>
    </cfRule>
  </conditionalFormatting>
  <conditionalFormatting sqref="E125">
    <cfRule type="cellIs" dxfId="804" priority="203" operator="equal">
      <formula>"تم الانتهاء"</formula>
    </cfRule>
  </conditionalFormatting>
  <conditionalFormatting sqref="G122:G124">
    <cfRule type="containsText" dxfId="803" priority="202" operator="containsText" text="تم التسليم ">
      <formula>NOT(ISERROR(SEARCH("تم التسليم ",G122)))</formula>
    </cfRule>
  </conditionalFormatting>
  <conditionalFormatting sqref="G122:G124">
    <cfRule type="cellIs" dxfId="802" priority="201" operator="equal">
      <formula>"تم الانتهاء"</formula>
    </cfRule>
  </conditionalFormatting>
  <conditionalFormatting sqref="C113">
    <cfRule type="containsText" dxfId="801" priority="200" operator="containsText" text="تم التسليم ">
      <formula>NOT(ISERROR(SEARCH("تم التسليم ",C113)))</formula>
    </cfRule>
  </conditionalFormatting>
  <conditionalFormatting sqref="C113">
    <cfRule type="cellIs" dxfId="800" priority="199" operator="equal">
      <formula>"تم الانتهاء"</formula>
    </cfRule>
  </conditionalFormatting>
  <conditionalFormatting sqref="C114">
    <cfRule type="containsText" dxfId="799" priority="198" operator="containsText" text="تم التسليم ">
      <formula>NOT(ISERROR(SEARCH("تم التسليم ",C114)))</formula>
    </cfRule>
  </conditionalFormatting>
  <conditionalFormatting sqref="C114">
    <cfRule type="cellIs" dxfId="798" priority="197" operator="equal">
      <formula>"تم الانتهاء"</formula>
    </cfRule>
  </conditionalFormatting>
  <conditionalFormatting sqref="C115:C116">
    <cfRule type="containsText" dxfId="797" priority="196" operator="containsText" text="تم التسليم ">
      <formula>NOT(ISERROR(SEARCH("تم التسليم ",C115)))</formula>
    </cfRule>
  </conditionalFormatting>
  <conditionalFormatting sqref="C115:C116">
    <cfRule type="cellIs" dxfId="796" priority="195" operator="equal">
      <formula>"تم الانتهاء"</formula>
    </cfRule>
  </conditionalFormatting>
  <conditionalFormatting sqref="E117:E120">
    <cfRule type="cellIs" dxfId="795" priority="194" operator="equal">
      <formula>"تم الانتهاء"</formula>
    </cfRule>
  </conditionalFormatting>
  <conditionalFormatting sqref="E87">
    <cfRule type="cellIs" dxfId="794" priority="193" operator="equal">
      <formula>"تم الانتهاء"</formula>
    </cfRule>
  </conditionalFormatting>
  <conditionalFormatting sqref="E88">
    <cfRule type="cellIs" dxfId="793" priority="192" operator="equal">
      <formula>"تم الانتهاء"</formula>
    </cfRule>
  </conditionalFormatting>
  <conditionalFormatting sqref="H42">
    <cfRule type="containsText" dxfId="792" priority="191" operator="containsText" text="متوقف">
      <formula>NOT(ISERROR(SEARCH("متوقف",H42)))</formula>
    </cfRule>
  </conditionalFormatting>
  <conditionalFormatting sqref="H42">
    <cfRule type="containsText" dxfId="791" priority="187" operator="containsText" text="تم  الانتهاء ">
      <formula>NOT(ISERROR(SEARCH("تم  الانتهاء ",H42)))</formula>
    </cfRule>
    <cfRule type="containsText" dxfId="790" priority="188" operator="containsText" text="تم الانتهاء ">
      <formula>NOT(ISERROR(SEARCH("تم الانتهاء ",H42)))</formula>
    </cfRule>
    <cfRule type="containsText" dxfId="789" priority="189" operator="containsText" text="متوقف ">
      <formula>NOT(ISERROR(SEARCH("متوقف ",H42)))</formula>
    </cfRule>
    <cfRule type="containsText" dxfId="788" priority="190" operator="containsText" text="تحت التصنيع ">
      <formula>NOT(ISERROR(SEARCH("تحت التصنيع ",H42)))</formula>
    </cfRule>
  </conditionalFormatting>
  <conditionalFormatting sqref="H42">
    <cfRule type="cellIs" dxfId="787" priority="186" operator="equal">
      <formula>$H$169</formula>
    </cfRule>
  </conditionalFormatting>
  <conditionalFormatting sqref="H48">
    <cfRule type="containsText" dxfId="786" priority="185" operator="containsText" text="متوقف">
      <formula>NOT(ISERROR(SEARCH("متوقف",H48)))</formula>
    </cfRule>
  </conditionalFormatting>
  <conditionalFormatting sqref="H48">
    <cfRule type="containsText" dxfId="785" priority="181" operator="containsText" text="تم  الانتهاء ">
      <formula>NOT(ISERROR(SEARCH("تم  الانتهاء ",H48)))</formula>
    </cfRule>
    <cfRule type="containsText" dxfId="784" priority="182" operator="containsText" text="تم الانتهاء ">
      <formula>NOT(ISERROR(SEARCH("تم الانتهاء ",H48)))</formula>
    </cfRule>
    <cfRule type="containsText" dxfId="783" priority="183" operator="containsText" text="متوقف ">
      <formula>NOT(ISERROR(SEARCH("متوقف ",H48)))</formula>
    </cfRule>
    <cfRule type="containsText" dxfId="782" priority="184" operator="containsText" text="تحت التصنيع ">
      <formula>NOT(ISERROR(SEARCH("تحت التصنيع ",H48)))</formula>
    </cfRule>
  </conditionalFormatting>
  <conditionalFormatting sqref="H48">
    <cfRule type="cellIs" dxfId="781" priority="180" operator="equal">
      <formula>$H$169</formula>
    </cfRule>
  </conditionalFormatting>
  <conditionalFormatting sqref="H51">
    <cfRule type="containsText" dxfId="780" priority="179" operator="containsText" text="متوقف">
      <formula>NOT(ISERROR(SEARCH("متوقف",H51)))</formula>
    </cfRule>
  </conditionalFormatting>
  <conditionalFormatting sqref="H51">
    <cfRule type="containsText" dxfId="779" priority="175" operator="containsText" text="تم  الانتهاء ">
      <formula>NOT(ISERROR(SEARCH("تم  الانتهاء ",H51)))</formula>
    </cfRule>
    <cfRule type="containsText" dxfId="778" priority="176" operator="containsText" text="تم الانتهاء ">
      <formula>NOT(ISERROR(SEARCH("تم الانتهاء ",H51)))</formula>
    </cfRule>
    <cfRule type="containsText" dxfId="777" priority="177" operator="containsText" text="متوقف ">
      <formula>NOT(ISERROR(SEARCH("متوقف ",H51)))</formula>
    </cfRule>
    <cfRule type="containsText" dxfId="776" priority="178" operator="containsText" text="تحت التصنيع ">
      <formula>NOT(ISERROR(SEARCH("تحت التصنيع ",H51)))</formula>
    </cfRule>
  </conditionalFormatting>
  <conditionalFormatting sqref="H51">
    <cfRule type="cellIs" dxfId="775" priority="174" operator="equal">
      <formula>$H$169</formula>
    </cfRule>
  </conditionalFormatting>
  <conditionalFormatting sqref="H122 H125">
    <cfRule type="containsText" dxfId="774" priority="173" operator="containsText" text="متوقف">
      <formula>NOT(ISERROR(SEARCH("متوقف",H122)))</formula>
    </cfRule>
  </conditionalFormatting>
  <conditionalFormatting sqref="H122 H125">
    <cfRule type="containsText" dxfId="773" priority="169" operator="containsText" text="تم  الانتهاء ">
      <formula>NOT(ISERROR(SEARCH("تم  الانتهاء ",H122)))</formula>
    </cfRule>
    <cfRule type="containsText" dxfId="772" priority="170" operator="containsText" text="تم الانتهاء ">
      <formula>NOT(ISERROR(SEARCH("تم الانتهاء ",H122)))</formula>
    </cfRule>
    <cfRule type="containsText" dxfId="771" priority="171" operator="containsText" text="متوقف ">
      <formula>NOT(ISERROR(SEARCH("متوقف ",H122)))</formula>
    </cfRule>
    <cfRule type="containsText" dxfId="770" priority="172" operator="containsText" text="تحت التصنيع ">
      <formula>NOT(ISERROR(SEARCH("تحت التصنيع ",H122)))</formula>
    </cfRule>
  </conditionalFormatting>
  <conditionalFormatting sqref="H122">
    <cfRule type="cellIs" dxfId="769" priority="168" operator="equal">
      <formula>$H$169</formula>
    </cfRule>
  </conditionalFormatting>
  <conditionalFormatting sqref="F110:F111">
    <cfRule type="cellIs" dxfId="768" priority="167" operator="equal">
      <formula>"تم الانتهاء"</formula>
    </cfRule>
  </conditionalFormatting>
  <conditionalFormatting sqref="G110:G111">
    <cfRule type="cellIs" dxfId="767" priority="166" operator="equal">
      <formula>"تم الانتهاء"</formula>
    </cfRule>
  </conditionalFormatting>
  <conditionalFormatting sqref="F104:F105">
    <cfRule type="cellIs" dxfId="766" priority="165" operator="equal">
      <formula>"تم الانتهاء"</formula>
    </cfRule>
  </conditionalFormatting>
  <conditionalFormatting sqref="F101">
    <cfRule type="cellIs" dxfId="765" priority="164" operator="equal">
      <formula>"تم الانتهاء"</formula>
    </cfRule>
  </conditionalFormatting>
  <conditionalFormatting sqref="F103">
    <cfRule type="cellIs" dxfId="764" priority="163" operator="equal">
      <formula>"تم الانتهاء"</formula>
    </cfRule>
  </conditionalFormatting>
  <conditionalFormatting sqref="F106:F107">
    <cfRule type="cellIs" dxfId="763" priority="162" operator="equal">
      <formula>"تم الانتهاء"</formula>
    </cfRule>
  </conditionalFormatting>
  <conditionalFormatting sqref="G104:G105">
    <cfRule type="cellIs" dxfId="762" priority="161" operator="equal">
      <formula>"تم الانتهاء"</formula>
    </cfRule>
  </conditionalFormatting>
  <conditionalFormatting sqref="G101">
    <cfRule type="cellIs" dxfId="761" priority="160" operator="equal">
      <formula>"تم الانتهاء"</formula>
    </cfRule>
  </conditionalFormatting>
  <conditionalFormatting sqref="G103">
    <cfRule type="cellIs" dxfId="760" priority="159" operator="equal">
      <formula>"تم الانتهاء"</formula>
    </cfRule>
  </conditionalFormatting>
  <conditionalFormatting sqref="G106:G107">
    <cfRule type="cellIs" dxfId="759" priority="158" operator="equal">
      <formula>"تم الانتهاء"</formula>
    </cfRule>
  </conditionalFormatting>
  <conditionalFormatting sqref="C112">
    <cfRule type="containsText" dxfId="758" priority="157" operator="containsText" text="تم التسليم ">
      <formula>NOT(ISERROR(SEARCH("تم التسليم ",C112)))</formula>
    </cfRule>
  </conditionalFormatting>
  <conditionalFormatting sqref="C112">
    <cfRule type="cellIs" dxfId="757" priority="156" operator="equal">
      <formula>"تم الانتهاء"</formula>
    </cfRule>
  </conditionalFormatting>
  <conditionalFormatting sqref="E112">
    <cfRule type="containsText" dxfId="756" priority="155" operator="containsText" text="تم التسليم ">
      <formula>NOT(ISERROR(SEARCH("تم التسليم ",E112)))</formula>
    </cfRule>
  </conditionalFormatting>
  <conditionalFormatting sqref="E112">
    <cfRule type="cellIs" dxfId="755" priority="154" operator="equal">
      <formula>"تم الانتهاء"</formula>
    </cfRule>
  </conditionalFormatting>
  <conditionalFormatting sqref="H68">
    <cfRule type="containsText" dxfId="754" priority="153" operator="containsText" text="متوقف">
      <formula>NOT(ISERROR(SEARCH("متوقف",H68)))</formula>
    </cfRule>
  </conditionalFormatting>
  <conditionalFormatting sqref="H68">
    <cfRule type="containsText" dxfId="753" priority="149" operator="containsText" text="تم  الانتهاء ">
      <formula>NOT(ISERROR(SEARCH("تم  الانتهاء ",H68)))</formula>
    </cfRule>
    <cfRule type="containsText" dxfId="752" priority="150" operator="containsText" text="تم الانتهاء ">
      <formula>NOT(ISERROR(SEARCH("تم الانتهاء ",H68)))</formula>
    </cfRule>
    <cfRule type="containsText" dxfId="751" priority="151" operator="containsText" text="متوقف ">
      <formula>NOT(ISERROR(SEARCH("متوقف ",H68)))</formula>
    </cfRule>
    <cfRule type="containsText" dxfId="750" priority="152" operator="containsText" text="تحت التصنيع ">
      <formula>NOT(ISERROR(SEARCH("تحت التصنيع ",H68)))</formula>
    </cfRule>
  </conditionalFormatting>
  <conditionalFormatting sqref="H68">
    <cfRule type="cellIs" dxfId="749" priority="148" operator="equal">
      <formula>$H$169</formula>
    </cfRule>
  </conditionalFormatting>
  <conditionalFormatting sqref="G68">
    <cfRule type="containsText" dxfId="748" priority="147" operator="containsText" text="تم التسليم ">
      <formula>NOT(ISERROR(SEARCH("تم التسليم ",G68)))</formula>
    </cfRule>
  </conditionalFormatting>
  <conditionalFormatting sqref="G68">
    <cfRule type="cellIs" dxfId="747" priority="146" operator="equal">
      <formula>"تم الانتهاء"</formula>
    </cfRule>
  </conditionalFormatting>
  <conditionalFormatting sqref="H70">
    <cfRule type="containsText" dxfId="746" priority="145" operator="containsText" text="متوقف">
      <formula>NOT(ISERROR(SEARCH("متوقف",H70)))</formula>
    </cfRule>
  </conditionalFormatting>
  <conditionalFormatting sqref="H70">
    <cfRule type="containsText" dxfId="745" priority="141" operator="containsText" text="تم  الانتهاء ">
      <formula>NOT(ISERROR(SEARCH("تم  الانتهاء ",H70)))</formula>
    </cfRule>
    <cfRule type="containsText" dxfId="744" priority="142" operator="containsText" text="تم الانتهاء ">
      <formula>NOT(ISERROR(SEARCH("تم الانتهاء ",H70)))</formula>
    </cfRule>
    <cfRule type="containsText" dxfId="743" priority="143" operator="containsText" text="متوقف ">
      <formula>NOT(ISERROR(SEARCH("متوقف ",H70)))</formula>
    </cfRule>
    <cfRule type="containsText" dxfId="742" priority="144" operator="containsText" text="تحت التصنيع ">
      <formula>NOT(ISERROR(SEARCH("تحت التصنيع ",H70)))</formula>
    </cfRule>
  </conditionalFormatting>
  <conditionalFormatting sqref="H70">
    <cfRule type="cellIs" dxfId="741" priority="140" operator="equal">
      <formula>$H$169</formula>
    </cfRule>
  </conditionalFormatting>
  <conditionalFormatting sqref="G72:G73">
    <cfRule type="containsText" dxfId="740" priority="139" operator="containsText" text="تم التسليم ">
      <formula>NOT(ISERROR(SEARCH("تم التسليم ",G72)))</formula>
    </cfRule>
  </conditionalFormatting>
  <conditionalFormatting sqref="G72:G73">
    <cfRule type="cellIs" dxfId="739" priority="138" operator="equal">
      <formula>"تم الانتهاء"</formula>
    </cfRule>
  </conditionalFormatting>
  <conditionalFormatting sqref="F76">
    <cfRule type="cellIs" dxfId="738" priority="137" operator="equal">
      <formula>"تم الانتهاء"</formula>
    </cfRule>
  </conditionalFormatting>
  <conditionalFormatting sqref="F77:F79">
    <cfRule type="cellIs" dxfId="737" priority="136" operator="equal">
      <formula>"تم الانتهاء"</formula>
    </cfRule>
  </conditionalFormatting>
  <conditionalFormatting sqref="F75">
    <cfRule type="cellIs" dxfId="736" priority="135" operator="equal">
      <formula>"تم الانتهاء"</formula>
    </cfRule>
  </conditionalFormatting>
  <conditionalFormatting sqref="G75">
    <cfRule type="cellIs" dxfId="735" priority="134" operator="equal">
      <formula>"تم الانتهاء"</formula>
    </cfRule>
  </conditionalFormatting>
  <conditionalFormatting sqref="G76">
    <cfRule type="cellIs" dxfId="734" priority="133" operator="equal">
      <formula>"تم الانتهاء"</formula>
    </cfRule>
  </conditionalFormatting>
  <conditionalFormatting sqref="G77:G79">
    <cfRule type="cellIs" dxfId="733" priority="132" operator="equal">
      <formula>"تم الانتهاء"</formula>
    </cfRule>
  </conditionalFormatting>
  <conditionalFormatting sqref="H76">
    <cfRule type="containsText" dxfId="732" priority="131" operator="containsText" text="متوقف">
      <formula>NOT(ISERROR(SEARCH("متوقف",H76)))</formula>
    </cfRule>
  </conditionalFormatting>
  <conditionalFormatting sqref="H76">
    <cfRule type="containsText" dxfId="731" priority="127" operator="containsText" text="تم  الانتهاء ">
      <formula>NOT(ISERROR(SEARCH("تم  الانتهاء ",H76)))</formula>
    </cfRule>
    <cfRule type="containsText" dxfId="730" priority="128" operator="containsText" text="تم الانتهاء ">
      <formula>NOT(ISERROR(SEARCH("تم الانتهاء ",H76)))</formula>
    </cfRule>
    <cfRule type="containsText" dxfId="729" priority="129" operator="containsText" text="متوقف ">
      <formula>NOT(ISERROR(SEARCH("متوقف ",H76)))</formula>
    </cfRule>
    <cfRule type="containsText" dxfId="728" priority="130" operator="containsText" text="تحت التصنيع ">
      <formula>NOT(ISERROR(SEARCH("تحت التصنيع ",H76)))</formula>
    </cfRule>
  </conditionalFormatting>
  <conditionalFormatting sqref="H76">
    <cfRule type="cellIs" dxfId="727" priority="126" operator="equal">
      <formula>$H$169</formula>
    </cfRule>
  </conditionalFormatting>
  <conditionalFormatting sqref="G94">
    <cfRule type="cellIs" dxfId="726" priority="125" operator="equal">
      <formula>"تم الانتهاء"</formula>
    </cfRule>
  </conditionalFormatting>
  <conditionalFormatting sqref="G95">
    <cfRule type="cellIs" dxfId="725" priority="124" operator="equal">
      <formula>"تم الانتهاء"</formula>
    </cfRule>
  </conditionalFormatting>
  <conditionalFormatting sqref="H137 H128">
    <cfRule type="containsText" dxfId="724" priority="123" operator="containsText" text="متوقف">
      <formula>NOT(ISERROR(SEARCH("متوقف",H128)))</formula>
    </cfRule>
  </conditionalFormatting>
  <conditionalFormatting sqref="H137 H128">
    <cfRule type="containsText" dxfId="723" priority="119" operator="containsText" text="تم  الانتهاء ">
      <formula>NOT(ISERROR(SEARCH("تم  الانتهاء ",H128)))</formula>
    </cfRule>
    <cfRule type="containsText" dxfId="722" priority="120" operator="containsText" text="تم الانتهاء ">
      <formula>NOT(ISERROR(SEARCH("تم الانتهاء ",H128)))</formula>
    </cfRule>
    <cfRule type="containsText" dxfId="721" priority="121" operator="containsText" text="متوقف ">
      <formula>NOT(ISERROR(SEARCH("متوقف ",H128)))</formula>
    </cfRule>
    <cfRule type="containsText" dxfId="720" priority="122" operator="containsText" text="تحت التصنيع ">
      <formula>NOT(ISERROR(SEARCH("تحت التصنيع ",H128)))</formula>
    </cfRule>
  </conditionalFormatting>
  <conditionalFormatting sqref="H137">
    <cfRule type="cellIs" dxfId="719" priority="118" operator="equal">
      <formula>$H$169</formula>
    </cfRule>
  </conditionalFormatting>
  <conditionalFormatting sqref="G131">
    <cfRule type="cellIs" dxfId="718" priority="117" operator="equal">
      <formula>"تم الانتهاء"</formula>
    </cfRule>
  </conditionalFormatting>
  <conditionalFormatting sqref="G132">
    <cfRule type="cellIs" dxfId="717" priority="116" operator="equal">
      <formula>"تم الانتهاء"</formula>
    </cfRule>
  </conditionalFormatting>
  <conditionalFormatting sqref="F134">
    <cfRule type="cellIs" dxfId="716" priority="115" operator="equal">
      <formula>"تم الانتهاء"</formula>
    </cfRule>
  </conditionalFormatting>
  <conditionalFormatting sqref="F133">
    <cfRule type="cellIs" dxfId="715" priority="114" operator="equal">
      <formula>"تم الانتهاء"</formula>
    </cfRule>
  </conditionalFormatting>
  <conditionalFormatting sqref="F136">
    <cfRule type="cellIs" dxfId="714" priority="113" operator="equal">
      <formula>"تم الانتهاء"</formula>
    </cfRule>
  </conditionalFormatting>
  <conditionalFormatting sqref="F136">
    <cfRule type="cellIs" dxfId="713" priority="111" operator="equal">
      <formula>"تم الانتهاء"</formula>
    </cfRule>
  </conditionalFormatting>
  <conditionalFormatting sqref="F136">
    <cfRule type="containsText" dxfId="712" priority="112" operator="containsText" text="تم التسليم ">
      <formula>NOT(ISERROR(SEARCH("تم التسليم ",F136)))</formula>
    </cfRule>
  </conditionalFormatting>
  <conditionalFormatting sqref="F135">
    <cfRule type="cellIs" dxfId="711" priority="110" operator="equal">
      <formula>"تم الانتهاء"</formula>
    </cfRule>
  </conditionalFormatting>
  <conditionalFormatting sqref="G134">
    <cfRule type="cellIs" dxfId="710" priority="109" operator="equal">
      <formula>"تم الانتهاء"</formula>
    </cfRule>
  </conditionalFormatting>
  <conditionalFormatting sqref="G133">
    <cfRule type="cellIs" dxfId="709" priority="108" operator="equal">
      <formula>"تم الانتهاء"</formula>
    </cfRule>
  </conditionalFormatting>
  <conditionalFormatting sqref="G136">
    <cfRule type="cellIs" dxfId="708" priority="107" operator="equal">
      <formula>"تم الانتهاء"</formula>
    </cfRule>
  </conditionalFormatting>
  <conditionalFormatting sqref="G136">
    <cfRule type="cellIs" dxfId="707" priority="106" operator="equal">
      <formula>"تم الانتهاء"</formula>
    </cfRule>
  </conditionalFormatting>
  <conditionalFormatting sqref="G135">
    <cfRule type="cellIs" dxfId="706" priority="105" operator="equal">
      <formula>"تم الانتهاء"</formula>
    </cfRule>
  </conditionalFormatting>
  <conditionalFormatting sqref="H138">
    <cfRule type="containsText" dxfId="705" priority="104" operator="containsText" text="متوقف">
      <formula>NOT(ISERROR(SEARCH("متوقف",H138)))</formula>
    </cfRule>
  </conditionalFormatting>
  <conditionalFormatting sqref="H138">
    <cfRule type="containsText" dxfId="704" priority="100" operator="containsText" text="تم  الانتهاء ">
      <formula>NOT(ISERROR(SEARCH("تم  الانتهاء ",H138)))</formula>
    </cfRule>
    <cfRule type="containsText" dxfId="703" priority="101" operator="containsText" text="تم الانتهاء ">
      <formula>NOT(ISERROR(SEARCH("تم الانتهاء ",H138)))</formula>
    </cfRule>
    <cfRule type="containsText" dxfId="702" priority="102" operator="containsText" text="متوقف ">
      <formula>NOT(ISERROR(SEARCH("متوقف ",H138)))</formula>
    </cfRule>
    <cfRule type="containsText" dxfId="701" priority="103" operator="containsText" text="تحت التصنيع ">
      <formula>NOT(ISERROR(SEARCH("تحت التصنيع ",H138)))</formula>
    </cfRule>
  </conditionalFormatting>
  <conditionalFormatting sqref="H138">
    <cfRule type="cellIs" dxfId="700" priority="99" operator="equal">
      <formula>$H$169</formula>
    </cfRule>
  </conditionalFormatting>
  <conditionalFormatting sqref="F140">
    <cfRule type="cellIs" dxfId="699" priority="98" operator="equal">
      <formula>"تم الانتهاء"</formula>
    </cfRule>
  </conditionalFormatting>
  <conditionalFormatting sqref="G140">
    <cfRule type="cellIs" dxfId="698" priority="97" operator="equal">
      <formula>"تم الانتهاء"</formula>
    </cfRule>
  </conditionalFormatting>
  <conditionalFormatting sqref="F141">
    <cfRule type="cellIs" dxfId="697" priority="96" operator="equal">
      <formula>"تم الانتهاء"</formula>
    </cfRule>
  </conditionalFormatting>
  <conditionalFormatting sqref="F145">
    <cfRule type="cellIs" dxfId="696" priority="95" operator="equal">
      <formula>"تم الانتهاء"</formula>
    </cfRule>
  </conditionalFormatting>
  <conditionalFormatting sqref="F146:F147">
    <cfRule type="cellIs" dxfId="695" priority="94" operator="equal">
      <formula>"تم الانتهاء"</formula>
    </cfRule>
  </conditionalFormatting>
  <conditionalFormatting sqref="G141">
    <cfRule type="cellIs" dxfId="694" priority="93" operator="equal">
      <formula>"تم الانتهاء"</formula>
    </cfRule>
  </conditionalFormatting>
  <conditionalFormatting sqref="G142:G143">
    <cfRule type="cellIs" dxfId="693" priority="92" operator="equal">
      <formula>"تم الانتهاء"</formula>
    </cfRule>
  </conditionalFormatting>
  <conditionalFormatting sqref="G144">
    <cfRule type="cellIs" dxfId="692" priority="91" operator="equal">
      <formula>"تم الانتهاء"</formula>
    </cfRule>
  </conditionalFormatting>
  <conditionalFormatting sqref="G145">
    <cfRule type="cellIs" dxfId="691" priority="90" operator="equal">
      <formula>"تم الانتهاء"</formula>
    </cfRule>
  </conditionalFormatting>
  <conditionalFormatting sqref="G146">
    <cfRule type="cellIs" dxfId="690" priority="89" operator="equal">
      <formula>"تم الانتهاء"</formula>
    </cfRule>
  </conditionalFormatting>
  <conditionalFormatting sqref="G147">
    <cfRule type="cellIs" dxfId="689" priority="88" operator="equal">
      <formula>"تم الانتهاء"</formula>
    </cfRule>
  </conditionalFormatting>
  <conditionalFormatting sqref="B152:C152 B153:B154 C153:C158">
    <cfRule type="cellIs" dxfId="688" priority="87" operator="equal">
      <formula>"تم الانتهاء"</formula>
    </cfRule>
  </conditionalFormatting>
  <conditionalFormatting sqref="B155:B158">
    <cfRule type="cellIs" dxfId="687" priority="86" operator="equal">
      <formula>"تم الانتهاء"</formula>
    </cfRule>
  </conditionalFormatting>
  <conditionalFormatting sqref="H122 H30:H32 H34:H36 H125 H68 H70 H76 H128 H137:H138 H3:H4 H48 H51 H38:H42 H6:H28">
    <cfRule type="cellIs" dxfId="686" priority="300" operator="equal">
      <formula>$H$192</formula>
    </cfRule>
    <cfRule type="cellIs" dxfId="685" priority="301" operator="equal">
      <formula>$H$56</formula>
    </cfRule>
    <cfRule type="cellIs" dxfId="684" priority="302" operator="equal">
      <formula>$H$166</formula>
    </cfRule>
    <cfRule type="cellIs" dxfId="683" priority="303" operator="equal">
      <formula>$H$193</formula>
    </cfRule>
    <cfRule type="cellIs" dxfId="682" priority="304" operator="equal">
      <formula>$H$192</formula>
    </cfRule>
  </conditionalFormatting>
  <conditionalFormatting sqref="H122 H30:H32 H34:H36 H125 H68 H70 H76 H128 H137:H138 H3:H4 H48 H51 H38:H42 H6:H28">
    <cfRule type="cellIs" dxfId="681" priority="305" operator="equal">
      <formula>$H$171</formula>
    </cfRule>
    <cfRule type="cellIs" dxfId="680" priority="306" operator="equal">
      <formula>$H$208</formula>
    </cfRule>
    <cfRule type="cellIs" dxfId="679" priority="307" operator="equal">
      <formula>$H$49</formula>
    </cfRule>
    <cfRule type="cellIs" dxfId="678" priority="308" operator="equal">
      <formula>$H$96</formula>
    </cfRule>
  </conditionalFormatting>
  <conditionalFormatting sqref="H30:H32 H34:H36 H125 H122 H68 H70 H76 H128 H137:H138 H3:H4 H48 H51 H38:H42 H6:H28">
    <cfRule type="cellIs" dxfId="677" priority="309" operator="equal">
      <formula>$H$170</formula>
    </cfRule>
    <cfRule type="cellIs" dxfId="676" priority="310" operator="equal">
      <formula>$H$103</formula>
    </cfRule>
    <cfRule type="cellIs" dxfId="675" priority="311" operator="equal">
      <formula>$H$200</formula>
    </cfRule>
  </conditionalFormatting>
  <conditionalFormatting sqref="H62">
    <cfRule type="containsText" dxfId="674" priority="73" operator="containsText" text="متوقف">
      <formula>NOT(ISERROR(SEARCH("متوقف",H62)))</formula>
    </cfRule>
  </conditionalFormatting>
  <conditionalFormatting sqref="H62">
    <cfRule type="containsText" dxfId="673" priority="69" operator="containsText" text="تم  الانتهاء ">
      <formula>NOT(ISERROR(SEARCH("تم  الانتهاء ",H62)))</formula>
    </cfRule>
    <cfRule type="containsText" dxfId="672" priority="70" operator="containsText" text="تم الانتهاء ">
      <formula>NOT(ISERROR(SEARCH("تم الانتهاء ",H62)))</formula>
    </cfRule>
    <cfRule type="containsText" dxfId="671" priority="71" operator="containsText" text="متوقف ">
      <formula>NOT(ISERROR(SEARCH("متوقف ",H62)))</formula>
    </cfRule>
    <cfRule type="containsText" dxfId="670" priority="72" operator="containsText" text="تحت التصنيع ">
      <formula>NOT(ISERROR(SEARCH("تحت التصنيع ",H62)))</formula>
    </cfRule>
  </conditionalFormatting>
  <conditionalFormatting sqref="H62">
    <cfRule type="cellIs" dxfId="669" priority="68" operator="equal">
      <formula>$H$169</formula>
    </cfRule>
  </conditionalFormatting>
  <conditionalFormatting sqref="H62">
    <cfRule type="cellIs" dxfId="668" priority="74" operator="equal">
      <formula>$H$192</formula>
    </cfRule>
    <cfRule type="cellIs" dxfId="667" priority="75" operator="equal">
      <formula>$H$56</formula>
    </cfRule>
    <cfRule type="cellIs" dxfId="666" priority="76" operator="equal">
      <formula>$H$166</formula>
    </cfRule>
    <cfRule type="cellIs" dxfId="665" priority="77" operator="equal">
      <formula>$H$193</formula>
    </cfRule>
    <cfRule type="cellIs" dxfId="664" priority="78" operator="equal">
      <formula>$H$192</formula>
    </cfRule>
  </conditionalFormatting>
  <conditionalFormatting sqref="H62">
    <cfRule type="cellIs" dxfId="663" priority="79" operator="equal">
      <formula>$H$171</formula>
    </cfRule>
    <cfRule type="cellIs" dxfId="662" priority="80" operator="equal">
      <formula>$H$208</formula>
    </cfRule>
    <cfRule type="cellIs" dxfId="661" priority="81" operator="equal">
      <formula>$H$49</formula>
    </cfRule>
    <cfRule type="cellIs" dxfId="660" priority="82" operator="equal">
      <formula>$H$96</formula>
    </cfRule>
  </conditionalFormatting>
  <conditionalFormatting sqref="H62">
    <cfRule type="cellIs" dxfId="659" priority="83" operator="equal">
      <formula>$H$170</formula>
    </cfRule>
    <cfRule type="cellIs" dxfId="658" priority="84" operator="equal">
      <formula>$H$103</formula>
    </cfRule>
    <cfRule type="cellIs" dxfId="657" priority="85" operator="equal">
      <formula>$H$200</formula>
    </cfRule>
  </conditionalFormatting>
  <conditionalFormatting sqref="H63">
    <cfRule type="containsText" dxfId="656" priority="55" operator="containsText" text="متوقف">
      <formula>NOT(ISERROR(SEARCH("متوقف",H63)))</formula>
    </cfRule>
  </conditionalFormatting>
  <conditionalFormatting sqref="H63">
    <cfRule type="containsText" dxfId="655" priority="51" operator="containsText" text="تم  الانتهاء ">
      <formula>NOT(ISERROR(SEARCH("تم  الانتهاء ",H63)))</formula>
    </cfRule>
    <cfRule type="containsText" dxfId="654" priority="52" operator="containsText" text="تم الانتهاء ">
      <formula>NOT(ISERROR(SEARCH("تم الانتهاء ",H63)))</formula>
    </cfRule>
    <cfRule type="containsText" dxfId="653" priority="53" operator="containsText" text="متوقف ">
      <formula>NOT(ISERROR(SEARCH("متوقف ",H63)))</formula>
    </cfRule>
    <cfRule type="containsText" dxfId="652" priority="54" operator="containsText" text="تحت التصنيع ">
      <formula>NOT(ISERROR(SEARCH("تحت التصنيع ",H63)))</formula>
    </cfRule>
  </conditionalFormatting>
  <conditionalFormatting sqref="H63">
    <cfRule type="cellIs" dxfId="651" priority="50" operator="equal">
      <formula>$H$169</formula>
    </cfRule>
  </conditionalFormatting>
  <conditionalFormatting sqref="H63">
    <cfRule type="cellIs" dxfId="650" priority="56" operator="equal">
      <formula>$H$192</formula>
    </cfRule>
    <cfRule type="cellIs" dxfId="649" priority="57" operator="equal">
      <formula>$H$56</formula>
    </cfRule>
    <cfRule type="cellIs" dxfId="648" priority="58" operator="equal">
      <formula>$H$166</formula>
    </cfRule>
    <cfRule type="cellIs" dxfId="647" priority="59" operator="equal">
      <formula>$H$193</formula>
    </cfRule>
    <cfRule type="cellIs" dxfId="646" priority="60" operator="equal">
      <formula>$H$192</formula>
    </cfRule>
  </conditionalFormatting>
  <conditionalFormatting sqref="H63">
    <cfRule type="cellIs" dxfId="645" priority="61" operator="equal">
      <formula>$H$171</formula>
    </cfRule>
    <cfRule type="cellIs" dxfId="644" priority="62" operator="equal">
      <formula>$H$208</formula>
    </cfRule>
    <cfRule type="cellIs" dxfId="643" priority="63" operator="equal">
      <formula>$H$49</formula>
    </cfRule>
    <cfRule type="cellIs" dxfId="642" priority="64" operator="equal">
      <formula>$H$96</formula>
    </cfRule>
  </conditionalFormatting>
  <conditionalFormatting sqref="H63">
    <cfRule type="cellIs" dxfId="641" priority="65" operator="equal">
      <formula>$H$170</formula>
    </cfRule>
    <cfRule type="cellIs" dxfId="640" priority="66" operator="equal">
      <formula>$H$103</formula>
    </cfRule>
    <cfRule type="cellIs" dxfId="639" priority="67" operator="equal">
      <formula>$H$200</formula>
    </cfRule>
  </conditionalFormatting>
  <conditionalFormatting sqref="H66">
    <cfRule type="containsText" dxfId="638" priority="37" operator="containsText" text="متوقف">
      <formula>NOT(ISERROR(SEARCH("متوقف",H66)))</formula>
    </cfRule>
  </conditionalFormatting>
  <conditionalFormatting sqref="H66">
    <cfRule type="containsText" dxfId="637" priority="33" operator="containsText" text="تم  الانتهاء ">
      <formula>NOT(ISERROR(SEARCH("تم  الانتهاء ",H66)))</formula>
    </cfRule>
    <cfRule type="containsText" dxfId="636" priority="34" operator="containsText" text="تم الانتهاء ">
      <formula>NOT(ISERROR(SEARCH("تم الانتهاء ",H66)))</formula>
    </cfRule>
    <cfRule type="containsText" dxfId="635" priority="35" operator="containsText" text="متوقف ">
      <formula>NOT(ISERROR(SEARCH("متوقف ",H66)))</formula>
    </cfRule>
    <cfRule type="containsText" dxfId="634" priority="36" operator="containsText" text="تحت التصنيع ">
      <formula>NOT(ISERROR(SEARCH("تحت التصنيع ",H66)))</formula>
    </cfRule>
  </conditionalFormatting>
  <conditionalFormatting sqref="H66">
    <cfRule type="cellIs" dxfId="633" priority="32" operator="equal">
      <formula>$H$169</formula>
    </cfRule>
  </conditionalFormatting>
  <conditionalFormatting sqref="H66">
    <cfRule type="cellIs" dxfId="632" priority="38" operator="equal">
      <formula>$H$192</formula>
    </cfRule>
    <cfRule type="cellIs" dxfId="631" priority="39" operator="equal">
      <formula>$H$56</formula>
    </cfRule>
    <cfRule type="cellIs" dxfId="630" priority="40" operator="equal">
      <formula>$H$166</formula>
    </cfRule>
    <cfRule type="cellIs" dxfId="629" priority="41" operator="equal">
      <formula>$H$193</formula>
    </cfRule>
    <cfRule type="cellIs" dxfId="628" priority="42" operator="equal">
      <formula>$H$192</formula>
    </cfRule>
  </conditionalFormatting>
  <conditionalFormatting sqref="H66">
    <cfRule type="cellIs" dxfId="627" priority="43" operator="equal">
      <formula>$H$171</formula>
    </cfRule>
    <cfRule type="cellIs" dxfId="626" priority="44" operator="equal">
      <formula>$H$208</formula>
    </cfRule>
    <cfRule type="cellIs" dxfId="625" priority="45" operator="equal">
      <formula>$H$49</formula>
    </cfRule>
    <cfRule type="cellIs" dxfId="624" priority="46" operator="equal">
      <formula>$H$96</formula>
    </cfRule>
  </conditionalFormatting>
  <conditionalFormatting sqref="H66">
    <cfRule type="cellIs" dxfId="623" priority="47" operator="equal">
      <formula>$H$170</formula>
    </cfRule>
    <cfRule type="cellIs" dxfId="622" priority="48" operator="equal">
      <formula>$H$103</formula>
    </cfRule>
    <cfRule type="cellIs" dxfId="621" priority="49" operator="equal">
      <formula>$H$200</formula>
    </cfRule>
  </conditionalFormatting>
  <conditionalFormatting sqref="H80:H82">
    <cfRule type="containsText" dxfId="620" priority="19" operator="containsText" text="متوقف">
      <formula>NOT(ISERROR(SEARCH("متوقف",H80)))</formula>
    </cfRule>
  </conditionalFormatting>
  <conditionalFormatting sqref="H80:H82">
    <cfRule type="containsText" dxfId="619" priority="15" operator="containsText" text="تم  الانتهاء ">
      <formula>NOT(ISERROR(SEARCH("تم  الانتهاء ",H80)))</formula>
    </cfRule>
    <cfRule type="containsText" dxfId="618" priority="16" operator="containsText" text="تم الانتهاء ">
      <formula>NOT(ISERROR(SEARCH("تم الانتهاء ",H80)))</formula>
    </cfRule>
    <cfRule type="containsText" dxfId="617" priority="17" operator="containsText" text="متوقف ">
      <formula>NOT(ISERROR(SEARCH("متوقف ",H80)))</formula>
    </cfRule>
    <cfRule type="containsText" dxfId="616" priority="18" operator="containsText" text="تحت التصنيع ">
      <formula>NOT(ISERROR(SEARCH("تحت التصنيع ",H80)))</formula>
    </cfRule>
  </conditionalFormatting>
  <conditionalFormatting sqref="H80:H82">
    <cfRule type="cellIs" dxfId="615" priority="14" operator="equal">
      <formula>$H$169</formula>
    </cfRule>
  </conditionalFormatting>
  <conditionalFormatting sqref="H80:H82">
    <cfRule type="cellIs" dxfId="614" priority="20" operator="equal">
      <formula>$H$192</formula>
    </cfRule>
    <cfRule type="cellIs" dxfId="613" priority="21" operator="equal">
      <formula>$H$56</formula>
    </cfRule>
    <cfRule type="cellIs" dxfId="612" priority="22" operator="equal">
      <formula>$H$166</formula>
    </cfRule>
    <cfRule type="cellIs" dxfId="611" priority="23" operator="equal">
      <formula>$H$193</formula>
    </cfRule>
    <cfRule type="cellIs" dxfId="610" priority="24" operator="equal">
      <formula>$H$192</formula>
    </cfRule>
  </conditionalFormatting>
  <conditionalFormatting sqref="H80:H82">
    <cfRule type="cellIs" dxfId="609" priority="25" operator="equal">
      <formula>$H$171</formula>
    </cfRule>
    <cfRule type="cellIs" dxfId="608" priority="26" operator="equal">
      <formula>$H$208</formula>
    </cfRule>
    <cfRule type="cellIs" dxfId="607" priority="27" operator="equal">
      <formula>$H$49</formula>
    </cfRule>
    <cfRule type="cellIs" dxfId="606" priority="28" operator="equal">
      <formula>$H$96</formula>
    </cfRule>
  </conditionalFormatting>
  <conditionalFormatting sqref="H80:H82">
    <cfRule type="cellIs" dxfId="605" priority="29" operator="equal">
      <formula>$H$170</formula>
    </cfRule>
    <cfRule type="cellIs" dxfId="604" priority="30" operator="equal">
      <formula>$H$103</formula>
    </cfRule>
    <cfRule type="cellIs" dxfId="603" priority="31" operator="equal">
      <formula>$H$200</formula>
    </cfRule>
  </conditionalFormatting>
  <conditionalFormatting sqref="B159:E160">
    <cfRule type="cellIs" dxfId="602" priority="13" operator="equal">
      <formula>"تم الانتهاء"</formula>
    </cfRule>
  </conditionalFormatting>
  <conditionalFormatting sqref="C161:E162">
    <cfRule type="cellIs" dxfId="601" priority="12" operator="equal">
      <formula>"تم الانتهاء"</formula>
    </cfRule>
  </conditionalFormatting>
  <conditionalFormatting sqref="C163:C166">
    <cfRule type="cellIs" dxfId="600" priority="11" operator="equal">
      <formula>"تم الانتهاء"</formula>
    </cfRule>
  </conditionalFormatting>
  <conditionalFormatting sqref="H38">
    <cfRule type="containsText" dxfId="599" priority="10" operator="containsText" text="متوقف">
      <formula>NOT(ISERROR(SEARCH("متوقف",H38)))</formula>
    </cfRule>
  </conditionalFormatting>
  <conditionalFormatting sqref="H38">
    <cfRule type="containsText" dxfId="598" priority="6" operator="containsText" text="تم  الانتهاء ">
      <formula>NOT(ISERROR(SEARCH("تم  الانتهاء ",H38)))</formula>
    </cfRule>
    <cfRule type="containsText" dxfId="597" priority="7" operator="containsText" text="تم الانتهاء ">
      <formula>NOT(ISERROR(SEARCH("تم الانتهاء ",H38)))</formula>
    </cfRule>
    <cfRule type="containsText" dxfId="596" priority="8" operator="containsText" text="متوقف ">
      <formula>NOT(ISERROR(SEARCH("متوقف ",H38)))</formula>
    </cfRule>
    <cfRule type="containsText" dxfId="595" priority="9" operator="containsText" text="تحت التصنيع ">
      <formula>NOT(ISERROR(SEARCH("تحت التصنيع ",H38)))</formula>
    </cfRule>
  </conditionalFormatting>
  <conditionalFormatting sqref="H38">
    <cfRule type="containsText" dxfId="594" priority="5" operator="containsText" text="متوقف">
      <formula>NOT(ISERROR(SEARCH("متوقف",H38)))</formula>
    </cfRule>
  </conditionalFormatting>
  <conditionalFormatting sqref="H38">
    <cfRule type="containsText" dxfId="593" priority="1" operator="containsText" text="تم  الانتهاء ">
      <formula>NOT(ISERROR(SEARCH("تم  الانتهاء ",H38)))</formula>
    </cfRule>
    <cfRule type="containsText" dxfId="592" priority="2" operator="containsText" text="تم الانتهاء ">
      <formula>NOT(ISERROR(SEARCH("تم الانتهاء ",H38)))</formula>
    </cfRule>
    <cfRule type="containsText" dxfId="591" priority="3" operator="containsText" text="متوقف ">
      <formula>NOT(ISERROR(SEARCH("متوقف ",H38)))</formula>
    </cfRule>
    <cfRule type="containsText" dxfId="590" priority="4" operator="containsText" text="تحت التصنيع ">
      <formula>NOT(ISERROR(SEARCH("تحت التصنيع ",H38)))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29" max="54" man="1"/>
    <brk id="59" max="54" man="1"/>
    <brk id="91" max="54" man="1"/>
    <brk id="123" max="54" man="1"/>
    <brk id="155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F5054A9-23D8-4653-8A99-FA3FC6E8894E}">
          <x14:formula1>
            <xm:f>'Y:\PLN\Private\METAL\متابعة\08-11-2023\التانيه\[09-11-2023 10.00 PM FOLLOW UP (METAL).xlsx]Sheet1'!#REF!</xm:f>
          </x14:formula1>
          <xm:sqref>H62:H63 H42 H68 H122 H125 H70 H76 H128 H137:H138 H51 H66 H48 H80:H82</xm:sqref>
        </x14:dataValidation>
        <x14:dataValidation type="list" allowBlank="1" showInputMessage="1" showErrorMessage="1" xr:uid="{6FE4B70A-53BF-4178-B921-16925E19C5C9}">
          <x14:formula1>
            <xm:f>Sheet1!$A$2:$A$7</xm:f>
          </x14:formula1>
          <xm:sqref>H3:H41 H52:H61 H123:H124 H126:H127 H112 H69 H71:H75 H49:H50 H129:H131 H133:H136 H139:H147 H64:H65 H67 H43:H46 H77:H79</xm:sqref>
        </x14:dataValidation>
        <x14:dataValidation type="list" allowBlank="1" showInputMessage="1" showErrorMessage="1" xr:uid="{2E290AF6-3667-47E6-B272-041E1BFEA42D}">
          <x14:formula1>
            <xm:f>Sheet1!$A$3:$A$7</xm:f>
          </x14:formula1>
          <xm:sqref>H2</xm:sqref>
        </x14:dataValidation>
        <x14:dataValidation type="list" allowBlank="1" showInputMessage="1" showErrorMessage="1" xr:uid="{CB0D4CE5-7013-46BA-876C-66CCEDA326BC}">
          <x14:formula1>
            <xm:f>Sheet1!$A$9:$A$25</xm:f>
          </x14:formula1>
          <xm:sqref>H47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BF0-7C24-404F-AB57-E1E81B466943}">
  <sheetPr>
    <pageSetUpPr fitToPage="1"/>
  </sheetPr>
  <dimension ref="A1:DG228"/>
  <sheetViews>
    <sheetView topLeftCell="B1" zoomScale="25" zoomScaleNormal="25" zoomScaleSheetLayoutView="25" workbookViewId="0">
      <pane xSplit="38" ySplit="2" topLeftCell="BR3" activePane="bottomRight" state="frozen"/>
      <selection activeCell="B1" sqref="B1"/>
      <selection pane="topRight" activeCell="AN1" sqref="AN1"/>
      <selection pane="bottomLeft" activeCell="B3" sqref="B3"/>
      <selection pane="bottomRight" activeCell="BT4" sqref="BT4"/>
    </sheetView>
  </sheetViews>
  <sheetFormatPr defaultRowHeight="33.75" x14ac:dyDescent="0.5"/>
  <cols>
    <col min="1" max="1" width="29" style="9" hidden="1" customWidth="1"/>
    <col min="2" max="2" width="89.28515625" style="9" bestFit="1" customWidth="1"/>
    <col min="3" max="3" width="83" style="9" bestFit="1" customWidth="1"/>
    <col min="4" max="4" width="246.42578125" style="9" bestFit="1" customWidth="1"/>
    <col min="5" max="5" width="21.85546875" style="9" hidden="1" customWidth="1"/>
    <col min="6" max="6" width="71.140625" style="9" bestFit="1" customWidth="1"/>
    <col min="7" max="7" width="13.85546875" style="9" hidden="1" customWidth="1"/>
    <col min="8" max="8" width="27" style="9" hidden="1" customWidth="1"/>
    <col min="9" max="39" width="34.85546875" style="9" hidden="1" customWidth="1"/>
    <col min="40" max="69" width="34.85546875" style="96" hidden="1" customWidth="1"/>
    <col min="70" max="111" width="34.85546875" style="133" customWidth="1"/>
    <col min="112" max="16384" width="9.140625" style="9"/>
  </cols>
  <sheetData>
    <row r="1" spans="1:111" ht="93.75" customHeight="1" thickBot="1" x14ac:dyDescent="0.55000000000000004">
      <c r="A1" s="159" t="s">
        <v>120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I1" s="160"/>
      <c r="BJ1" s="160"/>
      <c r="BK1" s="160"/>
      <c r="BL1" s="160"/>
      <c r="BM1" s="160"/>
      <c r="BN1" s="160"/>
      <c r="BO1" s="160"/>
      <c r="BP1" s="160"/>
      <c r="BQ1" s="160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</row>
    <row r="2" spans="1:111" ht="88.5" customHeight="1" thickTop="1" thickBot="1" x14ac:dyDescent="0.55000000000000004">
      <c r="A2" s="16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</row>
    <row r="3" spans="1:111" ht="75.75" customHeight="1" thickTop="1" thickBot="1" x14ac:dyDescent="0.55000000000000004">
      <c r="A3" s="10"/>
      <c r="B3" s="156" t="s">
        <v>39</v>
      </c>
      <c r="C3" s="170" t="s">
        <v>40</v>
      </c>
      <c r="D3" s="156" t="s">
        <v>41</v>
      </c>
      <c r="E3" s="10"/>
      <c r="F3" s="21" t="s">
        <v>15</v>
      </c>
      <c r="G3" s="10">
        <v>3000</v>
      </c>
      <c r="H3" s="10" t="s">
        <v>24</v>
      </c>
      <c r="I3" s="20">
        <v>86</v>
      </c>
      <c r="J3" s="20">
        <v>90</v>
      </c>
      <c r="K3" s="20">
        <v>67</v>
      </c>
      <c r="L3" s="20"/>
      <c r="M3" s="20"/>
      <c r="N3" s="20"/>
      <c r="O3" s="20"/>
      <c r="P3" s="20">
        <v>102</v>
      </c>
      <c r="Q3" s="20">
        <f>21+149</f>
        <v>170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>
        <v>58</v>
      </c>
      <c r="BJ3" s="20"/>
      <c r="BK3" s="20"/>
      <c r="BL3" s="20"/>
      <c r="BM3" s="20">
        <v>95</v>
      </c>
      <c r="BN3" s="20">
        <v>69</v>
      </c>
      <c r="BO3" s="20"/>
      <c r="BP3" s="20"/>
      <c r="BQ3" s="20"/>
      <c r="BR3" s="20"/>
      <c r="BS3" s="20"/>
      <c r="BT3" s="20">
        <v>260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</row>
    <row r="4" spans="1:111" ht="75.75" customHeight="1" thickTop="1" thickBot="1" x14ac:dyDescent="0.55000000000000004">
      <c r="A4" s="10"/>
      <c r="B4" s="157"/>
      <c r="C4" s="172"/>
      <c r="D4" s="157"/>
      <c r="E4" s="10"/>
      <c r="F4" s="21" t="s">
        <v>35</v>
      </c>
      <c r="G4" s="10"/>
      <c r="H4" s="10"/>
      <c r="I4" s="20">
        <v>43</v>
      </c>
      <c r="J4" s="20">
        <v>45</v>
      </c>
      <c r="K4" s="20">
        <v>52</v>
      </c>
      <c r="L4" s="20"/>
      <c r="M4" s="20"/>
      <c r="N4" s="20"/>
      <c r="O4" s="20"/>
      <c r="P4" s="20">
        <v>52</v>
      </c>
      <c r="Q4" s="20">
        <v>60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>
        <v>30</v>
      </c>
      <c r="BJ4" s="20"/>
      <c r="BK4" s="20"/>
      <c r="BL4" s="20"/>
      <c r="BM4" s="20">
        <v>81</v>
      </c>
      <c r="BN4" s="20"/>
      <c r="BO4" s="20"/>
      <c r="BP4" s="20"/>
      <c r="BQ4" s="20"/>
      <c r="BR4" s="20"/>
      <c r="BS4" s="20"/>
      <c r="BT4" s="20">
        <v>10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</row>
    <row r="5" spans="1:111" ht="75.75" customHeight="1" thickTop="1" thickBot="1" x14ac:dyDescent="0.55000000000000004">
      <c r="A5" s="10"/>
      <c r="B5" s="157"/>
      <c r="C5" s="172"/>
      <c r="D5" s="157"/>
      <c r="E5" s="10"/>
      <c r="F5" s="21" t="s">
        <v>14</v>
      </c>
      <c r="G5" s="10"/>
      <c r="H5" s="10"/>
      <c r="I5" s="20">
        <v>43</v>
      </c>
      <c r="J5" s="20">
        <v>45</v>
      </c>
      <c r="K5" s="20">
        <v>15</v>
      </c>
      <c r="L5" s="20"/>
      <c r="M5" s="20"/>
      <c r="N5" s="20"/>
      <c r="O5" s="20"/>
      <c r="P5" s="20"/>
      <c r="Q5" s="20">
        <v>60</v>
      </c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>
        <v>28</v>
      </c>
      <c r="BJ5" s="20"/>
      <c r="BK5" s="20"/>
      <c r="BL5" s="20"/>
      <c r="BM5" s="20">
        <v>9</v>
      </c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</row>
    <row r="6" spans="1:111" ht="75.75" customHeight="1" thickTop="1" thickBot="1" x14ac:dyDescent="0.55000000000000004">
      <c r="A6" s="10"/>
      <c r="B6" s="157"/>
      <c r="C6" s="172"/>
      <c r="D6" s="157"/>
      <c r="E6" s="10"/>
      <c r="F6" s="21" t="s">
        <v>62</v>
      </c>
      <c r="G6" s="10"/>
      <c r="H6" s="10"/>
      <c r="I6" s="20">
        <v>76</v>
      </c>
      <c r="J6" s="20">
        <v>62</v>
      </c>
      <c r="K6" s="20">
        <v>37</v>
      </c>
      <c r="L6" s="20">
        <v>193</v>
      </c>
      <c r="M6" s="20">
        <v>155</v>
      </c>
      <c r="N6" s="20"/>
      <c r="O6" s="20"/>
      <c r="P6" s="20">
        <v>102</v>
      </c>
      <c r="Q6" s="20">
        <f>21+41</f>
        <v>62</v>
      </c>
      <c r="R6" s="20">
        <v>8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>
        <v>165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>
        <v>9</v>
      </c>
      <c r="BJ6" s="20"/>
      <c r="BK6" s="20"/>
      <c r="BL6" s="20"/>
      <c r="BM6" s="20">
        <v>77</v>
      </c>
      <c r="BN6" s="20">
        <v>109</v>
      </c>
      <c r="BO6" s="20">
        <v>221</v>
      </c>
      <c r="BP6" s="20">
        <v>185</v>
      </c>
      <c r="BQ6" s="20"/>
      <c r="BR6" s="20"/>
      <c r="BS6" s="20"/>
      <c r="BT6" s="20">
        <v>175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</row>
    <row r="7" spans="1:111" ht="75.75" customHeight="1" thickTop="1" thickBot="1" x14ac:dyDescent="0.55000000000000004">
      <c r="A7" s="10"/>
      <c r="B7" s="157"/>
      <c r="C7" s="172"/>
      <c r="D7" s="157"/>
      <c r="E7" s="10"/>
      <c r="F7" s="21" t="s">
        <v>34</v>
      </c>
      <c r="G7" s="10"/>
      <c r="H7" s="10"/>
      <c r="I7" s="20"/>
      <c r="J7" s="20"/>
      <c r="K7" s="20"/>
      <c r="L7" s="20"/>
      <c r="M7" s="20"/>
      <c r="N7" s="20"/>
      <c r="O7" s="20"/>
      <c r="P7" s="20">
        <v>50</v>
      </c>
      <c r="Q7" s="20">
        <f>21+29</f>
        <v>50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>
        <v>1</v>
      </c>
      <c r="BJ7" s="20"/>
      <c r="BK7" s="20"/>
      <c r="BL7" s="20"/>
      <c r="BM7" s="20">
        <v>4</v>
      </c>
      <c r="BN7" s="20">
        <v>69</v>
      </c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</row>
    <row r="8" spans="1:111" ht="75.75" customHeight="1" thickTop="1" thickBot="1" x14ac:dyDescent="0.55000000000000004">
      <c r="A8" s="10"/>
      <c r="B8" s="157"/>
      <c r="C8" s="172"/>
      <c r="D8" s="157"/>
      <c r="E8" s="10"/>
      <c r="F8" s="21" t="s">
        <v>64</v>
      </c>
      <c r="G8" s="10"/>
      <c r="H8" s="10"/>
      <c r="I8" s="20">
        <v>38</v>
      </c>
      <c r="J8" s="20">
        <v>31</v>
      </c>
      <c r="K8" s="20"/>
      <c r="L8" s="20"/>
      <c r="M8" s="20"/>
      <c r="N8" s="20"/>
      <c r="O8" s="20"/>
      <c r="P8" s="20"/>
      <c r="Q8" s="20">
        <v>6</v>
      </c>
      <c r="R8" s="20">
        <v>4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>
        <v>33</v>
      </c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>
        <v>2</v>
      </c>
      <c r="BJ8" s="20"/>
      <c r="BK8" s="20"/>
      <c r="BL8" s="20"/>
      <c r="BM8" s="20"/>
      <c r="BN8" s="20">
        <v>20</v>
      </c>
      <c r="BO8" s="20">
        <v>76</v>
      </c>
      <c r="BP8" s="20">
        <v>37</v>
      </c>
      <c r="BQ8" s="20"/>
      <c r="BR8" s="20"/>
      <c r="BS8" s="20"/>
      <c r="BT8" s="20">
        <v>35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</row>
    <row r="9" spans="1:111" ht="75.75" customHeight="1" thickTop="1" thickBot="1" x14ac:dyDescent="0.55000000000000004">
      <c r="A9" s="10"/>
      <c r="B9" s="158"/>
      <c r="C9" s="171"/>
      <c r="D9" s="158"/>
      <c r="E9" s="10"/>
      <c r="F9" s="21" t="s">
        <v>63</v>
      </c>
      <c r="G9" s="10"/>
      <c r="H9" s="10"/>
      <c r="I9" s="20">
        <v>38</v>
      </c>
      <c r="J9" s="20">
        <v>31</v>
      </c>
      <c r="K9" s="20">
        <v>37</v>
      </c>
      <c r="L9" s="20"/>
      <c r="M9" s="20"/>
      <c r="N9" s="20"/>
      <c r="O9" s="20"/>
      <c r="P9" s="20">
        <v>52</v>
      </c>
      <c r="Q9" s="20">
        <v>6</v>
      </c>
      <c r="R9" s="20">
        <v>4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>
        <v>2</v>
      </c>
      <c r="BJ9" s="20"/>
      <c r="BK9" s="20"/>
      <c r="BL9" s="20"/>
      <c r="BM9" s="20">
        <v>73</v>
      </c>
      <c r="BN9" s="20">
        <v>20</v>
      </c>
      <c r="BO9" s="20">
        <v>53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</row>
    <row r="10" spans="1:111" s="25" customFormat="1" ht="75.75" customHeight="1" thickTop="1" thickBot="1" x14ac:dyDescent="0.55000000000000004">
      <c r="A10" s="22"/>
      <c r="B10" s="39"/>
      <c r="C10" s="46"/>
      <c r="D10" s="39"/>
      <c r="E10" s="22"/>
      <c r="F10" s="33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</row>
    <row r="11" spans="1:111" ht="75.75" customHeight="1" thickTop="1" thickBot="1" x14ac:dyDescent="0.55000000000000004">
      <c r="A11" s="10"/>
      <c r="B11" s="156" t="s">
        <v>39</v>
      </c>
      <c r="C11" s="170" t="s">
        <v>40</v>
      </c>
      <c r="D11" s="170" t="s">
        <v>77</v>
      </c>
      <c r="E11" s="10"/>
      <c r="F11" s="21" t="s">
        <v>62</v>
      </c>
      <c r="G11" s="10"/>
      <c r="H11" s="10"/>
      <c r="I11" s="20"/>
      <c r="J11" s="20"/>
      <c r="K11" s="20"/>
      <c r="L11" s="20"/>
      <c r="M11" s="20">
        <v>171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</row>
    <row r="12" spans="1:111" ht="75.75" customHeight="1" thickTop="1" thickBot="1" x14ac:dyDescent="0.55000000000000004">
      <c r="A12" s="10"/>
      <c r="B12" s="157"/>
      <c r="C12" s="172"/>
      <c r="D12" s="172"/>
      <c r="E12" s="10"/>
      <c r="F12" s="21" t="s">
        <v>48</v>
      </c>
      <c r="G12" s="10"/>
      <c r="H12" s="10"/>
      <c r="I12" s="20"/>
      <c r="J12" s="20"/>
      <c r="K12" s="20"/>
      <c r="L12" s="20"/>
      <c r="M12" s="20">
        <v>3</v>
      </c>
      <c r="N12" s="20"/>
      <c r="O12" s="20"/>
      <c r="P12" s="20">
        <v>27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</row>
    <row r="13" spans="1:111" ht="75.75" customHeight="1" thickTop="1" thickBot="1" x14ac:dyDescent="0.55000000000000004">
      <c r="A13" s="10"/>
      <c r="B13" s="157"/>
      <c r="C13" s="172"/>
      <c r="D13" s="172"/>
      <c r="E13" s="10"/>
      <c r="F13" s="21" t="s">
        <v>47</v>
      </c>
      <c r="G13" s="10"/>
      <c r="H13" s="10"/>
      <c r="I13" s="20"/>
      <c r="J13" s="20"/>
      <c r="K13" s="20"/>
      <c r="L13" s="20"/>
      <c r="M13" s="20"/>
      <c r="N13" s="20"/>
      <c r="O13" s="20"/>
      <c r="P13" s="20">
        <v>64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</row>
    <row r="14" spans="1:111" s="133" customFormat="1" ht="75.75" customHeight="1" thickTop="1" thickBot="1" x14ac:dyDescent="0.55000000000000004">
      <c r="A14" s="10"/>
      <c r="B14" s="157"/>
      <c r="C14" s="172"/>
      <c r="D14" s="172"/>
      <c r="E14" s="10"/>
      <c r="F14" s="21" t="s">
        <v>14</v>
      </c>
      <c r="G14" s="10"/>
      <c r="H14" s="1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>
        <v>111</v>
      </c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</row>
    <row r="15" spans="1:111" s="133" customFormat="1" ht="75.75" customHeight="1" thickTop="1" thickBot="1" x14ac:dyDescent="0.55000000000000004">
      <c r="A15" s="10"/>
      <c r="B15" s="157"/>
      <c r="C15" s="172"/>
      <c r="D15" s="172"/>
      <c r="E15" s="10"/>
      <c r="F15" s="21" t="s">
        <v>35</v>
      </c>
      <c r="G15" s="10"/>
      <c r="H15" s="1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>
        <v>111</v>
      </c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</row>
    <row r="16" spans="1:111" s="133" customFormat="1" ht="75.75" customHeight="1" thickTop="1" thickBot="1" x14ac:dyDescent="0.55000000000000004">
      <c r="A16" s="10"/>
      <c r="B16" s="158"/>
      <c r="C16" s="171"/>
      <c r="D16" s="171"/>
      <c r="E16" s="10"/>
      <c r="F16" s="21" t="s">
        <v>15</v>
      </c>
      <c r="G16" s="10"/>
      <c r="H16" s="1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>
        <v>222</v>
      </c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</row>
    <row r="17" spans="1:111" s="25" customFormat="1" ht="75.75" customHeight="1" thickTop="1" thickBot="1" x14ac:dyDescent="0.55000000000000004">
      <c r="A17" s="22"/>
      <c r="B17" s="40"/>
      <c r="C17" s="55"/>
      <c r="D17" s="40"/>
      <c r="E17" s="22"/>
      <c r="F17" s="33"/>
      <c r="G17" s="22"/>
      <c r="H17" s="22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</row>
    <row r="18" spans="1:111" ht="72" thickTop="1" thickBot="1" x14ac:dyDescent="0.55000000000000004">
      <c r="A18" s="10"/>
      <c r="B18" s="35" t="s">
        <v>65</v>
      </c>
      <c r="C18" s="47" t="s">
        <v>66</v>
      </c>
      <c r="D18" s="41" t="s">
        <v>58</v>
      </c>
      <c r="E18" s="10"/>
      <c r="F18" s="21" t="s">
        <v>67</v>
      </c>
      <c r="G18" s="10"/>
      <c r="H18" s="10"/>
      <c r="I18" s="20"/>
      <c r="J18" s="20"/>
      <c r="K18" s="20"/>
      <c r="L18" s="20"/>
      <c r="M18" s="20"/>
      <c r="N18" s="20"/>
      <c r="O18" s="20"/>
      <c r="P18" s="20">
        <v>4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</row>
    <row r="19" spans="1:111" s="28" customFormat="1" ht="75.75" customHeight="1" thickTop="1" thickBot="1" x14ac:dyDescent="0.55000000000000004">
      <c r="A19" s="27"/>
      <c r="B19" s="56"/>
      <c r="C19" s="56"/>
      <c r="D19" s="56"/>
      <c r="E19" s="27"/>
      <c r="F19" s="31"/>
      <c r="G19" s="27"/>
      <c r="H19" s="27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</row>
    <row r="20" spans="1:111" ht="72" thickTop="1" thickBot="1" x14ac:dyDescent="0.55000000000000004">
      <c r="A20" s="10"/>
      <c r="B20" s="35" t="s">
        <v>68</v>
      </c>
      <c r="C20" s="47" t="s">
        <v>69</v>
      </c>
      <c r="D20" s="41" t="s">
        <v>70</v>
      </c>
      <c r="E20" s="10"/>
      <c r="F20" s="21" t="s">
        <v>15</v>
      </c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>
        <v>76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</row>
    <row r="21" spans="1:111" s="25" customFormat="1" ht="75.75" customHeight="1" thickTop="1" thickBot="1" x14ac:dyDescent="0.55000000000000004">
      <c r="A21" s="22"/>
      <c r="B21" s="43"/>
      <c r="C21" s="43"/>
      <c r="D21" s="43"/>
      <c r="E21" s="22"/>
      <c r="F21" s="33"/>
      <c r="G21" s="22"/>
      <c r="H21" s="2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</row>
    <row r="22" spans="1:111" ht="75.75" customHeight="1" thickTop="1" thickBot="1" x14ac:dyDescent="0.55000000000000004">
      <c r="A22" s="10"/>
      <c r="B22" s="156" t="s">
        <v>226</v>
      </c>
      <c r="C22" s="156" t="s">
        <v>227</v>
      </c>
      <c r="D22" s="156" t="s">
        <v>228</v>
      </c>
      <c r="E22" s="10"/>
      <c r="F22" s="21" t="s">
        <v>48</v>
      </c>
      <c r="G22" s="10"/>
      <c r="H22" s="10"/>
      <c r="I22" s="20"/>
      <c r="J22" s="20"/>
      <c r="K22" s="20"/>
      <c r="L22" s="20"/>
      <c r="M22" s="20"/>
      <c r="N22" s="20"/>
      <c r="O22" s="20"/>
      <c r="P22" s="20"/>
      <c r="Q22" s="20"/>
      <c r="R22" s="20">
        <v>266</v>
      </c>
      <c r="S22" s="20">
        <v>32</v>
      </c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</row>
    <row r="23" spans="1:111" ht="75.75" customHeight="1" thickTop="1" thickBot="1" x14ac:dyDescent="0.55000000000000004">
      <c r="A23" s="10"/>
      <c r="B23" s="157"/>
      <c r="C23" s="157"/>
      <c r="D23" s="157"/>
      <c r="E23" s="10"/>
      <c r="F23" s="21" t="s">
        <v>47</v>
      </c>
      <c r="G23" s="10"/>
      <c r="H23" s="1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>
        <v>45</v>
      </c>
      <c r="U23" s="20"/>
      <c r="V23" s="20"/>
      <c r="W23" s="20"/>
      <c r="X23" s="20">
        <v>10</v>
      </c>
      <c r="Y23" s="20">
        <v>130</v>
      </c>
      <c r="Z23" s="20">
        <v>84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</row>
    <row r="24" spans="1:111" ht="75.75" customHeight="1" thickTop="1" thickBot="1" x14ac:dyDescent="0.55000000000000004">
      <c r="A24" s="10"/>
      <c r="B24" s="157"/>
      <c r="C24" s="157"/>
      <c r="D24" s="157"/>
      <c r="E24" s="10"/>
      <c r="F24" s="21" t="s">
        <v>62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>
        <v>187</v>
      </c>
      <c r="U24" s="20"/>
      <c r="V24" s="20"/>
      <c r="W24" s="20">
        <v>153</v>
      </c>
      <c r="X24" s="20">
        <v>152</v>
      </c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</row>
    <row r="25" spans="1:111" ht="75.75" customHeight="1" thickTop="1" thickBot="1" x14ac:dyDescent="0.55000000000000004">
      <c r="A25" s="10"/>
      <c r="B25" s="157"/>
      <c r="C25" s="157"/>
      <c r="D25" s="157"/>
      <c r="E25" s="10"/>
      <c r="F25" s="21" t="s">
        <v>13</v>
      </c>
      <c r="G25" s="10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>
        <f>90+290</f>
        <v>380</v>
      </c>
      <c r="T25" s="20">
        <v>100</v>
      </c>
      <c r="U25" s="20"/>
      <c r="V25" s="20"/>
      <c r="W25" s="20"/>
      <c r="X25" s="20"/>
      <c r="Y25" s="20"/>
      <c r="Z25" s="20">
        <v>20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</row>
    <row r="26" spans="1:111" ht="75.75" customHeight="1" thickTop="1" thickBot="1" x14ac:dyDescent="0.55000000000000004">
      <c r="A26" s="10"/>
      <c r="B26" s="158"/>
      <c r="C26" s="158"/>
      <c r="D26" s="158"/>
      <c r="E26" s="10"/>
      <c r="F26" s="21" t="s">
        <v>34</v>
      </c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>
        <v>64</v>
      </c>
      <c r="AA26" s="20"/>
      <c r="AB26" s="20"/>
      <c r="AC26" s="20"/>
      <c r="AD26" s="20"/>
      <c r="AE26" s="20"/>
      <c r="AF26" s="20">
        <v>56</v>
      </c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>
        <v>118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</row>
    <row r="27" spans="1:111" s="25" customFormat="1" ht="75.75" customHeight="1" thickTop="1" thickBot="1" x14ac:dyDescent="0.55000000000000004">
      <c r="A27" s="22"/>
      <c r="B27" s="43"/>
      <c r="C27" s="43"/>
      <c r="D27" s="43"/>
      <c r="E27" s="22"/>
      <c r="F27" s="33"/>
      <c r="G27" s="22"/>
      <c r="H27" s="22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</row>
    <row r="28" spans="1:111" ht="75.75" customHeight="1" thickTop="1" thickBot="1" x14ac:dyDescent="0.55000000000000004">
      <c r="A28" s="10"/>
      <c r="B28" s="41" t="s">
        <v>255</v>
      </c>
      <c r="C28" s="41" t="s">
        <v>256</v>
      </c>
      <c r="D28" s="41" t="s">
        <v>257</v>
      </c>
      <c r="E28" s="10"/>
      <c r="F28" s="21" t="s">
        <v>258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>
        <v>1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</row>
    <row r="29" spans="1:111" s="25" customFormat="1" ht="75.75" customHeight="1" thickTop="1" thickBot="1" x14ac:dyDescent="0.55000000000000004">
      <c r="A29" s="22"/>
      <c r="B29" s="43"/>
      <c r="C29" s="43"/>
      <c r="D29" s="43"/>
      <c r="E29" s="22"/>
      <c r="F29" s="33"/>
      <c r="G29" s="22"/>
      <c r="H29" s="22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</row>
    <row r="30" spans="1:111" ht="75.75" customHeight="1" thickTop="1" thickBot="1" x14ac:dyDescent="0.55000000000000004">
      <c r="A30" s="10"/>
      <c r="B30" s="156" t="s">
        <v>389</v>
      </c>
      <c r="C30" s="156" t="s">
        <v>390</v>
      </c>
      <c r="D30" s="156" t="s">
        <v>391</v>
      </c>
      <c r="E30" s="10"/>
      <c r="F30" s="21" t="s">
        <v>395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>
        <v>197</v>
      </c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</row>
    <row r="31" spans="1:111" ht="72.75" customHeight="1" thickTop="1" thickBot="1" x14ac:dyDescent="0.55000000000000004">
      <c r="A31" s="10"/>
      <c r="B31" s="157"/>
      <c r="C31" s="157"/>
      <c r="D31" s="157"/>
      <c r="E31" s="10"/>
      <c r="F31" s="21" t="s">
        <v>15</v>
      </c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>
        <v>20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</row>
    <row r="32" spans="1:111" ht="75.75" customHeight="1" thickTop="1" thickBot="1" x14ac:dyDescent="0.55000000000000004">
      <c r="A32" s="10"/>
      <c r="B32" s="157"/>
      <c r="C32" s="157"/>
      <c r="D32" s="157"/>
      <c r="E32" s="10"/>
      <c r="F32" s="21" t="s">
        <v>14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>
        <v>40</v>
      </c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</row>
    <row r="33" spans="1:111" ht="75.75" customHeight="1" thickTop="1" thickBot="1" x14ac:dyDescent="0.55000000000000004">
      <c r="A33" s="10"/>
      <c r="B33" s="157"/>
      <c r="C33" s="157"/>
      <c r="D33" s="157"/>
      <c r="E33" s="10"/>
      <c r="F33" s="21" t="s">
        <v>441</v>
      </c>
      <c r="G33" s="10"/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>
        <v>14</v>
      </c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</row>
    <row r="34" spans="1:111" ht="75.75" customHeight="1" thickTop="1" thickBot="1" x14ac:dyDescent="0.55000000000000004">
      <c r="A34" s="10"/>
      <c r="B34" s="157"/>
      <c r="C34" s="157"/>
      <c r="D34" s="157"/>
      <c r="E34" s="10"/>
      <c r="F34" s="21" t="s">
        <v>118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>
        <v>14</v>
      </c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</row>
    <row r="35" spans="1:111" ht="75.75" customHeight="1" thickTop="1" thickBot="1" x14ac:dyDescent="0.55000000000000004">
      <c r="A35" s="10"/>
      <c r="B35" s="158"/>
      <c r="C35" s="158"/>
      <c r="D35" s="158"/>
      <c r="E35" s="10"/>
      <c r="F35" s="21" t="s">
        <v>34</v>
      </c>
      <c r="G35" s="10"/>
      <c r="H35" s="1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>
        <v>6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</row>
    <row r="36" spans="1:111" s="25" customFormat="1" ht="75.75" customHeight="1" thickTop="1" thickBot="1" x14ac:dyDescent="0.55000000000000004">
      <c r="A36" s="22"/>
      <c r="B36" s="43"/>
      <c r="C36" s="43"/>
      <c r="D36" s="43"/>
      <c r="E36" s="22"/>
      <c r="F36" s="33"/>
      <c r="G36" s="22"/>
      <c r="H36" s="22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</row>
    <row r="37" spans="1:111" ht="75.75" customHeight="1" thickTop="1" thickBot="1" x14ac:dyDescent="0.55000000000000004">
      <c r="A37" s="10"/>
      <c r="B37" s="156" t="s">
        <v>39</v>
      </c>
      <c r="C37" s="156" t="s">
        <v>40</v>
      </c>
      <c r="D37" s="156" t="s">
        <v>41</v>
      </c>
      <c r="E37" s="10"/>
      <c r="F37" s="21" t="s">
        <v>63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>
        <v>20</v>
      </c>
      <c r="AH37" s="20"/>
      <c r="AI37" s="20"/>
      <c r="AJ37" s="20"/>
      <c r="AK37" s="20">
        <v>6</v>
      </c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</row>
    <row r="38" spans="1:111" ht="75.75" customHeight="1" thickTop="1" thickBot="1" x14ac:dyDescent="0.55000000000000004">
      <c r="A38" s="10"/>
      <c r="B38" s="157"/>
      <c r="C38" s="157"/>
      <c r="D38" s="157"/>
      <c r="E38" s="10"/>
      <c r="F38" s="21" t="s">
        <v>272</v>
      </c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>
        <v>20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</row>
    <row r="39" spans="1:111" ht="75.75" customHeight="1" thickTop="1" thickBot="1" x14ac:dyDescent="0.55000000000000004">
      <c r="A39" s="10"/>
      <c r="B39" s="157"/>
      <c r="C39" s="157"/>
      <c r="D39" s="157"/>
      <c r="E39" s="10"/>
      <c r="F39" s="21" t="s">
        <v>34</v>
      </c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>
        <v>6</v>
      </c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</row>
    <row r="40" spans="1:111" ht="75.75" customHeight="1" thickTop="1" thickBot="1" x14ac:dyDescent="0.55000000000000004">
      <c r="A40" s="10"/>
      <c r="B40" s="158"/>
      <c r="C40" s="158"/>
      <c r="D40" s="158"/>
      <c r="E40" s="10"/>
      <c r="F40" s="21" t="s">
        <v>262</v>
      </c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>
        <v>40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</row>
    <row r="41" spans="1:111" s="25" customFormat="1" ht="75.75" customHeight="1" thickTop="1" thickBot="1" x14ac:dyDescent="0.55000000000000004">
      <c r="A41" s="22"/>
      <c r="B41" s="43"/>
      <c r="C41" s="43"/>
      <c r="D41" s="43"/>
      <c r="E41" s="22"/>
      <c r="F41" s="33"/>
      <c r="G41" s="22"/>
      <c r="H41" s="2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>
        <v>40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</row>
    <row r="42" spans="1:111" ht="75.75" customHeight="1" thickTop="1" thickBot="1" x14ac:dyDescent="0.55000000000000004">
      <c r="A42" s="10"/>
      <c r="B42" s="156" t="s">
        <v>68</v>
      </c>
      <c r="C42" s="156" t="s">
        <v>75</v>
      </c>
      <c r="D42" s="156" t="s">
        <v>419</v>
      </c>
      <c r="E42" s="10"/>
      <c r="F42" s="21" t="s">
        <v>420</v>
      </c>
      <c r="G42" s="10"/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>
        <v>23</v>
      </c>
      <c r="AH42" s="20">
        <v>9</v>
      </c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</row>
    <row r="43" spans="1:111" ht="75.75" customHeight="1" thickTop="1" thickBot="1" x14ac:dyDescent="0.55000000000000004">
      <c r="A43" s="10"/>
      <c r="B43" s="157"/>
      <c r="C43" s="157"/>
      <c r="D43" s="157"/>
      <c r="E43" s="10"/>
      <c r="F43" s="21" t="s">
        <v>395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>
        <v>7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</row>
    <row r="44" spans="1:111" ht="75.75" customHeight="1" thickTop="1" thickBot="1" x14ac:dyDescent="0.55000000000000004">
      <c r="A44" s="10"/>
      <c r="B44" s="157"/>
      <c r="C44" s="157"/>
      <c r="D44" s="157"/>
      <c r="E44" s="10"/>
      <c r="F44" s="21" t="s">
        <v>14</v>
      </c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>
        <v>18</v>
      </c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</row>
    <row r="45" spans="1:111" ht="75.75" customHeight="1" thickTop="1" thickBot="1" x14ac:dyDescent="0.55000000000000004">
      <c r="A45" s="10"/>
      <c r="B45" s="158"/>
      <c r="C45" s="158"/>
      <c r="D45" s="158"/>
      <c r="E45" s="10"/>
      <c r="F45" s="21" t="s">
        <v>438</v>
      </c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>
        <v>16</v>
      </c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</row>
    <row r="46" spans="1:111" s="25" customFormat="1" ht="75.75" customHeight="1" thickTop="1" thickBot="1" x14ac:dyDescent="0.55000000000000004">
      <c r="A46" s="22"/>
      <c r="B46" s="43"/>
      <c r="C46" s="43"/>
      <c r="D46" s="43"/>
      <c r="E46" s="22"/>
      <c r="F46" s="33"/>
      <c r="G46" s="22"/>
      <c r="H46" s="22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</row>
    <row r="47" spans="1:111" ht="283.5" thickTop="1" thickBot="1" x14ac:dyDescent="0.55000000000000004">
      <c r="A47" s="10"/>
      <c r="B47" s="201" t="s">
        <v>92</v>
      </c>
      <c r="C47" s="199" t="s">
        <v>460</v>
      </c>
      <c r="D47" s="98" t="s">
        <v>461</v>
      </c>
      <c r="E47" s="97" t="s">
        <v>460</v>
      </c>
      <c r="F47" s="142" t="s">
        <v>15</v>
      </c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196">
        <v>33</v>
      </c>
      <c r="AO47" s="20"/>
      <c r="AP47" s="20"/>
      <c r="AQ47" s="20"/>
      <c r="AR47" s="20">
        <v>19</v>
      </c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</row>
    <row r="48" spans="1:111" ht="283.5" thickTop="1" thickBot="1" x14ac:dyDescent="0.55000000000000004">
      <c r="A48" s="10"/>
      <c r="B48" s="202"/>
      <c r="C48" s="176"/>
      <c r="D48" s="98" t="s">
        <v>462</v>
      </c>
      <c r="E48" s="97" t="s">
        <v>460</v>
      </c>
      <c r="F48" s="143" t="s">
        <v>395</v>
      </c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197"/>
      <c r="AO48" s="20"/>
      <c r="AP48" s="20"/>
      <c r="AQ48" s="20"/>
      <c r="AR48" s="20">
        <v>44</v>
      </c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</row>
    <row r="49" spans="1:111" ht="283.5" thickTop="1" thickBot="1" x14ac:dyDescent="0.55000000000000004">
      <c r="A49" s="10"/>
      <c r="B49" s="202"/>
      <c r="C49" s="176"/>
      <c r="D49" s="98" t="s">
        <v>463</v>
      </c>
      <c r="E49" s="97" t="s">
        <v>460</v>
      </c>
      <c r="F49" s="143" t="s">
        <v>495</v>
      </c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197"/>
      <c r="AO49" s="20"/>
      <c r="AP49" s="20"/>
      <c r="AQ49" s="20"/>
      <c r="AR49" s="20">
        <v>4</v>
      </c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</row>
    <row r="50" spans="1:111" ht="283.5" thickTop="1" thickBot="1" x14ac:dyDescent="0.55000000000000004">
      <c r="A50" s="10"/>
      <c r="B50" s="202"/>
      <c r="C50" s="176"/>
      <c r="D50" s="98" t="s">
        <v>464</v>
      </c>
      <c r="E50" s="97" t="s">
        <v>460</v>
      </c>
      <c r="F50" s="134"/>
      <c r="G50" s="10"/>
      <c r="H50" s="1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197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</row>
    <row r="51" spans="1:111" ht="283.5" thickTop="1" thickBot="1" x14ac:dyDescent="0.55000000000000004">
      <c r="A51" s="10"/>
      <c r="B51" s="202"/>
      <c r="C51" s="176"/>
      <c r="D51" s="98" t="s">
        <v>465</v>
      </c>
      <c r="E51" s="97" t="s">
        <v>460</v>
      </c>
      <c r="F51" s="134"/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197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</row>
    <row r="52" spans="1:111" ht="283.5" thickTop="1" thickBot="1" x14ac:dyDescent="0.55000000000000004">
      <c r="A52" s="10"/>
      <c r="B52" s="202"/>
      <c r="C52" s="176"/>
      <c r="D52" s="98" t="s">
        <v>466</v>
      </c>
      <c r="E52" s="97" t="s">
        <v>460</v>
      </c>
      <c r="F52" s="134"/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197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</row>
    <row r="53" spans="1:111" ht="283.5" thickTop="1" thickBot="1" x14ac:dyDescent="0.55000000000000004">
      <c r="A53" s="10"/>
      <c r="B53" s="202"/>
      <c r="C53" s="176"/>
      <c r="D53" s="98" t="s">
        <v>467</v>
      </c>
      <c r="E53" s="97" t="s">
        <v>460</v>
      </c>
      <c r="F53" s="134"/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197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</row>
    <row r="54" spans="1:111" ht="234.75" customHeight="1" thickTop="1" thickBot="1" x14ac:dyDescent="0.55000000000000004">
      <c r="A54" s="10"/>
      <c r="B54" s="203"/>
      <c r="C54" s="200"/>
      <c r="D54" s="98" t="s">
        <v>468</v>
      </c>
      <c r="E54" s="97" t="s">
        <v>460</v>
      </c>
      <c r="F54" s="135"/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198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</row>
    <row r="55" spans="1:111" s="25" customFormat="1" ht="75.75" customHeight="1" thickTop="1" thickBot="1" x14ac:dyDescent="0.55000000000000004">
      <c r="A55" s="22"/>
      <c r="B55" s="43"/>
      <c r="C55" s="43"/>
      <c r="D55" s="43"/>
      <c r="E55" s="22"/>
      <c r="F55" s="33"/>
      <c r="G55" s="22"/>
      <c r="H55" s="22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</row>
    <row r="56" spans="1:111" ht="142.5" thickTop="1" thickBot="1" x14ac:dyDescent="0.55000000000000004">
      <c r="A56" s="10"/>
      <c r="B56" s="41" t="s">
        <v>470</v>
      </c>
      <c r="C56" s="41" t="s">
        <v>469</v>
      </c>
      <c r="D56" s="99" t="s">
        <v>471</v>
      </c>
      <c r="E56" s="94" t="s">
        <v>471</v>
      </c>
      <c r="F56" s="21" t="s">
        <v>472</v>
      </c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>
        <v>44</v>
      </c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</row>
    <row r="57" spans="1:111" s="25" customFormat="1" ht="75.75" customHeight="1" thickTop="1" thickBot="1" x14ac:dyDescent="0.55000000000000004">
      <c r="A57" s="22"/>
      <c r="B57" s="43"/>
      <c r="C57" s="43"/>
      <c r="D57" s="43"/>
      <c r="E57" s="22"/>
      <c r="F57" s="33"/>
      <c r="G57" s="22"/>
      <c r="H57" s="22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</row>
    <row r="58" spans="1:111" ht="75.75" customHeight="1" thickTop="1" thickBot="1" x14ac:dyDescent="0.55000000000000004">
      <c r="A58" s="10"/>
      <c r="B58" s="156" t="s">
        <v>501</v>
      </c>
      <c r="C58" s="156" t="s">
        <v>502</v>
      </c>
      <c r="D58" s="156" t="s">
        <v>503</v>
      </c>
      <c r="E58" s="10"/>
      <c r="F58" s="21" t="s">
        <v>258</v>
      </c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>
        <v>5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</row>
    <row r="59" spans="1:111" ht="75.75" customHeight="1" thickTop="1" thickBot="1" x14ac:dyDescent="0.55000000000000004">
      <c r="A59" s="10"/>
      <c r="B59" s="157"/>
      <c r="C59" s="157"/>
      <c r="D59" s="157"/>
      <c r="E59" s="10"/>
      <c r="F59" s="21" t="s">
        <v>15</v>
      </c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>
        <v>4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</row>
    <row r="60" spans="1:111" ht="75.75" customHeight="1" thickTop="1" thickBot="1" x14ac:dyDescent="0.55000000000000004">
      <c r="A60" s="10"/>
      <c r="B60" s="158"/>
      <c r="C60" s="158"/>
      <c r="D60" s="158"/>
      <c r="E60" s="10"/>
      <c r="F60" s="21"/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</row>
    <row r="61" spans="1:111" s="25" customFormat="1" ht="75.75" customHeight="1" thickTop="1" thickBot="1" x14ac:dyDescent="0.55000000000000004">
      <c r="A61" s="22"/>
      <c r="B61" s="43"/>
      <c r="C61" s="43"/>
      <c r="D61" s="43"/>
      <c r="E61" s="22"/>
      <c r="F61" s="33"/>
      <c r="G61" s="22"/>
      <c r="H61" s="22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</row>
    <row r="62" spans="1:111" ht="75.75" customHeight="1" thickTop="1" thickBot="1" x14ac:dyDescent="0.55000000000000004">
      <c r="A62" s="10"/>
      <c r="B62" s="41" t="s">
        <v>504</v>
      </c>
      <c r="C62" s="41" t="s">
        <v>505</v>
      </c>
      <c r="D62" s="41" t="s">
        <v>506</v>
      </c>
      <c r="E62" s="10"/>
      <c r="F62" s="21" t="s">
        <v>507</v>
      </c>
      <c r="G62" s="10"/>
      <c r="H62" s="1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>
        <v>9</v>
      </c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</row>
    <row r="63" spans="1:111" s="25" customFormat="1" ht="75.75" customHeight="1" thickTop="1" thickBot="1" x14ac:dyDescent="0.55000000000000004">
      <c r="A63" s="22"/>
      <c r="B63" s="43"/>
      <c r="C63" s="43"/>
      <c r="D63" s="43"/>
      <c r="E63" s="22"/>
      <c r="F63" s="33"/>
      <c r="G63" s="22"/>
      <c r="H63" s="22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</row>
    <row r="64" spans="1:111" ht="75.75" customHeight="1" thickTop="1" thickBot="1" x14ac:dyDescent="0.55000000000000004">
      <c r="A64" s="10"/>
      <c r="B64" s="156" t="s">
        <v>397</v>
      </c>
      <c r="C64" s="156" t="s">
        <v>533</v>
      </c>
      <c r="D64" s="156" t="s">
        <v>534</v>
      </c>
      <c r="E64" s="10"/>
      <c r="F64" s="21" t="s">
        <v>15</v>
      </c>
      <c r="G64" s="10"/>
      <c r="H64" s="1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>
        <v>40</v>
      </c>
      <c r="AU64" s="20">
        <v>160</v>
      </c>
      <c r="AV64" s="20">
        <v>200</v>
      </c>
      <c r="AW64" s="20"/>
      <c r="AX64" s="20"/>
      <c r="AY64" s="20"/>
      <c r="AZ64" s="20">
        <v>54</v>
      </c>
      <c r="BA64" s="20"/>
      <c r="BB64" s="20">
        <v>98</v>
      </c>
      <c r="BC64" s="20"/>
      <c r="BD64" s="20"/>
      <c r="BE64" s="20"/>
      <c r="BF64" s="20"/>
      <c r="BG64" s="20"/>
      <c r="BH64" s="20">
        <v>84</v>
      </c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</row>
    <row r="65" spans="1:111" ht="75.75" customHeight="1" thickTop="1" thickBot="1" x14ac:dyDescent="0.55000000000000004">
      <c r="A65" s="10"/>
      <c r="B65" s="157"/>
      <c r="C65" s="157"/>
      <c r="D65" s="157"/>
      <c r="E65" s="10"/>
      <c r="F65" s="21" t="s">
        <v>35</v>
      </c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>
        <v>132</v>
      </c>
      <c r="AV65" s="20">
        <v>68</v>
      </c>
      <c r="AW65" s="20"/>
      <c r="AX65" s="20"/>
      <c r="AY65" s="20"/>
      <c r="AZ65" s="20"/>
      <c r="BA65" s="20">
        <f>114+155</f>
        <v>269</v>
      </c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</row>
    <row r="66" spans="1:111" ht="75.75" customHeight="1" thickTop="1" thickBot="1" x14ac:dyDescent="0.55000000000000004">
      <c r="A66" s="10"/>
      <c r="B66" s="157"/>
      <c r="C66" s="157"/>
      <c r="D66" s="157"/>
      <c r="E66" s="10"/>
      <c r="F66" s="21" t="s">
        <v>47</v>
      </c>
      <c r="G66" s="10"/>
      <c r="H66" s="1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>
        <v>104</v>
      </c>
      <c r="AV66" s="20">
        <v>96</v>
      </c>
      <c r="AW66" s="20"/>
      <c r="AX66" s="20"/>
      <c r="AY66" s="20">
        <v>60</v>
      </c>
      <c r="AZ66" s="20">
        <v>103</v>
      </c>
      <c r="BA66" s="20">
        <v>37</v>
      </c>
      <c r="BB66" s="20">
        <v>40</v>
      </c>
      <c r="BC66" s="20"/>
      <c r="BD66" s="20"/>
      <c r="BE66" s="20"/>
      <c r="BF66" s="20">
        <v>80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</row>
    <row r="67" spans="1:111" ht="75.75" customHeight="1" thickTop="1" thickBot="1" x14ac:dyDescent="0.55000000000000004">
      <c r="A67" s="10"/>
      <c r="B67" s="157"/>
      <c r="C67" s="157"/>
      <c r="D67" s="157"/>
      <c r="E67" s="10"/>
      <c r="F67" s="21" t="s">
        <v>262</v>
      </c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>
        <v>144</v>
      </c>
      <c r="AW67" s="20">
        <v>212</v>
      </c>
      <c r="AX67" s="20">
        <v>44</v>
      </c>
      <c r="AY67" s="20"/>
      <c r="AZ67" s="20"/>
      <c r="BA67" s="20">
        <v>10</v>
      </c>
      <c r="BB67" s="20"/>
      <c r="BC67" s="20"/>
      <c r="BD67" s="20"/>
      <c r="BE67" s="20"/>
      <c r="BF67" s="20"/>
      <c r="BG67" s="20">
        <v>270</v>
      </c>
      <c r="BH67" s="20">
        <v>158</v>
      </c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</row>
    <row r="68" spans="1:111" ht="75.75" customHeight="1" thickTop="1" thickBot="1" x14ac:dyDescent="0.55000000000000004">
      <c r="A68" s="10"/>
      <c r="B68" s="157"/>
      <c r="C68" s="157"/>
      <c r="D68" s="157"/>
      <c r="E68" s="10"/>
      <c r="F68" s="21" t="s">
        <v>34</v>
      </c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>
        <v>260</v>
      </c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</row>
    <row r="69" spans="1:111" ht="75.75" customHeight="1" thickTop="1" thickBot="1" x14ac:dyDescent="0.55000000000000004">
      <c r="A69" s="10"/>
      <c r="B69" s="157"/>
      <c r="C69" s="157"/>
      <c r="D69" s="157"/>
      <c r="E69" s="10"/>
      <c r="F69" s="21" t="s">
        <v>48</v>
      </c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>
        <v>107</v>
      </c>
      <c r="BA69" s="20">
        <v>37</v>
      </c>
      <c r="BB69" s="20"/>
      <c r="BC69" s="20"/>
      <c r="BD69" s="20"/>
      <c r="BE69" s="20"/>
      <c r="BF69" s="20">
        <v>28</v>
      </c>
      <c r="BG69" s="20">
        <v>52</v>
      </c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</row>
    <row r="70" spans="1:111" ht="75.75" customHeight="1" thickTop="1" thickBot="1" x14ac:dyDescent="0.55000000000000004">
      <c r="A70" s="10"/>
      <c r="B70" s="158"/>
      <c r="C70" s="158"/>
      <c r="D70" s="158"/>
      <c r="E70" s="10"/>
      <c r="F70" s="21" t="s">
        <v>13</v>
      </c>
      <c r="G70" s="10"/>
      <c r="H70" s="1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>
        <v>20</v>
      </c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</row>
    <row r="71" spans="1:111" s="25" customFormat="1" ht="75.75" customHeight="1" thickTop="1" thickBot="1" x14ac:dyDescent="0.55000000000000004">
      <c r="A71" s="22"/>
      <c r="B71" s="43"/>
      <c r="C71" s="43"/>
      <c r="D71" s="43"/>
      <c r="E71" s="22"/>
      <c r="F71" s="33"/>
      <c r="G71" s="22"/>
      <c r="H71" s="22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</row>
    <row r="72" spans="1:111" ht="75.75" customHeight="1" thickTop="1" thickBot="1" x14ac:dyDescent="0.55000000000000004">
      <c r="A72" s="10"/>
      <c r="B72" s="156" t="s">
        <v>551</v>
      </c>
      <c r="C72" s="156" t="s">
        <v>552</v>
      </c>
      <c r="D72" s="156" t="s">
        <v>51</v>
      </c>
      <c r="E72" s="10"/>
      <c r="F72" s="21" t="s">
        <v>34</v>
      </c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>
        <v>42</v>
      </c>
      <c r="BC72" s="20">
        <v>21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</row>
    <row r="73" spans="1:111" ht="75.75" customHeight="1" thickTop="1" thickBot="1" x14ac:dyDescent="0.55000000000000004">
      <c r="A73" s="10"/>
      <c r="B73" s="157"/>
      <c r="C73" s="157"/>
      <c r="D73" s="157"/>
      <c r="E73" s="10"/>
      <c r="F73" s="21" t="s">
        <v>172</v>
      </c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>
        <v>12</v>
      </c>
      <c r="BC73" s="20">
        <v>199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</row>
    <row r="74" spans="1:111" s="133" customFormat="1" ht="75.75" customHeight="1" thickTop="1" thickBot="1" x14ac:dyDescent="0.55000000000000004">
      <c r="A74" s="10"/>
      <c r="B74" s="157"/>
      <c r="C74" s="157"/>
      <c r="D74" s="157"/>
      <c r="E74" s="10"/>
      <c r="F74" s="21" t="s">
        <v>13</v>
      </c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>
        <v>14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</row>
    <row r="75" spans="1:111" s="133" customFormat="1" ht="75.75" customHeight="1" thickTop="1" thickBot="1" x14ac:dyDescent="0.55000000000000004">
      <c r="A75" s="10"/>
      <c r="B75" s="157"/>
      <c r="C75" s="157"/>
      <c r="D75" s="157"/>
      <c r="E75" s="10"/>
      <c r="F75" s="21" t="s">
        <v>35</v>
      </c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>
        <v>83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</row>
    <row r="76" spans="1:111" s="133" customFormat="1" ht="75.75" customHeight="1" thickTop="1" thickBot="1" x14ac:dyDescent="0.55000000000000004">
      <c r="A76" s="10"/>
      <c r="B76" s="157"/>
      <c r="C76" s="157"/>
      <c r="D76" s="157"/>
      <c r="E76" s="10"/>
      <c r="F76" s="21" t="s">
        <v>187</v>
      </c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>
        <v>151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</row>
    <row r="77" spans="1:111" s="133" customFormat="1" ht="75.75" customHeight="1" thickTop="1" thickBot="1" x14ac:dyDescent="0.55000000000000004">
      <c r="A77" s="10"/>
      <c r="B77" s="158"/>
      <c r="C77" s="158"/>
      <c r="D77" s="158"/>
      <c r="E77" s="10"/>
      <c r="F77" s="21" t="s">
        <v>63</v>
      </c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>
        <v>25</v>
      </c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</row>
    <row r="78" spans="1:111" s="25" customFormat="1" ht="75.75" customHeight="1" thickTop="1" thickBot="1" x14ac:dyDescent="0.55000000000000004">
      <c r="A78" s="22"/>
      <c r="B78" s="43"/>
      <c r="C78" s="43"/>
      <c r="D78" s="43"/>
      <c r="E78" s="22"/>
      <c r="F78" s="33"/>
      <c r="G78" s="22"/>
      <c r="H78" s="22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</row>
    <row r="79" spans="1:111" ht="75.75" customHeight="1" thickTop="1" thickBot="1" x14ac:dyDescent="0.55000000000000004">
      <c r="A79" s="10"/>
      <c r="B79" s="41" t="s">
        <v>667</v>
      </c>
      <c r="C79" s="41" t="s">
        <v>668</v>
      </c>
      <c r="D79" s="41" t="s">
        <v>669</v>
      </c>
      <c r="E79" s="10"/>
      <c r="F79" s="21" t="s">
        <v>670</v>
      </c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>
        <v>18</v>
      </c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</row>
    <row r="80" spans="1:111" s="25" customFormat="1" ht="75.75" customHeight="1" thickTop="1" thickBot="1" x14ac:dyDescent="0.55000000000000004">
      <c r="A80" s="22"/>
      <c r="B80" s="43"/>
      <c r="C80" s="43"/>
      <c r="D80" s="43"/>
      <c r="E80" s="22"/>
      <c r="F80" s="33"/>
      <c r="G80" s="22"/>
      <c r="H80" s="22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</row>
    <row r="81" spans="1:111" ht="75.75" customHeight="1" thickTop="1" thickBot="1" x14ac:dyDescent="0.55000000000000004">
      <c r="A81" s="10"/>
      <c r="B81" s="41" t="s">
        <v>621</v>
      </c>
      <c r="C81" s="41"/>
      <c r="D81" s="41" t="s">
        <v>630</v>
      </c>
      <c r="E81" s="10"/>
      <c r="F81" s="21" t="s">
        <v>694</v>
      </c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>
        <v>1054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</row>
    <row r="82" spans="1:111" s="25" customFormat="1" ht="75.75" customHeight="1" thickTop="1" thickBot="1" x14ac:dyDescent="0.55000000000000004">
      <c r="A82" s="22"/>
      <c r="B82" s="43"/>
      <c r="C82" s="43"/>
      <c r="D82" s="43"/>
      <c r="E82" s="22"/>
      <c r="F82" s="33"/>
      <c r="G82" s="22"/>
      <c r="H82" s="22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</row>
    <row r="83" spans="1:111" ht="75.75" customHeight="1" thickTop="1" thickBot="1" x14ac:dyDescent="0.55000000000000004">
      <c r="A83" s="10"/>
      <c r="B83" s="156" t="s">
        <v>704</v>
      </c>
      <c r="C83" s="156" t="s">
        <v>703</v>
      </c>
      <c r="D83" s="156" t="s">
        <v>706</v>
      </c>
      <c r="E83" s="10"/>
      <c r="F83" s="21" t="s">
        <v>371</v>
      </c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>
        <v>45</v>
      </c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</row>
    <row r="84" spans="1:111" ht="75.75" customHeight="1" thickTop="1" thickBot="1" x14ac:dyDescent="0.55000000000000004">
      <c r="A84" s="10"/>
      <c r="B84" s="158"/>
      <c r="C84" s="158"/>
      <c r="D84" s="158"/>
      <c r="E84" s="10"/>
      <c r="F84" s="21" t="s">
        <v>254</v>
      </c>
      <c r="G84" s="10"/>
      <c r="H84" s="1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>
        <v>29</v>
      </c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</row>
    <row r="85" spans="1:111" s="25" customFormat="1" ht="75.75" customHeight="1" thickTop="1" thickBot="1" x14ac:dyDescent="0.55000000000000004">
      <c r="A85" s="22"/>
      <c r="B85" s="43"/>
      <c r="C85" s="43"/>
      <c r="D85" s="43"/>
      <c r="E85" s="22"/>
      <c r="F85" s="33"/>
      <c r="G85" s="22"/>
      <c r="H85" s="22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</row>
    <row r="86" spans="1:111" ht="75.75" customHeight="1" thickTop="1" thickBot="1" x14ac:dyDescent="0.55000000000000004">
      <c r="A86" s="10"/>
      <c r="B86" s="41" t="s">
        <v>432</v>
      </c>
      <c r="C86" s="41" t="s">
        <v>757</v>
      </c>
      <c r="D86" s="41" t="s">
        <v>758</v>
      </c>
      <c r="E86" s="10"/>
      <c r="F86" s="21" t="s">
        <v>759</v>
      </c>
      <c r="G86" s="10"/>
      <c r="H86" s="1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>
        <v>1</v>
      </c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</row>
    <row r="87" spans="1:111" s="25" customFormat="1" ht="75.75" customHeight="1" thickTop="1" thickBot="1" x14ac:dyDescent="0.55000000000000004">
      <c r="A87" s="22"/>
      <c r="B87" s="43"/>
      <c r="C87" s="43"/>
      <c r="D87" s="43"/>
      <c r="E87" s="22"/>
      <c r="F87" s="33"/>
      <c r="G87" s="22"/>
      <c r="H87" s="22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</row>
    <row r="88" spans="1:111" ht="75.75" customHeight="1" thickTop="1" thickBot="1" x14ac:dyDescent="0.55000000000000004">
      <c r="A88" s="10"/>
      <c r="B88" s="41" t="s">
        <v>760</v>
      </c>
      <c r="C88" s="41" t="s">
        <v>761</v>
      </c>
      <c r="D88" s="41" t="s">
        <v>762</v>
      </c>
      <c r="E88" s="10"/>
      <c r="F88" s="21" t="s">
        <v>371</v>
      </c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>
        <v>5</v>
      </c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</row>
    <row r="89" spans="1:111" s="25" customFormat="1" ht="75.75" customHeight="1" thickTop="1" thickBot="1" x14ac:dyDescent="0.55000000000000004">
      <c r="A89" s="22"/>
      <c r="B89" s="43"/>
      <c r="C89" s="43"/>
      <c r="D89" s="43"/>
      <c r="E89" s="22"/>
      <c r="F89" s="33"/>
      <c r="G89" s="22"/>
      <c r="H89" s="22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</row>
    <row r="90" spans="1:111" ht="75.75" customHeight="1" thickTop="1" thickBot="1" x14ac:dyDescent="0.55000000000000004">
      <c r="A90" s="10"/>
      <c r="B90" s="41" t="s">
        <v>769</v>
      </c>
      <c r="C90" s="41" t="s">
        <v>770</v>
      </c>
      <c r="D90" s="41"/>
      <c r="E90" s="10"/>
      <c r="F90" s="21" t="s">
        <v>267</v>
      </c>
      <c r="G90" s="10"/>
      <c r="H90" s="1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>
        <v>10</v>
      </c>
      <c r="BP90" s="20">
        <v>130</v>
      </c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</row>
    <row r="91" spans="1:111" s="25" customFormat="1" ht="75.75" customHeight="1" thickTop="1" thickBot="1" x14ac:dyDescent="0.55000000000000004">
      <c r="A91" s="22"/>
      <c r="B91" s="43"/>
      <c r="C91" s="43"/>
      <c r="D91" s="43"/>
      <c r="E91" s="22"/>
      <c r="F91" s="33"/>
      <c r="G91" s="22"/>
      <c r="H91" s="22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</row>
    <row r="92" spans="1:111" ht="75.75" customHeight="1" thickTop="1" thickBot="1" x14ac:dyDescent="0.55000000000000004">
      <c r="A92" s="10"/>
      <c r="B92" s="41" t="s">
        <v>772</v>
      </c>
      <c r="C92" s="41" t="s">
        <v>773</v>
      </c>
      <c r="D92" s="41" t="s">
        <v>253</v>
      </c>
      <c r="E92" s="10"/>
      <c r="F92" s="21" t="s">
        <v>254</v>
      </c>
      <c r="G92" s="10"/>
      <c r="H92" s="1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>
        <v>28</v>
      </c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</row>
    <row r="93" spans="1:111" ht="75.75" customHeight="1" thickTop="1" thickBot="1" x14ac:dyDescent="0.55000000000000004">
      <c r="A93" s="10"/>
      <c r="B93" s="41"/>
      <c r="C93" s="41"/>
      <c r="D93" s="41"/>
      <c r="E93" s="10"/>
      <c r="F93" s="21"/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</row>
    <row r="94" spans="1:111" ht="75.75" customHeight="1" thickTop="1" thickBot="1" x14ac:dyDescent="0.55000000000000004">
      <c r="A94" s="10"/>
      <c r="B94" s="41"/>
      <c r="C94" s="41"/>
      <c r="D94" s="41"/>
      <c r="E94" s="10"/>
      <c r="F94" s="21"/>
      <c r="G94" s="10"/>
      <c r="H94" s="1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</row>
    <row r="95" spans="1:111" ht="75.75" customHeight="1" thickTop="1" thickBot="1" x14ac:dyDescent="0.55000000000000004">
      <c r="A95" s="10"/>
      <c r="B95" s="41"/>
      <c r="C95" s="41"/>
      <c r="D95" s="41"/>
      <c r="E95" s="10"/>
      <c r="F95" s="21"/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</row>
    <row r="96" spans="1:111" ht="75.75" customHeight="1" thickTop="1" thickBot="1" x14ac:dyDescent="0.55000000000000004">
      <c r="A96" s="10"/>
      <c r="B96" s="41"/>
      <c r="C96" s="41"/>
      <c r="D96" s="41"/>
      <c r="E96" s="10"/>
      <c r="F96" s="21"/>
      <c r="G96" s="10"/>
      <c r="H96" s="1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</row>
    <row r="97" spans="1:111" ht="75.75" customHeight="1" thickTop="1" thickBot="1" x14ac:dyDescent="0.55000000000000004">
      <c r="A97" s="10"/>
      <c r="B97" s="41"/>
      <c r="C97" s="41"/>
      <c r="D97" s="41"/>
      <c r="E97" s="10"/>
      <c r="F97" s="21"/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</row>
    <row r="98" spans="1:111" ht="75.75" customHeight="1" thickTop="1" thickBot="1" x14ac:dyDescent="0.55000000000000004">
      <c r="A98" s="10"/>
      <c r="B98" s="41"/>
      <c r="C98" s="41"/>
      <c r="D98" s="41"/>
      <c r="E98" s="10"/>
      <c r="F98" s="21"/>
      <c r="G98" s="10"/>
      <c r="H98" s="1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</row>
    <row r="99" spans="1:111" ht="75.75" customHeight="1" thickTop="1" thickBot="1" x14ac:dyDescent="0.55000000000000004">
      <c r="A99" s="10"/>
      <c r="B99" s="41"/>
      <c r="C99" s="41"/>
      <c r="D99" s="41"/>
      <c r="E99" s="10"/>
      <c r="F99" s="21"/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</row>
    <row r="100" spans="1:111" ht="75.75" customHeight="1" thickTop="1" thickBot="1" x14ac:dyDescent="0.55000000000000004">
      <c r="A100" s="10"/>
      <c r="B100" s="41"/>
      <c r="C100" s="41"/>
      <c r="D100" s="41"/>
      <c r="E100" s="10"/>
      <c r="F100" s="21"/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</row>
    <row r="101" spans="1:111" ht="75.75" customHeight="1" thickTop="1" thickBot="1" x14ac:dyDescent="0.55000000000000004">
      <c r="A101" s="10"/>
      <c r="B101" s="41"/>
      <c r="C101" s="41"/>
      <c r="D101" s="41"/>
      <c r="E101" s="10"/>
      <c r="F101" s="21"/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</row>
    <row r="102" spans="1:111" ht="75.75" customHeight="1" thickTop="1" thickBot="1" x14ac:dyDescent="0.55000000000000004">
      <c r="A102" s="10"/>
      <c r="B102" s="41"/>
      <c r="C102" s="41"/>
      <c r="D102" s="41"/>
      <c r="E102" s="10"/>
      <c r="F102" s="21"/>
      <c r="G102" s="10"/>
      <c r="H102" s="1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</row>
    <row r="103" spans="1:111" ht="75.75" customHeight="1" thickTop="1" thickBot="1" x14ac:dyDescent="0.55000000000000004">
      <c r="A103" s="10"/>
      <c r="B103" s="41"/>
      <c r="C103" s="41"/>
      <c r="D103" s="41"/>
      <c r="E103" s="10"/>
      <c r="F103" s="21"/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</row>
    <row r="104" spans="1:111" ht="75.75" customHeight="1" thickTop="1" thickBot="1" x14ac:dyDescent="0.55000000000000004">
      <c r="A104" s="10"/>
      <c r="B104" s="41"/>
      <c r="C104" s="41"/>
      <c r="D104" s="41"/>
      <c r="E104" s="10"/>
      <c r="F104" s="21"/>
      <c r="G104" s="10"/>
      <c r="H104" s="1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</row>
    <row r="105" spans="1:111" ht="75.75" customHeight="1" thickTop="1" thickBot="1" x14ac:dyDescent="0.55000000000000004">
      <c r="A105" s="10"/>
      <c r="B105" s="41"/>
      <c r="C105" s="41"/>
      <c r="D105" s="41"/>
      <c r="E105" s="10"/>
      <c r="F105" s="21"/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</row>
    <row r="106" spans="1:111" ht="75.75" customHeight="1" thickTop="1" thickBot="1" x14ac:dyDescent="0.55000000000000004">
      <c r="A106" s="10"/>
      <c r="B106" s="41"/>
      <c r="C106" s="41"/>
      <c r="D106" s="41"/>
      <c r="E106" s="10"/>
      <c r="F106" s="21"/>
      <c r="G106" s="10"/>
      <c r="H106" s="1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</row>
    <row r="107" spans="1:111" ht="75.75" customHeight="1" thickTop="1" thickBot="1" x14ac:dyDescent="0.55000000000000004">
      <c r="A107" s="10"/>
      <c r="B107" s="41"/>
      <c r="C107" s="41"/>
      <c r="D107" s="41"/>
      <c r="E107" s="10"/>
      <c r="F107" s="21"/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</row>
    <row r="108" spans="1:111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</row>
    <row r="109" spans="1:111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</row>
    <row r="110" spans="1:111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</row>
    <row r="111" spans="1:111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</row>
    <row r="112" spans="1:111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</row>
    <row r="113" spans="1:111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</row>
    <row r="114" spans="1:111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</row>
    <row r="115" spans="1:111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</row>
    <row r="116" spans="1:111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</row>
    <row r="117" spans="1:111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</row>
    <row r="118" spans="1:111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</row>
    <row r="119" spans="1:111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</row>
    <row r="120" spans="1:111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</row>
    <row r="121" spans="1:111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</row>
    <row r="122" spans="1:111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</row>
    <row r="123" spans="1:111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</row>
    <row r="124" spans="1:111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</row>
    <row r="125" spans="1:111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</row>
    <row r="126" spans="1:111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</row>
    <row r="127" spans="1:111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</row>
    <row r="128" spans="1:111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</row>
    <row r="129" spans="1:111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</row>
    <row r="130" spans="1:111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</row>
    <row r="131" spans="1:111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</row>
    <row r="132" spans="1:111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</row>
    <row r="133" spans="1:111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</row>
    <row r="134" spans="1:111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</row>
    <row r="135" spans="1:111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</row>
    <row r="136" spans="1:111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</row>
    <row r="137" spans="1:111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</row>
    <row r="138" spans="1:111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</row>
    <row r="139" spans="1:111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</row>
    <row r="140" spans="1:111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</row>
    <row r="141" spans="1:111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</row>
    <row r="142" spans="1:111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</row>
    <row r="143" spans="1:111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</row>
    <row r="144" spans="1:111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</row>
    <row r="145" spans="1:111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</row>
    <row r="146" spans="1:111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</row>
    <row r="147" spans="1:111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</row>
    <row r="148" spans="1:111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</row>
    <row r="149" spans="1:111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</row>
    <row r="150" spans="1:111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</row>
    <row r="151" spans="1:111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</row>
    <row r="152" spans="1:111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</row>
    <row r="153" spans="1:111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</row>
    <row r="154" spans="1:111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</row>
    <row r="155" spans="1:111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</row>
    <row r="156" spans="1:111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</row>
    <row r="157" spans="1:111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</row>
    <row r="158" spans="1:111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</row>
    <row r="159" spans="1:111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</row>
    <row r="160" spans="1:111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</row>
    <row r="161" spans="1:111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</row>
    <row r="162" spans="1:111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</row>
    <row r="163" spans="1:111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</row>
    <row r="164" spans="1:111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</row>
    <row r="165" spans="1:111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</row>
    <row r="166" spans="1:111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</row>
    <row r="167" spans="1:111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</row>
    <row r="168" spans="1:111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</row>
    <row r="169" spans="1:111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</row>
    <row r="170" spans="1:111" ht="75.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</row>
    <row r="171" spans="1:111" ht="75.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</row>
    <row r="172" spans="1:111" ht="75.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</row>
    <row r="173" spans="1:111" ht="75.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</row>
    <row r="174" spans="1:111" ht="75.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</row>
    <row r="175" spans="1:111" ht="75.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</row>
    <row r="176" spans="1:111" ht="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</row>
    <row r="177" spans="1:111" ht="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</row>
    <row r="178" spans="1:111" ht="7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</row>
    <row r="179" spans="1:111" ht="7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</row>
    <row r="180" spans="1:111" s="12" customFormat="1" ht="75" customHeight="1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</row>
    <row r="181" spans="1:111" s="12" customFormat="1" ht="75" customHeight="1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</row>
    <row r="182" spans="1:111" s="12" customFormat="1" ht="75" customHeight="1" thickTop="1" thickBot="1" x14ac:dyDescent="0.55000000000000004">
      <c r="A182" s="10"/>
      <c r="B182" s="41"/>
      <c r="C182" s="41"/>
      <c r="D182" s="41"/>
      <c r="E182" s="10"/>
      <c r="F182" s="2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</row>
    <row r="183" spans="1:111" s="12" customFormat="1" ht="75" customHeight="1" thickTop="1" thickBot="1" x14ac:dyDescent="0.55000000000000004">
      <c r="A183" s="10"/>
      <c r="B183" s="41"/>
      <c r="C183" s="41"/>
      <c r="D183" s="41"/>
      <c r="E183" s="10"/>
      <c r="F183" s="2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</row>
    <row r="184" spans="1:111" ht="56.25" customHeight="1" thickTop="1" thickBot="1" x14ac:dyDescent="0.55000000000000004">
      <c r="A184" s="10"/>
      <c r="B184" s="41"/>
      <c r="C184" s="41"/>
      <c r="D184" s="41"/>
      <c r="E184" s="10"/>
      <c r="F184" s="2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</row>
    <row r="185" spans="1:111" ht="56.25" customHeight="1" thickTop="1" thickBot="1" x14ac:dyDescent="0.55000000000000004">
      <c r="A185" s="10"/>
      <c r="B185" s="41"/>
      <c r="C185" s="41"/>
      <c r="D185" s="41"/>
      <c r="E185" s="10"/>
      <c r="F185" s="2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</row>
    <row r="186" spans="1:111" ht="72" thickTop="1" thickBot="1" x14ac:dyDescent="0.55000000000000004">
      <c r="A186" s="10"/>
      <c r="B186" s="41"/>
      <c r="C186" s="41"/>
      <c r="D186" s="41"/>
      <c r="E186" s="10"/>
      <c r="F186" s="2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</row>
    <row r="187" spans="1:111" ht="72" thickTop="1" thickBot="1" x14ac:dyDescent="0.55000000000000004">
      <c r="A187" s="10"/>
      <c r="B187" s="41"/>
      <c r="C187" s="41"/>
      <c r="D187" s="41"/>
      <c r="E187" s="10"/>
      <c r="F187" s="2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</row>
    <row r="188" spans="1:111" ht="72" thickTop="1" thickBot="1" x14ac:dyDescent="0.55000000000000004">
      <c r="A188" s="10"/>
      <c r="B188" s="41"/>
      <c r="C188" s="41"/>
      <c r="D188" s="41"/>
      <c r="E188" s="10"/>
      <c r="F188" s="2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</row>
    <row r="189" spans="1:111" ht="72" thickTop="1" thickBot="1" x14ac:dyDescent="0.55000000000000004">
      <c r="A189" s="10"/>
      <c r="B189" s="41"/>
      <c r="C189" s="41"/>
      <c r="D189" s="41"/>
      <c r="E189" s="10"/>
      <c r="F189" s="2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</row>
    <row r="190" spans="1:111" ht="72" thickTop="1" thickBot="1" x14ac:dyDescent="0.55000000000000004">
      <c r="A190" s="10"/>
      <c r="B190" s="41"/>
      <c r="C190" s="41"/>
      <c r="D190" s="41"/>
      <c r="E190" s="10"/>
      <c r="F190" s="2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</row>
    <row r="191" spans="1:111" ht="72" thickTop="1" thickBot="1" x14ac:dyDescent="0.55000000000000004">
      <c r="A191" s="10"/>
      <c r="B191" s="41"/>
      <c r="C191" s="41"/>
      <c r="D191" s="41"/>
      <c r="E191" s="10"/>
      <c r="F191" s="2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</row>
    <row r="192" spans="1:111" ht="72" thickTop="1" thickBot="1" x14ac:dyDescent="0.55000000000000004">
      <c r="A192" s="10"/>
      <c r="B192" s="41"/>
      <c r="C192" s="41"/>
      <c r="D192" s="41"/>
      <c r="E192" s="10"/>
      <c r="F192" s="2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</row>
    <row r="193" spans="1:111" ht="35.25" thickTop="1" thickBot="1" x14ac:dyDescent="0.55000000000000004">
      <c r="A193" s="13"/>
      <c r="B193" s="13"/>
      <c r="C193" s="13"/>
      <c r="D193" s="13"/>
      <c r="E193" s="13"/>
      <c r="F193" s="1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  <c r="DC193" s="18"/>
      <c r="DD193" s="18"/>
      <c r="DE193" s="18"/>
      <c r="DF193" s="18"/>
      <c r="DG193" s="18"/>
    </row>
    <row r="194" spans="1:111" ht="35.25" thickTop="1" thickBot="1" x14ac:dyDescent="0.55000000000000004">
      <c r="A194" s="13"/>
      <c r="B194" s="13"/>
      <c r="C194" s="13"/>
      <c r="D194" s="13"/>
      <c r="E194" s="13"/>
      <c r="F194" s="1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</row>
    <row r="195" spans="1:111" ht="35.25" thickTop="1" thickBot="1" x14ac:dyDescent="0.55000000000000004">
      <c r="A195" s="13"/>
      <c r="B195" s="13"/>
      <c r="C195" s="13"/>
      <c r="D195" s="13"/>
      <c r="E195" s="13"/>
      <c r="F195" s="1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</row>
    <row r="196" spans="1:111" ht="35.25" thickTop="1" thickBot="1" x14ac:dyDescent="0.55000000000000004">
      <c r="A196" s="13"/>
      <c r="B196" s="13"/>
      <c r="C196" s="13"/>
      <c r="D196" s="13"/>
      <c r="E196" s="13"/>
      <c r="F196" s="1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</row>
    <row r="197" spans="1:111" ht="35.25" thickTop="1" thickBot="1" x14ac:dyDescent="0.55000000000000004">
      <c r="A197" s="13"/>
      <c r="B197" s="13"/>
      <c r="C197" s="13"/>
      <c r="D197" s="13"/>
      <c r="E197" s="13"/>
      <c r="F197" s="1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</row>
    <row r="198" spans="1:111" ht="35.25" thickTop="1" thickBot="1" x14ac:dyDescent="0.55000000000000004">
      <c r="A198" s="13"/>
      <c r="B198" s="13"/>
      <c r="C198" s="13"/>
      <c r="D198" s="13"/>
      <c r="E198" s="13"/>
      <c r="F198" s="1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</row>
    <row r="199" spans="1:111" ht="35.25" thickTop="1" thickBot="1" x14ac:dyDescent="0.55000000000000004">
      <c r="A199" s="13"/>
      <c r="B199" s="13"/>
      <c r="C199" s="13"/>
      <c r="D199" s="13"/>
      <c r="E199" s="13"/>
      <c r="F199" s="1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</row>
    <row r="200" spans="1:111" ht="35.25" thickTop="1" thickBot="1" x14ac:dyDescent="0.55000000000000004">
      <c r="A200" s="13"/>
      <c r="B200" s="13"/>
      <c r="C200" s="13"/>
      <c r="D200" s="13"/>
      <c r="E200" s="13"/>
      <c r="F200" s="1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</row>
    <row r="201" spans="1:111" ht="35.25" thickTop="1" thickBot="1" x14ac:dyDescent="0.55000000000000004">
      <c r="A201" s="13"/>
      <c r="B201" s="13"/>
      <c r="C201" s="13"/>
      <c r="D201" s="13"/>
      <c r="E201" s="13"/>
      <c r="F201" s="1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</row>
    <row r="202" spans="1:111" ht="35.25" thickTop="1" thickBot="1" x14ac:dyDescent="0.55000000000000004">
      <c r="A202" s="13"/>
      <c r="B202" s="13"/>
      <c r="C202" s="13"/>
      <c r="D202" s="13"/>
      <c r="E202" s="13"/>
      <c r="F202" s="1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</row>
    <row r="203" spans="1:111" ht="35.25" thickTop="1" thickBot="1" x14ac:dyDescent="0.55000000000000004">
      <c r="A203" s="13"/>
      <c r="B203" s="13"/>
      <c r="C203" s="13"/>
      <c r="D203" s="13"/>
      <c r="E203" s="13"/>
      <c r="F203" s="1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</row>
    <row r="204" spans="1:111" ht="35.25" thickTop="1" thickBot="1" x14ac:dyDescent="0.55000000000000004">
      <c r="A204" s="13"/>
      <c r="B204" s="13"/>
      <c r="C204" s="13"/>
      <c r="D204" s="13"/>
      <c r="E204" s="13"/>
      <c r="F204" s="1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</row>
    <row r="205" spans="1:111" ht="35.25" thickTop="1" thickBot="1" x14ac:dyDescent="0.55000000000000004">
      <c r="A205" s="13"/>
      <c r="B205" s="13"/>
      <c r="C205" s="13"/>
      <c r="D205" s="13"/>
      <c r="E205" s="13"/>
      <c r="F205" s="1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</row>
    <row r="206" spans="1:111" ht="35.25" thickTop="1" thickBot="1" x14ac:dyDescent="0.55000000000000004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</row>
    <row r="207" spans="1:111" ht="35.25" thickTop="1" thickBot="1" x14ac:dyDescent="0.55000000000000004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</row>
    <row r="208" spans="1:111" ht="35.25" thickTop="1" thickBot="1" x14ac:dyDescent="0.55000000000000004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</row>
    <row r="209" spans="1:111" ht="35.25" thickTop="1" thickBot="1" x14ac:dyDescent="0.55000000000000004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</row>
    <row r="210" spans="1:111" ht="35.25" thickTop="1" thickBot="1" x14ac:dyDescent="0.55000000000000004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</row>
    <row r="211" spans="1:111" ht="35.25" thickTop="1" thickBot="1" x14ac:dyDescent="0.55000000000000004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</row>
    <row r="212" spans="1:111" ht="35.25" thickTop="1" thickBot="1" x14ac:dyDescent="0.55000000000000004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</row>
    <row r="213" spans="1:111" ht="35.25" thickTop="1" thickBot="1" x14ac:dyDescent="0.55000000000000004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</row>
    <row r="214" spans="1:111" ht="35.25" thickTop="1" thickBot="1" x14ac:dyDescent="0.5500000000000000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</row>
    <row r="215" spans="1:111" ht="35.25" thickTop="1" thickBot="1" x14ac:dyDescent="0.55000000000000004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</row>
    <row r="216" spans="1:111" ht="35.25" thickTop="1" thickBot="1" x14ac:dyDescent="0.55000000000000004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</row>
    <row r="217" spans="1:111" ht="35.25" thickTop="1" thickBot="1" x14ac:dyDescent="0.55000000000000004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</row>
    <row r="218" spans="1:111" ht="35.25" thickTop="1" thickBot="1" x14ac:dyDescent="0.55000000000000004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</row>
    <row r="219" spans="1:111" ht="35.25" thickTop="1" thickBot="1" x14ac:dyDescent="0.55000000000000004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</row>
    <row r="220" spans="1:111" ht="35.25" thickTop="1" thickBot="1" x14ac:dyDescent="0.55000000000000004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</row>
    <row r="221" spans="1:111" ht="35.25" thickTop="1" thickBot="1" x14ac:dyDescent="0.55000000000000004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</row>
    <row r="222" spans="1:111" ht="35.25" thickTop="1" thickBot="1" x14ac:dyDescent="0.55000000000000004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</row>
    <row r="223" spans="1:111" ht="35.25" thickTop="1" thickBot="1" x14ac:dyDescent="0.55000000000000004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</row>
    <row r="224" spans="1:111" ht="35.25" thickTop="1" thickBot="1" x14ac:dyDescent="0.5500000000000000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</row>
    <row r="225" spans="1:111" ht="35.25" thickTop="1" thickBot="1" x14ac:dyDescent="0.55000000000000004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</row>
    <row r="226" spans="1:111" ht="35.25" thickTop="1" thickBot="1" x14ac:dyDescent="0.55000000000000004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</row>
    <row r="227" spans="1:111" ht="35.25" thickTop="1" thickBot="1" x14ac:dyDescent="0.55000000000000004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</row>
    <row r="228" spans="1:111" ht="34.5" thickTop="1" x14ac:dyDescent="0.5"/>
  </sheetData>
  <autoFilter ref="A2:DG2" xr:uid="{E1C9064B-2C7D-4DD0-BB74-83381CC65D3D}"/>
  <mergeCells count="34">
    <mergeCell ref="B72:B77"/>
    <mergeCell ref="C72:C77"/>
    <mergeCell ref="D72:D77"/>
    <mergeCell ref="B83:B84"/>
    <mergeCell ref="C83:C84"/>
    <mergeCell ref="D83:D84"/>
    <mergeCell ref="B58:B60"/>
    <mergeCell ref="C58:C60"/>
    <mergeCell ref="D58:D60"/>
    <mergeCell ref="B64:B70"/>
    <mergeCell ref="C64:C70"/>
    <mergeCell ref="D64:D70"/>
    <mergeCell ref="D3:D9"/>
    <mergeCell ref="C3:C9"/>
    <mergeCell ref="B3:B9"/>
    <mergeCell ref="A1:BQ1"/>
    <mergeCell ref="B30:B35"/>
    <mergeCell ref="C30:C35"/>
    <mergeCell ref="D30:D35"/>
    <mergeCell ref="B11:B16"/>
    <mergeCell ref="C11:C16"/>
    <mergeCell ref="D11:D16"/>
    <mergeCell ref="AN47:AN54"/>
    <mergeCell ref="B22:B26"/>
    <mergeCell ref="D22:D26"/>
    <mergeCell ref="C22:C26"/>
    <mergeCell ref="C37:C40"/>
    <mergeCell ref="D37:D40"/>
    <mergeCell ref="B37:B40"/>
    <mergeCell ref="C47:C54"/>
    <mergeCell ref="B47:B54"/>
    <mergeCell ref="D42:D45"/>
    <mergeCell ref="C42:C45"/>
    <mergeCell ref="B42:B45"/>
  </mergeCells>
  <phoneticPr fontId="16" type="noConversion"/>
  <conditionalFormatting sqref="H43:H45 H47:H49 H2:H4 H6:H41">
    <cfRule type="containsText" dxfId="589" priority="299" operator="containsText" text="متوقف">
      <formula>NOT(ISERROR(SEARCH("متوقف",H2)))</formula>
    </cfRule>
  </conditionalFormatting>
  <conditionalFormatting sqref="H43:H45 H47:H49 H2:H4 H6:H41">
    <cfRule type="containsText" dxfId="588" priority="295" operator="containsText" text="تم  الانتهاء ">
      <formula>NOT(ISERROR(SEARCH("تم  الانتهاء ",H2)))</formula>
    </cfRule>
    <cfRule type="containsText" dxfId="587" priority="296" operator="containsText" text="تم الانتهاء ">
      <formula>NOT(ISERROR(SEARCH("تم الانتهاء ",H2)))</formula>
    </cfRule>
    <cfRule type="containsText" dxfId="586" priority="297" operator="containsText" text="متوقف ">
      <formula>NOT(ISERROR(SEARCH("متوقف ",H2)))</formula>
    </cfRule>
    <cfRule type="containsText" dxfId="585" priority="298" operator="containsText" text="تحت التصنيع ">
      <formula>NOT(ISERROR(SEARCH("تحت التصنيع ",H2)))</formula>
    </cfRule>
  </conditionalFormatting>
  <conditionalFormatting sqref="H28:H37">
    <cfRule type="containsText" dxfId="584" priority="294" operator="containsText" text="متوقف">
      <formula>NOT(ISERROR(SEARCH("متوقف",H28)))</formula>
    </cfRule>
  </conditionalFormatting>
  <conditionalFormatting sqref="H28:H37">
    <cfRule type="containsText" dxfId="583" priority="290" operator="containsText" text="تم  الانتهاء ">
      <formula>NOT(ISERROR(SEARCH("تم  الانتهاء ",H28)))</formula>
    </cfRule>
    <cfRule type="containsText" dxfId="582" priority="291" operator="containsText" text="تم الانتهاء ">
      <formula>NOT(ISERROR(SEARCH("تم الانتهاء ",H28)))</formula>
    </cfRule>
    <cfRule type="containsText" dxfId="581" priority="292" operator="containsText" text="متوقف ">
      <formula>NOT(ISERROR(SEARCH("متوقف ",H28)))</formula>
    </cfRule>
    <cfRule type="containsText" dxfId="580" priority="293" operator="containsText" text="تحت التصنيع ">
      <formula>NOT(ISERROR(SEARCH("تحت التصنيع ",H28)))</formula>
    </cfRule>
  </conditionalFormatting>
  <conditionalFormatting sqref="H51:H54">
    <cfRule type="containsText" dxfId="579" priority="289" operator="containsText" text="متوقف">
      <formula>NOT(ISERROR(SEARCH("متوقف",H51)))</formula>
    </cfRule>
  </conditionalFormatting>
  <conditionalFormatting sqref="H51:H54">
    <cfRule type="containsText" dxfId="578" priority="285" operator="containsText" text="تم  الانتهاء ">
      <formula>NOT(ISERROR(SEARCH("تم  الانتهاء ",H51)))</formula>
    </cfRule>
    <cfRule type="containsText" dxfId="577" priority="286" operator="containsText" text="تم الانتهاء ">
      <formula>NOT(ISERROR(SEARCH("تم الانتهاء ",H51)))</formula>
    </cfRule>
    <cfRule type="containsText" dxfId="576" priority="287" operator="containsText" text="متوقف ">
      <formula>NOT(ISERROR(SEARCH("متوقف ",H51)))</formula>
    </cfRule>
    <cfRule type="containsText" dxfId="575" priority="288" operator="containsText" text="تحت التصنيع ">
      <formula>NOT(ISERROR(SEARCH("تحت التصنيع ",H51)))</formula>
    </cfRule>
  </conditionalFormatting>
  <conditionalFormatting sqref="H3:H4">
    <cfRule type="cellIs" dxfId="574" priority="284" operator="equal">
      <formula>"في المخزن"</formula>
    </cfRule>
  </conditionalFormatting>
  <conditionalFormatting sqref="H52:H54">
    <cfRule type="containsText" dxfId="573" priority="282" operator="containsText" text="متوقف">
      <formula>NOT(ISERROR(SEARCH("متوقف",H52)))</formula>
    </cfRule>
  </conditionalFormatting>
  <conditionalFormatting sqref="H52:H54">
    <cfRule type="containsText" dxfId="572" priority="278" operator="containsText" text="تم  الانتهاء ">
      <formula>NOT(ISERROR(SEARCH("تم  الانتهاء ",H52)))</formula>
    </cfRule>
    <cfRule type="containsText" dxfId="571" priority="279" operator="containsText" text="تم الانتهاء ">
      <formula>NOT(ISERROR(SEARCH("تم الانتهاء ",H52)))</formula>
    </cfRule>
    <cfRule type="containsText" dxfId="570" priority="280" operator="containsText" text="متوقف ">
      <formula>NOT(ISERROR(SEARCH("متوقف ",H52)))</formula>
    </cfRule>
    <cfRule type="containsText" dxfId="569" priority="281" operator="containsText" text="تحت التصنيع ">
      <formula>NOT(ISERROR(SEARCH("تحت التصنيع ",H52)))</formula>
    </cfRule>
  </conditionalFormatting>
  <conditionalFormatting sqref="H43:H45 H47:H49 H142 H145 H2:H4 H51:H54 H6:H41">
    <cfRule type="cellIs" dxfId="568" priority="283" operator="equal">
      <formula>$H$186</formula>
    </cfRule>
  </conditionalFormatting>
  <conditionalFormatting sqref="E100:E103 E106:E111 B165:E168">
    <cfRule type="cellIs" dxfId="567" priority="277" operator="equal">
      <formula>"تم الانتهاء"</formula>
    </cfRule>
  </conditionalFormatting>
  <conditionalFormatting sqref="C85">
    <cfRule type="containsText" dxfId="566" priority="276" operator="containsText" text="تم التسليم ">
      <formula>NOT(ISERROR(SEARCH("تم التسليم ",C85)))</formula>
    </cfRule>
  </conditionalFormatting>
  <conditionalFormatting sqref="C85">
    <cfRule type="cellIs" dxfId="565" priority="275" operator="equal">
      <formula>"تم الانتهاء"</formula>
    </cfRule>
  </conditionalFormatting>
  <conditionalFormatting sqref="C89">
    <cfRule type="containsText" dxfId="564" priority="274" operator="containsText" text="تم التسليم ">
      <formula>NOT(ISERROR(SEARCH("تم التسليم ",C89)))</formula>
    </cfRule>
  </conditionalFormatting>
  <conditionalFormatting sqref="C89">
    <cfRule type="cellIs" dxfId="563" priority="273" operator="equal">
      <formula>"تم الانتهاء"</formula>
    </cfRule>
  </conditionalFormatting>
  <conditionalFormatting sqref="C92">
    <cfRule type="cellIs" dxfId="562" priority="272" operator="equal">
      <formula>"تم الانتهاء"</formula>
    </cfRule>
  </conditionalFormatting>
  <conditionalFormatting sqref="C93">
    <cfRule type="cellIs" dxfId="561" priority="271" operator="equal">
      <formula>"تم الانتهاء"</formula>
    </cfRule>
  </conditionalFormatting>
  <conditionalFormatting sqref="C121">
    <cfRule type="cellIs" dxfId="560" priority="270" operator="equal">
      <formula>"تم الانتهاء"</formula>
    </cfRule>
  </conditionalFormatting>
  <conditionalFormatting sqref="C123:C124">
    <cfRule type="cellIs" dxfId="559" priority="269" operator="equal">
      <formula>"تم الانتهاء"</formula>
    </cfRule>
  </conditionalFormatting>
  <conditionalFormatting sqref="C157:C158">
    <cfRule type="cellIs" dxfId="558" priority="268" operator="equal">
      <formula>"تم الانتهاء"</formula>
    </cfRule>
  </conditionalFormatting>
  <conditionalFormatting sqref="C153">
    <cfRule type="cellIs" dxfId="557" priority="267" operator="equal">
      <formula>"تم الانتهاء"</formula>
    </cfRule>
  </conditionalFormatting>
  <conditionalFormatting sqref="C162">
    <cfRule type="cellIs" dxfId="556" priority="266" operator="equal">
      <formula>"تم الانتهاء"</formula>
    </cfRule>
  </conditionalFormatting>
  <conditionalFormatting sqref="C163:C164">
    <cfRule type="cellIs" dxfId="555" priority="265" operator="equal">
      <formula>"تم الانتهاء"</formula>
    </cfRule>
  </conditionalFormatting>
  <conditionalFormatting sqref="C94:C96">
    <cfRule type="cellIs" dxfId="554" priority="264" operator="equal">
      <formula>"تم الانتهاء"</formula>
    </cfRule>
  </conditionalFormatting>
  <conditionalFormatting sqref="C149">
    <cfRule type="cellIs" dxfId="553" priority="263" operator="equal">
      <formula>"تم الانتهاء"</formula>
    </cfRule>
  </conditionalFormatting>
  <conditionalFormatting sqref="C127:C128">
    <cfRule type="cellIs" dxfId="552" priority="262" operator="equal">
      <formula>"تم الانتهاء"</formula>
    </cfRule>
  </conditionalFormatting>
  <conditionalFormatting sqref="D93">
    <cfRule type="cellIs" dxfId="551" priority="261" operator="equal">
      <formula>"تم الانتهاء"</formula>
    </cfRule>
  </conditionalFormatting>
  <conditionalFormatting sqref="D94:D96">
    <cfRule type="cellIs" dxfId="550" priority="260" operator="equal">
      <formula>"تم الانتهاء"</formula>
    </cfRule>
  </conditionalFormatting>
  <conditionalFormatting sqref="D121:D122">
    <cfRule type="cellIs" dxfId="549" priority="259" operator="equal">
      <formula>"تم الانتهاء"</formula>
    </cfRule>
  </conditionalFormatting>
  <conditionalFormatting sqref="D118">
    <cfRule type="cellIs" dxfId="548" priority="258" operator="equal">
      <formula>"تم الانتهاء"</formula>
    </cfRule>
  </conditionalFormatting>
  <conditionalFormatting sqref="D120">
    <cfRule type="cellIs" dxfId="547" priority="257" operator="equal">
      <formula>"تم الانتهاء"</formula>
    </cfRule>
  </conditionalFormatting>
  <conditionalFormatting sqref="D123:D124">
    <cfRule type="cellIs" dxfId="546" priority="256" operator="equal">
      <formula>"تم الانتهاء"</formula>
    </cfRule>
  </conditionalFormatting>
  <conditionalFormatting sqref="D151">
    <cfRule type="cellIs" dxfId="545" priority="255" operator="equal">
      <formula>"تم الانتهاء"</formula>
    </cfRule>
  </conditionalFormatting>
  <conditionalFormatting sqref="D150">
    <cfRule type="cellIs" dxfId="544" priority="254" operator="equal">
      <formula>"تم الانتهاء"</formula>
    </cfRule>
  </conditionalFormatting>
  <conditionalFormatting sqref="D153">
    <cfRule type="cellIs" dxfId="543" priority="253" operator="equal">
      <formula>"تم الانتهاء"</formula>
    </cfRule>
  </conditionalFormatting>
  <conditionalFormatting sqref="D153">
    <cfRule type="cellIs" dxfId="542" priority="251" operator="equal">
      <formula>"تم الانتهاء"</formula>
    </cfRule>
  </conditionalFormatting>
  <conditionalFormatting sqref="D153">
    <cfRule type="containsText" dxfId="541" priority="252" operator="containsText" text="تم التسليم ">
      <formula>NOT(ISERROR(SEARCH("تم التسليم ",D153)))</formula>
    </cfRule>
  </conditionalFormatting>
  <conditionalFormatting sqref="D152">
    <cfRule type="cellIs" dxfId="540" priority="250" operator="equal">
      <formula>"تم الانتهاء"</formula>
    </cfRule>
  </conditionalFormatting>
  <conditionalFormatting sqref="D158">
    <cfRule type="cellIs" dxfId="539" priority="249" operator="equal">
      <formula>"تم الانتهاء"</formula>
    </cfRule>
  </conditionalFormatting>
  <conditionalFormatting sqref="D162">
    <cfRule type="cellIs" dxfId="538" priority="248" operator="equal">
      <formula>"تم الانتهاء"</formula>
    </cfRule>
  </conditionalFormatting>
  <conditionalFormatting sqref="D163:D164">
    <cfRule type="cellIs" dxfId="537" priority="247" operator="equal">
      <formula>"تم الانتهاء"</formula>
    </cfRule>
  </conditionalFormatting>
  <conditionalFormatting sqref="D92">
    <cfRule type="cellIs" dxfId="536" priority="246" operator="equal">
      <formula>"تم الانتهاء"</formula>
    </cfRule>
  </conditionalFormatting>
  <conditionalFormatting sqref="D157">
    <cfRule type="cellIs" dxfId="535" priority="245" operator="equal">
      <formula>"تم الانتهاء"</formula>
    </cfRule>
  </conditionalFormatting>
  <conditionalFormatting sqref="D127:D128">
    <cfRule type="cellIs" dxfId="534" priority="244" operator="equal">
      <formula>"تم الانتهاء"</formula>
    </cfRule>
  </conditionalFormatting>
  <conditionalFormatting sqref="E154">
    <cfRule type="cellIs" dxfId="533" priority="220" operator="equal">
      <formula>"تم الانتهاء"</formula>
    </cfRule>
  </conditionalFormatting>
  <conditionalFormatting sqref="E121:E122 E112">
    <cfRule type="cellIs" dxfId="532" priority="236" operator="equal">
      <formula>"تم الانتهاء"</formula>
    </cfRule>
  </conditionalFormatting>
  <conditionalFormatting sqref="E118">
    <cfRule type="cellIs" dxfId="531" priority="235" operator="equal">
      <formula>"تم الانتهاء"</formula>
    </cfRule>
  </conditionalFormatting>
  <conditionalFormatting sqref="E120">
    <cfRule type="cellIs" dxfId="530" priority="234" operator="equal">
      <formula>"تم الانتهاء"</formula>
    </cfRule>
  </conditionalFormatting>
  <conditionalFormatting sqref="E85">
    <cfRule type="containsText" dxfId="529" priority="243" operator="containsText" text="تم التسليم ">
      <formula>NOT(ISERROR(SEARCH("تم التسليم ",E85)))</formula>
    </cfRule>
  </conditionalFormatting>
  <conditionalFormatting sqref="E85">
    <cfRule type="cellIs" dxfId="528" priority="242" operator="equal">
      <formula>"تم الانتهاء"</formula>
    </cfRule>
  </conditionalFormatting>
  <conditionalFormatting sqref="E89">
    <cfRule type="containsText" dxfId="527" priority="241" operator="containsText" text="تم التسليم ">
      <formula>NOT(ISERROR(SEARCH("تم التسليم ",E89)))</formula>
    </cfRule>
  </conditionalFormatting>
  <conditionalFormatting sqref="E89">
    <cfRule type="cellIs" dxfId="526" priority="240" operator="equal">
      <formula>"تم الانتهاء"</formula>
    </cfRule>
  </conditionalFormatting>
  <conditionalFormatting sqref="E92">
    <cfRule type="cellIs" dxfId="525" priority="239" operator="equal">
      <formula>"تم الانتهاء"</formula>
    </cfRule>
  </conditionalFormatting>
  <conditionalFormatting sqref="E93">
    <cfRule type="cellIs" dxfId="524" priority="238" operator="equal">
      <formula>"تم الانتهاء"</formula>
    </cfRule>
  </conditionalFormatting>
  <conditionalFormatting sqref="E94:E96">
    <cfRule type="cellIs" dxfId="523" priority="237" operator="equal">
      <formula>"تم الانتهاء"</formula>
    </cfRule>
  </conditionalFormatting>
  <conditionalFormatting sqref="E123:E124">
    <cfRule type="cellIs" dxfId="522" priority="233" operator="equal">
      <formula>"تم الانتهاء"</formula>
    </cfRule>
  </conditionalFormatting>
  <conditionalFormatting sqref="E145">
    <cfRule type="cellIs" dxfId="521" priority="232" operator="equal">
      <formula>"تم الانتهاء"</formula>
    </cfRule>
  </conditionalFormatting>
  <conditionalFormatting sqref="E138">
    <cfRule type="cellIs" dxfId="520" priority="231" operator="equal">
      <formula>"تم الانتهاء"</formula>
    </cfRule>
  </conditionalFormatting>
  <conditionalFormatting sqref="E143:E144">
    <cfRule type="cellIs" dxfId="519" priority="230" operator="equal">
      <formula>"تم الانتهاء"</formula>
    </cfRule>
  </conditionalFormatting>
  <conditionalFormatting sqref="E146 G146">
    <cfRule type="cellIs" dxfId="518" priority="229" operator="equal">
      <formula>"تم الانتهاء"</formula>
    </cfRule>
  </conditionalFormatting>
  <conditionalFormatting sqref="E147">
    <cfRule type="cellIs" dxfId="517" priority="228" operator="equal">
      <formula>"تم الانتهاء"</formula>
    </cfRule>
  </conditionalFormatting>
  <conditionalFormatting sqref="E148">
    <cfRule type="cellIs" dxfId="516" priority="227" operator="equal">
      <formula>"تم الانتهاء"</formula>
    </cfRule>
  </conditionalFormatting>
  <conditionalFormatting sqref="E156">
    <cfRule type="cellIs" dxfId="515" priority="226" operator="equal">
      <formula>"تم الانتهاء"</formula>
    </cfRule>
  </conditionalFormatting>
  <conditionalFormatting sqref="E151">
    <cfRule type="cellIs" dxfId="514" priority="225" operator="equal">
      <formula>"تم الانتهاء"</formula>
    </cfRule>
  </conditionalFormatting>
  <conditionalFormatting sqref="E150">
    <cfRule type="cellIs" dxfId="513" priority="224" operator="equal">
      <formula>"تم الانتهاء"</formula>
    </cfRule>
  </conditionalFormatting>
  <conditionalFormatting sqref="E153">
    <cfRule type="cellIs" dxfId="512" priority="223" operator="equal">
      <formula>"تم الانتهاء"</formula>
    </cfRule>
  </conditionalFormatting>
  <conditionalFormatting sqref="E153">
    <cfRule type="cellIs" dxfId="511" priority="222" operator="equal">
      <formula>"تم الانتهاء"</formula>
    </cfRule>
  </conditionalFormatting>
  <conditionalFormatting sqref="E152">
    <cfRule type="cellIs" dxfId="510" priority="221" operator="equal">
      <formula>"تم الانتهاء"</formula>
    </cfRule>
  </conditionalFormatting>
  <conditionalFormatting sqref="E157:E158">
    <cfRule type="cellIs" dxfId="509" priority="219" operator="equal">
      <formula>"تم الانتهاء"</formula>
    </cfRule>
  </conditionalFormatting>
  <conditionalFormatting sqref="E159:E160">
    <cfRule type="cellIs" dxfId="508" priority="218" operator="equal">
      <formula>"تم الانتهاء"</formula>
    </cfRule>
  </conditionalFormatting>
  <conditionalFormatting sqref="E161">
    <cfRule type="cellIs" dxfId="507" priority="217" operator="equal">
      <formula>"تم الانتهاء"</formula>
    </cfRule>
  </conditionalFormatting>
  <conditionalFormatting sqref="E162">
    <cfRule type="cellIs" dxfId="506" priority="216" operator="equal">
      <formula>"تم الانتهاء"</formula>
    </cfRule>
  </conditionalFormatting>
  <conditionalFormatting sqref="E163">
    <cfRule type="cellIs" dxfId="505" priority="215" operator="equal">
      <formula>"تم الانتهاء"</formula>
    </cfRule>
  </conditionalFormatting>
  <conditionalFormatting sqref="E164">
    <cfRule type="cellIs" dxfId="504" priority="214" operator="equal">
      <formula>"تم الانتهاء"</formula>
    </cfRule>
  </conditionalFormatting>
  <conditionalFormatting sqref="E149">
    <cfRule type="cellIs" dxfId="503" priority="213" operator="equal">
      <formula>"تم الانتهاء"</formula>
    </cfRule>
  </conditionalFormatting>
  <conditionalFormatting sqref="E127:E128 E130:E133">
    <cfRule type="cellIs" dxfId="502" priority="212" operator="equal">
      <formula>"تم الانتهاء"</formula>
    </cfRule>
  </conditionalFormatting>
  <conditionalFormatting sqref="C139:C140">
    <cfRule type="containsText" dxfId="501" priority="211" operator="containsText" text="تم التسليم ">
      <formula>NOT(ISERROR(SEARCH("تم التسليم ",C139)))</formula>
    </cfRule>
  </conditionalFormatting>
  <conditionalFormatting sqref="C139:C140">
    <cfRule type="cellIs" dxfId="500" priority="210" operator="equal">
      <formula>"تم الانتهاء"</formula>
    </cfRule>
  </conditionalFormatting>
  <conditionalFormatting sqref="E139:E140">
    <cfRule type="containsText" dxfId="499" priority="209" operator="containsText" text="تم التسليم ">
      <formula>NOT(ISERROR(SEARCH("تم التسليم ",E139)))</formula>
    </cfRule>
  </conditionalFormatting>
  <conditionalFormatting sqref="E139:E140">
    <cfRule type="cellIs" dxfId="498" priority="208" operator="equal">
      <formula>"تم الانتهاء"</formula>
    </cfRule>
  </conditionalFormatting>
  <conditionalFormatting sqref="C141">
    <cfRule type="containsText" dxfId="497" priority="207" operator="containsText" text="تم التسليم ">
      <formula>NOT(ISERROR(SEARCH("تم التسليم ",C141)))</formula>
    </cfRule>
  </conditionalFormatting>
  <conditionalFormatting sqref="C141">
    <cfRule type="cellIs" dxfId="496" priority="206" operator="equal">
      <formula>"تم الانتهاء"</formula>
    </cfRule>
  </conditionalFormatting>
  <conditionalFormatting sqref="E141">
    <cfRule type="containsText" dxfId="495" priority="205" operator="containsText" text="تم التسليم ">
      <formula>NOT(ISERROR(SEARCH("تم التسليم ",E141)))</formula>
    </cfRule>
  </conditionalFormatting>
  <conditionalFormatting sqref="E141">
    <cfRule type="cellIs" dxfId="494" priority="204" operator="equal">
      <formula>"تم الانتهاء"</formula>
    </cfRule>
  </conditionalFormatting>
  <conditionalFormatting sqref="E142">
    <cfRule type="cellIs" dxfId="493" priority="203" operator="equal">
      <formula>"تم الانتهاء"</formula>
    </cfRule>
  </conditionalFormatting>
  <conditionalFormatting sqref="G139:G141">
    <cfRule type="containsText" dxfId="492" priority="202" operator="containsText" text="تم التسليم ">
      <formula>NOT(ISERROR(SEARCH("تم التسليم ",G139)))</formula>
    </cfRule>
  </conditionalFormatting>
  <conditionalFormatting sqref="G139:G141">
    <cfRule type="cellIs" dxfId="491" priority="201" operator="equal">
      <formula>"تم الانتهاء"</formula>
    </cfRule>
  </conditionalFormatting>
  <conditionalFormatting sqref="C130">
    <cfRule type="containsText" dxfId="490" priority="200" operator="containsText" text="تم التسليم ">
      <formula>NOT(ISERROR(SEARCH("تم التسليم ",C130)))</formula>
    </cfRule>
  </conditionalFormatting>
  <conditionalFormatting sqref="C130">
    <cfRule type="cellIs" dxfId="489" priority="199" operator="equal">
      <formula>"تم الانتهاء"</formula>
    </cfRule>
  </conditionalFormatting>
  <conditionalFormatting sqref="C131">
    <cfRule type="containsText" dxfId="488" priority="198" operator="containsText" text="تم التسليم ">
      <formula>NOT(ISERROR(SEARCH("تم التسليم ",C131)))</formula>
    </cfRule>
  </conditionalFormatting>
  <conditionalFormatting sqref="C131">
    <cfRule type="cellIs" dxfId="487" priority="197" operator="equal">
      <formula>"تم الانتهاء"</formula>
    </cfRule>
  </conditionalFormatting>
  <conditionalFormatting sqref="C132:C133">
    <cfRule type="containsText" dxfId="486" priority="196" operator="containsText" text="تم التسليم ">
      <formula>NOT(ISERROR(SEARCH("تم التسليم ",C132)))</formula>
    </cfRule>
  </conditionalFormatting>
  <conditionalFormatting sqref="C132:C133">
    <cfRule type="cellIs" dxfId="485" priority="195" operator="equal">
      <formula>"تم الانتهاء"</formula>
    </cfRule>
  </conditionalFormatting>
  <conditionalFormatting sqref="E134:E137">
    <cfRule type="cellIs" dxfId="484" priority="194" operator="equal">
      <formula>"تم الانتهاء"</formula>
    </cfRule>
  </conditionalFormatting>
  <conditionalFormatting sqref="E104">
    <cfRule type="cellIs" dxfId="483" priority="193" operator="equal">
      <formula>"تم الانتهاء"</formula>
    </cfRule>
  </conditionalFormatting>
  <conditionalFormatting sqref="E105">
    <cfRule type="cellIs" dxfId="482" priority="192" operator="equal">
      <formula>"تم الانتهاء"</formula>
    </cfRule>
  </conditionalFormatting>
  <conditionalFormatting sqref="H55">
    <cfRule type="containsText" dxfId="481" priority="191" operator="containsText" text="متوقف">
      <formula>NOT(ISERROR(SEARCH("متوقف",H55)))</formula>
    </cfRule>
  </conditionalFormatting>
  <conditionalFormatting sqref="H55">
    <cfRule type="containsText" dxfId="480" priority="187" operator="containsText" text="تم  الانتهاء ">
      <formula>NOT(ISERROR(SEARCH("تم  الانتهاء ",H55)))</formula>
    </cfRule>
    <cfRule type="containsText" dxfId="479" priority="188" operator="containsText" text="تم الانتهاء ">
      <formula>NOT(ISERROR(SEARCH("تم الانتهاء ",H55)))</formula>
    </cfRule>
    <cfRule type="containsText" dxfId="478" priority="189" operator="containsText" text="متوقف ">
      <formula>NOT(ISERROR(SEARCH("متوقف ",H55)))</formula>
    </cfRule>
    <cfRule type="containsText" dxfId="477" priority="190" operator="containsText" text="تحت التصنيع ">
      <formula>NOT(ISERROR(SEARCH("تحت التصنيع ",H55)))</formula>
    </cfRule>
  </conditionalFormatting>
  <conditionalFormatting sqref="H55">
    <cfRule type="cellIs" dxfId="476" priority="186" operator="equal">
      <formula>$H$186</formula>
    </cfRule>
  </conditionalFormatting>
  <conditionalFormatting sqref="H61">
    <cfRule type="containsText" dxfId="475" priority="185" operator="containsText" text="متوقف">
      <formula>NOT(ISERROR(SEARCH("متوقف",H61)))</formula>
    </cfRule>
  </conditionalFormatting>
  <conditionalFormatting sqref="H61">
    <cfRule type="containsText" dxfId="474" priority="181" operator="containsText" text="تم  الانتهاء ">
      <formula>NOT(ISERROR(SEARCH("تم  الانتهاء ",H61)))</formula>
    </cfRule>
    <cfRule type="containsText" dxfId="473" priority="182" operator="containsText" text="تم الانتهاء ">
      <formula>NOT(ISERROR(SEARCH("تم الانتهاء ",H61)))</formula>
    </cfRule>
    <cfRule type="containsText" dxfId="472" priority="183" operator="containsText" text="متوقف ">
      <formula>NOT(ISERROR(SEARCH("متوقف ",H61)))</formula>
    </cfRule>
    <cfRule type="containsText" dxfId="471" priority="184" operator="containsText" text="تحت التصنيع ">
      <formula>NOT(ISERROR(SEARCH("تحت التصنيع ",H61)))</formula>
    </cfRule>
  </conditionalFormatting>
  <conditionalFormatting sqref="H61">
    <cfRule type="cellIs" dxfId="470" priority="180" operator="equal">
      <formula>$H$186</formula>
    </cfRule>
  </conditionalFormatting>
  <conditionalFormatting sqref="H64">
    <cfRule type="containsText" dxfId="469" priority="179" operator="containsText" text="متوقف">
      <formula>NOT(ISERROR(SEARCH("متوقف",H64)))</formula>
    </cfRule>
  </conditionalFormatting>
  <conditionalFormatting sqref="H64">
    <cfRule type="containsText" dxfId="468" priority="175" operator="containsText" text="تم  الانتهاء ">
      <formula>NOT(ISERROR(SEARCH("تم  الانتهاء ",H64)))</formula>
    </cfRule>
    <cfRule type="containsText" dxfId="467" priority="176" operator="containsText" text="تم الانتهاء ">
      <formula>NOT(ISERROR(SEARCH("تم الانتهاء ",H64)))</formula>
    </cfRule>
    <cfRule type="containsText" dxfId="466" priority="177" operator="containsText" text="متوقف ">
      <formula>NOT(ISERROR(SEARCH("متوقف ",H64)))</formula>
    </cfRule>
    <cfRule type="containsText" dxfId="465" priority="178" operator="containsText" text="تحت التصنيع ">
      <formula>NOT(ISERROR(SEARCH("تحت التصنيع ",H64)))</formula>
    </cfRule>
  </conditionalFormatting>
  <conditionalFormatting sqref="H64">
    <cfRule type="cellIs" dxfId="464" priority="174" operator="equal">
      <formula>$H$186</formula>
    </cfRule>
  </conditionalFormatting>
  <conditionalFormatting sqref="H139 H142">
    <cfRule type="containsText" dxfId="463" priority="173" operator="containsText" text="متوقف">
      <formula>NOT(ISERROR(SEARCH("متوقف",H139)))</formula>
    </cfRule>
  </conditionalFormatting>
  <conditionalFormatting sqref="H139 H142">
    <cfRule type="containsText" dxfId="462" priority="169" operator="containsText" text="تم  الانتهاء ">
      <formula>NOT(ISERROR(SEARCH("تم  الانتهاء ",H139)))</formula>
    </cfRule>
    <cfRule type="containsText" dxfId="461" priority="170" operator="containsText" text="تم الانتهاء ">
      <formula>NOT(ISERROR(SEARCH("تم الانتهاء ",H139)))</formula>
    </cfRule>
    <cfRule type="containsText" dxfId="460" priority="171" operator="containsText" text="متوقف ">
      <formula>NOT(ISERROR(SEARCH("متوقف ",H139)))</formula>
    </cfRule>
    <cfRule type="containsText" dxfId="459" priority="172" operator="containsText" text="تحت التصنيع ">
      <formula>NOT(ISERROR(SEARCH("تحت التصنيع ",H139)))</formula>
    </cfRule>
  </conditionalFormatting>
  <conditionalFormatting sqref="H139">
    <cfRule type="cellIs" dxfId="458" priority="168" operator="equal">
      <formula>$H$186</formula>
    </cfRule>
  </conditionalFormatting>
  <conditionalFormatting sqref="F127:F128">
    <cfRule type="cellIs" dxfId="457" priority="167" operator="equal">
      <formula>"تم الانتهاء"</formula>
    </cfRule>
  </conditionalFormatting>
  <conditionalFormatting sqref="G127:G128">
    <cfRule type="cellIs" dxfId="456" priority="166" operator="equal">
      <formula>"تم الانتهاء"</formula>
    </cfRule>
  </conditionalFormatting>
  <conditionalFormatting sqref="F121:F122">
    <cfRule type="cellIs" dxfId="455" priority="165" operator="equal">
      <formula>"تم الانتهاء"</formula>
    </cfRule>
  </conditionalFormatting>
  <conditionalFormatting sqref="F118">
    <cfRule type="cellIs" dxfId="454" priority="164" operator="equal">
      <formula>"تم الانتهاء"</formula>
    </cfRule>
  </conditionalFormatting>
  <conditionalFormatting sqref="F120">
    <cfRule type="cellIs" dxfId="453" priority="163" operator="equal">
      <formula>"تم الانتهاء"</formula>
    </cfRule>
  </conditionalFormatting>
  <conditionalFormatting sqref="F123:F124">
    <cfRule type="cellIs" dxfId="452" priority="162" operator="equal">
      <formula>"تم الانتهاء"</formula>
    </cfRule>
  </conditionalFormatting>
  <conditionalFormatting sqref="G121:G122">
    <cfRule type="cellIs" dxfId="451" priority="161" operator="equal">
      <formula>"تم الانتهاء"</formula>
    </cfRule>
  </conditionalFormatting>
  <conditionalFormatting sqref="G118">
    <cfRule type="cellIs" dxfId="450" priority="160" operator="equal">
      <formula>"تم الانتهاء"</formula>
    </cfRule>
  </conditionalFormatting>
  <conditionalFormatting sqref="G120">
    <cfRule type="cellIs" dxfId="449" priority="159" operator="equal">
      <formula>"تم الانتهاء"</formula>
    </cfRule>
  </conditionalFormatting>
  <conditionalFormatting sqref="G123:G124">
    <cfRule type="cellIs" dxfId="448" priority="158" operator="equal">
      <formula>"تم الانتهاء"</formula>
    </cfRule>
  </conditionalFormatting>
  <conditionalFormatting sqref="C129">
    <cfRule type="containsText" dxfId="447" priority="157" operator="containsText" text="تم التسليم ">
      <formula>NOT(ISERROR(SEARCH("تم التسليم ",C129)))</formula>
    </cfRule>
  </conditionalFormatting>
  <conditionalFormatting sqref="C129">
    <cfRule type="cellIs" dxfId="446" priority="156" operator="equal">
      <formula>"تم الانتهاء"</formula>
    </cfRule>
  </conditionalFormatting>
  <conditionalFormatting sqref="E129">
    <cfRule type="containsText" dxfId="445" priority="155" operator="containsText" text="تم التسليم ">
      <formula>NOT(ISERROR(SEARCH("تم التسليم ",E129)))</formula>
    </cfRule>
  </conditionalFormatting>
  <conditionalFormatting sqref="E129">
    <cfRule type="cellIs" dxfId="444" priority="154" operator="equal">
      <formula>"تم الانتهاء"</formula>
    </cfRule>
  </conditionalFormatting>
  <conditionalFormatting sqref="H85">
    <cfRule type="containsText" dxfId="443" priority="153" operator="containsText" text="متوقف">
      <formula>NOT(ISERROR(SEARCH("متوقف",H85)))</formula>
    </cfRule>
  </conditionalFormatting>
  <conditionalFormatting sqref="H85">
    <cfRule type="containsText" dxfId="442" priority="149" operator="containsText" text="تم  الانتهاء ">
      <formula>NOT(ISERROR(SEARCH("تم  الانتهاء ",H85)))</formula>
    </cfRule>
    <cfRule type="containsText" dxfId="441" priority="150" operator="containsText" text="تم الانتهاء ">
      <formula>NOT(ISERROR(SEARCH("تم الانتهاء ",H85)))</formula>
    </cfRule>
    <cfRule type="containsText" dxfId="440" priority="151" operator="containsText" text="متوقف ">
      <formula>NOT(ISERROR(SEARCH("متوقف ",H85)))</formula>
    </cfRule>
    <cfRule type="containsText" dxfId="439" priority="152" operator="containsText" text="تحت التصنيع ">
      <formula>NOT(ISERROR(SEARCH("تحت التصنيع ",H85)))</formula>
    </cfRule>
  </conditionalFormatting>
  <conditionalFormatting sqref="H85">
    <cfRule type="cellIs" dxfId="438" priority="148" operator="equal">
      <formula>$H$186</formula>
    </cfRule>
  </conditionalFormatting>
  <conditionalFormatting sqref="G85">
    <cfRule type="containsText" dxfId="437" priority="147" operator="containsText" text="تم التسليم ">
      <formula>NOT(ISERROR(SEARCH("تم التسليم ",G85)))</formula>
    </cfRule>
  </conditionalFormatting>
  <conditionalFormatting sqref="G85">
    <cfRule type="cellIs" dxfId="436" priority="146" operator="equal">
      <formula>"تم الانتهاء"</formula>
    </cfRule>
  </conditionalFormatting>
  <conditionalFormatting sqref="H87">
    <cfRule type="containsText" dxfId="435" priority="145" operator="containsText" text="متوقف">
      <formula>NOT(ISERROR(SEARCH("متوقف",H87)))</formula>
    </cfRule>
  </conditionalFormatting>
  <conditionalFormatting sqref="H87">
    <cfRule type="containsText" dxfId="434" priority="141" operator="containsText" text="تم  الانتهاء ">
      <formula>NOT(ISERROR(SEARCH("تم  الانتهاء ",H87)))</formula>
    </cfRule>
    <cfRule type="containsText" dxfId="433" priority="142" operator="containsText" text="تم الانتهاء ">
      <formula>NOT(ISERROR(SEARCH("تم الانتهاء ",H87)))</formula>
    </cfRule>
    <cfRule type="containsText" dxfId="432" priority="143" operator="containsText" text="متوقف ">
      <formula>NOT(ISERROR(SEARCH("متوقف ",H87)))</formula>
    </cfRule>
    <cfRule type="containsText" dxfId="431" priority="144" operator="containsText" text="تحت التصنيع ">
      <formula>NOT(ISERROR(SEARCH("تحت التصنيع ",H87)))</formula>
    </cfRule>
  </conditionalFormatting>
  <conditionalFormatting sqref="H87">
    <cfRule type="cellIs" dxfId="430" priority="140" operator="equal">
      <formula>$H$186</formula>
    </cfRule>
  </conditionalFormatting>
  <conditionalFormatting sqref="G89:G90">
    <cfRule type="containsText" dxfId="429" priority="139" operator="containsText" text="تم التسليم ">
      <formula>NOT(ISERROR(SEARCH("تم التسليم ",G89)))</formula>
    </cfRule>
  </conditionalFormatting>
  <conditionalFormatting sqref="G89:G90">
    <cfRule type="cellIs" dxfId="428" priority="138" operator="equal">
      <formula>"تم الانتهاء"</formula>
    </cfRule>
  </conditionalFormatting>
  <conditionalFormatting sqref="F93">
    <cfRule type="cellIs" dxfId="427" priority="137" operator="equal">
      <formula>"تم الانتهاء"</formula>
    </cfRule>
  </conditionalFormatting>
  <conditionalFormatting sqref="F94:F96">
    <cfRule type="cellIs" dxfId="426" priority="136" operator="equal">
      <formula>"تم الانتهاء"</formula>
    </cfRule>
  </conditionalFormatting>
  <conditionalFormatting sqref="F92">
    <cfRule type="cellIs" dxfId="425" priority="135" operator="equal">
      <formula>"تم الانتهاء"</formula>
    </cfRule>
  </conditionalFormatting>
  <conditionalFormatting sqref="G92">
    <cfRule type="cellIs" dxfId="424" priority="134" operator="equal">
      <formula>"تم الانتهاء"</formula>
    </cfRule>
  </conditionalFormatting>
  <conditionalFormatting sqref="G93">
    <cfRule type="cellIs" dxfId="423" priority="133" operator="equal">
      <formula>"تم الانتهاء"</formula>
    </cfRule>
  </conditionalFormatting>
  <conditionalFormatting sqref="G94:G96">
    <cfRule type="cellIs" dxfId="422" priority="132" operator="equal">
      <formula>"تم الانتهاء"</formula>
    </cfRule>
  </conditionalFormatting>
  <conditionalFormatting sqref="H93">
    <cfRule type="containsText" dxfId="421" priority="131" operator="containsText" text="متوقف">
      <formula>NOT(ISERROR(SEARCH("متوقف",H93)))</formula>
    </cfRule>
  </conditionalFormatting>
  <conditionalFormatting sqref="H93">
    <cfRule type="containsText" dxfId="420" priority="127" operator="containsText" text="تم  الانتهاء ">
      <formula>NOT(ISERROR(SEARCH("تم  الانتهاء ",H93)))</formula>
    </cfRule>
    <cfRule type="containsText" dxfId="419" priority="128" operator="containsText" text="تم الانتهاء ">
      <formula>NOT(ISERROR(SEARCH("تم الانتهاء ",H93)))</formula>
    </cfRule>
    <cfRule type="containsText" dxfId="418" priority="129" operator="containsText" text="متوقف ">
      <formula>NOT(ISERROR(SEARCH("متوقف ",H93)))</formula>
    </cfRule>
    <cfRule type="containsText" dxfId="417" priority="130" operator="containsText" text="تحت التصنيع ">
      <formula>NOT(ISERROR(SEARCH("تحت التصنيع ",H93)))</formula>
    </cfRule>
  </conditionalFormatting>
  <conditionalFormatting sqref="H93">
    <cfRule type="cellIs" dxfId="416" priority="126" operator="equal">
      <formula>$H$186</formula>
    </cfRule>
  </conditionalFormatting>
  <conditionalFormatting sqref="G111">
    <cfRule type="cellIs" dxfId="415" priority="125" operator="equal">
      <formula>"تم الانتهاء"</formula>
    </cfRule>
  </conditionalFormatting>
  <conditionalFormatting sqref="G112">
    <cfRule type="cellIs" dxfId="414" priority="124" operator="equal">
      <formula>"تم الانتهاء"</formula>
    </cfRule>
  </conditionalFormatting>
  <conditionalFormatting sqref="H154 H145">
    <cfRule type="containsText" dxfId="413" priority="123" operator="containsText" text="متوقف">
      <formula>NOT(ISERROR(SEARCH("متوقف",H145)))</formula>
    </cfRule>
  </conditionalFormatting>
  <conditionalFormatting sqref="H154 H145">
    <cfRule type="containsText" dxfId="412" priority="119" operator="containsText" text="تم  الانتهاء ">
      <formula>NOT(ISERROR(SEARCH("تم  الانتهاء ",H145)))</formula>
    </cfRule>
    <cfRule type="containsText" dxfId="411" priority="120" operator="containsText" text="تم الانتهاء ">
      <formula>NOT(ISERROR(SEARCH("تم الانتهاء ",H145)))</formula>
    </cfRule>
    <cfRule type="containsText" dxfId="410" priority="121" operator="containsText" text="متوقف ">
      <formula>NOT(ISERROR(SEARCH("متوقف ",H145)))</formula>
    </cfRule>
    <cfRule type="containsText" dxfId="409" priority="122" operator="containsText" text="تحت التصنيع ">
      <formula>NOT(ISERROR(SEARCH("تحت التصنيع ",H145)))</formula>
    </cfRule>
  </conditionalFormatting>
  <conditionalFormatting sqref="H154">
    <cfRule type="cellIs" dxfId="408" priority="118" operator="equal">
      <formula>$H$186</formula>
    </cfRule>
  </conditionalFormatting>
  <conditionalFormatting sqref="G148">
    <cfRule type="cellIs" dxfId="407" priority="117" operator="equal">
      <formula>"تم الانتهاء"</formula>
    </cfRule>
  </conditionalFormatting>
  <conditionalFormatting sqref="G149">
    <cfRule type="cellIs" dxfId="406" priority="116" operator="equal">
      <formula>"تم الانتهاء"</formula>
    </cfRule>
  </conditionalFormatting>
  <conditionalFormatting sqref="F151">
    <cfRule type="cellIs" dxfId="405" priority="115" operator="equal">
      <formula>"تم الانتهاء"</formula>
    </cfRule>
  </conditionalFormatting>
  <conditionalFormatting sqref="F150">
    <cfRule type="cellIs" dxfId="404" priority="114" operator="equal">
      <formula>"تم الانتهاء"</formula>
    </cfRule>
  </conditionalFormatting>
  <conditionalFormatting sqref="F153">
    <cfRule type="cellIs" dxfId="403" priority="113" operator="equal">
      <formula>"تم الانتهاء"</formula>
    </cfRule>
  </conditionalFormatting>
  <conditionalFormatting sqref="F153">
    <cfRule type="cellIs" dxfId="402" priority="111" operator="equal">
      <formula>"تم الانتهاء"</formula>
    </cfRule>
  </conditionalFormatting>
  <conditionalFormatting sqref="F153">
    <cfRule type="containsText" dxfId="401" priority="112" operator="containsText" text="تم التسليم ">
      <formula>NOT(ISERROR(SEARCH("تم التسليم ",F153)))</formula>
    </cfRule>
  </conditionalFormatting>
  <conditionalFormatting sqref="F152">
    <cfRule type="cellIs" dxfId="400" priority="110" operator="equal">
      <formula>"تم الانتهاء"</formula>
    </cfRule>
  </conditionalFormatting>
  <conditionalFormatting sqref="G151">
    <cfRule type="cellIs" dxfId="399" priority="109" operator="equal">
      <formula>"تم الانتهاء"</formula>
    </cfRule>
  </conditionalFormatting>
  <conditionalFormatting sqref="G150">
    <cfRule type="cellIs" dxfId="398" priority="108" operator="equal">
      <formula>"تم الانتهاء"</formula>
    </cfRule>
  </conditionalFormatting>
  <conditionalFormatting sqref="G153">
    <cfRule type="cellIs" dxfId="397" priority="107" operator="equal">
      <formula>"تم الانتهاء"</formula>
    </cfRule>
  </conditionalFormatting>
  <conditionalFormatting sqref="G153">
    <cfRule type="cellIs" dxfId="396" priority="106" operator="equal">
      <formula>"تم الانتهاء"</formula>
    </cfRule>
  </conditionalFormatting>
  <conditionalFormatting sqref="G152">
    <cfRule type="cellIs" dxfId="395" priority="105" operator="equal">
      <formula>"تم الانتهاء"</formula>
    </cfRule>
  </conditionalFormatting>
  <conditionalFormatting sqref="H155">
    <cfRule type="containsText" dxfId="394" priority="104" operator="containsText" text="متوقف">
      <formula>NOT(ISERROR(SEARCH("متوقف",H155)))</formula>
    </cfRule>
  </conditionalFormatting>
  <conditionalFormatting sqref="H155">
    <cfRule type="containsText" dxfId="393" priority="100" operator="containsText" text="تم  الانتهاء ">
      <formula>NOT(ISERROR(SEARCH("تم  الانتهاء ",H155)))</formula>
    </cfRule>
    <cfRule type="containsText" dxfId="392" priority="101" operator="containsText" text="تم الانتهاء ">
      <formula>NOT(ISERROR(SEARCH("تم الانتهاء ",H155)))</formula>
    </cfRule>
    <cfRule type="containsText" dxfId="391" priority="102" operator="containsText" text="متوقف ">
      <formula>NOT(ISERROR(SEARCH("متوقف ",H155)))</formula>
    </cfRule>
    <cfRule type="containsText" dxfId="390" priority="103" operator="containsText" text="تحت التصنيع ">
      <formula>NOT(ISERROR(SEARCH("تحت التصنيع ",H155)))</formula>
    </cfRule>
  </conditionalFormatting>
  <conditionalFormatting sqref="H155">
    <cfRule type="cellIs" dxfId="389" priority="99" operator="equal">
      <formula>$H$186</formula>
    </cfRule>
  </conditionalFormatting>
  <conditionalFormatting sqref="F157">
    <cfRule type="cellIs" dxfId="388" priority="98" operator="equal">
      <formula>"تم الانتهاء"</formula>
    </cfRule>
  </conditionalFormatting>
  <conditionalFormatting sqref="G157">
    <cfRule type="cellIs" dxfId="387" priority="97" operator="equal">
      <formula>"تم الانتهاء"</formula>
    </cfRule>
  </conditionalFormatting>
  <conditionalFormatting sqref="F158">
    <cfRule type="cellIs" dxfId="386" priority="96" operator="equal">
      <formula>"تم الانتهاء"</formula>
    </cfRule>
  </conditionalFormatting>
  <conditionalFormatting sqref="F162">
    <cfRule type="cellIs" dxfId="385" priority="95" operator="equal">
      <formula>"تم الانتهاء"</formula>
    </cfRule>
  </conditionalFormatting>
  <conditionalFormatting sqref="F163:F164">
    <cfRule type="cellIs" dxfId="384" priority="94" operator="equal">
      <formula>"تم الانتهاء"</formula>
    </cfRule>
  </conditionalFormatting>
  <conditionalFormatting sqref="G158">
    <cfRule type="cellIs" dxfId="383" priority="93" operator="equal">
      <formula>"تم الانتهاء"</formula>
    </cfRule>
  </conditionalFormatting>
  <conditionalFormatting sqref="G159:G160">
    <cfRule type="cellIs" dxfId="382" priority="92" operator="equal">
      <formula>"تم الانتهاء"</formula>
    </cfRule>
  </conditionalFormatting>
  <conditionalFormatting sqref="G161">
    <cfRule type="cellIs" dxfId="381" priority="91" operator="equal">
      <formula>"تم الانتهاء"</formula>
    </cfRule>
  </conditionalFormatting>
  <conditionalFormatting sqref="G162">
    <cfRule type="cellIs" dxfId="380" priority="90" operator="equal">
      <formula>"تم الانتهاء"</formula>
    </cfRule>
  </conditionalFormatting>
  <conditionalFormatting sqref="G163">
    <cfRule type="cellIs" dxfId="379" priority="89" operator="equal">
      <formula>"تم الانتهاء"</formula>
    </cfRule>
  </conditionalFormatting>
  <conditionalFormatting sqref="G164">
    <cfRule type="cellIs" dxfId="378" priority="88" operator="equal">
      <formula>"تم الانتهاء"</formula>
    </cfRule>
  </conditionalFormatting>
  <conditionalFormatting sqref="B169:C169 B170:B171 C170:C175">
    <cfRule type="cellIs" dxfId="377" priority="87" operator="equal">
      <formula>"تم الانتهاء"</formula>
    </cfRule>
  </conditionalFormatting>
  <conditionalFormatting sqref="B172:B175">
    <cfRule type="cellIs" dxfId="376" priority="86" operator="equal">
      <formula>"تم الانتهاء"</formula>
    </cfRule>
  </conditionalFormatting>
  <conditionalFormatting sqref="H139 H43:H45 H47:H49 H142 H85 H87 H93 H145 H154:H155 H3:H4 H61 H64 H51:H55 H6:H41">
    <cfRule type="cellIs" dxfId="375" priority="300" operator="equal">
      <formula>$H$209</formula>
    </cfRule>
    <cfRule type="cellIs" dxfId="374" priority="301" operator="equal">
      <formula>$H$69</formula>
    </cfRule>
    <cfRule type="cellIs" dxfId="373" priority="302" operator="equal">
      <formula>$H$183</formula>
    </cfRule>
    <cfRule type="cellIs" dxfId="372" priority="303" operator="equal">
      <formula>$H$210</formula>
    </cfRule>
    <cfRule type="cellIs" dxfId="371" priority="304" operator="equal">
      <formula>$H$209</formula>
    </cfRule>
  </conditionalFormatting>
  <conditionalFormatting sqref="H139 H43:H45 H47:H49 H142 H85 H87 H93 H145 H154:H155 H3:H4 H61 H64 H51:H55 H6:H41">
    <cfRule type="cellIs" dxfId="370" priority="305" operator="equal">
      <formula>$H$188</formula>
    </cfRule>
    <cfRule type="cellIs" dxfId="369" priority="306" operator="equal">
      <formula>$H$225</formula>
    </cfRule>
    <cfRule type="cellIs" dxfId="368" priority="307" operator="equal">
      <formula>$H$62</formula>
    </cfRule>
    <cfRule type="cellIs" dxfId="367" priority="308" operator="equal">
      <formula>$H$113</formula>
    </cfRule>
  </conditionalFormatting>
  <conditionalFormatting sqref="H43:H45 H47:H49 H142 H139 H85 H87 H93 H145 H154:H155 H3:H4 H61 H64 H51:H55 H6:H41">
    <cfRule type="cellIs" dxfId="366" priority="309" operator="equal">
      <formula>$H$187</formula>
    </cfRule>
    <cfRule type="cellIs" dxfId="365" priority="310" operator="equal">
      <formula>$H$120</formula>
    </cfRule>
    <cfRule type="cellIs" dxfId="364" priority="311" operator="equal">
      <formula>$H$217</formula>
    </cfRule>
  </conditionalFormatting>
  <conditionalFormatting sqref="H79">
    <cfRule type="containsText" dxfId="363" priority="73" operator="containsText" text="متوقف">
      <formula>NOT(ISERROR(SEARCH("متوقف",H79)))</formula>
    </cfRule>
  </conditionalFormatting>
  <conditionalFormatting sqref="H79">
    <cfRule type="containsText" dxfId="362" priority="69" operator="containsText" text="تم  الانتهاء ">
      <formula>NOT(ISERROR(SEARCH("تم  الانتهاء ",H79)))</formula>
    </cfRule>
    <cfRule type="containsText" dxfId="361" priority="70" operator="containsText" text="تم الانتهاء ">
      <formula>NOT(ISERROR(SEARCH("تم الانتهاء ",H79)))</formula>
    </cfRule>
    <cfRule type="containsText" dxfId="360" priority="71" operator="containsText" text="متوقف ">
      <formula>NOT(ISERROR(SEARCH("متوقف ",H79)))</formula>
    </cfRule>
    <cfRule type="containsText" dxfId="359" priority="72" operator="containsText" text="تحت التصنيع ">
      <formula>NOT(ISERROR(SEARCH("تحت التصنيع ",H79)))</formula>
    </cfRule>
  </conditionalFormatting>
  <conditionalFormatting sqref="H79">
    <cfRule type="cellIs" dxfId="358" priority="68" operator="equal">
      <formula>$H$186</formula>
    </cfRule>
  </conditionalFormatting>
  <conditionalFormatting sqref="H79">
    <cfRule type="cellIs" dxfId="357" priority="74" operator="equal">
      <formula>$H$209</formula>
    </cfRule>
    <cfRule type="cellIs" dxfId="356" priority="75" operator="equal">
      <formula>$H$69</formula>
    </cfRule>
    <cfRule type="cellIs" dxfId="355" priority="76" operator="equal">
      <formula>$H$183</formula>
    </cfRule>
    <cfRule type="cellIs" dxfId="354" priority="77" operator="equal">
      <formula>$H$210</formula>
    </cfRule>
    <cfRule type="cellIs" dxfId="353" priority="78" operator="equal">
      <formula>$H$209</formula>
    </cfRule>
  </conditionalFormatting>
  <conditionalFormatting sqref="H79">
    <cfRule type="cellIs" dxfId="352" priority="79" operator="equal">
      <formula>$H$188</formula>
    </cfRule>
    <cfRule type="cellIs" dxfId="351" priority="80" operator="equal">
      <formula>$H$225</formula>
    </cfRule>
    <cfRule type="cellIs" dxfId="350" priority="81" operator="equal">
      <formula>$H$62</formula>
    </cfRule>
    <cfRule type="cellIs" dxfId="349" priority="82" operator="equal">
      <formula>$H$113</formula>
    </cfRule>
  </conditionalFormatting>
  <conditionalFormatting sqref="H79">
    <cfRule type="cellIs" dxfId="348" priority="83" operator="equal">
      <formula>$H$187</formula>
    </cfRule>
    <cfRule type="cellIs" dxfId="347" priority="84" operator="equal">
      <formula>$H$120</formula>
    </cfRule>
    <cfRule type="cellIs" dxfId="346" priority="85" operator="equal">
      <formula>$H$217</formula>
    </cfRule>
  </conditionalFormatting>
  <conditionalFormatting sqref="H80">
    <cfRule type="containsText" dxfId="345" priority="55" operator="containsText" text="متوقف">
      <formula>NOT(ISERROR(SEARCH("متوقف",H80)))</formula>
    </cfRule>
  </conditionalFormatting>
  <conditionalFormatting sqref="H80">
    <cfRule type="containsText" dxfId="344" priority="51" operator="containsText" text="تم  الانتهاء ">
      <formula>NOT(ISERROR(SEARCH("تم  الانتهاء ",H80)))</formula>
    </cfRule>
    <cfRule type="containsText" dxfId="343" priority="52" operator="containsText" text="تم الانتهاء ">
      <formula>NOT(ISERROR(SEARCH("تم الانتهاء ",H80)))</formula>
    </cfRule>
    <cfRule type="containsText" dxfId="342" priority="53" operator="containsText" text="متوقف ">
      <formula>NOT(ISERROR(SEARCH("متوقف ",H80)))</formula>
    </cfRule>
    <cfRule type="containsText" dxfId="341" priority="54" operator="containsText" text="تحت التصنيع ">
      <formula>NOT(ISERROR(SEARCH("تحت التصنيع ",H80)))</formula>
    </cfRule>
  </conditionalFormatting>
  <conditionalFormatting sqref="H80">
    <cfRule type="cellIs" dxfId="340" priority="50" operator="equal">
      <formula>$H$186</formula>
    </cfRule>
  </conditionalFormatting>
  <conditionalFormatting sqref="H80">
    <cfRule type="cellIs" dxfId="339" priority="56" operator="equal">
      <formula>$H$209</formula>
    </cfRule>
    <cfRule type="cellIs" dxfId="338" priority="57" operator="equal">
      <formula>$H$69</formula>
    </cfRule>
    <cfRule type="cellIs" dxfId="337" priority="58" operator="equal">
      <formula>$H$183</formula>
    </cfRule>
    <cfRule type="cellIs" dxfId="336" priority="59" operator="equal">
      <formula>$H$210</formula>
    </cfRule>
    <cfRule type="cellIs" dxfId="335" priority="60" operator="equal">
      <formula>$H$209</formula>
    </cfRule>
  </conditionalFormatting>
  <conditionalFormatting sqref="H80">
    <cfRule type="cellIs" dxfId="334" priority="61" operator="equal">
      <formula>$H$188</formula>
    </cfRule>
    <cfRule type="cellIs" dxfId="333" priority="62" operator="equal">
      <formula>$H$225</formula>
    </cfRule>
    <cfRule type="cellIs" dxfId="332" priority="63" operator="equal">
      <formula>$H$62</formula>
    </cfRule>
    <cfRule type="cellIs" dxfId="331" priority="64" operator="equal">
      <formula>$H$113</formula>
    </cfRule>
  </conditionalFormatting>
  <conditionalFormatting sqref="H80">
    <cfRule type="cellIs" dxfId="330" priority="65" operator="equal">
      <formula>$H$187</formula>
    </cfRule>
    <cfRule type="cellIs" dxfId="329" priority="66" operator="equal">
      <formula>$H$120</formula>
    </cfRule>
    <cfRule type="cellIs" dxfId="328" priority="67" operator="equal">
      <formula>$H$217</formula>
    </cfRule>
  </conditionalFormatting>
  <conditionalFormatting sqref="H83">
    <cfRule type="containsText" dxfId="327" priority="37" operator="containsText" text="متوقف">
      <formula>NOT(ISERROR(SEARCH("متوقف",H83)))</formula>
    </cfRule>
  </conditionalFormatting>
  <conditionalFormatting sqref="H83">
    <cfRule type="containsText" dxfId="326" priority="33" operator="containsText" text="تم  الانتهاء ">
      <formula>NOT(ISERROR(SEARCH("تم  الانتهاء ",H83)))</formula>
    </cfRule>
    <cfRule type="containsText" dxfId="325" priority="34" operator="containsText" text="تم الانتهاء ">
      <formula>NOT(ISERROR(SEARCH("تم الانتهاء ",H83)))</formula>
    </cfRule>
    <cfRule type="containsText" dxfId="324" priority="35" operator="containsText" text="متوقف ">
      <formula>NOT(ISERROR(SEARCH("متوقف ",H83)))</formula>
    </cfRule>
    <cfRule type="containsText" dxfId="323" priority="36" operator="containsText" text="تحت التصنيع ">
      <formula>NOT(ISERROR(SEARCH("تحت التصنيع ",H83)))</formula>
    </cfRule>
  </conditionalFormatting>
  <conditionalFormatting sqref="H83">
    <cfRule type="cellIs" dxfId="322" priority="32" operator="equal">
      <formula>$H$186</formula>
    </cfRule>
  </conditionalFormatting>
  <conditionalFormatting sqref="H83">
    <cfRule type="cellIs" dxfId="321" priority="38" operator="equal">
      <formula>$H$209</formula>
    </cfRule>
    <cfRule type="cellIs" dxfId="320" priority="39" operator="equal">
      <formula>$H$69</formula>
    </cfRule>
    <cfRule type="cellIs" dxfId="319" priority="40" operator="equal">
      <formula>$H$183</formula>
    </cfRule>
    <cfRule type="cellIs" dxfId="318" priority="41" operator="equal">
      <formula>$H$210</formula>
    </cfRule>
    <cfRule type="cellIs" dxfId="317" priority="42" operator="equal">
      <formula>$H$209</formula>
    </cfRule>
  </conditionalFormatting>
  <conditionalFormatting sqref="H83">
    <cfRule type="cellIs" dxfId="316" priority="43" operator="equal">
      <formula>$H$188</formula>
    </cfRule>
    <cfRule type="cellIs" dxfId="315" priority="44" operator="equal">
      <formula>$H$225</formula>
    </cfRule>
    <cfRule type="cellIs" dxfId="314" priority="45" operator="equal">
      <formula>$H$62</formula>
    </cfRule>
    <cfRule type="cellIs" dxfId="313" priority="46" operator="equal">
      <formula>$H$113</formula>
    </cfRule>
  </conditionalFormatting>
  <conditionalFormatting sqref="H83">
    <cfRule type="cellIs" dxfId="312" priority="47" operator="equal">
      <formula>$H$187</formula>
    </cfRule>
    <cfRule type="cellIs" dxfId="311" priority="48" operator="equal">
      <formula>$H$120</formula>
    </cfRule>
    <cfRule type="cellIs" dxfId="310" priority="49" operator="equal">
      <formula>$H$217</formula>
    </cfRule>
  </conditionalFormatting>
  <conditionalFormatting sqref="H97:H99">
    <cfRule type="containsText" dxfId="309" priority="19" operator="containsText" text="متوقف">
      <formula>NOT(ISERROR(SEARCH("متوقف",H97)))</formula>
    </cfRule>
  </conditionalFormatting>
  <conditionalFormatting sqref="H97:H99">
    <cfRule type="containsText" dxfId="308" priority="15" operator="containsText" text="تم  الانتهاء ">
      <formula>NOT(ISERROR(SEARCH("تم  الانتهاء ",H97)))</formula>
    </cfRule>
    <cfRule type="containsText" dxfId="307" priority="16" operator="containsText" text="تم الانتهاء ">
      <formula>NOT(ISERROR(SEARCH("تم الانتهاء ",H97)))</formula>
    </cfRule>
    <cfRule type="containsText" dxfId="306" priority="17" operator="containsText" text="متوقف ">
      <formula>NOT(ISERROR(SEARCH("متوقف ",H97)))</formula>
    </cfRule>
    <cfRule type="containsText" dxfId="305" priority="18" operator="containsText" text="تحت التصنيع ">
      <formula>NOT(ISERROR(SEARCH("تحت التصنيع ",H97)))</formula>
    </cfRule>
  </conditionalFormatting>
  <conditionalFormatting sqref="H97:H99">
    <cfRule type="cellIs" dxfId="304" priority="14" operator="equal">
      <formula>$H$186</formula>
    </cfRule>
  </conditionalFormatting>
  <conditionalFormatting sqref="H97:H99">
    <cfRule type="cellIs" dxfId="303" priority="20" operator="equal">
      <formula>$H$209</formula>
    </cfRule>
    <cfRule type="cellIs" dxfId="302" priority="21" operator="equal">
      <formula>$H$69</formula>
    </cfRule>
    <cfRule type="cellIs" dxfId="301" priority="22" operator="equal">
      <formula>$H$183</formula>
    </cfRule>
    <cfRule type="cellIs" dxfId="300" priority="23" operator="equal">
      <formula>$H$210</formula>
    </cfRule>
    <cfRule type="cellIs" dxfId="299" priority="24" operator="equal">
      <formula>$H$209</formula>
    </cfRule>
  </conditionalFormatting>
  <conditionalFormatting sqref="H97:H99">
    <cfRule type="cellIs" dxfId="298" priority="25" operator="equal">
      <formula>$H$188</formula>
    </cfRule>
    <cfRule type="cellIs" dxfId="297" priority="26" operator="equal">
      <formula>$H$225</formula>
    </cfRule>
    <cfRule type="cellIs" dxfId="296" priority="27" operator="equal">
      <formula>$H$62</formula>
    </cfRule>
    <cfRule type="cellIs" dxfId="295" priority="28" operator="equal">
      <formula>$H$113</formula>
    </cfRule>
  </conditionalFormatting>
  <conditionalFormatting sqref="H97:H99">
    <cfRule type="cellIs" dxfId="294" priority="29" operator="equal">
      <formula>$H$187</formula>
    </cfRule>
    <cfRule type="cellIs" dxfId="293" priority="30" operator="equal">
      <formula>$H$120</formula>
    </cfRule>
    <cfRule type="cellIs" dxfId="292" priority="31" operator="equal">
      <formula>$H$217</formula>
    </cfRule>
  </conditionalFormatting>
  <conditionalFormatting sqref="B176:E177">
    <cfRule type="cellIs" dxfId="291" priority="13" operator="equal">
      <formula>"تم الانتهاء"</formula>
    </cfRule>
  </conditionalFormatting>
  <conditionalFormatting sqref="C178:E179">
    <cfRule type="cellIs" dxfId="290" priority="12" operator="equal">
      <formula>"تم الانتهاء"</formula>
    </cfRule>
  </conditionalFormatting>
  <conditionalFormatting sqref="C180:C183">
    <cfRule type="cellIs" dxfId="289" priority="11" operator="equal">
      <formula>"تم الانتهاء"</formula>
    </cfRule>
  </conditionalFormatting>
  <conditionalFormatting sqref="H51">
    <cfRule type="containsText" dxfId="288" priority="10" operator="containsText" text="متوقف">
      <formula>NOT(ISERROR(SEARCH("متوقف",H51)))</formula>
    </cfRule>
  </conditionalFormatting>
  <conditionalFormatting sqref="H51">
    <cfRule type="containsText" dxfId="287" priority="6" operator="containsText" text="تم  الانتهاء ">
      <formula>NOT(ISERROR(SEARCH("تم  الانتهاء ",H51)))</formula>
    </cfRule>
    <cfRule type="containsText" dxfId="286" priority="7" operator="containsText" text="تم الانتهاء ">
      <formula>NOT(ISERROR(SEARCH("تم الانتهاء ",H51)))</formula>
    </cfRule>
    <cfRule type="containsText" dxfId="285" priority="8" operator="containsText" text="متوقف ">
      <formula>NOT(ISERROR(SEARCH("متوقف ",H51)))</formula>
    </cfRule>
    <cfRule type="containsText" dxfId="284" priority="9" operator="containsText" text="تحت التصنيع ">
      <formula>NOT(ISERROR(SEARCH("تحت التصنيع ",H51)))</formula>
    </cfRule>
  </conditionalFormatting>
  <conditionalFormatting sqref="H51">
    <cfRule type="containsText" dxfId="283" priority="5" operator="containsText" text="متوقف">
      <formula>NOT(ISERROR(SEARCH("متوقف",H51)))</formula>
    </cfRule>
  </conditionalFormatting>
  <conditionalFormatting sqref="H51">
    <cfRule type="containsText" dxfId="282" priority="1" operator="containsText" text="تم  الانتهاء ">
      <formula>NOT(ISERROR(SEARCH("تم  الانتهاء ",H51)))</formula>
    </cfRule>
    <cfRule type="containsText" dxfId="281" priority="2" operator="containsText" text="تم الانتهاء ">
      <formula>NOT(ISERROR(SEARCH("تم الانتهاء ",H51)))</formula>
    </cfRule>
    <cfRule type="containsText" dxfId="280" priority="3" operator="containsText" text="متوقف ">
      <formula>NOT(ISERROR(SEARCH("متوقف ",H51)))</formula>
    </cfRule>
    <cfRule type="containsText" dxfId="279" priority="4" operator="containsText" text="تحت التصنيع ">
      <formula>NOT(ISERROR(SEARCH("تحت التصنيع ",H51)))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42" max="54" man="1"/>
    <brk id="72" max="54" man="1"/>
    <brk id="108" max="54" man="1"/>
    <brk id="140" max="54" man="1"/>
    <brk id="172" max="54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A37EABA-C757-4661-AEE1-085BED1DADCD}">
          <x14:formula1>
            <xm:f>Sheet1!$A$9:$A$25</xm:f>
          </x14:formula1>
          <xm:sqref>H60</xm:sqref>
        </x14:dataValidation>
        <x14:dataValidation type="list" allowBlank="1" showInputMessage="1" showErrorMessage="1" xr:uid="{F9A71F57-F073-48CA-BB99-89F49607E723}">
          <x14:formula1>
            <xm:f>Sheet1!$A$3:$A$7</xm:f>
          </x14:formula1>
          <xm:sqref>H2</xm:sqref>
        </x14:dataValidation>
        <x14:dataValidation type="list" allowBlank="1" showInputMessage="1" showErrorMessage="1" xr:uid="{B578ADDA-D9C6-4815-9402-67453834F6D5}">
          <x14:formula1>
            <xm:f>Sheet1!$A$2:$A$7</xm:f>
          </x14:formula1>
          <xm:sqref>H65:H78 H140:H141 H143:H144 H129 H86 H88:H92 H62:H63 H146:H148 H150:H153 H156:H164 H81:H82 H84 H56:H59 H94:H96 H3:H54</xm:sqref>
        </x14:dataValidation>
        <x14:dataValidation type="list" allowBlank="1" showInputMessage="1" showErrorMessage="1" xr:uid="{462CB26E-A44F-4154-B4DF-464E3717AF81}">
          <x14:formula1>
            <xm:f>'Y:\PLN\Private\METAL\متابعة\08-11-2023\التانيه\[09-11-2023 10.00 PM FOLLOW UP (METAL).xlsx]Sheet1'!#REF!</xm:f>
          </x14:formula1>
          <xm:sqref>H79:H80 H55 H85 H139 H142 H87 H93 H145 H154:H155 H64 H83 H61 H97:H99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A5C3-1FD9-4385-85EA-423E092CC5AD}">
  <sheetPr>
    <pageSetUpPr fitToPage="1"/>
  </sheetPr>
  <dimension ref="A1:CV234"/>
  <sheetViews>
    <sheetView topLeftCell="B1" zoomScale="25" zoomScaleNormal="25" zoomScaleSheetLayoutView="40" workbookViewId="0">
      <pane xSplit="38" ySplit="2" topLeftCell="AN3" activePane="bottomRight" state="frozen"/>
      <selection activeCell="B1" sqref="B1"/>
      <selection pane="topRight" activeCell="AN1" sqref="AN1"/>
      <selection pane="bottomLeft" activeCell="B3" sqref="B3"/>
      <selection pane="bottomRight" activeCell="D3" sqref="D3:D7"/>
    </sheetView>
  </sheetViews>
  <sheetFormatPr defaultRowHeight="33.75" x14ac:dyDescent="0.5"/>
  <cols>
    <col min="1" max="1" width="52.7109375" style="9" hidden="1" customWidth="1"/>
    <col min="2" max="2" width="89.28515625" style="9" bestFit="1" customWidth="1"/>
    <col min="3" max="3" width="80.7109375" style="9" bestFit="1" customWidth="1"/>
    <col min="4" max="4" width="255.7109375" style="9" bestFit="1" customWidth="1"/>
    <col min="5" max="5" width="104.7109375" style="9" hidden="1" customWidth="1"/>
    <col min="6" max="6" width="67" style="9" bestFit="1" customWidth="1"/>
    <col min="7" max="7" width="13.85546875" style="9" hidden="1" customWidth="1"/>
    <col min="8" max="8" width="27" style="9" hidden="1" customWidth="1"/>
    <col min="9" max="38" width="34.85546875" style="9" hidden="1" customWidth="1"/>
    <col min="39" max="39" width="34.28515625" style="9" hidden="1" customWidth="1"/>
    <col min="40" max="69" width="34.28515625" style="100" hidden="1" customWidth="1"/>
    <col min="70" max="100" width="36" style="9" customWidth="1"/>
    <col min="101" max="16384" width="9.140625" style="9"/>
  </cols>
  <sheetData>
    <row r="1" spans="1:100" ht="75.75" hidden="1" customHeight="1" thickBot="1" x14ac:dyDescent="0.55000000000000004">
      <c r="A1" s="153" t="s">
        <v>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</row>
    <row r="2" spans="1:100" ht="88.5" customHeight="1" thickTop="1" thickBot="1" x14ac:dyDescent="0.55000000000000004">
      <c r="A2" s="19" t="s">
        <v>20</v>
      </c>
      <c r="B2" s="16" t="s">
        <v>19</v>
      </c>
      <c r="C2" s="16" t="s">
        <v>0</v>
      </c>
      <c r="D2" s="16" t="s">
        <v>32</v>
      </c>
      <c r="E2" s="16" t="s">
        <v>1</v>
      </c>
      <c r="F2" s="16" t="s">
        <v>18</v>
      </c>
      <c r="G2" s="14" t="s">
        <v>37</v>
      </c>
      <c r="H2" s="14" t="s">
        <v>21</v>
      </c>
      <c r="I2" s="15">
        <v>46082</v>
      </c>
      <c r="J2" s="15">
        <v>46083</v>
      </c>
      <c r="K2" s="15">
        <v>46084</v>
      </c>
      <c r="L2" s="15">
        <v>46085</v>
      </c>
      <c r="M2" s="15">
        <v>46086</v>
      </c>
      <c r="N2" s="15">
        <v>46087</v>
      </c>
      <c r="O2" s="15">
        <v>46088</v>
      </c>
      <c r="P2" s="15">
        <v>46089</v>
      </c>
      <c r="Q2" s="15">
        <v>46090</v>
      </c>
      <c r="R2" s="15">
        <v>46091</v>
      </c>
      <c r="S2" s="15">
        <v>46092</v>
      </c>
      <c r="T2" s="15">
        <v>46093</v>
      </c>
      <c r="U2" s="15">
        <v>46094</v>
      </c>
      <c r="V2" s="15">
        <v>46095</v>
      </c>
      <c r="W2" s="15">
        <v>46096</v>
      </c>
      <c r="X2" s="15">
        <v>46097</v>
      </c>
      <c r="Y2" s="15">
        <v>46098</v>
      </c>
      <c r="Z2" s="15">
        <v>46099</v>
      </c>
      <c r="AA2" s="15">
        <v>46100</v>
      </c>
      <c r="AB2" s="15">
        <v>46101</v>
      </c>
      <c r="AC2" s="15">
        <v>46102</v>
      </c>
      <c r="AD2" s="15">
        <v>46103</v>
      </c>
      <c r="AE2" s="15">
        <v>46104</v>
      </c>
      <c r="AF2" s="15">
        <v>46105</v>
      </c>
      <c r="AG2" s="15">
        <v>46106</v>
      </c>
      <c r="AH2" s="15">
        <v>46107</v>
      </c>
      <c r="AI2" s="15">
        <v>46108</v>
      </c>
      <c r="AJ2" s="15">
        <v>46109</v>
      </c>
      <c r="AK2" s="15">
        <v>46110</v>
      </c>
      <c r="AL2" s="15">
        <v>46111</v>
      </c>
      <c r="AM2" s="15">
        <v>46112</v>
      </c>
      <c r="AN2" s="15">
        <v>46113</v>
      </c>
      <c r="AO2" s="15">
        <v>46114</v>
      </c>
      <c r="AP2" s="15">
        <v>46115</v>
      </c>
      <c r="AQ2" s="15">
        <v>46116</v>
      </c>
      <c r="AR2" s="15">
        <v>46117</v>
      </c>
      <c r="AS2" s="15">
        <v>46118</v>
      </c>
      <c r="AT2" s="15">
        <v>46119</v>
      </c>
      <c r="AU2" s="15">
        <v>46120</v>
      </c>
      <c r="AV2" s="15">
        <v>46121</v>
      </c>
      <c r="AW2" s="15">
        <v>46122</v>
      </c>
      <c r="AX2" s="15">
        <v>46123</v>
      </c>
      <c r="AY2" s="15">
        <v>46124</v>
      </c>
      <c r="AZ2" s="15">
        <v>46125</v>
      </c>
      <c r="BA2" s="15">
        <v>46126</v>
      </c>
      <c r="BB2" s="15">
        <v>46127</v>
      </c>
      <c r="BC2" s="15">
        <v>46128</v>
      </c>
      <c r="BD2" s="15">
        <v>46129</v>
      </c>
      <c r="BE2" s="15">
        <v>46130</v>
      </c>
      <c r="BF2" s="15">
        <v>46131</v>
      </c>
      <c r="BG2" s="15">
        <v>46132</v>
      </c>
      <c r="BH2" s="15">
        <v>46133</v>
      </c>
      <c r="BI2" s="15">
        <v>46134</v>
      </c>
      <c r="BJ2" s="15">
        <v>46135</v>
      </c>
      <c r="BK2" s="15">
        <v>46136</v>
      </c>
      <c r="BL2" s="15">
        <v>46137</v>
      </c>
      <c r="BM2" s="15">
        <v>46138</v>
      </c>
      <c r="BN2" s="15">
        <v>46139</v>
      </c>
      <c r="BO2" s="15">
        <v>46140</v>
      </c>
      <c r="BP2" s="15">
        <v>46141</v>
      </c>
      <c r="BQ2" s="15">
        <v>46142</v>
      </c>
      <c r="BR2" s="15">
        <v>46143</v>
      </c>
      <c r="BS2" s="15">
        <v>46144</v>
      </c>
      <c r="BT2" s="15">
        <v>46145</v>
      </c>
      <c r="BU2" s="15">
        <v>46146</v>
      </c>
      <c r="BV2" s="15">
        <v>46147</v>
      </c>
      <c r="BW2" s="15">
        <v>46148</v>
      </c>
      <c r="BX2" s="15">
        <v>46149</v>
      </c>
      <c r="BY2" s="15">
        <v>46150</v>
      </c>
      <c r="BZ2" s="15">
        <v>46151</v>
      </c>
      <c r="CA2" s="15">
        <v>46152</v>
      </c>
      <c r="CB2" s="15">
        <v>46153</v>
      </c>
      <c r="CC2" s="15">
        <v>46154</v>
      </c>
      <c r="CD2" s="15">
        <v>46155</v>
      </c>
      <c r="CE2" s="15">
        <v>46156</v>
      </c>
      <c r="CF2" s="15">
        <v>46157</v>
      </c>
      <c r="CG2" s="15">
        <v>46158</v>
      </c>
      <c r="CH2" s="15">
        <v>46159</v>
      </c>
      <c r="CI2" s="15">
        <v>46160</v>
      </c>
      <c r="CJ2" s="15">
        <v>46161</v>
      </c>
      <c r="CK2" s="15">
        <v>46162</v>
      </c>
      <c r="CL2" s="15">
        <v>46163</v>
      </c>
      <c r="CM2" s="15">
        <v>46164</v>
      </c>
      <c r="CN2" s="15">
        <v>46165</v>
      </c>
      <c r="CO2" s="15">
        <v>46166</v>
      </c>
      <c r="CP2" s="15">
        <v>46167</v>
      </c>
      <c r="CQ2" s="15">
        <v>46168</v>
      </c>
      <c r="CR2" s="15">
        <v>46169</v>
      </c>
      <c r="CS2" s="15">
        <v>46170</v>
      </c>
      <c r="CT2" s="15">
        <v>46171</v>
      </c>
      <c r="CU2" s="15">
        <v>46172</v>
      </c>
      <c r="CV2" s="15">
        <v>46173</v>
      </c>
    </row>
    <row r="3" spans="1:100" ht="75.75" customHeight="1" thickTop="1" thickBot="1" x14ac:dyDescent="0.55000000000000004">
      <c r="A3" s="216"/>
      <c r="B3" s="156" t="s">
        <v>39</v>
      </c>
      <c r="C3" s="156" t="s">
        <v>40</v>
      </c>
      <c r="D3" s="156" t="s">
        <v>41</v>
      </c>
      <c r="E3" s="213">
        <v>531</v>
      </c>
      <c r="F3" s="21" t="s">
        <v>60</v>
      </c>
      <c r="G3" s="10">
        <v>3000</v>
      </c>
      <c r="H3" s="10" t="s">
        <v>24</v>
      </c>
      <c r="I3" s="20">
        <v>12</v>
      </c>
      <c r="J3" s="20"/>
      <c r="K3" s="20"/>
      <c r="L3" s="20"/>
      <c r="M3" s="20"/>
      <c r="N3" s="20"/>
      <c r="O3" s="20"/>
      <c r="P3" s="20">
        <v>76</v>
      </c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>
        <v>17</v>
      </c>
      <c r="AL3" s="20"/>
      <c r="AM3" s="20"/>
      <c r="AN3" s="20">
        <v>14</v>
      </c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</row>
    <row r="4" spans="1:100" ht="75.75" customHeight="1" thickTop="1" thickBot="1" x14ac:dyDescent="0.55000000000000004">
      <c r="A4" s="217"/>
      <c r="B4" s="157"/>
      <c r="C4" s="157"/>
      <c r="D4" s="157"/>
      <c r="E4" s="214"/>
      <c r="F4" s="21" t="s">
        <v>61</v>
      </c>
      <c r="G4" s="10"/>
      <c r="H4" s="10"/>
      <c r="I4" s="20"/>
      <c r="J4" s="20"/>
      <c r="K4" s="20"/>
      <c r="L4" s="20"/>
      <c r="M4" s="20"/>
      <c r="N4" s="20"/>
      <c r="O4" s="20"/>
      <c r="P4" s="20">
        <v>100</v>
      </c>
      <c r="Q4" s="20">
        <v>78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>
        <v>159</v>
      </c>
      <c r="AL4" s="20"/>
      <c r="AM4" s="20"/>
      <c r="AN4" s="20">
        <v>140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</row>
    <row r="5" spans="1:100" ht="75.75" customHeight="1" thickTop="1" thickBot="1" x14ac:dyDescent="0.55000000000000004">
      <c r="A5" s="217"/>
      <c r="B5" s="157"/>
      <c r="C5" s="157"/>
      <c r="D5" s="157"/>
      <c r="E5" s="214"/>
      <c r="F5" s="21" t="s">
        <v>54</v>
      </c>
      <c r="G5" s="10"/>
      <c r="H5" s="10"/>
      <c r="I5" s="20"/>
      <c r="J5" s="20"/>
      <c r="K5" s="20">
        <v>4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>
        <v>50</v>
      </c>
      <c r="AO5" s="20">
        <v>26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</row>
    <row r="6" spans="1:100" ht="75.75" customHeight="1" thickTop="1" thickBot="1" x14ac:dyDescent="0.55000000000000004">
      <c r="A6" s="217"/>
      <c r="B6" s="157"/>
      <c r="C6" s="157"/>
      <c r="D6" s="157"/>
      <c r="E6" s="214"/>
      <c r="F6" s="21" t="s">
        <v>42</v>
      </c>
      <c r="G6" s="10"/>
      <c r="H6" s="10"/>
      <c r="I6" s="20">
        <v>135</v>
      </c>
      <c r="J6" s="20"/>
      <c r="K6" s="20">
        <v>18</v>
      </c>
      <c r="L6" s="20"/>
      <c r="M6" s="20"/>
      <c r="N6" s="20"/>
      <c r="O6" s="20"/>
      <c r="P6" s="20"/>
      <c r="Q6" s="20"/>
      <c r="R6" s="20">
        <v>180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>
        <v>225</v>
      </c>
      <c r="AO6" s="20">
        <v>117</v>
      </c>
      <c r="AP6" s="20"/>
      <c r="AQ6" s="20"/>
      <c r="AR6" s="20">
        <v>276</v>
      </c>
      <c r="AS6" s="20">
        <v>42</v>
      </c>
      <c r="AT6" s="20">
        <v>153</v>
      </c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</row>
    <row r="7" spans="1:100" ht="75.75" customHeight="1" thickTop="1" thickBot="1" x14ac:dyDescent="0.55000000000000004">
      <c r="A7" s="218"/>
      <c r="B7" s="158"/>
      <c r="C7" s="158"/>
      <c r="D7" s="158"/>
      <c r="E7" s="215"/>
      <c r="F7" s="21" t="s">
        <v>43</v>
      </c>
      <c r="G7" s="10"/>
      <c r="H7" s="10"/>
      <c r="I7" s="20">
        <v>45</v>
      </c>
      <c r="J7" s="20">
        <v>72</v>
      </c>
      <c r="K7" s="20">
        <v>143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>
        <v>414</v>
      </c>
      <c r="AS7" s="20">
        <v>81</v>
      </c>
      <c r="AT7" s="20">
        <v>34</v>
      </c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</row>
    <row r="8" spans="1:100" s="25" customFormat="1" ht="75.75" customHeight="1" thickTop="1" thickBot="1" x14ac:dyDescent="0.55000000000000004">
      <c r="A8" s="23"/>
      <c r="B8" s="39"/>
      <c r="C8" s="39"/>
      <c r="D8" s="39"/>
      <c r="E8" s="29"/>
      <c r="F8" s="33"/>
      <c r="G8" s="22"/>
      <c r="H8" s="22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</row>
    <row r="9" spans="1:100" ht="75.75" customHeight="1" thickTop="1" thickBot="1" x14ac:dyDescent="0.55000000000000004">
      <c r="A9" s="216"/>
      <c r="B9" s="156" t="s">
        <v>44</v>
      </c>
      <c r="C9" s="156" t="s">
        <v>45</v>
      </c>
      <c r="D9" s="156" t="s">
        <v>46</v>
      </c>
      <c r="E9" s="216">
        <v>1</v>
      </c>
      <c r="F9" s="21" t="s">
        <v>47</v>
      </c>
      <c r="G9" s="10"/>
      <c r="H9" s="10"/>
      <c r="I9" s="20">
        <v>1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</row>
    <row r="10" spans="1:100" ht="75.75" customHeight="1" thickTop="1" thickBot="1" x14ac:dyDescent="0.55000000000000004">
      <c r="A10" s="217"/>
      <c r="B10" s="157"/>
      <c r="C10" s="157"/>
      <c r="D10" s="157"/>
      <c r="E10" s="217"/>
      <c r="F10" s="21" t="s">
        <v>48</v>
      </c>
      <c r="G10" s="10"/>
      <c r="H10" s="10"/>
      <c r="I10" s="20">
        <v>1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</row>
    <row r="11" spans="1:100" ht="75.75" customHeight="1" thickTop="1" thickBot="1" x14ac:dyDescent="0.55000000000000004">
      <c r="A11" s="217"/>
      <c r="B11" s="157"/>
      <c r="C11" s="157"/>
      <c r="D11" s="157"/>
      <c r="E11" s="217"/>
      <c r="F11" s="21" t="s">
        <v>34</v>
      </c>
      <c r="G11" s="10"/>
      <c r="H11" s="10"/>
      <c r="I11" s="20">
        <v>1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</row>
    <row r="12" spans="1:100" ht="75.75" customHeight="1" thickTop="1" thickBot="1" x14ac:dyDescent="0.55000000000000004">
      <c r="A12" s="218"/>
      <c r="B12" s="158"/>
      <c r="C12" s="158"/>
      <c r="D12" s="158"/>
      <c r="E12" s="218"/>
      <c r="F12" s="21" t="s">
        <v>13</v>
      </c>
      <c r="G12" s="10"/>
      <c r="H12" s="10"/>
      <c r="I12" s="20">
        <v>1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</row>
    <row r="13" spans="1:100" s="25" customFormat="1" ht="75.75" customHeight="1" thickTop="1" thickBot="1" x14ac:dyDescent="0.55000000000000004">
      <c r="A13" s="23"/>
      <c r="B13" s="39"/>
      <c r="C13" s="39"/>
      <c r="D13" s="39"/>
      <c r="E13" s="26"/>
      <c r="F13" s="33"/>
      <c r="G13" s="22"/>
      <c r="H13" s="22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</row>
    <row r="14" spans="1:100" ht="75.75" customHeight="1" thickTop="1" thickBot="1" x14ac:dyDescent="0.55000000000000004">
      <c r="A14" s="216"/>
      <c r="B14" s="170" t="s">
        <v>49</v>
      </c>
      <c r="C14" s="170" t="s">
        <v>50</v>
      </c>
      <c r="D14" s="156" t="s">
        <v>51</v>
      </c>
      <c r="E14" s="10"/>
      <c r="F14" s="21" t="s">
        <v>52</v>
      </c>
      <c r="G14" s="10"/>
      <c r="H14" s="10"/>
      <c r="I14" s="20"/>
      <c r="J14" s="20">
        <v>7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</row>
    <row r="15" spans="1:100" ht="75.75" customHeight="1" thickTop="1" thickBot="1" x14ac:dyDescent="0.55000000000000004">
      <c r="A15" s="218"/>
      <c r="B15" s="171"/>
      <c r="C15" s="171"/>
      <c r="D15" s="158"/>
      <c r="E15" s="10"/>
      <c r="F15" s="21" t="s">
        <v>53</v>
      </c>
      <c r="G15" s="10"/>
      <c r="H15" s="10"/>
      <c r="I15" s="20"/>
      <c r="J15" s="20">
        <v>80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</row>
    <row r="16" spans="1:100" s="25" customFormat="1" ht="75.75" customHeight="1" thickTop="1" thickBot="1" x14ac:dyDescent="0.55000000000000004">
      <c r="A16" s="26"/>
      <c r="B16" s="39"/>
      <c r="C16" s="46"/>
      <c r="D16" s="39"/>
      <c r="E16" s="30"/>
      <c r="F16" s="33"/>
      <c r="G16" s="22"/>
      <c r="H16" s="22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</row>
    <row r="17" spans="1:100" ht="75.75" customHeight="1" thickTop="1" thickBot="1" x14ac:dyDescent="0.55000000000000004">
      <c r="A17" s="10"/>
      <c r="B17" s="156" t="s">
        <v>39</v>
      </c>
      <c r="C17" s="156" t="s">
        <v>40</v>
      </c>
      <c r="D17" s="170" t="s">
        <v>78</v>
      </c>
      <c r="E17" s="216">
        <v>1900</v>
      </c>
      <c r="F17" s="21" t="s">
        <v>34</v>
      </c>
      <c r="G17" s="10"/>
      <c r="H17" s="10"/>
      <c r="I17" s="20"/>
      <c r="J17" s="20"/>
      <c r="K17" s="20">
        <v>35</v>
      </c>
      <c r="L17" s="20">
        <f>36+145</f>
        <v>181</v>
      </c>
      <c r="M17" s="20">
        <f>177+45</f>
        <v>222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>
        <v>71</v>
      </c>
      <c r="BK17" s="20"/>
      <c r="BL17" s="20"/>
      <c r="BM17" s="20">
        <v>89</v>
      </c>
      <c r="BN17" s="20">
        <v>110</v>
      </c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</row>
    <row r="18" spans="1:100" ht="75.75" customHeight="1" thickTop="1" thickBot="1" x14ac:dyDescent="0.55000000000000004">
      <c r="A18" s="10"/>
      <c r="B18" s="157"/>
      <c r="C18" s="157"/>
      <c r="D18" s="172"/>
      <c r="E18" s="217"/>
      <c r="F18" s="21" t="s">
        <v>13</v>
      </c>
      <c r="G18" s="10"/>
      <c r="H18" s="10"/>
      <c r="I18" s="20"/>
      <c r="J18" s="20"/>
      <c r="K18" s="20">
        <v>35</v>
      </c>
      <c r="L18" s="20">
        <f>36+145</f>
        <v>181</v>
      </c>
      <c r="M18" s="20">
        <f>177+45</f>
        <v>222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>
        <v>71</v>
      </c>
      <c r="BK18" s="20"/>
      <c r="BL18" s="20"/>
      <c r="BM18" s="20">
        <v>89</v>
      </c>
      <c r="BN18" s="20">
        <v>110</v>
      </c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</row>
    <row r="19" spans="1:100" ht="75.75" customHeight="1" thickTop="1" thickBot="1" x14ac:dyDescent="0.55000000000000004">
      <c r="A19" s="10"/>
      <c r="B19" s="157"/>
      <c r="C19" s="157"/>
      <c r="D19" s="172"/>
      <c r="E19" s="218"/>
      <c r="F19" s="21" t="s">
        <v>55</v>
      </c>
      <c r="G19" s="10"/>
      <c r="H19" s="10"/>
      <c r="I19" s="20"/>
      <c r="J19" s="20"/>
      <c r="K19" s="20"/>
      <c r="L19" s="20">
        <f>63+70</f>
        <v>133</v>
      </c>
      <c r="M19" s="20">
        <f>50+104</f>
        <v>154</v>
      </c>
      <c r="N19" s="20"/>
      <c r="O19" s="20"/>
      <c r="P19" s="20">
        <f>11+129</f>
        <v>140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>
        <v>75</v>
      </c>
      <c r="BK19" s="20"/>
      <c r="BL19" s="20"/>
      <c r="BM19" s="20">
        <v>101</v>
      </c>
      <c r="BN19" s="20">
        <v>100</v>
      </c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</row>
    <row r="20" spans="1:100" ht="75.75" customHeight="1" thickTop="1" thickBot="1" x14ac:dyDescent="0.55000000000000004">
      <c r="A20" s="10"/>
      <c r="B20" s="44"/>
      <c r="C20" s="44"/>
      <c r="D20" s="172"/>
      <c r="E20" s="34"/>
      <c r="F20" s="21" t="s">
        <v>251</v>
      </c>
      <c r="G20" s="10"/>
      <c r="H20" s="10"/>
      <c r="I20" s="20"/>
      <c r="J20" s="20"/>
      <c r="K20" s="20"/>
      <c r="L20" s="20"/>
      <c r="M20" s="20"/>
      <c r="N20" s="20"/>
      <c r="O20" s="20"/>
      <c r="P20" s="20"/>
      <c r="Q20" s="20">
        <v>386</v>
      </c>
      <c r="R20" s="20"/>
      <c r="S20" s="20"/>
      <c r="T20" s="20"/>
      <c r="U20" s="20"/>
      <c r="V20" s="20"/>
      <c r="W20" s="20"/>
      <c r="X20" s="20"/>
      <c r="Y20" s="20">
        <v>386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</row>
    <row r="21" spans="1:100" ht="75.75" customHeight="1" thickTop="1" thickBot="1" x14ac:dyDescent="0.55000000000000004">
      <c r="A21" s="10"/>
      <c r="B21" s="44"/>
      <c r="C21" s="44"/>
      <c r="D21" s="171"/>
      <c r="E21" s="34"/>
      <c r="F21" s="21" t="s">
        <v>252</v>
      </c>
      <c r="G21" s="10"/>
      <c r="H21" s="10"/>
      <c r="I21" s="20"/>
      <c r="J21" s="20"/>
      <c r="K21" s="20"/>
      <c r="L21" s="20"/>
      <c r="M21" s="20"/>
      <c r="N21" s="20"/>
      <c r="O21" s="20"/>
      <c r="P21" s="20"/>
      <c r="Q21" s="20">
        <v>626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>
        <v>630</v>
      </c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</row>
    <row r="22" spans="1:100" s="25" customFormat="1" ht="75.75" customHeight="1" thickTop="1" thickBot="1" x14ac:dyDescent="0.55000000000000004">
      <c r="A22" s="22"/>
      <c r="B22" s="39"/>
      <c r="C22" s="39"/>
      <c r="D22" s="40"/>
      <c r="E22" s="26"/>
      <c r="F22" s="33"/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</row>
    <row r="23" spans="1:100" ht="72" thickTop="1" thickBot="1" x14ac:dyDescent="0.55000000000000004">
      <c r="A23" s="10"/>
      <c r="B23" s="156" t="s">
        <v>56</v>
      </c>
      <c r="C23" s="170" t="s">
        <v>57</v>
      </c>
      <c r="D23" s="41" t="s">
        <v>58</v>
      </c>
      <c r="E23" s="10"/>
      <c r="F23" s="21" t="s">
        <v>59</v>
      </c>
      <c r="G23" s="10"/>
      <c r="H23" s="10"/>
      <c r="I23" s="20"/>
      <c r="J23" s="20"/>
      <c r="K23" s="20"/>
      <c r="L23" s="20"/>
      <c r="M23" s="20"/>
      <c r="N23" s="20"/>
      <c r="O23" s="20"/>
      <c r="P23" s="20">
        <v>4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</row>
    <row r="24" spans="1:100" ht="72" thickTop="1" thickBot="1" x14ac:dyDescent="0.55000000000000004">
      <c r="A24" s="10"/>
      <c r="B24" s="158"/>
      <c r="C24" s="171"/>
      <c r="D24" s="41" t="s">
        <v>253</v>
      </c>
      <c r="E24" s="10"/>
      <c r="F24" s="21" t="s">
        <v>254</v>
      </c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>
        <v>6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</row>
    <row r="25" spans="1:100" s="25" customFormat="1" ht="75.75" customHeight="1" thickTop="1" thickBot="1" x14ac:dyDescent="0.55000000000000004">
      <c r="A25" s="22"/>
      <c r="B25" s="43"/>
      <c r="C25" s="43"/>
      <c r="D25" s="43"/>
      <c r="E25" s="22"/>
      <c r="F25" s="33"/>
      <c r="G25" s="22"/>
      <c r="H25" s="22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</row>
    <row r="26" spans="1:100" ht="75.75" customHeight="1" thickTop="1" thickBot="1" x14ac:dyDescent="0.55000000000000004">
      <c r="A26" s="10"/>
      <c r="B26" s="156" t="s">
        <v>226</v>
      </c>
      <c r="C26" s="156" t="s">
        <v>227</v>
      </c>
      <c r="D26" s="156" t="s">
        <v>228</v>
      </c>
      <c r="E26" s="10"/>
      <c r="F26" s="21" t="s">
        <v>55</v>
      </c>
      <c r="G26" s="10"/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>
        <v>250</v>
      </c>
      <c r="T26" s="20">
        <f>106+136</f>
        <v>242</v>
      </c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>
        <v>18</v>
      </c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</row>
    <row r="27" spans="1:100" ht="75.75" customHeight="1" thickTop="1" thickBot="1" x14ac:dyDescent="0.55000000000000004">
      <c r="A27" s="10"/>
      <c r="B27" s="157"/>
      <c r="C27" s="157"/>
      <c r="D27" s="157"/>
      <c r="E27" s="10"/>
      <c r="F27" s="21" t="s">
        <v>47</v>
      </c>
      <c r="G27" s="10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>
        <v>42</v>
      </c>
      <c r="U27" s="20"/>
      <c r="V27" s="20"/>
      <c r="W27" s="20">
        <v>82</v>
      </c>
      <c r="X27" s="20">
        <v>96</v>
      </c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>
        <v>18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</row>
    <row r="28" spans="1:100" ht="75.75" customHeight="1" thickTop="1" thickBot="1" x14ac:dyDescent="0.55000000000000004">
      <c r="A28" s="10"/>
      <c r="B28" s="157"/>
      <c r="C28" s="157"/>
      <c r="D28" s="157"/>
      <c r="E28" s="10"/>
      <c r="F28" s="21" t="s">
        <v>48</v>
      </c>
      <c r="G28" s="10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>
        <v>10</v>
      </c>
      <c r="S28" s="20">
        <v>192</v>
      </c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>
        <v>5</v>
      </c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</row>
    <row r="29" spans="1:100" ht="75.75" customHeight="1" thickTop="1" thickBot="1" x14ac:dyDescent="0.55000000000000004">
      <c r="A29" s="10"/>
      <c r="B29" s="157"/>
      <c r="C29" s="72"/>
      <c r="D29" s="72"/>
      <c r="E29" s="10"/>
      <c r="F29" s="21" t="s">
        <v>368</v>
      </c>
      <c r="G29" s="10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>
        <v>48</v>
      </c>
      <c r="Z29" s="20">
        <v>158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</row>
    <row r="30" spans="1:100" ht="75.75" customHeight="1" thickTop="1" thickBot="1" x14ac:dyDescent="0.55000000000000004">
      <c r="A30" s="10"/>
      <c r="B30" s="158"/>
      <c r="C30" s="75"/>
      <c r="D30" s="75"/>
      <c r="E30" s="10"/>
      <c r="F30" s="21" t="s">
        <v>418</v>
      </c>
      <c r="G30" s="10"/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>
        <v>160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>
        <v>18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</row>
    <row r="31" spans="1:100" s="25" customFormat="1" ht="75.75" customHeight="1" thickTop="1" thickBot="1" x14ac:dyDescent="0.55000000000000004">
      <c r="A31" s="22"/>
      <c r="B31" s="43"/>
      <c r="C31" s="43"/>
      <c r="D31" s="43"/>
      <c r="E31" s="22"/>
      <c r="F31" s="33"/>
      <c r="G31" s="22"/>
      <c r="H31" s="22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</row>
    <row r="32" spans="1:100" ht="75.75" customHeight="1" thickTop="1" thickBot="1" x14ac:dyDescent="0.55000000000000004">
      <c r="A32" s="10"/>
      <c r="B32" s="41" t="s">
        <v>205</v>
      </c>
      <c r="C32" s="41" t="s">
        <v>291</v>
      </c>
      <c r="D32" s="41" t="s">
        <v>315</v>
      </c>
      <c r="E32" s="10"/>
      <c r="F32" s="21" t="s">
        <v>59</v>
      </c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>
        <v>10</v>
      </c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</row>
    <row r="33" spans="1:100" s="25" customFormat="1" ht="75.75" customHeight="1" thickTop="1" thickBot="1" x14ac:dyDescent="0.55000000000000004">
      <c r="A33" s="22"/>
      <c r="B33" s="43"/>
      <c r="C33" s="43"/>
      <c r="D33" s="43"/>
      <c r="E33" s="22"/>
      <c r="F33" s="33"/>
      <c r="G33" s="22"/>
      <c r="H33" s="22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</row>
    <row r="34" spans="1:100" ht="75.75" customHeight="1" thickTop="1" thickBot="1" x14ac:dyDescent="0.55000000000000004">
      <c r="A34" s="10"/>
      <c r="B34" s="41" t="s">
        <v>92</v>
      </c>
      <c r="C34" s="41" t="s">
        <v>128</v>
      </c>
      <c r="D34" s="41" t="s">
        <v>163</v>
      </c>
      <c r="E34" s="10"/>
      <c r="F34" s="21" t="s">
        <v>316</v>
      </c>
      <c r="G34" s="10"/>
      <c r="H34" s="1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>
        <v>16</v>
      </c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</row>
    <row r="35" spans="1:100" s="25" customFormat="1" ht="75.75" customHeight="1" thickTop="1" thickBot="1" x14ac:dyDescent="0.55000000000000004">
      <c r="A35" s="22"/>
      <c r="B35" s="43"/>
      <c r="C35" s="43"/>
      <c r="D35" s="43"/>
      <c r="E35" s="22"/>
      <c r="F35" s="33"/>
      <c r="G35" s="22"/>
      <c r="H35" s="22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</row>
    <row r="36" spans="1:100" ht="75.75" customHeight="1" thickTop="1" thickBot="1" x14ac:dyDescent="0.55000000000000004">
      <c r="A36" s="10"/>
      <c r="B36" s="156" t="s">
        <v>363</v>
      </c>
      <c r="C36" s="156" t="s">
        <v>364</v>
      </c>
      <c r="D36" s="156" t="s">
        <v>58</v>
      </c>
      <c r="E36" s="10"/>
      <c r="F36" s="21" t="s">
        <v>369</v>
      </c>
      <c r="G36" s="10"/>
      <c r="H36" s="1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>
        <v>3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</row>
    <row r="37" spans="1:100" ht="75.75" customHeight="1" thickTop="1" thickBot="1" x14ac:dyDescent="0.55000000000000004">
      <c r="A37" s="10"/>
      <c r="B37" s="157"/>
      <c r="C37" s="157"/>
      <c r="D37" s="157"/>
      <c r="E37" s="10"/>
      <c r="F37" s="21" t="s">
        <v>58</v>
      </c>
      <c r="G37" s="10"/>
      <c r="H37" s="1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>
        <v>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</row>
    <row r="38" spans="1:100" ht="75.75" customHeight="1" thickTop="1" thickBot="1" x14ac:dyDescent="0.55000000000000004">
      <c r="A38" s="10"/>
      <c r="B38" s="157"/>
      <c r="C38" s="157"/>
      <c r="D38" s="157"/>
      <c r="E38" s="10"/>
      <c r="F38" s="21" t="s">
        <v>370</v>
      </c>
      <c r="G38" s="10"/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>
        <v>6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</row>
    <row r="39" spans="1:100" ht="75.75" customHeight="1" thickTop="1" thickBot="1" x14ac:dyDescent="0.55000000000000004">
      <c r="A39" s="10"/>
      <c r="B39" s="158"/>
      <c r="C39" s="158"/>
      <c r="D39" s="158"/>
      <c r="E39" s="10"/>
      <c r="F39" s="21" t="s">
        <v>371</v>
      </c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>
        <v>6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</row>
    <row r="40" spans="1:100" s="25" customFormat="1" ht="75.75" customHeight="1" thickTop="1" thickBot="1" x14ac:dyDescent="0.55000000000000004">
      <c r="A40" s="22"/>
      <c r="B40" s="43"/>
      <c r="C40" s="43"/>
      <c r="D40" s="43"/>
      <c r="E40" s="22"/>
      <c r="F40" s="33"/>
      <c r="G40" s="22"/>
      <c r="H40" s="2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</row>
    <row r="41" spans="1:100" ht="75.75" customHeight="1" thickTop="1" thickBot="1" x14ac:dyDescent="0.55000000000000004">
      <c r="A41" s="10"/>
      <c r="B41" s="41" t="s">
        <v>68</v>
      </c>
      <c r="C41" s="41" t="s">
        <v>439</v>
      </c>
      <c r="D41" s="41" t="s">
        <v>440</v>
      </c>
      <c r="E41" s="10"/>
      <c r="F41" s="21"/>
      <c r="G41" s="10"/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>
        <v>11</v>
      </c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</row>
    <row r="42" spans="1:100" s="25" customFormat="1" ht="75.75" customHeight="1" thickTop="1" thickBot="1" x14ac:dyDescent="0.55000000000000004">
      <c r="A42" s="22"/>
      <c r="B42" s="43"/>
      <c r="C42" s="43"/>
      <c r="D42" s="43"/>
      <c r="E42" s="22"/>
      <c r="F42" s="33"/>
      <c r="G42" s="22"/>
      <c r="H42" s="2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</row>
    <row r="43" spans="1:100" ht="75.75" customHeight="1" thickTop="1" thickBot="1" x14ac:dyDescent="0.55000000000000004">
      <c r="A43" s="10"/>
      <c r="B43" s="41" t="s">
        <v>442</v>
      </c>
      <c r="C43" s="41" t="s">
        <v>436</v>
      </c>
      <c r="D43" s="41" t="s">
        <v>70</v>
      </c>
      <c r="E43" s="10"/>
      <c r="F43" s="21" t="s">
        <v>443</v>
      </c>
      <c r="G43" s="10"/>
      <c r="H43" s="1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>
        <v>410</v>
      </c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</row>
    <row r="44" spans="1:100" s="25" customFormat="1" ht="75.75" customHeight="1" thickTop="1" thickBot="1" x14ac:dyDescent="0.55000000000000004">
      <c r="A44" s="22"/>
      <c r="B44" s="43"/>
      <c r="C44" s="43"/>
      <c r="D44" s="43"/>
      <c r="E44" s="22"/>
      <c r="F44" s="33"/>
      <c r="G44" s="22"/>
      <c r="H44" s="2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</row>
    <row r="45" spans="1:100" ht="72" thickTop="1" thickBot="1" x14ac:dyDescent="0.55000000000000004">
      <c r="A45" s="10"/>
      <c r="B45" s="204" t="s">
        <v>92</v>
      </c>
      <c r="C45" s="207" t="s">
        <v>460</v>
      </c>
      <c r="D45" s="210" t="s">
        <v>70</v>
      </c>
      <c r="E45" s="124"/>
      <c r="F45" s="21" t="s">
        <v>481</v>
      </c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>
        <v>10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</row>
    <row r="46" spans="1:100" ht="75.75" customHeight="1" thickTop="1" thickBot="1" x14ac:dyDescent="0.55000000000000004">
      <c r="A46" s="10"/>
      <c r="B46" s="205"/>
      <c r="C46" s="208"/>
      <c r="D46" s="211"/>
      <c r="E46" s="10"/>
      <c r="F46" s="63" t="s">
        <v>482</v>
      </c>
      <c r="G46" s="10"/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>
        <v>437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</row>
    <row r="47" spans="1:100" ht="75.75" customHeight="1" thickTop="1" thickBot="1" x14ac:dyDescent="0.55000000000000004">
      <c r="A47" s="10"/>
      <c r="B47" s="205"/>
      <c r="C47" s="208"/>
      <c r="D47" s="211"/>
      <c r="E47" s="10"/>
      <c r="F47" s="21" t="s">
        <v>508</v>
      </c>
      <c r="G47" s="10"/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>
        <v>42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</row>
    <row r="48" spans="1:100" ht="75.75" customHeight="1" thickTop="1" thickBot="1" x14ac:dyDescent="0.55000000000000004">
      <c r="A48" s="10"/>
      <c r="B48" s="205"/>
      <c r="C48" s="208"/>
      <c r="D48" s="211"/>
      <c r="E48" s="10"/>
      <c r="F48" s="21" t="s">
        <v>509</v>
      </c>
      <c r="G48" s="10"/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>
        <v>4</v>
      </c>
      <c r="AT48" s="20"/>
      <c r="AU48" s="20"/>
      <c r="AV48" s="20"/>
      <c r="AW48" s="20"/>
      <c r="AX48" s="20"/>
      <c r="AY48" s="20">
        <v>5</v>
      </c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</row>
    <row r="49" spans="1:100" s="133" customFormat="1" ht="75.75" customHeight="1" thickTop="1" thickBot="1" x14ac:dyDescent="0.55000000000000004">
      <c r="A49" s="10"/>
      <c r="B49" s="206"/>
      <c r="C49" s="209"/>
      <c r="D49" s="212"/>
      <c r="E49" s="10"/>
      <c r="F49" s="21" t="s">
        <v>395</v>
      </c>
      <c r="G49" s="10"/>
      <c r="H49" s="1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>
        <v>7</v>
      </c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</row>
    <row r="50" spans="1:100" s="25" customFormat="1" ht="75.75" customHeight="1" thickTop="1" thickBot="1" x14ac:dyDescent="0.55000000000000004">
      <c r="A50" s="22"/>
      <c r="B50" s="43"/>
      <c r="C50" s="43"/>
      <c r="D50" s="43"/>
      <c r="E50" s="22"/>
      <c r="F50" s="33"/>
      <c r="G50" s="22"/>
      <c r="H50" s="22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</row>
    <row r="51" spans="1:100" ht="75.75" customHeight="1" thickTop="1" thickBot="1" x14ac:dyDescent="0.55000000000000004">
      <c r="A51" s="10"/>
      <c r="B51" s="156" t="s">
        <v>397</v>
      </c>
      <c r="C51" s="156" t="s">
        <v>533</v>
      </c>
      <c r="D51" s="156" t="s">
        <v>534</v>
      </c>
      <c r="E51" s="10"/>
      <c r="F51" s="21" t="s">
        <v>34</v>
      </c>
      <c r="G51" s="10"/>
      <c r="H51" s="1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>
        <v>117</v>
      </c>
      <c r="AU51" s="20">
        <v>153</v>
      </c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>
        <v>14</v>
      </c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>
        <v>30</v>
      </c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</row>
    <row r="52" spans="1:100" ht="75.75" customHeight="1" thickTop="1" thickBot="1" x14ac:dyDescent="0.55000000000000004">
      <c r="A52" s="10"/>
      <c r="B52" s="157"/>
      <c r="C52" s="157"/>
      <c r="D52" s="157"/>
      <c r="E52" s="10"/>
      <c r="F52" s="21" t="s">
        <v>13</v>
      </c>
      <c r="G52" s="10"/>
      <c r="H52" s="1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>
        <v>117</v>
      </c>
      <c r="AU52" s="20">
        <v>153</v>
      </c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>
        <v>14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>
        <v>30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</row>
    <row r="53" spans="1:100" ht="75.75" customHeight="1" thickTop="1" thickBot="1" x14ac:dyDescent="0.55000000000000004">
      <c r="A53" s="10"/>
      <c r="B53" s="157"/>
      <c r="C53" s="157"/>
      <c r="D53" s="157"/>
      <c r="E53" s="10"/>
      <c r="F53" s="21" t="s">
        <v>62</v>
      </c>
      <c r="G53" s="10"/>
      <c r="H53" s="1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>
        <v>1</v>
      </c>
      <c r="AU53" s="20">
        <v>1</v>
      </c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</row>
    <row r="54" spans="1:100" ht="75.75" customHeight="1" thickTop="1" thickBot="1" x14ac:dyDescent="0.55000000000000004">
      <c r="A54" s="10"/>
      <c r="B54" s="157"/>
      <c r="C54" s="157"/>
      <c r="D54" s="157"/>
      <c r="E54" s="10"/>
      <c r="F54" s="21" t="s">
        <v>15</v>
      </c>
      <c r="G54" s="10"/>
      <c r="H54" s="1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>
        <v>2</v>
      </c>
      <c r="AU54" s="20">
        <v>2</v>
      </c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</row>
    <row r="55" spans="1:100" ht="75.75" customHeight="1" thickTop="1" thickBot="1" x14ac:dyDescent="0.55000000000000004">
      <c r="A55" s="10"/>
      <c r="B55" s="157"/>
      <c r="C55" s="157"/>
      <c r="D55" s="157"/>
      <c r="E55" s="10"/>
      <c r="F55" s="21" t="s">
        <v>35</v>
      </c>
      <c r="G55" s="10"/>
      <c r="H55" s="1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>
        <v>1</v>
      </c>
      <c r="AU55" s="20"/>
      <c r="AV55" s="20">
        <v>28</v>
      </c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</row>
    <row r="56" spans="1:100" ht="75.75" customHeight="1" thickTop="1" thickBot="1" x14ac:dyDescent="0.55000000000000004">
      <c r="A56" s="10"/>
      <c r="B56" s="157"/>
      <c r="C56" s="157"/>
      <c r="D56" s="157"/>
      <c r="E56" s="10"/>
      <c r="F56" s="21" t="s">
        <v>168</v>
      </c>
      <c r="G56" s="10"/>
      <c r="H56" s="1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>
        <v>1</v>
      </c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</row>
    <row r="57" spans="1:100" ht="75.75" customHeight="1" thickTop="1" thickBot="1" x14ac:dyDescent="0.55000000000000004">
      <c r="A57" s="10"/>
      <c r="B57" s="157"/>
      <c r="C57" s="157"/>
      <c r="D57" s="157"/>
      <c r="E57" s="10"/>
      <c r="F57" s="21" t="s">
        <v>48</v>
      </c>
      <c r="G57" s="10"/>
      <c r="H57" s="1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>
        <v>1</v>
      </c>
      <c r="AU57" s="20">
        <v>145</v>
      </c>
      <c r="AV57" s="20">
        <v>30</v>
      </c>
      <c r="AW57" s="20"/>
      <c r="AX57" s="20"/>
      <c r="AY57" s="20"/>
      <c r="AZ57" s="20">
        <v>56</v>
      </c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</row>
    <row r="58" spans="1:100" s="133" customFormat="1" ht="75.75" customHeight="1" thickTop="1" thickBot="1" x14ac:dyDescent="0.55000000000000004">
      <c r="A58" s="10"/>
      <c r="B58" s="157"/>
      <c r="C58" s="157"/>
      <c r="D58" s="157"/>
      <c r="E58" s="10"/>
      <c r="F58" s="21" t="s">
        <v>557</v>
      </c>
      <c r="G58" s="10"/>
      <c r="H58" s="1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>
        <v>345</v>
      </c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</row>
    <row r="59" spans="1:100" s="133" customFormat="1" ht="75.75" customHeight="1" thickTop="1" thickBot="1" x14ac:dyDescent="0.55000000000000004">
      <c r="A59" s="10"/>
      <c r="B59" s="157"/>
      <c r="C59" s="157"/>
      <c r="D59" s="157"/>
      <c r="E59" s="10"/>
      <c r="F59" s="21" t="s">
        <v>36</v>
      </c>
      <c r="G59" s="10"/>
      <c r="H59" s="1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>
        <v>200</v>
      </c>
      <c r="AW59" s="20"/>
      <c r="AX59" s="20"/>
      <c r="AY59" s="20"/>
      <c r="AZ59" s="20"/>
      <c r="BA59" s="20"/>
      <c r="BB59" s="20"/>
      <c r="BC59" s="20"/>
      <c r="BD59" s="20"/>
      <c r="BE59" s="20"/>
      <c r="BF59" s="20">
        <v>240</v>
      </c>
      <c r="BG59" s="20">
        <v>14</v>
      </c>
      <c r="BH59" s="20"/>
      <c r="BI59" s="20"/>
      <c r="BJ59" s="20"/>
      <c r="BK59" s="20"/>
      <c r="BL59" s="20"/>
      <c r="BM59" s="20"/>
      <c r="BN59" s="20"/>
      <c r="BO59" s="20">
        <v>80</v>
      </c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</row>
    <row r="60" spans="1:100" s="133" customFormat="1" ht="75.75" customHeight="1" thickTop="1" thickBot="1" x14ac:dyDescent="0.55000000000000004">
      <c r="A60" s="10"/>
      <c r="B60" s="157"/>
      <c r="C60" s="157"/>
      <c r="D60" s="157"/>
      <c r="E60" s="10"/>
      <c r="F60" s="21" t="s">
        <v>560</v>
      </c>
      <c r="G60" s="10"/>
      <c r="H60" s="1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>
        <v>36</v>
      </c>
      <c r="AW60" s="20">
        <v>546</v>
      </c>
      <c r="AX60" s="20">
        <v>224</v>
      </c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>
        <v>86</v>
      </c>
      <c r="BQ60" s="20"/>
      <c r="BR60" s="20"/>
      <c r="BS60" s="20"/>
      <c r="BT60" s="20">
        <v>124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</row>
    <row r="61" spans="1:100" s="133" customFormat="1" ht="75.75" customHeight="1" thickTop="1" thickBot="1" x14ac:dyDescent="0.55000000000000004">
      <c r="A61" s="10"/>
      <c r="B61" s="158"/>
      <c r="C61" s="158"/>
      <c r="D61" s="158"/>
      <c r="E61" s="10"/>
      <c r="F61" s="21" t="s">
        <v>561</v>
      </c>
      <c r="G61" s="10"/>
      <c r="H61" s="1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>
        <v>108</v>
      </c>
      <c r="AW61" s="20">
        <v>182</v>
      </c>
      <c r="AX61" s="20">
        <v>672</v>
      </c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>
        <v>120</v>
      </c>
      <c r="BQ61" s="20"/>
      <c r="BR61" s="20"/>
      <c r="BS61" s="20"/>
      <c r="BT61" s="20">
        <v>93</v>
      </c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</row>
    <row r="62" spans="1:100" s="25" customFormat="1" ht="75.75" customHeight="1" thickTop="1" thickBot="1" x14ac:dyDescent="0.55000000000000004">
      <c r="A62" s="22"/>
      <c r="B62" s="43"/>
      <c r="C62" s="43"/>
      <c r="D62" s="43"/>
      <c r="E62" s="22"/>
      <c r="F62" s="33"/>
      <c r="G62" s="22"/>
      <c r="H62" s="22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</row>
    <row r="63" spans="1:100" ht="75.75" customHeight="1" thickTop="1" thickBot="1" x14ac:dyDescent="0.55000000000000004">
      <c r="A63" s="10"/>
      <c r="B63" s="41" t="s">
        <v>551</v>
      </c>
      <c r="C63" s="41" t="s">
        <v>552</v>
      </c>
      <c r="D63" s="41" t="s">
        <v>51</v>
      </c>
      <c r="E63" s="10"/>
      <c r="F63" s="21" t="s">
        <v>553</v>
      </c>
      <c r="G63" s="10"/>
      <c r="H63" s="1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>
        <v>13</v>
      </c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</row>
    <row r="64" spans="1:100" s="25" customFormat="1" ht="75.75" customHeight="1" thickTop="1" thickBot="1" x14ac:dyDescent="0.55000000000000004">
      <c r="A64" s="22"/>
      <c r="B64" s="43"/>
      <c r="C64" s="43"/>
      <c r="D64" s="43"/>
      <c r="E64" s="22"/>
      <c r="F64" s="33"/>
      <c r="G64" s="22"/>
      <c r="H64" s="22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</row>
    <row r="65" spans="1:100" ht="142.5" thickTop="1" thickBot="1" x14ac:dyDescent="0.55000000000000004">
      <c r="A65" s="10"/>
      <c r="B65" s="41" t="s">
        <v>92</v>
      </c>
      <c r="C65" s="41" t="s">
        <v>554</v>
      </c>
      <c r="D65" s="47" t="s">
        <v>555</v>
      </c>
      <c r="E65" s="10"/>
      <c r="F65" s="21" t="s">
        <v>556</v>
      </c>
      <c r="G65" s="10"/>
      <c r="H65" s="1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>
        <v>12</v>
      </c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</row>
    <row r="66" spans="1:100" s="25" customFormat="1" ht="75.75" customHeight="1" thickTop="1" thickBot="1" x14ac:dyDescent="0.55000000000000004">
      <c r="A66" s="22"/>
      <c r="B66" s="43"/>
      <c r="C66" s="43"/>
      <c r="D66" s="43"/>
      <c r="E66" s="22"/>
      <c r="F66" s="33"/>
      <c r="G66" s="22"/>
      <c r="H66" s="22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</row>
    <row r="67" spans="1:100" ht="75.75" customHeight="1" thickTop="1" thickBot="1" x14ac:dyDescent="0.55000000000000004">
      <c r="A67" s="10"/>
      <c r="B67" s="156" t="s">
        <v>551</v>
      </c>
      <c r="C67" s="156" t="s">
        <v>558</v>
      </c>
      <c r="D67" s="156" t="s">
        <v>559</v>
      </c>
      <c r="E67" s="10"/>
      <c r="F67" s="21" t="s">
        <v>35</v>
      </c>
      <c r="G67" s="10"/>
      <c r="H67" s="1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>
        <v>1</v>
      </c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</row>
    <row r="68" spans="1:100" ht="75.75" customHeight="1" thickTop="1" thickBot="1" x14ac:dyDescent="0.55000000000000004">
      <c r="A68" s="10"/>
      <c r="B68" s="157"/>
      <c r="C68" s="157"/>
      <c r="D68" s="157"/>
      <c r="E68" s="10"/>
      <c r="F68" s="21" t="s">
        <v>34</v>
      </c>
      <c r="G68" s="10"/>
      <c r="H68" s="1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>
        <v>1</v>
      </c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</row>
    <row r="69" spans="1:100" ht="75.75" customHeight="1" thickTop="1" thickBot="1" x14ac:dyDescent="0.55000000000000004">
      <c r="A69" s="10"/>
      <c r="B69" s="158"/>
      <c r="C69" s="158"/>
      <c r="D69" s="158"/>
      <c r="E69" s="10"/>
      <c r="F69" s="21" t="s">
        <v>13</v>
      </c>
      <c r="G69" s="10"/>
      <c r="H69" s="1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>
        <v>1</v>
      </c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</row>
    <row r="70" spans="1:100" s="25" customFormat="1" ht="75.75" customHeight="1" thickTop="1" thickBot="1" x14ac:dyDescent="0.55000000000000004">
      <c r="A70" s="22"/>
      <c r="B70" s="43"/>
      <c r="C70" s="43"/>
      <c r="D70" s="43"/>
      <c r="E70" s="22"/>
      <c r="F70" s="33"/>
      <c r="G70" s="22"/>
      <c r="H70" s="22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</row>
    <row r="71" spans="1:100" ht="75.75" customHeight="1" thickTop="1" thickBot="1" x14ac:dyDescent="0.55000000000000004">
      <c r="A71" s="10"/>
      <c r="B71" s="156" t="s">
        <v>551</v>
      </c>
      <c r="C71" s="156" t="s">
        <v>552</v>
      </c>
      <c r="D71" s="156" t="s">
        <v>51</v>
      </c>
      <c r="E71" s="10"/>
      <c r="F71" s="21" t="s">
        <v>34</v>
      </c>
      <c r="G71" s="10"/>
      <c r="H71" s="1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>
        <v>1</v>
      </c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</row>
    <row r="72" spans="1:100" ht="75.75" customHeight="1" thickTop="1" thickBot="1" x14ac:dyDescent="0.55000000000000004">
      <c r="A72" s="10"/>
      <c r="B72" s="157"/>
      <c r="C72" s="157"/>
      <c r="D72" s="157"/>
      <c r="E72" s="10"/>
      <c r="F72" s="21" t="s">
        <v>13</v>
      </c>
      <c r="G72" s="10"/>
      <c r="H72" s="1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>
        <v>1</v>
      </c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</row>
    <row r="73" spans="1:100" ht="75.75" customHeight="1" thickTop="1" thickBot="1" x14ac:dyDescent="0.55000000000000004">
      <c r="A73" s="10"/>
      <c r="B73" s="157"/>
      <c r="C73" s="157"/>
      <c r="D73" s="157"/>
      <c r="E73" s="10"/>
      <c r="F73" s="21" t="s">
        <v>36</v>
      </c>
      <c r="G73" s="10"/>
      <c r="H73" s="1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>
        <v>1</v>
      </c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</row>
    <row r="74" spans="1:100" ht="75.75" customHeight="1" thickTop="1" thickBot="1" x14ac:dyDescent="0.55000000000000004">
      <c r="A74" s="10"/>
      <c r="B74" s="157"/>
      <c r="C74" s="157"/>
      <c r="D74" s="157"/>
      <c r="E74" s="10"/>
      <c r="F74" s="21" t="s">
        <v>172</v>
      </c>
      <c r="G74" s="10"/>
      <c r="H74" s="1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>
        <v>1</v>
      </c>
      <c r="AZ74" s="20"/>
      <c r="BA74" s="20"/>
      <c r="BB74" s="20"/>
      <c r="BC74" s="20"/>
      <c r="BD74" s="20"/>
      <c r="BE74" s="20"/>
      <c r="BF74" s="20">
        <v>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</row>
    <row r="75" spans="1:100" ht="75.75" customHeight="1" thickTop="1" thickBot="1" x14ac:dyDescent="0.55000000000000004">
      <c r="A75" s="10"/>
      <c r="B75" s="157"/>
      <c r="C75" s="157"/>
      <c r="D75" s="157"/>
      <c r="E75" s="10"/>
      <c r="F75" s="21" t="s">
        <v>594</v>
      </c>
      <c r="G75" s="10"/>
      <c r="H75" s="1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>
        <v>1</v>
      </c>
      <c r="AZ75" s="20">
        <v>2</v>
      </c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</row>
    <row r="76" spans="1:100" s="133" customFormat="1" ht="75.75" customHeight="1" thickTop="1" thickBot="1" x14ac:dyDescent="0.55000000000000004">
      <c r="A76" s="10"/>
      <c r="B76" s="157"/>
      <c r="C76" s="157"/>
      <c r="D76" s="157"/>
      <c r="E76" s="10"/>
      <c r="F76" s="21" t="s">
        <v>47</v>
      </c>
      <c r="G76" s="10"/>
      <c r="H76" s="1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>
        <v>1</v>
      </c>
      <c r="AZ76" s="20"/>
      <c r="BA76" s="20">
        <v>49</v>
      </c>
      <c r="BB76" s="20">
        <v>33</v>
      </c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</row>
    <row r="77" spans="1:100" s="133" customFormat="1" ht="75.75" customHeight="1" thickTop="1" thickBot="1" x14ac:dyDescent="0.55000000000000004">
      <c r="A77" s="10"/>
      <c r="B77" s="157"/>
      <c r="C77" s="157"/>
      <c r="D77" s="157"/>
      <c r="E77" s="10"/>
      <c r="F77" s="21" t="s">
        <v>598</v>
      </c>
      <c r="G77" s="10"/>
      <c r="H77" s="1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>
        <v>1</v>
      </c>
      <c r="AZ77" s="20"/>
      <c r="BA77" s="20">
        <v>1</v>
      </c>
      <c r="BB77" s="20">
        <v>33</v>
      </c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</row>
    <row r="78" spans="1:100" s="133" customFormat="1" ht="75.75" customHeight="1" thickTop="1" thickBot="1" x14ac:dyDescent="0.55000000000000004">
      <c r="A78" s="10"/>
      <c r="B78" s="157"/>
      <c r="C78" s="157"/>
      <c r="D78" s="157"/>
      <c r="E78" s="10"/>
      <c r="F78" s="21" t="s">
        <v>35</v>
      </c>
      <c r="G78" s="10"/>
      <c r="H78" s="1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>
        <v>1</v>
      </c>
      <c r="AZ78" s="20"/>
      <c r="BA78" s="20">
        <v>1</v>
      </c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</row>
    <row r="79" spans="1:100" s="133" customFormat="1" ht="75.75" customHeight="1" thickTop="1" thickBot="1" x14ac:dyDescent="0.55000000000000004">
      <c r="A79" s="10"/>
      <c r="B79" s="157"/>
      <c r="C79" s="157"/>
      <c r="D79" s="157"/>
      <c r="E79" s="10"/>
      <c r="F79" s="21" t="s">
        <v>599</v>
      </c>
      <c r="G79" s="10"/>
      <c r="H79" s="1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>
        <v>190</v>
      </c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</row>
    <row r="80" spans="1:100" s="133" customFormat="1" ht="75.75" customHeight="1" thickTop="1" thickBot="1" x14ac:dyDescent="0.55000000000000004">
      <c r="A80" s="10"/>
      <c r="B80" s="157"/>
      <c r="C80" s="157"/>
      <c r="D80" s="157"/>
      <c r="E80" s="10"/>
      <c r="F80" s="21" t="s">
        <v>395</v>
      </c>
      <c r="G80" s="10"/>
      <c r="H80" s="1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>
        <v>3</v>
      </c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</row>
    <row r="81" spans="1:100" s="133" customFormat="1" ht="75.75" customHeight="1" thickTop="1" thickBot="1" x14ac:dyDescent="0.55000000000000004">
      <c r="A81" s="10"/>
      <c r="B81" s="157"/>
      <c r="C81" s="157"/>
      <c r="D81" s="157"/>
      <c r="E81" s="10"/>
      <c r="F81" s="21" t="s">
        <v>61</v>
      </c>
      <c r="G81" s="10"/>
      <c r="H81" s="1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>
        <v>12</v>
      </c>
      <c r="BB81" s="20">
        <v>12</v>
      </c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</row>
    <row r="82" spans="1:100" s="133" customFormat="1" ht="75.75" customHeight="1" thickTop="1" thickBot="1" x14ac:dyDescent="0.55000000000000004">
      <c r="A82" s="10"/>
      <c r="B82" s="157"/>
      <c r="C82" s="157"/>
      <c r="D82" s="157"/>
      <c r="E82" s="10"/>
      <c r="F82" s="21" t="s">
        <v>220</v>
      </c>
      <c r="G82" s="10"/>
      <c r="H82" s="1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>
        <v>12</v>
      </c>
      <c r="BB82" s="20">
        <v>82</v>
      </c>
      <c r="BC82" s="20"/>
      <c r="BD82" s="20"/>
      <c r="BE82" s="20"/>
      <c r="BF82" s="20">
        <v>9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</row>
    <row r="83" spans="1:100" s="133" customFormat="1" ht="75.75" customHeight="1" thickTop="1" thickBot="1" x14ac:dyDescent="0.55000000000000004">
      <c r="A83" s="10"/>
      <c r="B83" s="158"/>
      <c r="C83" s="158"/>
      <c r="D83" s="158"/>
      <c r="E83" s="10"/>
      <c r="F83" s="21" t="s">
        <v>495</v>
      </c>
      <c r="G83" s="10"/>
      <c r="H83" s="1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>
        <v>170</v>
      </c>
      <c r="BB83" s="20">
        <v>29</v>
      </c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</row>
    <row r="84" spans="1:100" s="25" customFormat="1" ht="75.75" customHeight="1" thickTop="1" thickBot="1" x14ac:dyDescent="0.55000000000000004">
      <c r="A84" s="22"/>
      <c r="B84" s="43"/>
      <c r="C84" s="43"/>
      <c r="D84" s="43"/>
      <c r="E84" s="22"/>
      <c r="F84" s="33"/>
      <c r="G84" s="22"/>
      <c r="H84" s="22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</row>
    <row r="85" spans="1:100" ht="75.75" customHeight="1" thickTop="1" thickBot="1" x14ac:dyDescent="0.55000000000000004">
      <c r="A85" s="10"/>
      <c r="B85" s="41" t="s">
        <v>595</v>
      </c>
      <c r="C85" s="41" t="s">
        <v>596</v>
      </c>
      <c r="D85" s="41" t="s">
        <v>597</v>
      </c>
      <c r="E85" s="10"/>
      <c r="F85" s="21" t="s">
        <v>414</v>
      </c>
      <c r="G85" s="10"/>
      <c r="H85" s="1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>
        <v>1</v>
      </c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</row>
    <row r="86" spans="1:100" s="25" customFormat="1" ht="75.75" customHeight="1" thickTop="1" thickBot="1" x14ac:dyDescent="0.55000000000000004">
      <c r="A86" s="22"/>
      <c r="B86" s="43"/>
      <c r="C86" s="43"/>
      <c r="D86" s="43"/>
      <c r="E86" s="22"/>
      <c r="F86" s="33"/>
      <c r="G86" s="22"/>
      <c r="H86" s="22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</row>
    <row r="87" spans="1:100" ht="75.75" customHeight="1" thickTop="1" thickBot="1" x14ac:dyDescent="0.55000000000000004">
      <c r="A87" s="10"/>
      <c r="B87" s="156" t="s">
        <v>621</v>
      </c>
      <c r="C87" s="41"/>
      <c r="D87" s="156" t="s">
        <v>630</v>
      </c>
      <c r="E87" s="10"/>
      <c r="F87" s="41" t="s">
        <v>651</v>
      </c>
      <c r="G87" s="10"/>
      <c r="H87" s="1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>
        <v>238</v>
      </c>
      <c r="BB87" s="20"/>
      <c r="BC87" s="20"/>
      <c r="BD87" s="20"/>
      <c r="BE87" s="20"/>
      <c r="BF87" s="20">
        <v>240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</row>
    <row r="88" spans="1:100" ht="75.75" customHeight="1" thickTop="1" thickBot="1" x14ac:dyDescent="0.55000000000000004">
      <c r="A88" s="10"/>
      <c r="B88" s="157"/>
      <c r="C88" s="41"/>
      <c r="D88" s="157"/>
      <c r="E88" s="10"/>
      <c r="F88" s="41" t="s">
        <v>652</v>
      </c>
      <c r="G88" s="10"/>
      <c r="H88" s="1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>
        <f>1482+316</f>
        <v>1798</v>
      </c>
      <c r="BB88" s="20"/>
      <c r="BC88" s="20"/>
      <c r="BD88" s="20"/>
      <c r="BE88" s="20"/>
      <c r="BF88" s="20">
        <v>1266</v>
      </c>
      <c r="BG88" s="20"/>
      <c r="BH88" s="20">
        <v>633</v>
      </c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</row>
    <row r="89" spans="1:100" s="133" customFormat="1" ht="75.75" customHeight="1" thickTop="1" thickBot="1" x14ac:dyDescent="0.55000000000000004">
      <c r="A89" s="10"/>
      <c r="B89" s="158"/>
      <c r="C89" s="41"/>
      <c r="D89" s="158"/>
      <c r="E89" s="10"/>
      <c r="F89" s="41" t="s">
        <v>694</v>
      </c>
      <c r="G89" s="10"/>
      <c r="H89" s="1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</row>
    <row r="90" spans="1:100" s="25" customFormat="1" ht="75.75" customHeight="1" thickTop="1" thickBot="1" x14ac:dyDescent="0.55000000000000004">
      <c r="A90" s="22"/>
      <c r="B90" s="43"/>
      <c r="C90" s="43"/>
      <c r="D90" s="43"/>
      <c r="E90" s="22"/>
      <c r="F90" s="33"/>
      <c r="G90" s="22"/>
      <c r="H90" s="22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</row>
    <row r="91" spans="1:100" ht="75.75" customHeight="1" thickTop="1" thickBot="1" x14ac:dyDescent="0.55000000000000004">
      <c r="A91" s="10"/>
      <c r="B91" s="41" t="s">
        <v>92</v>
      </c>
      <c r="C91" s="41" t="s">
        <v>460</v>
      </c>
      <c r="D91" s="41" t="s">
        <v>671</v>
      </c>
      <c r="E91" s="10"/>
      <c r="F91" s="21" t="s">
        <v>414</v>
      </c>
      <c r="G91" s="10"/>
      <c r="H91" s="1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>
        <v>1</v>
      </c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</row>
    <row r="92" spans="1:100" s="25" customFormat="1" ht="75.75" customHeight="1" thickTop="1" thickBot="1" x14ac:dyDescent="0.55000000000000004">
      <c r="A92" s="22"/>
      <c r="B92" s="43"/>
      <c r="C92" s="43"/>
      <c r="D92" s="43"/>
      <c r="E92" s="22"/>
      <c r="F92" s="33"/>
      <c r="G92" s="22"/>
      <c r="H92" s="22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</row>
    <row r="93" spans="1:100" ht="75.75" customHeight="1" thickTop="1" thickBot="1" x14ac:dyDescent="0.55000000000000004">
      <c r="A93" s="10"/>
      <c r="B93" s="41" t="s">
        <v>695</v>
      </c>
      <c r="C93" s="41" t="s">
        <v>696</v>
      </c>
      <c r="D93" s="41" t="s">
        <v>697</v>
      </c>
      <c r="E93" s="10"/>
      <c r="F93" s="21" t="s">
        <v>698</v>
      </c>
      <c r="G93" s="10"/>
      <c r="H93" s="1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>
        <v>34</v>
      </c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</row>
    <row r="94" spans="1:100" s="25" customFormat="1" ht="75.75" customHeight="1" thickTop="1" thickBot="1" x14ac:dyDescent="0.55000000000000004">
      <c r="A94" s="22"/>
      <c r="B94" s="43"/>
      <c r="C94" s="43"/>
      <c r="D94" s="43"/>
      <c r="E94" s="22"/>
      <c r="F94" s="33"/>
      <c r="G94" s="22"/>
      <c r="H94" s="22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</row>
    <row r="95" spans="1:100" ht="75.75" customHeight="1" thickTop="1" thickBot="1" x14ac:dyDescent="0.55000000000000004">
      <c r="A95" s="10"/>
      <c r="B95" s="41" t="s">
        <v>702</v>
      </c>
      <c r="C95" s="41" t="s">
        <v>705</v>
      </c>
      <c r="D95" s="41" t="s">
        <v>294</v>
      </c>
      <c r="E95" s="10"/>
      <c r="F95" s="21" t="s">
        <v>694</v>
      </c>
      <c r="G95" s="10"/>
      <c r="H95" s="1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>
        <v>90</v>
      </c>
      <c r="BH95" s="20">
        <v>18</v>
      </c>
      <c r="BI95" s="20">
        <v>198</v>
      </c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</row>
    <row r="96" spans="1:100" s="25" customFormat="1" ht="75.75" customHeight="1" thickTop="1" thickBot="1" x14ac:dyDescent="0.55000000000000004">
      <c r="A96" s="22"/>
      <c r="B96" s="43"/>
      <c r="C96" s="43"/>
      <c r="D96" s="43"/>
      <c r="E96" s="22"/>
      <c r="F96" s="33"/>
      <c r="G96" s="22"/>
      <c r="H96" s="22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</row>
    <row r="97" spans="1:100" ht="75.75" customHeight="1" thickTop="1" thickBot="1" x14ac:dyDescent="0.55000000000000004">
      <c r="A97" s="10"/>
      <c r="B97" s="41" t="s">
        <v>704</v>
      </c>
      <c r="C97" s="41" t="s">
        <v>731</v>
      </c>
      <c r="D97" s="41" t="s">
        <v>706</v>
      </c>
      <c r="E97" s="10"/>
      <c r="F97" s="21" t="s">
        <v>254</v>
      </c>
      <c r="G97" s="10"/>
      <c r="H97" s="1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>
        <v>24</v>
      </c>
      <c r="BH97" s="20">
        <v>124</v>
      </c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</row>
    <row r="98" spans="1:100" s="25" customFormat="1" ht="75.75" customHeight="1" thickTop="1" thickBot="1" x14ac:dyDescent="0.55000000000000004">
      <c r="A98" s="22"/>
      <c r="B98" s="43"/>
      <c r="C98" s="43"/>
      <c r="D98" s="43"/>
      <c r="E98" s="22"/>
      <c r="F98" s="33"/>
      <c r="G98" s="22"/>
      <c r="H98" s="22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</row>
    <row r="99" spans="1:100" ht="75.75" customHeight="1" thickTop="1" thickBot="1" x14ac:dyDescent="0.55000000000000004">
      <c r="A99" s="10"/>
      <c r="B99" s="156" t="s">
        <v>760</v>
      </c>
      <c r="C99" s="156" t="s">
        <v>761</v>
      </c>
      <c r="D99" s="41" t="s">
        <v>763</v>
      </c>
      <c r="E99" s="10"/>
      <c r="F99" s="21" t="s">
        <v>414</v>
      </c>
      <c r="G99" s="10"/>
      <c r="H99" s="1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>
        <v>2</v>
      </c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</row>
    <row r="100" spans="1:100" ht="75.75" customHeight="1" thickTop="1" thickBot="1" x14ac:dyDescent="0.55000000000000004">
      <c r="A100" s="10"/>
      <c r="B100" s="157"/>
      <c r="C100" s="157"/>
      <c r="D100" s="41" t="s">
        <v>764</v>
      </c>
      <c r="E100" s="10"/>
      <c r="F100" s="21" t="s">
        <v>58</v>
      </c>
      <c r="G100" s="10"/>
      <c r="H100" s="1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>
        <v>5</v>
      </c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</row>
    <row r="101" spans="1:100" ht="75.75" customHeight="1" thickTop="1" thickBot="1" x14ac:dyDescent="0.55000000000000004">
      <c r="A101" s="10"/>
      <c r="B101" s="158"/>
      <c r="C101" s="158"/>
      <c r="D101" s="41" t="s">
        <v>134</v>
      </c>
      <c r="E101" s="10"/>
      <c r="F101" s="21" t="s">
        <v>759</v>
      </c>
      <c r="G101" s="10"/>
      <c r="H101" s="1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>
        <v>1</v>
      </c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</row>
    <row r="102" spans="1:100" s="25" customFormat="1" ht="75.75" customHeight="1" thickTop="1" thickBot="1" x14ac:dyDescent="0.55000000000000004">
      <c r="A102" s="22"/>
      <c r="B102" s="43"/>
      <c r="C102" s="43"/>
      <c r="D102" s="43"/>
      <c r="E102" s="22"/>
      <c r="F102" s="33"/>
      <c r="G102" s="22"/>
      <c r="H102" s="22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</row>
    <row r="103" spans="1:100" ht="75.75" customHeight="1" thickTop="1" thickBot="1" x14ac:dyDescent="0.55000000000000004">
      <c r="A103" s="10"/>
      <c r="B103" s="41" t="s">
        <v>92</v>
      </c>
      <c r="C103" s="41" t="s">
        <v>460</v>
      </c>
      <c r="D103" s="41" t="s">
        <v>768</v>
      </c>
      <c r="E103" s="10"/>
      <c r="F103" s="21" t="s">
        <v>414</v>
      </c>
      <c r="G103" s="10"/>
      <c r="H103" s="1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>
        <v>1</v>
      </c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</row>
    <row r="104" spans="1:100" s="25" customFormat="1" ht="75.75" customHeight="1" thickTop="1" thickBot="1" x14ac:dyDescent="0.55000000000000004">
      <c r="A104" s="22"/>
      <c r="B104" s="43"/>
      <c r="C104" s="43"/>
      <c r="D104" s="43"/>
      <c r="E104" s="22"/>
      <c r="F104" s="33"/>
      <c r="G104" s="22"/>
      <c r="H104" s="22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</row>
    <row r="105" spans="1:100" ht="75.75" customHeight="1" thickTop="1" thickBot="1" x14ac:dyDescent="0.55000000000000004">
      <c r="A105" s="10"/>
      <c r="B105" s="41" t="s">
        <v>772</v>
      </c>
      <c r="C105" s="41" t="s">
        <v>773</v>
      </c>
      <c r="D105" s="41" t="s">
        <v>253</v>
      </c>
      <c r="E105" s="10"/>
      <c r="F105" s="21" t="s">
        <v>771</v>
      </c>
      <c r="G105" s="10"/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>
        <v>16</v>
      </c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</row>
    <row r="106" spans="1:100" s="25" customFormat="1" ht="75.75" customHeight="1" thickTop="1" thickBot="1" x14ac:dyDescent="0.55000000000000004">
      <c r="A106" s="22"/>
      <c r="B106" s="43"/>
      <c r="C106" s="43"/>
      <c r="D106" s="43"/>
      <c r="E106" s="22"/>
      <c r="F106" s="33"/>
      <c r="G106" s="22"/>
      <c r="H106" s="22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</row>
    <row r="107" spans="1:100" ht="75.75" customHeight="1" thickTop="1" thickBot="1" x14ac:dyDescent="0.55000000000000004">
      <c r="A107" s="10"/>
      <c r="B107" s="41" t="s">
        <v>785</v>
      </c>
      <c r="C107" s="41" t="s">
        <v>786</v>
      </c>
      <c r="D107" s="41" t="s">
        <v>787</v>
      </c>
      <c r="E107" s="10"/>
      <c r="F107" s="21" t="s">
        <v>258</v>
      </c>
      <c r="G107" s="10"/>
      <c r="H107" s="1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>
        <v>1</v>
      </c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</row>
    <row r="108" spans="1:100" ht="75.75" customHeight="1" thickTop="1" thickBot="1" x14ac:dyDescent="0.55000000000000004">
      <c r="A108" s="10"/>
      <c r="B108" s="41"/>
      <c r="C108" s="41"/>
      <c r="D108" s="41"/>
      <c r="E108" s="10"/>
      <c r="F108" s="21"/>
      <c r="G108" s="10"/>
      <c r="H108" s="1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</row>
    <row r="109" spans="1:100" ht="75.75" customHeight="1" thickTop="1" thickBot="1" x14ac:dyDescent="0.55000000000000004">
      <c r="A109" s="10"/>
      <c r="B109" s="41"/>
      <c r="C109" s="41"/>
      <c r="D109" s="41"/>
      <c r="E109" s="10"/>
      <c r="F109" s="21"/>
      <c r="G109" s="10"/>
      <c r="H109" s="1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</row>
    <row r="110" spans="1:100" ht="75.75" customHeight="1" thickTop="1" thickBot="1" x14ac:dyDescent="0.55000000000000004">
      <c r="A110" s="10"/>
      <c r="B110" s="41"/>
      <c r="C110" s="41"/>
      <c r="D110" s="41"/>
      <c r="E110" s="10"/>
      <c r="F110" s="21"/>
      <c r="G110" s="10"/>
      <c r="H110" s="1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</row>
    <row r="111" spans="1:100" ht="75.75" customHeight="1" thickTop="1" thickBot="1" x14ac:dyDescent="0.55000000000000004">
      <c r="A111" s="10"/>
      <c r="B111" s="41"/>
      <c r="C111" s="41"/>
      <c r="D111" s="41"/>
      <c r="E111" s="10"/>
      <c r="F111" s="21"/>
      <c r="G111" s="10"/>
      <c r="H111" s="1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</row>
    <row r="112" spans="1:100" ht="75.75" customHeight="1" thickTop="1" thickBot="1" x14ac:dyDescent="0.55000000000000004">
      <c r="A112" s="10"/>
      <c r="B112" s="41"/>
      <c r="C112" s="41"/>
      <c r="D112" s="41"/>
      <c r="E112" s="10"/>
      <c r="F112" s="21"/>
      <c r="G112" s="10"/>
      <c r="H112" s="1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</row>
    <row r="113" spans="1:100" ht="75.75" customHeight="1" thickTop="1" thickBot="1" x14ac:dyDescent="0.55000000000000004">
      <c r="A113" s="10"/>
      <c r="B113" s="41"/>
      <c r="C113" s="41"/>
      <c r="D113" s="41"/>
      <c r="E113" s="10"/>
      <c r="F113" s="21"/>
      <c r="G113" s="10"/>
      <c r="H113" s="1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</row>
    <row r="114" spans="1:100" ht="75.75" customHeight="1" thickTop="1" thickBot="1" x14ac:dyDescent="0.55000000000000004">
      <c r="A114" s="10"/>
      <c r="B114" s="41"/>
      <c r="C114" s="41"/>
      <c r="D114" s="41"/>
      <c r="E114" s="10"/>
      <c r="F114" s="21"/>
      <c r="G114" s="10"/>
      <c r="H114" s="1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</row>
    <row r="115" spans="1:100" ht="75.75" customHeight="1" thickTop="1" thickBot="1" x14ac:dyDescent="0.55000000000000004">
      <c r="A115" s="10"/>
      <c r="B115" s="41"/>
      <c r="C115" s="41"/>
      <c r="D115" s="41"/>
      <c r="E115" s="10"/>
      <c r="F115" s="21"/>
      <c r="G115" s="10"/>
      <c r="H115" s="1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</row>
    <row r="116" spans="1:100" ht="75.75" customHeight="1" thickTop="1" thickBot="1" x14ac:dyDescent="0.55000000000000004">
      <c r="A116" s="10"/>
      <c r="B116" s="41"/>
      <c r="C116" s="41"/>
      <c r="D116" s="41"/>
      <c r="E116" s="10"/>
      <c r="F116" s="21"/>
      <c r="G116" s="10"/>
      <c r="H116" s="1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</row>
    <row r="117" spans="1:100" ht="75.75" customHeight="1" thickTop="1" thickBot="1" x14ac:dyDescent="0.55000000000000004">
      <c r="A117" s="10"/>
      <c r="B117" s="41"/>
      <c r="C117" s="41"/>
      <c r="D117" s="41"/>
      <c r="E117" s="10"/>
      <c r="F117" s="21"/>
      <c r="G117" s="10"/>
      <c r="H117" s="1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</row>
    <row r="118" spans="1:100" ht="75.75" customHeight="1" thickTop="1" thickBot="1" x14ac:dyDescent="0.55000000000000004">
      <c r="A118" s="10"/>
      <c r="B118" s="41"/>
      <c r="C118" s="41"/>
      <c r="D118" s="41"/>
      <c r="E118" s="10"/>
      <c r="F118" s="21"/>
      <c r="G118" s="10"/>
      <c r="H118" s="1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</row>
    <row r="119" spans="1:100" ht="75.75" customHeight="1" thickTop="1" thickBot="1" x14ac:dyDescent="0.55000000000000004">
      <c r="A119" s="10"/>
      <c r="B119" s="41"/>
      <c r="C119" s="41"/>
      <c r="D119" s="41"/>
      <c r="E119" s="10"/>
      <c r="F119" s="21"/>
      <c r="G119" s="10"/>
      <c r="H119" s="1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</row>
    <row r="120" spans="1:100" ht="75.75" customHeight="1" thickTop="1" thickBot="1" x14ac:dyDescent="0.55000000000000004">
      <c r="A120" s="10"/>
      <c r="B120" s="41"/>
      <c r="C120" s="41"/>
      <c r="D120" s="41"/>
      <c r="E120" s="10"/>
      <c r="F120" s="21"/>
      <c r="G120" s="10"/>
      <c r="H120" s="1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</row>
    <row r="121" spans="1:100" ht="75.75" customHeight="1" thickTop="1" thickBot="1" x14ac:dyDescent="0.55000000000000004">
      <c r="A121" s="10"/>
      <c r="B121" s="41"/>
      <c r="C121" s="41"/>
      <c r="D121" s="41"/>
      <c r="E121" s="10"/>
      <c r="F121" s="21"/>
      <c r="G121" s="10"/>
      <c r="H121" s="1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</row>
    <row r="122" spans="1:100" ht="75.75" customHeight="1" thickTop="1" thickBot="1" x14ac:dyDescent="0.55000000000000004">
      <c r="A122" s="10"/>
      <c r="B122" s="41"/>
      <c r="C122" s="41"/>
      <c r="D122" s="41"/>
      <c r="E122" s="10"/>
      <c r="F122" s="21"/>
      <c r="G122" s="10"/>
      <c r="H122" s="1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</row>
    <row r="123" spans="1:100" ht="75.75" customHeight="1" thickTop="1" thickBot="1" x14ac:dyDescent="0.55000000000000004">
      <c r="A123" s="10"/>
      <c r="B123" s="41"/>
      <c r="C123" s="41"/>
      <c r="D123" s="41"/>
      <c r="E123" s="10"/>
      <c r="F123" s="21"/>
      <c r="G123" s="10"/>
      <c r="H123" s="1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</row>
    <row r="124" spans="1:100" ht="75.75" customHeight="1" thickTop="1" thickBot="1" x14ac:dyDescent="0.55000000000000004">
      <c r="A124" s="10"/>
      <c r="B124" s="41"/>
      <c r="C124" s="41"/>
      <c r="D124" s="41"/>
      <c r="E124" s="10"/>
      <c r="F124" s="21"/>
      <c r="G124" s="10"/>
      <c r="H124" s="1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</row>
    <row r="125" spans="1:100" ht="75.75" customHeight="1" thickTop="1" thickBot="1" x14ac:dyDescent="0.55000000000000004">
      <c r="A125" s="10"/>
      <c r="B125" s="41"/>
      <c r="C125" s="41"/>
      <c r="D125" s="41"/>
      <c r="E125" s="10"/>
      <c r="F125" s="21"/>
      <c r="G125" s="10"/>
      <c r="H125" s="1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</row>
    <row r="126" spans="1:100" ht="75.75" customHeight="1" thickTop="1" thickBot="1" x14ac:dyDescent="0.55000000000000004">
      <c r="A126" s="10"/>
      <c r="B126" s="41"/>
      <c r="C126" s="41"/>
      <c r="D126" s="41"/>
      <c r="E126" s="10"/>
      <c r="F126" s="21"/>
      <c r="G126" s="10"/>
      <c r="H126" s="1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</row>
    <row r="127" spans="1:100" ht="75.75" customHeight="1" thickTop="1" thickBot="1" x14ac:dyDescent="0.55000000000000004">
      <c r="A127" s="10"/>
      <c r="B127" s="41"/>
      <c r="C127" s="41"/>
      <c r="D127" s="41"/>
      <c r="E127" s="10"/>
      <c r="F127" s="21"/>
      <c r="G127" s="10"/>
      <c r="H127" s="1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</row>
    <row r="128" spans="1:100" ht="75.75" customHeight="1" thickTop="1" thickBot="1" x14ac:dyDescent="0.55000000000000004">
      <c r="A128" s="10"/>
      <c r="B128" s="41"/>
      <c r="C128" s="41"/>
      <c r="D128" s="41"/>
      <c r="E128" s="10"/>
      <c r="F128" s="21"/>
      <c r="G128" s="10"/>
      <c r="H128" s="1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</row>
    <row r="129" spans="1:100" ht="75.75" customHeight="1" thickTop="1" thickBot="1" x14ac:dyDescent="0.55000000000000004">
      <c r="A129" s="10"/>
      <c r="B129" s="41"/>
      <c r="C129" s="41"/>
      <c r="D129" s="41"/>
      <c r="E129" s="10"/>
      <c r="F129" s="21"/>
      <c r="G129" s="10"/>
      <c r="H129" s="1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</row>
    <row r="130" spans="1:100" ht="75.75" customHeight="1" thickTop="1" thickBot="1" x14ac:dyDescent="0.55000000000000004">
      <c r="A130" s="10"/>
      <c r="B130" s="41"/>
      <c r="C130" s="41"/>
      <c r="D130" s="41"/>
      <c r="E130" s="10"/>
      <c r="F130" s="21"/>
      <c r="G130" s="10"/>
      <c r="H130" s="1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</row>
    <row r="131" spans="1:100" ht="75.75" customHeight="1" thickTop="1" thickBot="1" x14ac:dyDescent="0.55000000000000004">
      <c r="A131" s="10"/>
      <c r="B131" s="41"/>
      <c r="C131" s="41"/>
      <c r="D131" s="41"/>
      <c r="E131" s="10"/>
      <c r="F131" s="21"/>
      <c r="G131" s="10"/>
      <c r="H131" s="1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</row>
    <row r="132" spans="1:100" ht="75.75" customHeight="1" thickTop="1" thickBot="1" x14ac:dyDescent="0.55000000000000004">
      <c r="A132" s="10"/>
      <c r="B132" s="41"/>
      <c r="C132" s="41"/>
      <c r="D132" s="41"/>
      <c r="E132" s="10"/>
      <c r="F132" s="21"/>
      <c r="G132" s="10"/>
      <c r="H132" s="1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</row>
    <row r="133" spans="1:100" ht="75.75" customHeight="1" thickTop="1" thickBot="1" x14ac:dyDescent="0.55000000000000004">
      <c r="A133" s="10"/>
      <c r="B133" s="41"/>
      <c r="C133" s="41"/>
      <c r="D133" s="41"/>
      <c r="E133" s="10"/>
      <c r="F133" s="21"/>
      <c r="G133" s="10"/>
      <c r="H133" s="1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</row>
    <row r="134" spans="1:100" ht="75.75" customHeight="1" thickTop="1" thickBot="1" x14ac:dyDescent="0.55000000000000004">
      <c r="A134" s="10"/>
      <c r="B134" s="41"/>
      <c r="C134" s="41"/>
      <c r="D134" s="41"/>
      <c r="E134" s="10"/>
      <c r="F134" s="21"/>
      <c r="G134" s="10"/>
      <c r="H134" s="1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</row>
    <row r="135" spans="1:100" ht="75.75" customHeight="1" thickTop="1" thickBot="1" x14ac:dyDescent="0.55000000000000004">
      <c r="A135" s="10"/>
      <c r="B135" s="41"/>
      <c r="C135" s="41"/>
      <c r="D135" s="41"/>
      <c r="E135" s="10"/>
      <c r="F135" s="21"/>
      <c r="G135" s="10"/>
      <c r="H135" s="1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</row>
    <row r="136" spans="1:100" ht="75.75" customHeight="1" thickTop="1" thickBot="1" x14ac:dyDescent="0.55000000000000004">
      <c r="A136" s="10"/>
      <c r="B136" s="41"/>
      <c r="C136" s="41"/>
      <c r="D136" s="41"/>
      <c r="E136" s="10"/>
      <c r="F136" s="21"/>
      <c r="G136" s="10"/>
      <c r="H136" s="1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</row>
    <row r="137" spans="1:100" ht="75.75" customHeight="1" thickTop="1" thickBot="1" x14ac:dyDescent="0.55000000000000004">
      <c r="A137" s="10"/>
      <c r="B137" s="41"/>
      <c r="C137" s="41"/>
      <c r="D137" s="41"/>
      <c r="E137" s="10"/>
      <c r="F137" s="21"/>
      <c r="G137" s="10"/>
      <c r="H137" s="1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</row>
    <row r="138" spans="1:100" ht="75.75" customHeight="1" thickTop="1" thickBot="1" x14ac:dyDescent="0.55000000000000004">
      <c r="A138" s="10"/>
      <c r="B138" s="41"/>
      <c r="C138" s="41"/>
      <c r="D138" s="41"/>
      <c r="E138" s="10"/>
      <c r="F138" s="21"/>
      <c r="G138" s="10"/>
      <c r="H138" s="1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</row>
    <row r="139" spans="1:100" ht="75.75" customHeight="1" thickTop="1" thickBot="1" x14ac:dyDescent="0.55000000000000004">
      <c r="A139" s="10"/>
      <c r="B139" s="41"/>
      <c r="C139" s="41"/>
      <c r="D139" s="41"/>
      <c r="E139" s="10"/>
      <c r="F139" s="21"/>
      <c r="G139" s="10"/>
      <c r="H139" s="1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</row>
    <row r="140" spans="1:100" ht="75.75" customHeight="1" thickTop="1" thickBot="1" x14ac:dyDescent="0.55000000000000004">
      <c r="A140" s="10"/>
      <c r="B140" s="41"/>
      <c r="C140" s="41"/>
      <c r="D140" s="41"/>
      <c r="E140" s="10"/>
      <c r="F140" s="21"/>
      <c r="G140" s="10"/>
      <c r="H140" s="1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</row>
    <row r="141" spans="1:100" ht="75.75" customHeight="1" thickTop="1" thickBot="1" x14ac:dyDescent="0.55000000000000004">
      <c r="A141" s="10"/>
      <c r="B141" s="41"/>
      <c r="C141" s="41"/>
      <c r="D141" s="41"/>
      <c r="E141" s="10"/>
      <c r="F141" s="21"/>
      <c r="G141" s="10"/>
      <c r="H141" s="1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</row>
    <row r="142" spans="1:100" ht="75.75" customHeight="1" thickTop="1" thickBot="1" x14ac:dyDescent="0.55000000000000004">
      <c r="A142" s="10"/>
      <c r="B142" s="41"/>
      <c r="C142" s="41"/>
      <c r="D142" s="41"/>
      <c r="E142" s="10"/>
      <c r="F142" s="21"/>
      <c r="G142" s="10"/>
      <c r="H142" s="1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</row>
    <row r="143" spans="1:100" ht="75.75" customHeight="1" thickTop="1" thickBot="1" x14ac:dyDescent="0.55000000000000004">
      <c r="A143" s="10"/>
      <c r="B143" s="41"/>
      <c r="C143" s="41"/>
      <c r="D143" s="41"/>
      <c r="E143" s="10"/>
      <c r="F143" s="21"/>
      <c r="G143" s="10"/>
      <c r="H143" s="1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</row>
    <row r="144" spans="1:100" ht="75.75" customHeight="1" thickTop="1" thickBot="1" x14ac:dyDescent="0.55000000000000004">
      <c r="A144" s="10"/>
      <c r="B144" s="41"/>
      <c r="C144" s="41"/>
      <c r="D144" s="41"/>
      <c r="E144" s="10"/>
      <c r="F144" s="21"/>
      <c r="G144" s="10"/>
      <c r="H144" s="1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</row>
    <row r="145" spans="1:100" ht="75.75" customHeight="1" thickTop="1" thickBot="1" x14ac:dyDescent="0.55000000000000004">
      <c r="A145" s="10"/>
      <c r="B145" s="41"/>
      <c r="C145" s="41"/>
      <c r="D145" s="41"/>
      <c r="E145" s="10"/>
      <c r="F145" s="21"/>
      <c r="G145" s="10"/>
      <c r="H145" s="1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</row>
    <row r="146" spans="1:100" ht="75.75" customHeight="1" thickTop="1" thickBot="1" x14ac:dyDescent="0.55000000000000004">
      <c r="A146" s="10"/>
      <c r="B146" s="41"/>
      <c r="C146" s="41"/>
      <c r="D146" s="41"/>
      <c r="E146" s="10"/>
      <c r="F146" s="21"/>
      <c r="G146" s="10"/>
      <c r="H146" s="1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</row>
    <row r="147" spans="1:100" ht="75.75" customHeight="1" thickTop="1" thickBot="1" x14ac:dyDescent="0.55000000000000004">
      <c r="A147" s="10"/>
      <c r="B147" s="41"/>
      <c r="C147" s="41"/>
      <c r="D147" s="41"/>
      <c r="E147" s="10"/>
      <c r="F147" s="21"/>
      <c r="G147" s="10"/>
      <c r="H147" s="1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</row>
    <row r="148" spans="1:100" ht="75.75" customHeight="1" thickTop="1" thickBot="1" x14ac:dyDescent="0.55000000000000004">
      <c r="A148" s="10"/>
      <c r="B148" s="41"/>
      <c r="C148" s="41"/>
      <c r="D148" s="41"/>
      <c r="E148" s="10"/>
      <c r="F148" s="21"/>
      <c r="G148" s="10"/>
      <c r="H148" s="1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</row>
    <row r="149" spans="1:100" ht="75.75" customHeight="1" thickTop="1" thickBot="1" x14ac:dyDescent="0.55000000000000004">
      <c r="A149" s="10"/>
      <c r="B149" s="41"/>
      <c r="C149" s="41"/>
      <c r="D149" s="41"/>
      <c r="E149" s="10"/>
      <c r="F149" s="21"/>
      <c r="G149" s="10"/>
      <c r="H149" s="1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</row>
    <row r="150" spans="1:100" ht="75.75" customHeight="1" thickTop="1" thickBot="1" x14ac:dyDescent="0.55000000000000004">
      <c r="A150" s="10"/>
      <c r="B150" s="41"/>
      <c r="C150" s="41"/>
      <c r="D150" s="41"/>
      <c r="E150" s="10"/>
      <c r="F150" s="21"/>
      <c r="G150" s="10"/>
      <c r="H150" s="1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</row>
    <row r="151" spans="1:100" ht="75.75" customHeight="1" thickTop="1" thickBot="1" x14ac:dyDescent="0.55000000000000004">
      <c r="A151" s="10"/>
      <c r="B151" s="41"/>
      <c r="C151" s="41"/>
      <c r="D151" s="41"/>
      <c r="E151" s="10"/>
      <c r="F151" s="21"/>
      <c r="G151" s="10"/>
      <c r="H151" s="1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</row>
    <row r="152" spans="1:100" ht="75.75" customHeight="1" thickTop="1" thickBot="1" x14ac:dyDescent="0.55000000000000004">
      <c r="A152" s="10"/>
      <c r="B152" s="41"/>
      <c r="C152" s="41"/>
      <c r="D152" s="41"/>
      <c r="E152" s="10"/>
      <c r="F152" s="21"/>
      <c r="G152" s="10"/>
      <c r="H152" s="1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</row>
    <row r="153" spans="1:100" ht="75.75" customHeight="1" thickTop="1" thickBot="1" x14ac:dyDescent="0.55000000000000004">
      <c r="A153" s="10"/>
      <c r="B153" s="41"/>
      <c r="C153" s="41"/>
      <c r="D153" s="41"/>
      <c r="E153" s="10"/>
      <c r="F153" s="21"/>
      <c r="G153" s="10"/>
      <c r="H153" s="1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</row>
    <row r="154" spans="1:100" ht="75.75" customHeight="1" thickTop="1" thickBot="1" x14ac:dyDescent="0.55000000000000004">
      <c r="A154" s="10"/>
      <c r="B154" s="41"/>
      <c r="C154" s="41"/>
      <c r="D154" s="41"/>
      <c r="E154" s="10"/>
      <c r="F154" s="21"/>
      <c r="G154" s="10"/>
      <c r="H154" s="1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</row>
    <row r="155" spans="1:100" ht="75.75" customHeight="1" thickTop="1" thickBot="1" x14ac:dyDescent="0.55000000000000004">
      <c r="A155" s="10"/>
      <c r="B155" s="41"/>
      <c r="C155" s="41"/>
      <c r="D155" s="41"/>
      <c r="E155" s="10"/>
      <c r="F155" s="21"/>
      <c r="G155" s="10"/>
      <c r="H155" s="1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</row>
    <row r="156" spans="1:100" ht="75.75" customHeight="1" thickTop="1" thickBot="1" x14ac:dyDescent="0.55000000000000004">
      <c r="A156" s="10"/>
      <c r="B156" s="41"/>
      <c r="C156" s="41"/>
      <c r="D156" s="41"/>
      <c r="E156" s="10"/>
      <c r="F156" s="21"/>
      <c r="G156" s="10"/>
      <c r="H156" s="1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</row>
    <row r="157" spans="1:100" ht="75.75" customHeight="1" thickTop="1" thickBot="1" x14ac:dyDescent="0.55000000000000004">
      <c r="A157" s="10"/>
      <c r="B157" s="41"/>
      <c r="C157" s="41"/>
      <c r="D157" s="41"/>
      <c r="E157" s="10"/>
      <c r="F157" s="21"/>
      <c r="G157" s="10"/>
      <c r="H157" s="1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</row>
    <row r="158" spans="1:100" ht="75.75" customHeight="1" thickTop="1" thickBot="1" x14ac:dyDescent="0.55000000000000004">
      <c r="A158" s="10"/>
      <c r="B158" s="41"/>
      <c r="C158" s="41"/>
      <c r="D158" s="41"/>
      <c r="E158" s="10"/>
      <c r="F158" s="21"/>
      <c r="G158" s="10"/>
      <c r="H158" s="1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</row>
    <row r="159" spans="1:100" ht="75.75" customHeight="1" thickTop="1" thickBot="1" x14ac:dyDescent="0.55000000000000004">
      <c r="A159" s="10"/>
      <c r="B159" s="41"/>
      <c r="C159" s="41"/>
      <c r="D159" s="41"/>
      <c r="E159" s="10"/>
      <c r="F159" s="21"/>
      <c r="G159" s="10"/>
      <c r="H159" s="1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</row>
    <row r="160" spans="1:100" ht="75.75" customHeight="1" thickTop="1" thickBot="1" x14ac:dyDescent="0.55000000000000004">
      <c r="A160" s="10"/>
      <c r="B160" s="41"/>
      <c r="C160" s="41"/>
      <c r="D160" s="41"/>
      <c r="E160" s="10"/>
      <c r="F160" s="21"/>
      <c r="G160" s="10"/>
      <c r="H160" s="1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</row>
    <row r="161" spans="1:100" ht="75.75" customHeight="1" thickTop="1" thickBot="1" x14ac:dyDescent="0.55000000000000004">
      <c r="A161" s="10"/>
      <c r="B161" s="41"/>
      <c r="C161" s="41"/>
      <c r="D161" s="41"/>
      <c r="E161" s="10"/>
      <c r="F161" s="21"/>
      <c r="G161" s="10"/>
      <c r="H161" s="1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</row>
    <row r="162" spans="1:100" ht="75.75" customHeight="1" thickTop="1" thickBot="1" x14ac:dyDescent="0.55000000000000004">
      <c r="A162" s="10"/>
      <c r="B162" s="41"/>
      <c r="C162" s="41"/>
      <c r="D162" s="41"/>
      <c r="E162" s="10"/>
      <c r="F162" s="21"/>
      <c r="G162" s="10"/>
      <c r="H162" s="1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</row>
    <row r="163" spans="1:100" ht="75.75" customHeight="1" thickTop="1" thickBot="1" x14ac:dyDescent="0.55000000000000004">
      <c r="A163" s="10"/>
      <c r="B163" s="41"/>
      <c r="C163" s="41"/>
      <c r="D163" s="41"/>
      <c r="E163" s="10"/>
      <c r="F163" s="21"/>
      <c r="G163" s="10"/>
      <c r="H163" s="1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</row>
    <row r="164" spans="1:100" ht="75.75" customHeight="1" thickTop="1" thickBot="1" x14ac:dyDescent="0.55000000000000004">
      <c r="A164" s="10"/>
      <c r="B164" s="41"/>
      <c r="C164" s="41"/>
      <c r="D164" s="41"/>
      <c r="E164" s="10"/>
      <c r="F164" s="21"/>
      <c r="G164" s="10"/>
      <c r="H164" s="1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</row>
    <row r="165" spans="1:100" ht="75.75" customHeight="1" thickTop="1" thickBot="1" x14ac:dyDescent="0.55000000000000004">
      <c r="A165" s="10"/>
      <c r="B165" s="41"/>
      <c r="C165" s="41"/>
      <c r="D165" s="41"/>
      <c r="E165" s="10"/>
      <c r="F165" s="21"/>
      <c r="G165" s="10"/>
      <c r="H165" s="1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</row>
    <row r="166" spans="1:100" ht="75.75" customHeight="1" thickTop="1" thickBot="1" x14ac:dyDescent="0.55000000000000004">
      <c r="A166" s="10"/>
      <c r="B166" s="41"/>
      <c r="C166" s="41"/>
      <c r="D166" s="41"/>
      <c r="E166" s="10"/>
      <c r="F166" s="21"/>
      <c r="G166" s="10"/>
      <c r="H166" s="1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</row>
    <row r="167" spans="1:100" ht="75.75" customHeight="1" thickTop="1" thickBot="1" x14ac:dyDescent="0.55000000000000004">
      <c r="A167" s="10"/>
      <c r="B167" s="41"/>
      <c r="C167" s="41"/>
      <c r="D167" s="41"/>
      <c r="E167" s="10"/>
      <c r="F167" s="21"/>
      <c r="G167" s="10"/>
      <c r="H167" s="1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</row>
    <row r="168" spans="1:100" ht="75.75" customHeight="1" thickTop="1" thickBot="1" x14ac:dyDescent="0.55000000000000004">
      <c r="A168" s="10"/>
      <c r="B168" s="41"/>
      <c r="C168" s="41"/>
      <c r="D168" s="41"/>
      <c r="E168" s="10"/>
      <c r="F168" s="21"/>
      <c r="G168" s="10"/>
      <c r="H168" s="1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</row>
    <row r="169" spans="1:100" ht="75.75" customHeight="1" thickTop="1" thickBot="1" x14ac:dyDescent="0.55000000000000004">
      <c r="A169" s="10"/>
      <c r="B169" s="41"/>
      <c r="C169" s="41"/>
      <c r="D169" s="41"/>
      <c r="E169" s="10"/>
      <c r="F169" s="21"/>
      <c r="G169" s="10"/>
      <c r="H169" s="1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</row>
    <row r="170" spans="1:100" ht="75.75" customHeight="1" thickTop="1" thickBot="1" x14ac:dyDescent="0.55000000000000004">
      <c r="A170" s="10"/>
      <c r="B170" s="41"/>
      <c r="C170" s="41"/>
      <c r="D170" s="41"/>
      <c r="E170" s="10"/>
      <c r="F170" s="21"/>
      <c r="G170" s="10"/>
      <c r="H170" s="1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</row>
    <row r="171" spans="1:100" ht="75.75" customHeight="1" thickTop="1" thickBot="1" x14ac:dyDescent="0.55000000000000004">
      <c r="A171" s="10"/>
      <c r="B171" s="41"/>
      <c r="C171" s="41"/>
      <c r="D171" s="41"/>
      <c r="E171" s="10"/>
      <c r="F171" s="21"/>
      <c r="G171" s="10"/>
      <c r="H171" s="1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</row>
    <row r="172" spans="1:100" ht="75.75" customHeight="1" thickTop="1" thickBot="1" x14ac:dyDescent="0.55000000000000004">
      <c r="A172" s="10"/>
      <c r="B172" s="41"/>
      <c r="C172" s="41"/>
      <c r="D172" s="41"/>
      <c r="E172" s="10"/>
      <c r="F172" s="21"/>
      <c r="G172" s="10"/>
      <c r="H172" s="1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</row>
    <row r="173" spans="1:100" ht="75.75" customHeight="1" thickTop="1" thickBot="1" x14ac:dyDescent="0.55000000000000004">
      <c r="A173" s="10"/>
      <c r="B173" s="41"/>
      <c r="C173" s="41"/>
      <c r="D173" s="41"/>
      <c r="E173" s="10"/>
      <c r="F173" s="21"/>
      <c r="G173" s="10"/>
      <c r="H173" s="1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</row>
    <row r="174" spans="1:100" ht="75.75" customHeight="1" thickTop="1" thickBot="1" x14ac:dyDescent="0.55000000000000004">
      <c r="A174" s="10"/>
      <c r="B174" s="41"/>
      <c r="C174" s="41"/>
      <c r="D174" s="41"/>
      <c r="E174" s="10"/>
      <c r="F174" s="21"/>
      <c r="G174" s="10"/>
      <c r="H174" s="1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</row>
    <row r="175" spans="1:100" ht="75.75" customHeight="1" thickTop="1" thickBot="1" x14ac:dyDescent="0.55000000000000004">
      <c r="A175" s="10"/>
      <c r="B175" s="41"/>
      <c r="C175" s="41"/>
      <c r="D175" s="41"/>
      <c r="E175" s="10"/>
      <c r="F175" s="21"/>
      <c r="G175" s="10"/>
      <c r="H175" s="1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</row>
    <row r="176" spans="1:100" ht="75.75" customHeight="1" thickTop="1" thickBot="1" x14ac:dyDescent="0.55000000000000004">
      <c r="A176" s="10"/>
      <c r="B176" s="41"/>
      <c r="C176" s="41"/>
      <c r="D176" s="41"/>
      <c r="E176" s="10"/>
      <c r="F176" s="21"/>
      <c r="G176" s="10"/>
      <c r="H176" s="1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</row>
    <row r="177" spans="1:100" ht="75.75" customHeight="1" thickTop="1" thickBot="1" x14ac:dyDescent="0.55000000000000004">
      <c r="A177" s="10"/>
      <c r="B177" s="41"/>
      <c r="C177" s="41"/>
      <c r="D177" s="41"/>
      <c r="E177" s="10"/>
      <c r="F177" s="21"/>
      <c r="G177" s="10"/>
      <c r="H177" s="1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</row>
    <row r="178" spans="1:100" ht="75.75" customHeight="1" thickTop="1" thickBot="1" x14ac:dyDescent="0.55000000000000004">
      <c r="A178" s="10"/>
      <c r="B178" s="41"/>
      <c r="C178" s="41"/>
      <c r="D178" s="41"/>
      <c r="E178" s="10"/>
      <c r="F178" s="21"/>
      <c r="G178" s="10"/>
      <c r="H178" s="1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</row>
    <row r="179" spans="1:100" ht="75.75" customHeight="1" thickTop="1" thickBot="1" x14ac:dyDescent="0.55000000000000004">
      <c r="A179" s="10"/>
      <c r="B179" s="41"/>
      <c r="C179" s="41"/>
      <c r="D179" s="41"/>
      <c r="E179" s="10"/>
      <c r="F179" s="21"/>
      <c r="G179" s="10"/>
      <c r="H179" s="1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</row>
    <row r="180" spans="1:100" ht="75.75" customHeight="1" thickTop="1" thickBot="1" x14ac:dyDescent="0.55000000000000004">
      <c r="A180" s="10"/>
      <c r="B180" s="41"/>
      <c r="C180" s="41"/>
      <c r="D180" s="41"/>
      <c r="E180" s="10"/>
      <c r="F180" s="21"/>
      <c r="G180" s="10"/>
      <c r="H180" s="1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</row>
    <row r="181" spans="1:100" ht="75.75" customHeight="1" thickTop="1" thickBot="1" x14ac:dyDescent="0.55000000000000004">
      <c r="A181" s="10"/>
      <c r="B181" s="41"/>
      <c r="C181" s="41"/>
      <c r="D181" s="41"/>
      <c r="E181" s="10"/>
      <c r="F181" s="21"/>
      <c r="G181" s="10"/>
      <c r="H181" s="1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</row>
    <row r="182" spans="1:100" ht="75" customHeight="1" thickTop="1" thickBot="1" x14ac:dyDescent="0.55000000000000004">
      <c r="A182" s="10"/>
      <c r="B182" s="41"/>
      <c r="C182" s="41"/>
      <c r="D182" s="41"/>
      <c r="E182" s="10"/>
      <c r="F182" s="21"/>
      <c r="G182" s="10"/>
      <c r="H182" s="1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</row>
    <row r="183" spans="1:100" ht="75" customHeight="1" thickTop="1" thickBot="1" x14ac:dyDescent="0.55000000000000004">
      <c r="A183" s="10"/>
      <c r="B183" s="41"/>
      <c r="C183" s="41"/>
      <c r="D183" s="41"/>
      <c r="E183" s="10"/>
      <c r="F183" s="21"/>
      <c r="G183" s="10"/>
      <c r="H183" s="1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</row>
    <row r="184" spans="1:100" ht="75" customHeight="1" thickTop="1" thickBot="1" x14ac:dyDescent="0.55000000000000004">
      <c r="A184" s="10"/>
      <c r="B184" s="41"/>
      <c r="C184" s="41"/>
      <c r="D184" s="41"/>
      <c r="E184" s="10"/>
      <c r="F184" s="21"/>
      <c r="G184" s="10"/>
      <c r="H184" s="1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</row>
    <row r="185" spans="1:100" ht="75" customHeight="1" thickTop="1" thickBot="1" x14ac:dyDescent="0.55000000000000004">
      <c r="A185" s="10"/>
      <c r="B185" s="41"/>
      <c r="C185" s="41"/>
      <c r="D185" s="41"/>
      <c r="E185" s="10"/>
      <c r="F185" s="21"/>
      <c r="G185" s="10"/>
      <c r="H185" s="1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</row>
    <row r="186" spans="1:100" s="12" customFormat="1" ht="75" customHeight="1" thickTop="1" thickBot="1" x14ac:dyDescent="0.55000000000000004">
      <c r="A186" s="10"/>
      <c r="B186" s="41"/>
      <c r="C186" s="41"/>
      <c r="D186" s="41"/>
      <c r="E186" s="10"/>
      <c r="F186" s="21"/>
      <c r="G186" s="10"/>
      <c r="H186" s="1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</row>
    <row r="187" spans="1:100" s="12" customFormat="1" ht="75" customHeight="1" thickTop="1" thickBot="1" x14ac:dyDescent="0.55000000000000004">
      <c r="A187" s="10"/>
      <c r="B187" s="41"/>
      <c r="C187" s="41"/>
      <c r="D187" s="41"/>
      <c r="E187" s="10"/>
      <c r="F187" s="21"/>
      <c r="G187" s="10"/>
      <c r="H187" s="1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</row>
    <row r="188" spans="1:100" s="12" customFormat="1" ht="75" customHeight="1" thickTop="1" thickBot="1" x14ac:dyDescent="0.55000000000000004">
      <c r="A188" s="10"/>
      <c r="B188" s="41"/>
      <c r="C188" s="41"/>
      <c r="D188" s="41"/>
      <c r="E188" s="10"/>
      <c r="F188" s="21"/>
      <c r="G188" s="10"/>
      <c r="H188" s="1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</row>
    <row r="189" spans="1:100" s="12" customFormat="1" ht="75" customHeight="1" thickTop="1" thickBot="1" x14ac:dyDescent="0.55000000000000004">
      <c r="A189" s="10"/>
      <c r="B189" s="41"/>
      <c r="C189" s="41"/>
      <c r="D189" s="41"/>
      <c r="E189" s="10"/>
      <c r="F189" s="21"/>
      <c r="G189" s="10"/>
      <c r="H189" s="1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</row>
    <row r="190" spans="1:100" ht="56.25" customHeight="1" thickTop="1" thickBot="1" x14ac:dyDescent="0.55000000000000004">
      <c r="A190" s="10"/>
      <c r="B190" s="41"/>
      <c r="C190" s="41"/>
      <c r="D190" s="41"/>
      <c r="E190" s="10"/>
      <c r="F190" s="21"/>
      <c r="G190" s="10"/>
      <c r="H190" s="1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</row>
    <row r="191" spans="1:100" ht="56.25" customHeight="1" thickTop="1" thickBot="1" x14ac:dyDescent="0.55000000000000004">
      <c r="A191" s="10"/>
      <c r="B191" s="41"/>
      <c r="C191" s="41"/>
      <c r="D191" s="41"/>
      <c r="E191" s="10"/>
      <c r="F191" s="21"/>
      <c r="G191" s="10"/>
      <c r="H191" s="1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</row>
    <row r="192" spans="1:100" ht="72" thickTop="1" thickBot="1" x14ac:dyDescent="0.55000000000000004">
      <c r="A192" s="10"/>
      <c r="B192" s="41"/>
      <c r="C192" s="41"/>
      <c r="D192" s="41"/>
      <c r="E192" s="10"/>
      <c r="F192" s="21"/>
      <c r="G192" s="10"/>
      <c r="H192" s="1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</row>
    <row r="193" spans="1:100" ht="72" thickTop="1" thickBot="1" x14ac:dyDescent="0.55000000000000004">
      <c r="A193" s="10"/>
      <c r="B193" s="41"/>
      <c r="C193" s="41"/>
      <c r="D193" s="41"/>
      <c r="E193" s="10"/>
      <c r="F193" s="21"/>
      <c r="G193" s="10"/>
      <c r="H193" s="1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</row>
    <row r="194" spans="1:100" ht="72" thickTop="1" thickBot="1" x14ac:dyDescent="0.55000000000000004">
      <c r="A194" s="10"/>
      <c r="B194" s="41"/>
      <c r="C194" s="41"/>
      <c r="D194" s="41"/>
      <c r="E194" s="10"/>
      <c r="F194" s="21"/>
      <c r="G194" s="10"/>
      <c r="H194" s="1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</row>
    <row r="195" spans="1:100" ht="72" thickTop="1" thickBot="1" x14ac:dyDescent="0.55000000000000004">
      <c r="A195" s="10"/>
      <c r="B195" s="41"/>
      <c r="C195" s="41"/>
      <c r="D195" s="41"/>
      <c r="E195" s="10"/>
      <c r="F195" s="21"/>
      <c r="G195" s="10"/>
      <c r="H195" s="1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</row>
    <row r="196" spans="1:100" ht="72" thickTop="1" thickBot="1" x14ac:dyDescent="0.55000000000000004">
      <c r="A196" s="10"/>
      <c r="B196" s="41"/>
      <c r="C196" s="41"/>
      <c r="D196" s="41"/>
      <c r="E196" s="10"/>
      <c r="F196" s="21"/>
      <c r="G196" s="10"/>
      <c r="H196" s="1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</row>
    <row r="197" spans="1:100" ht="72" thickTop="1" thickBot="1" x14ac:dyDescent="0.55000000000000004">
      <c r="A197" s="10"/>
      <c r="B197" s="41"/>
      <c r="C197" s="41"/>
      <c r="D197" s="41"/>
      <c r="E197" s="10"/>
      <c r="F197" s="21"/>
      <c r="G197" s="10"/>
      <c r="H197" s="1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</row>
    <row r="198" spans="1:100" ht="72" thickTop="1" thickBot="1" x14ac:dyDescent="0.55000000000000004">
      <c r="A198" s="10"/>
      <c r="B198" s="41"/>
      <c r="C198" s="41"/>
      <c r="D198" s="41"/>
      <c r="E198" s="10"/>
      <c r="F198" s="21"/>
      <c r="G198" s="10"/>
      <c r="H198" s="1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</row>
    <row r="199" spans="1:100" ht="72" thickTop="1" thickBot="1" x14ac:dyDescent="1.1000000000000001">
      <c r="A199" s="13"/>
      <c r="B199" s="50"/>
      <c r="C199" s="50"/>
      <c r="D199" s="50"/>
      <c r="E199" s="13"/>
      <c r="F199" s="52"/>
      <c r="G199" s="18"/>
      <c r="H199" s="1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8"/>
      <c r="CQ199" s="48"/>
      <c r="CR199" s="48"/>
      <c r="CS199" s="48"/>
      <c r="CT199" s="48"/>
      <c r="CU199" s="48"/>
      <c r="CV199" s="48"/>
    </row>
    <row r="200" spans="1:100" ht="72" thickTop="1" thickBot="1" x14ac:dyDescent="1.1000000000000001">
      <c r="A200" s="13"/>
      <c r="B200" s="50"/>
      <c r="C200" s="50"/>
      <c r="D200" s="50"/>
      <c r="E200" s="13"/>
      <c r="F200" s="53"/>
      <c r="G200" s="11"/>
      <c r="H200" s="11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49"/>
      <c r="CU200" s="49"/>
      <c r="CV200" s="49"/>
    </row>
    <row r="201" spans="1:100" ht="72" thickTop="1" thickBot="1" x14ac:dyDescent="1.1000000000000001">
      <c r="A201" s="13"/>
      <c r="B201" s="50"/>
      <c r="C201" s="50"/>
      <c r="D201" s="50"/>
      <c r="E201" s="13"/>
      <c r="F201" s="53"/>
      <c r="G201" s="11"/>
      <c r="H201" s="11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49"/>
      <c r="CU201" s="49"/>
      <c r="CV201" s="49"/>
    </row>
    <row r="202" spans="1:100" ht="72" thickTop="1" thickBot="1" x14ac:dyDescent="1.1000000000000001">
      <c r="A202" s="13"/>
      <c r="B202" s="50"/>
      <c r="C202" s="50"/>
      <c r="D202" s="50"/>
      <c r="E202" s="13"/>
      <c r="F202" s="53"/>
      <c r="G202" s="11"/>
      <c r="H202" s="11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49"/>
      <c r="CU202" s="49"/>
      <c r="CV202" s="49"/>
    </row>
    <row r="203" spans="1:100" ht="72" thickTop="1" thickBot="1" x14ac:dyDescent="1.1000000000000001">
      <c r="A203" s="13"/>
      <c r="B203" s="50"/>
      <c r="C203" s="50"/>
      <c r="D203" s="50"/>
      <c r="E203" s="13"/>
      <c r="F203" s="53"/>
      <c r="G203" s="11"/>
      <c r="H203" s="11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49"/>
      <c r="CU203" s="49"/>
      <c r="CV203" s="49"/>
    </row>
    <row r="204" spans="1:100" ht="72" thickTop="1" thickBot="1" x14ac:dyDescent="1.1000000000000001">
      <c r="A204" s="13"/>
      <c r="B204" s="50"/>
      <c r="C204" s="50"/>
      <c r="D204" s="50"/>
      <c r="E204" s="13"/>
      <c r="F204" s="53"/>
      <c r="G204" s="11"/>
      <c r="H204" s="11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49"/>
      <c r="CU204" s="49"/>
      <c r="CV204" s="49"/>
    </row>
    <row r="205" spans="1:100" ht="72" thickTop="1" thickBot="1" x14ac:dyDescent="1.1000000000000001">
      <c r="A205" s="13"/>
      <c r="B205" s="50"/>
      <c r="C205" s="50"/>
      <c r="D205" s="50"/>
      <c r="E205" s="13"/>
      <c r="F205" s="53"/>
      <c r="G205" s="11"/>
      <c r="H205" s="11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49"/>
      <c r="CU205" s="49"/>
      <c r="CV205" s="49"/>
    </row>
    <row r="206" spans="1:100" ht="72" thickTop="1" thickBot="1" x14ac:dyDescent="1.1000000000000001">
      <c r="A206" s="13"/>
      <c r="B206" s="50"/>
      <c r="C206" s="50"/>
      <c r="D206" s="50"/>
      <c r="E206" s="13"/>
      <c r="F206" s="53"/>
      <c r="G206" s="11"/>
      <c r="H206" s="11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</row>
    <row r="207" spans="1:100" ht="72" thickTop="1" thickBot="1" x14ac:dyDescent="1.1000000000000001">
      <c r="A207" s="13"/>
      <c r="B207" s="50"/>
      <c r="C207" s="50"/>
      <c r="D207" s="50"/>
      <c r="E207" s="13"/>
      <c r="F207" s="53"/>
      <c r="G207" s="11"/>
      <c r="H207" s="11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49"/>
      <c r="CU207" s="49"/>
      <c r="CV207" s="49"/>
    </row>
    <row r="208" spans="1:100" ht="72" thickTop="1" thickBot="1" x14ac:dyDescent="1.1000000000000001">
      <c r="A208" s="13"/>
      <c r="B208" s="50"/>
      <c r="C208" s="50"/>
      <c r="D208" s="50"/>
      <c r="E208" s="13"/>
      <c r="F208" s="53"/>
      <c r="G208" s="11"/>
      <c r="H208" s="11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49"/>
      <c r="CU208" s="49"/>
      <c r="CV208" s="49"/>
    </row>
    <row r="209" spans="1:100" ht="72" thickTop="1" thickBot="1" x14ac:dyDescent="1.1000000000000001">
      <c r="A209" s="13"/>
      <c r="B209" s="50"/>
      <c r="C209" s="50"/>
      <c r="D209" s="50"/>
      <c r="E209" s="13"/>
      <c r="F209" s="53"/>
      <c r="G209" s="11"/>
      <c r="H209" s="11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49"/>
      <c r="CU209" s="49"/>
      <c r="CV209" s="49"/>
    </row>
    <row r="210" spans="1:100" ht="72" thickTop="1" thickBot="1" x14ac:dyDescent="1.1000000000000001">
      <c r="A210" s="13"/>
      <c r="B210" s="50"/>
      <c r="C210" s="50"/>
      <c r="D210" s="50"/>
      <c r="E210" s="13"/>
      <c r="F210" s="53"/>
      <c r="G210" s="11"/>
      <c r="H210" s="11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49"/>
      <c r="AS210" s="49"/>
      <c r="AT210" s="49"/>
      <c r="AU210" s="49"/>
      <c r="AV210" s="49"/>
      <c r="AW210" s="49"/>
      <c r="AX210" s="49"/>
      <c r="AY210" s="49"/>
      <c r="AZ210" s="49"/>
      <c r="BA210" s="49"/>
      <c r="BB210" s="49"/>
      <c r="BC210" s="49"/>
      <c r="BD210" s="49"/>
      <c r="BE210" s="49"/>
      <c r="BF210" s="49"/>
      <c r="BG210" s="49"/>
      <c r="BH210" s="49"/>
      <c r="BI210" s="49"/>
      <c r="BJ210" s="49"/>
      <c r="BK210" s="49"/>
      <c r="BL210" s="49"/>
      <c r="BM210" s="49"/>
      <c r="BN210" s="49"/>
      <c r="BO210" s="49"/>
      <c r="BP210" s="49"/>
      <c r="BQ210" s="49"/>
      <c r="BR210" s="49"/>
      <c r="BS210" s="49"/>
      <c r="BT210" s="49"/>
      <c r="BU210" s="49"/>
      <c r="BV210" s="49"/>
      <c r="BW210" s="49"/>
      <c r="BX210" s="49"/>
      <c r="BY210" s="49"/>
      <c r="BZ210" s="49"/>
      <c r="CA210" s="49"/>
      <c r="CB210" s="49"/>
      <c r="CC210" s="49"/>
      <c r="CD210" s="49"/>
      <c r="CE210" s="49"/>
      <c r="CF210" s="49"/>
      <c r="CG210" s="49"/>
      <c r="CH210" s="49"/>
      <c r="CI210" s="49"/>
      <c r="CJ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</row>
    <row r="211" spans="1:100" ht="72" thickTop="1" thickBot="1" x14ac:dyDescent="1.1000000000000001">
      <c r="A211" s="13"/>
      <c r="B211" s="50"/>
      <c r="C211" s="50"/>
      <c r="D211" s="50"/>
      <c r="E211" s="13"/>
      <c r="F211" s="53"/>
      <c r="G211" s="11"/>
      <c r="H211" s="11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49"/>
      <c r="BB211" s="49"/>
      <c r="BC211" s="49"/>
      <c r="BD211" s="49"/>
      <c r="BE211" s="49"/>
      <c r="BF211" s="49"/>
      <c r="BG211" s="49"/>
      <c r="BH211" s="49"/>
      <c r="BI211" s="49"/>
      <c r="BJ211" s="49"/>
      <c r="BK211" s="49"/>
      <c r="BL211" s="49"/>
      <c r="BM211" s="49"/>
      <c r="BN211" s="49"/>
      <c r="BO211" s="49"/>
      <c r="BP211" s="49"/>
      <c r="BQ211" s="49"/>
      <c r="BR211" s="49"/>
      <c r="BS211" s="49"/>
      <c r="BT211" s="49"/>
      <c r="BU211" s="49"/>
      <c r="BV211" s="49"/>
      <c r="BW211" s="49"/>
      <c r="BX211" s="49"/>
      <c r="BY211" s="49"/>
      <c r="BZ211" s="49"/>
      <c r="CA211" s="49"/>
      <c r="CB211" s="49"/>
      <c r="CC211" s="49"/>
      <c r="CD211" s="49"/>
      <c r="CE211" s="49"/>
      <c r="CF211" s="49"/>
      <c r="CG211" s="49"/>
      <c r="CH211" s="49"/>
      <c r="CI211" s="49"/>
      <c r="CJ211" s="49"/>
      <c r="CK211" s="49"/>
      <c r="CL211" s="49"/>
      <c r="CM211" s="49"/>
      <c r="CN211" s="49"/>
      <c r="CO211" s="49"/>
      <c r="CP211" s="49"/>
      <c r="CQ211" s="49"/>
      <c r="CR211" s="49"/>
      <c r="CS211" s="49"/>
      <c r="CT211" s="49"/>
      <c r="CU211" s="49"/>
      <c r="CV211" s="49"/>
    </row>
    <row r="212" spans="1:100" ht="72" thickTop="1" thickBot="1" x14ac:dyDescent="1.1000000000000001">
      <c r="A212" s="11"/>
      <c r="B212" s="51"/>
      <c r="C212" s="51"/>
      <c r="D212" s="51"/>
      <c r="E212" s="11"/>
      <c r="F212" s="54"/>
      <c r="G212" s="11"/>
      <c r="H212" s="11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  <c r="AQ212" s="49"/>
      <c r="AR212" s="49"/>
      <c r="AS212" s="49"/>
      <c r="AT212" s="49"/>
      <c r="AU212" s="49"/>
      <c r="AV212" s="49"/>
      <c r="AW212" s="49"/>
      <c r="AX212" s="49"/>
      <c r="AY212" s="49"/>
      <c r="AZ212" s="49"/>
      <c r="BA212" s="49"/>
      <c r="BB212" s="49"/>
      <c r="BC212" s="49"/>
      <c r="BD212" s="49"/>
      <c r="BE212" s="49"/>
      <c r="BF212" s="49"/>
      <c r="BG212" s="49"/>
      <c r="BH212" s="49"/>
      <c r="BI212" s="49"/>
      <c r="BJ212" s="49"/>
      <c r="BK212" s="49"/>
      <c r="BL212" s="49"/>
      <c r="BM212" s="49"/>
      <c r="BN212" s="49"/>
      <c r="BO212" s="49"/>
      <c r="BP212" s="49"/>
      <c r="BQ212" s="49"/>
      <c r="BR212" s="49"/>
      <c r="BS212" s="49"/>
      <c r="BT212" s="49"/>
      <c r="BU212" s="49"/>
      <c r="BV212" s="49"/>
      <c r="BW212" s="49"/>
      <c r="BX212" s="49"/>
      <c r="BY212" s="49"/>
      <c r="BZ212" s="49"/>
      <c r="CA212" s="49"/>
      <c r="CB212" s="49"/>
      <c r="CC212" s="49"/>
      <c r="CD212" s="49"/>
      <c r="CE212" s="49"/>
      <c r="CF212" s="49"/>
      <c r="CG212" s="49"/>
      <c r="CH212" s="49"/>
      <c r="CI212" s="49"/>
      <c r="CJ212" s="49"/>
      <c r="CK212" s="49"/>
      <c r="CL212" s="49"/>
      <c r="CM212" s="49"/>
      <c r="CN212" s="49"/>
      <c r="CO212" s="49"/>
      <c r="CP212" s="49"/>
      <c r="CQ212" s="49"/>
      <c r="CR212" s="49"/>
      <c r="CS212" s="49"/>
      <c r="CT212" s="49"/>
      <c r="CU212" s="49"/>
      <c r="CV212" s="49"/>
    </row>
    <row r="213" spans="1:100" ht="72" thickTop="1" thickBot="1" x14ac:dyDescent="1.1000000000000001">
      <c r="A213" s="11"/>
      <c r="B213" s="51"/>
      <c r="C213" s="51"/>
      <c r="D213" s="51"/>
      <c r="E213" s="11"/>
      <c r="F213" s="54"/>
      <c r="G213" s="11"/>
      <c r="H213" s="11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  <c r="AQ213" s="49"/>
      <c r="AR213" s="49"/>
      <c r="AS213" s="49"/>
      <c r="AT213" s="49"/>
      <c r="AU213" s="49"/>
      <c r="AV213" s="49"/>
      <c r="AW213" s="49"/>
      <c r="AX213" s="49"/>
      <c r="AY213" s="49"/>
      <c r="AZ213" s="49"/>
      <c r="BA213" s="49"/>
      <c r="BB213" s="49"/>
      <c r="BC213" s="49"/>
      <c r="BD213" s="49"/>
      <c r="BE213" s="49"/>
      <c r="BF213" s="49"/>
      <c r="BG213" s="49"/>
      <c r="BH213" s="49"/>
      <c r="BI213" s="49"/>
      <c r="BJ213" s="49"/>
      <c r="BK213" s="49"/>
      <c r="BL213" s="49"/>
      <c r="BM213" s="49"/>
      <c r="BN213" s="49"/>
      <c r="BO213" s="49"/>
      <c r="BP213" s="49"/>
      <c r="BQ213" s="49"/>
      <c r="BR213" s="49"/>
      <c r="BS213" s="49"/>
      <c r="BT213" s="49"/>
      <c r="BU213" s="49"/>
      <c r="BV213" s="49"/>
      <c r="BW213" s="49"/>
      <c r="BX213" s="49"/>
      <c r="BY213" s="49"/>
      <c r="BZ213" s="49"/>
      <c r="CA213" s="49"/>
      <c r="CB213" s="49"/>
      <c r="CC213" s="49"/>
      <c r="CD213" s="49"/>
      <c r="CE213" s="49"/>
      <c r="CF213" s="49"/>
      <c r="CG213" s="49"/>
      <c r="CH213" s="49"/>
      <c r="CI213" s="49"/>
      <c r="CJ213" s="49"/>
      <c r="CK213" s="49"/>
      <c r="CL213" s="49"/>
      <c r="CM213" s="49"/>
      <c r="CN213" s="49"/>
      <c r="CO213" s="49"/>
      <c r="CP213" s="49"/>
      <c r="CQ213" s="49"/>
      <c r="CR213" s="49"/>
      <c r="CS213" s="49"/>
      <c r="CT213" s="49"/>
      <c r="CU213" s="49"/>
      <c r="CV213" s="49"/>
    </row>
    <row r="214" spans="1:100" ht="72" thickTop="1" thickBot="1" x14ac:dyDescent="1.1000000000000001">
      <c r="A214" s="11"/>
      <c r="B214" s="51"/>
      <c r="C214" s="51"/>
      <c r="D214" s="51"/>
      <c r="E214" s="11"/>
      <c r="F214" s="54"/>
      <c r="G214" s="11"/>
      <c r="H214" s="11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49"/>
      <c r="BI214" s="49"/>
      <c r="BJ214" s="49"/>
      <c r="BK214" s="49"/>
      <c r="BL214" s="49"/>
      <c r="BM214" s="49"/>
      <c r="BN214" s="49"/>
      <c r="BO214" s="49"/>
      <c r="BP214" s="49"/>
      <c r="BQ214" s="49"/>
      <c r="BR214" s="49"/>
      <c r="BS214" s="49"/>
      <c r="BT214" s="49"/>
      <c r="BU214" s="49"/>
      <c r="BV214" s="49"/>
      <c r="BW214" s="49"/>
      <c r="BX214" s="49"/>
      <c r="BY214" s="49"/>
      <c r="BZ214" s="49"/>
      <c r="CA214" s="49"/>
      <c r="CB214" s="49"/>
      <c r="CC214" s="49"/>
      <c r="CD214" s="49"/>
      <c r="CE214" s="49"/>
      <c r="CF214" s="49"/>
      <c r="CG214" s="49"/>
      <c r="CH214" s="49"/>
      <c r="CI214" s="49"/>
      <c r="CJ214" s="49"/>
      <c r="CK214" s="49"/>
      <c r="CL214" s="49"/>
      <c r="CM214" s="49"/>
      <c r="CN214" s="49"/>
      <c r="CO214" s="49"/>
      <c r="CP214" s="49"/>
      <c r="CQ214" s="49"/>
      <c r="CR214" s="49"/>
      <c r="CS214" s="49"/>
      <c r="CT214" s="49"/>
      <c r="CU214" s="49"/>
      <c r="CV214" s="49"/>
    </row>
    <row r="215" spans="1:100" ht="72" thickTop="1" thickBot="1" x14ac:dyDescent="1.1000000000000001">
      <c r="A215" s="11"/>
      <c r="B215" s="51"/>
      <c r="C215" s="51"/>
      <c r="D215" s="51"/>
      <c r="E215" s="11"/>
      <c r="F215" s="54"/>
      <c r="G215" s="11"/>
      <c r="H215" s="11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  <c r="AQ215" s="49"/>
      <c r="AR215" s="49"/>
      <c r="AS215" s="49"/>
      <c r="AT215" s="49"/>
      <c r="AU215" s="49"/>
      <c r="AV215" s="49"/>
      <c r="AW215" s="49"/>
      <c r="AX215" s="49"/>
      <c r="AY215" s="49"/>
      <c r="AZ215" s="49"/>
      <c r="BA215" s="49"/>
      <c r="BB215" s="49"/>
      <c r="BC215" s="49"/>
      <c r="BD215" s="49"/>
      <c r="BE215" s="49"/>
      <c r="BF215" s="49"/>
      <c r="BG215" s="49"/>
      <c r="BH215" s="49"/>
      <c r="BI215" s="49"/>
      <c r="BJ215" s="49"/>
      <c r="BK215" s="49"/>
      <c r="BL215" s="49"/>
      <c r="BM215" s="49"/>
      <c r="BN215" s="49"/>
      <c r="BO215" s="49"/>
      <c r="BP215" s="49"/>
      <c r="BQ215" s="49"/>
      <c r="BR215" s="49"/>
      <c r="BS215" s="49"/>
      <c r="BT215" s="49"/>
      <c r="BU215" s="49"/>
      <c r="BV215" s="49"/>
      <c r="BW215" s="49"/>
      <c r="BX215" s="49"/>
      <c r="BY215" s="49"/>
      <c r="BZ215" s="49"/>
      <c r="CA215" s="49"/>
      <c r="CB215" s="49"/>
      <c r="CC215" s="49"/>
      <c r="CD215" s="49"/>
      <c r="CE215" s="49"/>
      <c r="CF215" s="49"/>
      <c r="CG215" s="49"/>
      <c r="CH215" s="49"/>
      <c r="CI215" s="49"/>
      <c r="CJ215" s="49"/>
      <c r="CK215" s="49"/>
      <c r="CL215" s="49"/>
      <c r="CM215" s="49"/>
      <c r="CN215" s="49"/>
      <c r="CO215" s="49"/>
      <c r="CP215" s="49"/>
      <c r="CQ215" s="49"/>
      <c r="CR215" s="49"/>
      <c r="CS215" s="49"/>
      <c r="CT215" s="49"/>
      <c r="CU215" s="49"/>
      <c r="CV215" s="49"/>
    </row>
    <row r="216" spans="1:100" ht="72" thickTop="1" thickBot="1" x14ac:dyDescent="1.1000000000000001">
      <c r="A216" s="11"/>
      <c r="B216" s="51"/>
      <c r="C216" s="51"/>
      <c r="D216" s="51"/>
      <c r="E216" s="11"/>
      <c r="F216" s="54"/>
      <c r="G216" s="11"/>
      <c r="H216" s="11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  <c r="BI216" s="49"/>
      <c r="BJ216" s="49"/>
      <c r="BK216" s="49"/>
      <c r="BL216" s="49"/>
      <c r="BM216" s="49"/>
      <c r="BN216" s="49"/>
      <c r="BO216" s="49"/>
      <c r="BP216" s="49"/>
      <c r="BQ216" s="49"/>
      <c r="BR216" s="49"/>
      <c r="BS216" s="49"/>
      <c r="BT216" s="49"/>
      <c r="BU216" s="49"/>
      <c r="BV216" s="49"/>
      <c r="BW216" s="49"/>
      <c r="BX216" s="49"/>
      <c r="BY216" s="49"/>
      <c r="BZ216" s="49"/>
      <c r="CA216" s="49"/>
      <c r="CB216" s="49"/>
      <c r="CC216" s="49"/>
      <c r="CD216" s="49"/>
      <c r="CE216" s="49"/>
      <c r="CF216" s="49"/>
      <c r="CG216" s="49"/>
      <c r="CH216" s="49"/>
      <c r="CI216" s="49"/>
      <c r="CJ216" s="49"/>
      <c r="CK216" s="49"/>
      <c r="CL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</row>
    <row r="217" spans="1:100" ht="72" thickTop="1" thickBot="1" x14ac:dyDescent="1.1000000000000001">
      <c r="A217" s="11"/>
      <c r="B217" s="51"/>
      <c r="C217" s="51"/>
      <c r="D217" s="51"/>
      <c r="E217" s="11"/>
      <c r="F217" s="54"/>
      <c r="G217" s="11"/>
      <c r="H217" s="11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49"/>
      <c r="BI217" s="49"/>
      <c r="BJ217" s="49"/>
      <c r="BK217" s="49"/>
      <c r="BL217" s="49"/>
      <c r="BM217" s="49"/>
      <c r="BN217" s="49"/>
      <c r="BO217" s="49"/>
      <c r="BP217" s="49"/>
      <c r="BQ217" s="49"/>
      <c r="BR217" s="49"/>
      <c r="BS217" s="49"/>
      <c r="BT217" s="49"/>
      <c r="BU217" s="49"/>
      <c r="BV217" s="49"/>
      <c r="BW217" s="49"/>
      <c r="BX217" s="49"/>
      <c r="BY217" s="49"/>
      <c r="BZ217" s="49"/>
      <c r="CA217" s="49"/>
      <c r="CB217" s="49"/>
      <c r="CC217" s="49"/>
      <c r="CD217" s="49"/>
      <c r="CE217" s="49"/>
      <c r="CF217" s="49"/>
      <c r="CG217" s="49"/>
      <c r="CH217" s="49"/>
      <c r="CI217" s="49"/>
      <c r="CJ217" s="49"/>
      <c r="CK217" s="49"/>
      <c r="CL217" s="49"/>
      <c r="CM217" s="49"/>
      <c r="CN217" s="49"/>
      <c r="CO217" s="49"/>
      <c r="CP217" s="49"/>
      <c r="CQ217" s="49"/>
      <c r="CR217" s="49"/>
      <c r="CS217" s="49"/>
      <c r="CT217" s="49"/>
      <c r="CU217" s="49"/>
      <c r="CV217" s="49"/>
    </row>
    <row r="218" spans="1:100" ht="72" thickTop="1" thickBot="1" x14ac:dyDescent="1.1000000000000001">
      <c r="A218" s="11"/>
      <c r="B218" s="51"/>
      <c r="C218" s="51"/>
      <c r="D218" s="51"/>
      <c r="E218" s="11"/>
      <c r="F218" s="54"/>
      <c r="G218" s="11"/>
      <c r="H218" s="11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  <c r="AQ218" s="49"/>
      <c r="AR218" s="49"/>
      <c r="AS218" s="49"/>
      <c r="AT218" s="49"/>
      <c r="AU218" s="49"/>
      <c r="AV218" s="49"/>
      <c r="AW218" s="49"/>
      <c r="AX218" s="49"/>
      <c r="AY218" s="49"/>
      <c r="AZ218" s="49"/>
      <c r="BA218" s="49"/>
      <c r="BB218" s="49"/>
      <c r="BC218" s="49"/>
      <c r="BD218" s="49"/>
      <c r="BE218" s="49"/>
      <c r="BF218" s="49"/>
      <c r="BG218" s="49"/>
      <c r="BH218" s="49"/>
      <c r="BI218" s="49"/>
      <c r="BJ218" s="49"/>
      <c r="BK218" s="49"/>
      <c r="BL218" s="49"/>
      <c r="BM218" s="49"/>
      <c r="BN218" s="49"/>
      <c r="BO218" s="49"/>
      <c r="BP218" s="49"/>
      <c r="BQ218" s="49"/>
      <c r="BR218" s="49"/>
      <c r="BS218" s="49"/>
      <c r="BT218" s="49"/>
      <c r="BU218" s="49"/>
      <c r="BV218" s="49"/>
      <c r="BW218" s="49"/>
      <c r="BX218" s="49"/>
      <c r="BY218" s="49"/>
      <c r="BZ218" s="49"/>
      <c r="CA218" s="49"/>
      <c r="CB218" s="49"/>
      <c r="CC218" s="49"/>
      <c r="CD218" s="49"/>
      <c r="CE218" s="49"/>
      <c r="CF218" s="49"/>
      <c r="CG218" s="49"/>
      <c r="CH218" s="49"/>
      <c r="CI218" s="49"/>
      <c r="CJ218" s="49"/>
      <c r="CK218" s="49"/>
      <c r="CL218" s="49"/>
      <c r="CM218" s="49"/>
      <c r="CN218" s="49"/>
      <c r="CO218" s="49"/>
      <c r="CP218" s="49"/>
      <c r="CQ218" s="49"/>
      <c r="CR218" s="49"/>
      <c r="CS218" s="49"/>
      <c r="CT218" s="49"/>
      <c r="CU218" s="49"/>
      <c r="CV218" s="49"/>
    </row>
    <row r="219" spans="1:100" ht="72" thickTop="1" thickBot="1" x14ac:dyDescent="1.1000000000000001">
      <c r="A219" s="11"/>
      <c r="B219" s="51"/>
      <c r="C219" s="51"/>
      <c r="D219" s="51"/>
      <c r="E219" s="11"/>
      <c r="F219" s="54"/>
      <c r="G219" s="11"/>
      <c r="H219" s="11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49"/>
      <c r="BI219" s="49"/>
      <c r="BJ219" s="49"/>
      <c r="BK219" s="49"/>
      <c r="BL219" s="49"/>
      <c r="BM219" s="49"/>
      <c r="BN219" s="49"/>
      <c r="BO219" s="49"/>
      <c r="BP219" s="49"/>
      <c r="BQ219" s="49"/>
      <c r="BR219" s="49"/>
      <c r="BS219" s="49"/>
      <c r="BT219" s="49"/>
      <c r="BU219" s="49"/>
      <c r="BV219" s="49"/>
      <c r="BW219" s="49"/>
      <c r="BX219" s="49"/>
      <c r="BY219" s="49"/>
      <c r="BZ219" s="49"/>
      <c r="CA219" s="49"/>
      <c r="CB219" s="49"/>
      <c r="CC219" s="49"/>
      <c r="CD219" s="49"/>
      <c r="CE219" s="49"/>
      <c r="CF219" s="49"/>
      <c r="CG219" s="49"/>
      <c r="CH219" s="49"/>
      <c r="CI219" s="49"/>
      <c r="CJ219" s="49"/>
      <c r="CK219" s="49"/>
      <c r="CL219" s="49"/>
      <c r="CM219" s="49"/>
      <c r="CN219" s="49"/>
      <c r="CO219" s="49"/>
      <c r="CP219" s="49"/>
      <c r="CQ219" s="49"/>
      <c r="CR219" s="49"/>
      <c r="CS219" s="49"/>
      <c r="CT219" s="49"/>
      <c r="CU219" s="49"/>
      <c r="CV219" s="49"/>
    </row>
    <row r="220" spans="1:100" ht="72" thickTop="1" thickBot="1" x14ac:dyDescent="1.1000000000000001">
      <c r="A220" s="11"/>
      <c r="B220" s="51"/>
      <c r="C220" s="51"/>
      <c r="D220" s="51"/>
      <c r="E220" s="11"/>
      <c r="F220" s="54"/>
      <c r="G220" s="11"/>
      <c r="H220" s="11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  <c r="AQ220" s="49"/>
      <c r="AR220" s="49"/>
      <c r="AS220" s="49"/>
      <c r="AT220" s="49"/>
      <c r="AU220" s="49"/>
      <c r="AV220" s="49"/>
      <c r="AW220" s="49"/>
      <c r="AX220" s="49"/>
      <c r="AY220" s="49"/>
      <c r="AZ220" s="49"/>
      <c r="BA220" s="49"/>
      <c r="BB220" s="49"/>
      <c r="BC220" s="49"/>
      <c r="BD220" s="49"/>
      <c r="BE220" s="49"/>
      <c r="BF220" s="49"/>
      <c r="BG220" s="49"/>
      <c r="BH220" s="49"/>
      <c r="BI220" s="49"/>
      <c r="BJ220" s="49"/>
      <c r="BK220" s="49"/>
      <c r="BL220" s="49"/>
      <c r="BM220" s="49"/>
      <c r="BN220" s="49"/>
      <c r="BO220" s="49"/>
      <c r="BP220" s="49"/>
      <c r="BQ220" s="49"/>
      <c r="BR220" s="49"/>
      <c r="BS220" s="49"/>
      <c r="BT220" s="49"/>
      <c r="BU220" s="49"/>
      <c r="BV220" s="49"/>
      <c r="BW220" s="49"/>
      <c r="BX220" s="49"/>
      <c r="BY220" s="49"/>
      <c r="BZ220" s="49"/>
      <c r="CA220" s="49"/>
      <c r="CB220" s="49"/>
      <c r="CC220" s="49"/>
      <c r="CD220" s="49"/>
      <c r="CE220" s="49"/>
      <c r="CF220" s="49"/>
      <c r="CG220" s="49"/>
      <c r="CH220" s="49"/>
      <c r="CI220" s="49"/>
      <c r="CJ220" s="49"/>
      <c r="CK220" s="49"/>
      <c r="CL220" s="49"/>
      <c r="CM220" s="49"/>
      <c r="CN220" s="49"/>
      <c r="CO220" s="49"/>
      <c r="CP220" s="49"/>
      <c r="CQ220" s="49"/>
      <c r="CR220" s="49"/>
      <c r="CS220" s="49"/>
      <c r="CT220" s="49"/>
      <c r="CU220" s="49"/>
      <c r="CV220" s="49"/>
    </row>
    <row r="221" spans="1:100" ht="72" thickTop="1" thickBot="1" x14ac:dyDescent="1.1000000000000001">
      <c r="A221" s="11"/>
      <c r="B221" s="51"/>
      <c r="C221" s="51"/>
      <c r="D221" s="51"/>
      <c r="E221" s="11"/>
      <c r="F221" s="54"/>
      <c r="G221" s="11"/>
      <c r="H221" s="11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49"/>
      <c r="BE221" s="49"/>
      <c r="BF221" s="49"/>
      <c r="BG221" s="49"/>
      <c r="BH221" s="49"/>
      <c r="BI221" s="49"/>
      <c r="BJ221" s="49"/>
      <c r="BK221" s="49"/>
      <c r="BL221" s="49"/>
      <c r="BM221" s="49"/>
      <c r="BN221" s="49"/>
      <c r="BO221" s="49"/>
      <c r="BP221" s="49"/>
      <c r="BQ221" s="49"/>
      <c r="BR221" s="49"/>
      <c r="BS221" s="49"/>
      <c r="BT221" s="49"/>
      <c r="BU221" s="49"/>
      <c r="BV221" s="49"/>
      <c r="BW221" s="49"/>
      <c r="BX221" s="49"/>
      <c r="BY221" s="49"/>
      <c r="BZ221" s="49"/>
      <c r="CA221" s="49"/>
      <c r="CB221" s="49"/>
      <c r="CC221" s="49"/>
      <c r="CD221" s="49"/>
      <c r="CE221" s="49"/>
      <c r="CF221" s="49"/>
      <c r="CG221" s="49"/>
      <c r="CH221" s="49"/>
      <c r="CI221" s="49"/>
      <c r="CJ221" s="49"/>
      <c r="CK221" s="49"/>
      <c r="CL221" s="49"/>
      <c r="CM221" s="49"/>
      <c r="CN221" s="49"/>
      <c r="CO221" s="49"/>
      <c r="CP221" s="49"/>
      <c r="CQ221" s="49"/>
      <c r="CR221" s="49"/>
      <c r="CS221" s="49"/>
      <c r="CT221" s="49"/>
      <c r="CU221" s="49"/>
      <c r="CV221" s="49"/>
    </row>
    <row r="222" spans="1:100" ht="72" thickTop="1" thickBot="1" x14ac:dyDescent="1.1000000000000001">
      <c r="A222" s="11"/>
      <c r="B222" s="51"/>
      <c r="C222" s="51"/>
      <c r="D222" s="51"/>
      <c r="E222" s="11"/>
      <c r="F222" s="54"/>
      <c r="G222" s="11"/>
      <c r="H222" s="11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/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/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49"/>
      <c r="CA222" s="49"/>
      <c r="CB222" s="49"/>
      <c r="CC222" s="49"/>
      <c r="CD222" s="49"/>
      <c r="CE222" s="49"/>
      <c r="CF222" s="49"/>
      <c r="CG222" s="49"/>
      <c r="CH222" s="49"/>
      <c r="CI222" s="49"/>
      <c r="CJ222" s="49"/>
      <c r="CK222" s="49"/>
      <c r="CL222" s="49"/>
      <c r="CM222" s="49"/>
      <c r="CN222" s="49"/>
      <c r="CO222" s="49"/>
      <c r="CP222" s="49"/>
      <c r="CQ222" s="49"/>
      <c r="CR222" s="49"/>
      <c r="CS222" s="49"/>
      <c r="CT222" s="49"/>
      <c r="CU222" s="49"/>
      <c r="CV222" s="49"/>
    </row>
    <row r="223" spans="1:100" ht="72" thickTop="1" thickBot="1" x14ac:dyDescent="1.1000000000000001">
      <c r="A223" s="11"/>
      <c r="B223" s="51"/>
      <c r="C223" s="51"/>
      <c r="D223" s="51"/>
      <c r="E223" s="11"/>
      <c r="F223" s="54"/>
      <c r="G223" s="11"/>
      <c r="H223" s="11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49"/>
      <c r="BP223" s="49"/>
      <c r="BQ223" s="49"/>
      <c r="BR223" s="49"/>
      <c r="BS223" s="49"/>
      <c r="BT223" s="49"/>
      <c r="BU223" s="49"/>
      <c r="BV223" s="49"/>
      <c r="BW223" s="49"/>
      <c r="BX223" s="49"/>
      <c r="BY223" s="49"/>
      <c r="BZ223" s="49"/>
      <c r="CA223" s="49"/>
      <c r="CB223" s="49"/>
      <c r="CC223" s="49"/>
      <c r="CD223" s="49"/>
      <c r="CE223" s="49"/>
      <c r="CF223" s="49"/>
      <c r="CG223" s="49"/>
      <c r="CH223" s="49"/>
      <c r="CI223" s="49"/>
      <c r="CJ223" s="49"/>
      <c r="CK223" s="49"/>
      <c r="CL223" s="49"/>
      <c r="CM223" s="49"/>
      <c r="CN223" s="49"/>
      <c r="CO223" s="49"/>
      <c r="CP223" s="49"/>
      <c r="CQ223" s="49"/>
      <c r="CR223" s="49"/>
      <c r="CS223" s="49"/>
      <c r="CT223" s="49"/>
      <c r="CU223" s="49"/>
      <c r="CV223" s="49"/>
    </row>
    <row r="224" spans="1:100" ht="72" thickTop="1" thickBot="1" x14ac:dyDescent="1.1000000000000001">
      <c r="A224" s="11"/>
      <c r="B224" s="51"/>
      <c r="C224" s="51"/>
      <c r="D224" s="51"/>
      <c r="E224" s="11"/>
      <c r="F224" s="54"/>
      <c r="G224" s="11"/>
      <c r="H224" s="11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  <c r="AQ224" s="49"/>
      <c r="AR224" s="49"/>
      <c r="AS224" s="49"/>
      <c r="AT224" s="49"/>
      <c r="AU224" s="49"/>
      <c r="AV224" s="49"/>
      <c r="AW224" s="49"/>
      <c r="AX224" s="49"/>
      <c r="AY224" s="49"/>
      <c r="AZ224" s="49"/>
      <c r="BA224" s="49"/>
      <c r="BB224" s="49"/>
      <c r="BC224" s="49"/>
      <c r="BD224" s="49"/>
      <c r="BE224" s="49"/>
      <c r="BF224" s="49"/>
      <c r="BG224" s="49"/>
      <c r="BH224" s="49"/>
      <c r="BI224" s="49"/>
      <c r="BJ224" s="49"/>
      <c r="BK224" s="49"/>
      <c r="BL224" s="49"/>
      <c r="BM224" s="49"/>
      <c r="BN224" s="49"/>
      <c r="BO224" s="49"/>
      <c r="BP224" s="49"/>
      <c r="BQ224" s="49"/>
      <c r="BR224" s="49"/>
      <c r="BS224" s="49"/>
      <c r="BT224" s="49"/>
      <c r="BU224" s="49"/>
      <c r="BV224" s="49"/>
      <c r="BW224" s="49"/>
      <c r="BX224" s="49"/>
      <c r="BY224" s="49"/>
      <c r="BZ224" s="49"/>
      <c r="CA224" s="49"/>
      <c r="CB224" s="49"/>
      <c r="CC224" s="49"/>
      <c r="CD224" s="49"/>
      <c r="CE224" s="49"/>
      <c r="CF224" s="49"/>
      <c r="CG224" s="49"/>
      <c r="CH224" s="49"/>
      <c r="CI224" s="49"/>
      <c r="CJ224" s="49"/>
      <c r="CK224" s="49"/>
      <c r="CL224" s="49"/>
      <c r="CM224" s="49"/>
      <c r="CN224" s="49"/>
      <c r="CO224" s="49"/>
      <c r="CP224" s="49"/>
      <c r="CQ224" s="49"/>
      <c r="CR224" s="49"/>
      <c r="CS224" s="49"/>
      <c r="CT224" s="49"/>
      <c r="CU224" s="49"/>
      <c r="CV224" s="49"/>
    </row>
    <row r="225" spans="1:100" ht="72" thickTop="1" thickBot="1" x14ac:dyDescent="1.1000000000000001">
      <c r="A225" s="11"/>
      <c r="B225" s="51"/>
      <c r="C225" s="51"/>
      <c r="D225" s="51"/>
      <c r="E225" s="11"/>
      <c r="F225" s="54"/>
      <c r="G225" s="11"/>
      <c r="H225" s="11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  <c r="AQ225" s="49"/>
      <c r="AR225" s="49"/>
      <c r="AS225" s="49"/>
      <c r="AT225" s="49"/>
      <c r="AU225" s="49"/>
      <c r="AV225" s="49"/>
      <c r="AW225" s="49"/>
      <c r="AX225" s="49"/>
      <c r="AY225" s="49"/>
      <c r="AZ225" s="49"/>
      <c r="BA225" s="49"/>
      <c r="BB225" s="49"/>
      <c r="BC225" s="49"/>
      <c r="BD225" s="49"/>
      <c r="BE225" s="49"/>
      <c r="BF225" s="49"/>
      <c r="BG225" s="49"/>
      <c r="BH225" s="49"/>
      <c r="BI225" s="49"/>
      <c r="BJ225" s="49"/>
      <c r="BK225" s="49"/>
      <c r="BL225" s="49"/>
      <c r="BM225" s="49"/>
      <c r="BN225" s="49"/>
      <c r="BO225" s="49"/>
      <c r="BP225" s="49"/>
      <c r="BQ225" s="49"/>
      <c r="BR225" s="49"/>
      <c r="BS225" s="49"/>
      <c r="BT225" s="49"/>
      <c r="BU225" s="49"/>
      <c r="BV225" s="49"/>
      <c r="BW225" s="49"/>
      <c r="BX225" s="49"/>
      <c r="BY225" s="49"/>
      <c r="BZ225" s="49"/>
      <c r="CA225" s="49"/>
      <c r="CB225" s="49"/>
      <c r="CC225" s="49"/>
      <c r="CD225" s="49"/>
      <c r="CE225" s="49"/>
      <c r="CF225" s="49"/>
      <c r="CG225" s="49"/>
      <c r="CH225" s="49"/>
      <c r="CI225" s="49"/>
      <c r="CJ225" s="49"/>
      <c r="CK225" s="49"/>
      <c r="CL225" s="49"/>
      <c r="CM225" s="49"/>
      <c r="CN225" s="49"/>
      <c r="CO225" s="49"/>
      <c r="CP225" s="49"/>
      <c r="CQ225" s="49"/>
      <c r="CR225" s="49"/>
      <c r="CS225" s="49"/>
      <c r="CT225" s="49"/>
      <c r="CU225" s="49"/>
      <c r="CV225" s="49"/>
    </row>
    <row r="226" spans="1:100" ht="72" thickTop="1" thickBot="1" x14ac:dyDescent="1.1000000000000001">
      <c r="A226" s="11"/>
      <c r="B226" s="51"/>
      <c r="C226" s="51"/>
      <c r="D226" s="51"/>
      <c r="E226" s="11"/>
      <c r="F226" s="54"/>
      <c r="G226" s="11"/>
      <c r="H226" s="11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49"/>
      <c r="AS226" s="49"/>
      <c r="AT226" s="49"/>
      <c r="AU226" s="49"/>
      <c r="AV226" s="49"/>
      <c r="AW226" s="49"/>
      <c r="AX226" s="49"/>
      <c r="AY226" s="49"/>
      <c r="AZ226" s="49"/>
      <c r="BA226" s="49"/>
      <c r="BB226" s="49"/>
      <c r="BC226" s="49"/>
      <c r="BD226" s="49"/>
      <c r="BE226" s="49"/>
      <c r="BF226" s="49"/>
      <c r="BG226" s="49"/>
      <c r="BH226" s="49"/>
      <c r="BI226" s="49"/>
      <c r="BJ226" s="49"/>
      <c r="BK226" s="49"/>
      <c r="BL226" s="49"/>
      <c r="BM226" s="49"/>
      <c r="BN226" s="49"/>
      <c r="BO226" s="49"/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49"/>
      <c r="CA226" s="49"/>
      <c r="CB226" s="49"/>
      <c r="CC226" s="49"/>
      <c r="CD226" s="49"/>
      <c r="CE226" s="49"/>
      <c r="CF226" s="49"/>
      <c r="CG226" s="49"/>
      <c r="CH226" s="49"/>
      <c r="CI226" s="49"/>
      <c r="CJ226" s="49"/>
      <c r="CK226" s="49"/>
      <c r="CL226" s="49"/>
      <c r="CM226" s="49"/>
      <c r="CN226" s="49"/>
      <c r="CO226" s="49"/>
      <c r="CP226" s="49"/>
      <c r="CQ226" s="49"/>
      <c r="CR226" s="49"/>
      <c r="CS226" s="49"/>
      <c r="CT226" s="49"/>
      <c r="CU226" s="49"/>
      <c r="CV226" s="49"/>
    </row>
    <row r="227" spans="1:100" ht="72" thickTop="1" thickBot="1" x14ac:dyDescent="1.1000000000000001">
      <c r="A227" s="11"/>
      <c r="B227" s="51"/>
      <c r="C227" s="51"/>
      <c r="D227" s="51"/>
      <c r="E227" s="11"/>
      <c r="F227" s="54"/>
      <c r="G227" s="11"/>
      <c r="H227" s="11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49"/>
      <c r="AS227" s="49"/>
      <c r="AT227" s="49"/>
      <c r="AU227" s="49"/>
      <c r="AV227" s="49"/>
      <c r="AW227" s="49"/>
      <c r="AX227" s="49"/>
      <c r="AY227" s="49"/>
      <c r="AZ227" s="49"/>
      <c r="BA227" s="49"/>
      <c r="BB227" s="49"/>
      <c r="BC227" s="49"/>
      <c r="BD227" s="49"/>
      <c r="BE227" s="49"/>
      <c r="BF227" s="49"/>
      <c r="BG227" s="49"/>
      <c r="BH227" s="49"/>
      <c r="BI227" s="49"/>
      <c r="BJ227" s="49"/>
      <c r="BK227" s="49"/>
      <c r="BL227" s="49"/>
      <c r="BM227" s="49"/>
      <c r="BN227" s="49"/>
      <c r="BO227" s="49"/>
      <c r="BP227" s="49"/>
      <c r="BQ227" s="49"/>
      <c r="BR227" s="49"/>
      <c r="BS227" s="49"/>
      <c r="BT227" s="49"/>
      <c r="BU227" s="49"/>
      <c r="BV227" s="49"/>
      <c r="BW227" s="49"/>
      <c r="BX227" s="49"/>
      <c r="BY227" s="49"/>
      <c r="BZ227" s="49"/>
      <c r="CA227" s="49"/>
      <c r="CB227" s="49"/>
      <c r="CC227" s="49"/>
      <c r="CD227" s="49"/>
      <c r="CE227" s="49"/>
      <c r="CF227" s="49"/>
      <c r="CG227" s="49"/>
      <c r="CH227" s="49"/>
      <c r="CI227" s="49"/>
      <c r="CJ227" s="49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</row>
    <row r="228" spans="1:100" ht="72" thickTop="1" thickBot="1" x14ac:dyDescent="1.1000000000000001">
      <c r="A228" s="11"/>
      <c r="B228" s="51"/>
      <c r="C228" s="51"/>
      <c r="D228" s="51"/>
      <c r="E228" s="11"/>
      <c r="F228" s="54"/>
      <c r="G228" s="11"/>
      <c r="H228" s="11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49"/>
      <c r="BE228" s="49"/>
      <c r="BF228" s="49"/>
      <c r="BG228" s="49"/>
      <c r="BH228" s="49"/>
      <c r="BI228" s="49"/>
      <c r="BJ228" s="49"/>
      <c r="BK228" s="49"/>
      <c r="BL228" s="49"/>
      <c r="BM228" s="49"/>
      <c r="BN228" s="49"/>
      <c r="BO228" s="49"/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49"/>
      <c r="CA228" s="49"/>
      <c r="CB228" s="49"/>
      <c r="CC228" s="49"/>
      <c r="CD228" s="49"/>
      <c r="CE228" s="49"/>
      <c r="CF228" s="49"/>
      <c r="CG228" s="49"/>
      <c r="CH228" s="49"/>
      <c r="CI228" s="49"/>
      <c r="CJ228" s="49"/>
      <c r="CK228" s="49"/>
      <c r="CL228" s="49"/>
      <c r="CM228" s="49"/>
      <c r="CN228" s="49"/>
      <c r="CO228" s="49"/>
      <c r="CP228" s="49"/>
      <c r="CQ228" s="49"/>
      <c r="CR228" s="49"/>
      <c r="CS228" s="49"/>
      <c r="CT228" s="49"/>
      <c r="CU228" s="49"/>
      <c r="CV228" s="49"/>
    </row>
    <row r="229" spans="1:100" ht="72" thickTop="1" thickBot="1" x14ac:dyDescent="1.1000000000000001">
      <c r="A229" s="11"/>
      <c r="B229" s="51"/>
      <c r="C229" s="51"/>
      <c r="D229" s="51"/>
      <c r="E229" s="11"/>
      <c r="F229" s="54"/>
      <c r="G229" s="11"/>
      <c r="H229" s="11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</row>
    <row r="230" spans="1:100" ht="72" thickTop="1" thickBot="1" x14ac:dyDescent="1.1000000000000001">
      <c r="A230" s="11"/>
      <c r="B230" s="51"/>
      <c r="C230" s="51"/>
      <c r="D230" s="51"/>
      <c r="E230" s="11"/>
      <c r="F230" s="54"/>
      <c r="G230" s="11"/>
      <c r="H230" s="11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</row>
    <row r="231" spans="1:100" ht="72" thickTop="1" thickBot="1" x14ac:dyDescent="1.1000000000000001">
      <c r="A231" s="11"/>
      <c r="B231" s="51"/>
      <c r="C231" s="51"/>
      <c r="D231" s="51"/>
      <c r="E231" s="11"/>
      <c r="F231" s="54"/>
      <c r="G231" s="11"/>
      <c r="H231" s="11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</row>
    <row r="232" spans="1:100" ht="72" thickTop="1" thickBot="1" x14ac:dyDescent="1.1000000000000001">
      <c r="A232" s="11"/>
      <c r="B232" s="51"/>
      <c r="C232" s="51"/>
      <c r="D232" s="51"/>
      <c r="E232" s="11"/>
      <c r="F232" s="54"/>
      <c r="G232" s="11"/>
      <c r="H232" s="11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</row>
    <row r="233" spans="1:100" ht="72" thickTop="1" thickBot="1" x14ac:dyDescent="1.1000000000000001">
      <c r="A233" s="11"/>
      <c r="B233" s="51"/>
      <c r="C233" s="51"/>
      <c r="D233" s="51"/>
      <c r="E233" s="11"/>
      <c r="F233" s="54"/>
      <c r="G233" s="11"/>
      <c r="H233" s="11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  <c r="CM233" s="49"/>
      <c r="CN233" s="49"/>
      <c r="CO233" s="49"/>
      <c r="CP233" s="49"/>
      <c r="CQ233" s="49"/>
      <c r="CR233" s="49"/>
      <c r="CS233" s="49"/>
      <c r="CT233" s="49"/>
      <c r="CU233" s="49"/>
      <c r="CV233" s="49"/>
    </row>
    <row r="234" spans="1:100" ht="34.5" thickTop="1" x14ac:dyDescent="0.5"/>
  </sheetData>
  <autoFilter ref="B2:F233" xr:uid="{B5412A32-9EC6-4DF6-AD26-9564EE909353}"/>
  <mergeCells count="43">
    <mergeCell ref="D71:D83"/>
    <mergeCell ref="B87:B89"/>
    <mergeCell ref="D87:D89"/>
    <mergeCell ref="A1:BQ1"/>
    <mergeCell ref="B26:B30"/>
    <mergeCell ref="B36:B39"/>
    <mergeCell ref="C36:C39"/>
    <mergeCell ref="D36:D39"/>
    <mergeCell ref="E9:E12"/>
    <mergeCell ref="C26:C28"/>
    <mergeCell ref="D26:D28"/>
    <mergeCell ref="B23:B24"/>
    <mergeCell ref="C23:C24"/>
    <mergeCell ref="B3:B7"/>
    <mergeCell ref="C3:C7"/>
    <mergeCell ref="D3:D7"/>
    <mergeCell ref="E3:E7"/>
    <mergeCell ref="A3:A7"/>
    <mergeCell ref="A14:A15"/>
    <mergeCell ref="E17:E19"/>
    <mergeCell ref="A9:A12"/>
    <mergeCell ref="D17:D21"/>
    <mergeCell ref="C17:C19"/>
    <mergeCell ref="D14:D15"/>
    <mergeCell ref="C14:C15"/>
    <mergeCell ref="B14:B15"/>
    <mergeCell ref="B17:B19"/>
    <mergeCell ref="B99:B101"/>
    <mergeCell ref="C99:C101"/>
    <mergeCell ref="B9:B12"/>
    <mergeCell ref="C9:C12"/>
    <mergeCell ref="D9:D12"/>
    <mergeCell ref="B45:B49"/>
    <mergeCell ref="C45:C49"/>
    <mergeCell ref="D45:D49"/>
    <mergeCell ref="B51:B61"/>
    <mergeCell ref="C51:C61"/>
    <mergeCell ref="D51:D61"/>
    <mergeCell ref="B67:B69"/>
    <mergeCell ref="C67:C69"/>
    <mergeCell ref="D67:D69"/>
    <mergeCell ref="B71:B83"/>
    <mergeCell ref="C71:C83"/>
  </mergeCells>
  <conditionalFormatting sqref="H42:H44 H46:H49 H2:H6 H9:H40">
    <cfRule type="containsText" dxfId="278" priority="322" operator="containsText" text="متوقف">
      <formula>NOT(ISERROR(SEARCH("متوقف",H2)))</formula>
    </cfRule>
  </conditionalFormatting>
  <conditionalFormatting sqref="H42:H44 H46:H49 H2:H6 H9:H40">
    <cfRule type="containsText" dxfId="277" priority="318" operator="containsText" text="تم  الانتهاء ">
      <formula>NOT(ISERROR(SEARCH("تم  الانتهاء ",H2)))</formula>
    </cfRule>
    <cfRule type="containsText" dxfId="276" priority="319" operator="containsText" text="تم الانتهاء ">
      <formula>NOT(ISERROR(SEARCH("تم الانتهاء ",H2)))</formula>
    </cfRule>
    <cfRule type="containsText" dxfId="275" priority="320" operator="containsText" text="متوقف ">
      <formula>NOT(ISERROR(SEARCH("متوقف ",H2)))</formula>
    </cfRule>
    <cfRule type="containsText" dxfId="274" priority="321" operator="containsText" text="تحت التصنيع ">
      <formula>NOT(ISERROR(SEARCH("تحت التصنيع ",H2)))</formula>
    </cfRule>
  </conditionalFormatting>
  <conditionalFormatting sqref="H28:H37">
    <cfRule type="containsText" dxfId="273" priority="317" operator="containsText" text="متوقف">
      <formula>NOT(ISERROR(SEARCH("متوقف",H28)))</formula>
    </cfRule>
  </conditionalFormatting>
  <conditionalFormatting sqref="H28:H37">
    <cfRule type="containsText" dxfId="272" priority="313" operator="containsText" text="تم  الانتهاء ">
      <formula>NOT(ISERROR(SEARCH("تم  الانتهاء ",H28)))</formula>
    </cfRule>
    <cfRule type="containsText" dxfId="271" priority="314" operator="containsText" text="تم الانتهاء ">
      <formula>NOT(ISERROR(SEARCH("تم الانتهاء ",H28)))</formula>
    </cfRule>
    <cfRule type="containsText" dxfId="270" priority="315" operator="containsText" text="متوقف ">
      <formula>NOT(ISERROR(SEARCH("متوقف ",H28)))</formula>
    </cfRule>
    <cfRule type="containsText" dxfId="269" priority="316" operator="containsText" text="تحت التصنيع ">
      <formula>NOT(ISERROR(SEARCH("تحت التصنيع ",H28)))</formula>
    </cfRule>
  </conditionalFormatting>
  <conditionalFormatting sqref="H51:H54">
    <cfRule type="containsText" dxfId="268" priority="312" operator="containsText" text="متوقف">
      <formula>NOT(ISERROR(SEARCH("متوقف",H51)))</formula>
    </cfRule>
  </conditionalFormatting>
  <conditionalFormatting sqref="H51:H54">
    <cfRule type="containsText" dxfId="267" priority="308" operator="containsText" text="تم  الانتهاء ">
      <formula>NOT(ISERROR(SEARCH("تم  الانتهاء ",H51)))</formula>
    </cfRule>
    <cfRule type="containsText" dxfId="266" priority="309" operator="containsText" text="تم الانتهاء ">
      <formula>NOT(ISERROR(SEARCH("تم الانتهاء ",H51)))</formula>
    </cfRule>
    <cfRule type="containsText" dxfId="265" priority="310" operator="containsText" text="متوقف ">
      <formula>NOT(ISERROR(SEARCH("متوقف ",H51)))</formula>
    </cfRule>
    <cfRule type="containsText" dxfId="264" priority="311" operator="containsText" text="تحت التصنيع ">
      <formula>NOT(ISERROR(SEARCH("تحت التصنيع ",H51)))</formula>
    </cfRule>
  </conditionalFormatting>
  <conditionalFormatting sqref="H3:H6">
    <cfRule type="cellIs" dxfId="263" priority="307" operator="equal">
      <formula>"في المخزن"</formula>
    </cfRule>
  </conditionalFormatting>
  <conditionalFormatting sqref="H52:H54">
    <cfRule type="containsText" dxfId="262" priority="305" operator="containsText" text="متوقف">
      <formula>NOT(ISERROR(SEARCH("متوقف",H52)))</formula>
    </cfRule>
  </conditionalFormatting>
  <conditionalFormatting sqref="H52:H54">
    <cfRule type="containsText" dxfId="261" priority="301" operator="containsText" text="تم  الانتهاء ">
      <formula>NOT(ISERROR(SEARCH("تم  الانتهاء ",H52)))</formula>
    </cfRule>
    <cfRule type="containsText" dxfId="260" priority="302" operator="containsText" text="تم الانتهاء ">
      <formula>NOT(ISERROR(SEARCH("تم الانتهاء ",H52)))</formula>
    </cfRule>
    <cfRule type="containsText" dxfId="259" priority="303" operator="containsText" text="متوقف ">
      <formula>NOT(ISERROR(SEARCH("متوقف ",H52)))</formula>
    </cfRule>
    <cfRule type="containsText" dxfId="258" priority="304" operator="containsText" text="تحت التصنيع ">
      <formula>NOT(ISERROR(SEARCH("تحت التصنيع ",H52)))</formula>
    </cfRule>
  </conditionalFormatting>
  <conditionalFormatting sqref="H42:H44 H46:H49 H148 H151 H2:H6 H51:H54 H9:H40">
    <cfRule type="cellIs" dxfId="257" priority="306" operator="equal">
      <formula>$H$192</formula>
    </cfRule>
  </conditionalFormatting>
  <conditionalFormatting sqref="E106:E109 E112:E117 B171:E174">
    <cfRule type="cellIs" dxfId="256" priority="300" operator="equal">
      <formula>"تم الانتهاء"</formula>
    </cfRule>
  </conditionalFormatting>
  <conditionalFormatting sqref="C94">
    <cfRule type="containsText" dxfId="255" priority="299" operator="containsText" text="تم التسليم ">
      <formula>NOT(ISERROR(SEARCH("تم التسليم ",C94)))</formula>
    </cfRule>
  </conditionalFormatting>
  <conditionalFormatting sqref="C94">
    <cfRule type="cellIs" dxfId="254" priority="298" operator="equal">
      <formula>"تم الانتهاء"</formula>
    </cfRule>
  </conditionalFormatting>
  <conditionalFormatting sqref="C98">
    <cfRule type="containsText" dxfId="253" priority="297" operator="containsText" text="تم التسليم ">
      <formula>NOT(ISERROR(SEARCH("تم التسليم ",C98)))</formula>
    </cfRule>
  </conditionalFormatting>
  <conditionalFormatting sqref="C98">
    <cfRule type="cellIs" dxfId="252" priority="296" operator="equal">
      <formula>"تم الانتهاء"</formula>
    </cfRule>
  </conditionalFormatting>
  <conditionalFormatting sqref="C99">
    <cfRule type="cellIs" dxfId="251" priority="294" operator="equal">
      <formula>"تم الانتهاء"</formula>
    </cfRule>
  </conditionalFormatting>
  <conditionalFormatting sqref="C127">
    <cfRule type="cellIs" dxfId="250" priority="293" operator="equal">
      <formula>"تم الانتهاء"</formula>
    </cfRule>
  </conditionalFormatting>
  <conditionalFormatting sqref="C129:C130">
    <cfRule type="cellIs" dxfId="249" priority="292" operator="equal">
      <formula>"تم الانتهاء"</formula>
    </cfRule>
  </conditionalFormatting>
  <conditionalFormatting sqref="C163:C164">
    <cfRule type="cellIs" dxfId="248" priority="291" operator="equal">
      <formula>"تم الانتهاء"</formula>
    </cfRule>
  </conditionalFormatting>
  <conditionalFormatting sqref="C159">
    <cfRule type="cellIs" dxfId="247" priority="290" operator="equal">
      <formula>"تم الانتهاء"</formula>
    </cfRule>
  </conditionalFormatting>
  <conditionalFormatting sqref="C168">
    <cfRule type="cellIs" dxfId="246" priority="289" operator="equal">
      <formula>"تم الانتهاء"</formula>
    </cfRule>
  </conditionalFormatting>
  <conditionalFormatting sqref="C169:C170">
    <cfRule type="cellIs" dxfId="245" priority="288" operator="equal">
      <formula>"تم الانتهاء"</formula>
    </cfRule>
  </conditionalFormatting>
  <conditionalFormatting sqref="C102">
    <cfRule type="cellIs" dxfId="244" priority="287" operator="equal">
      <formula>"تم الانتهاء"</formula>
    </cfRule>
  </conditionalFormatting>
  <conditionalFormatting sqref="C155">
    <cfRule type="cellIs" dxfId="243" priority="286" operator="equal">
      <formula>"تم الانتهاء"</formula>
    </cfRule>
  </conditionalFormatting>
  <conditionalFormatting sqref="C133:C134">
    <cfRule type="cellIs" dxfId="242" priority="285" operator="equal">
      <formula>"تم الانتهاء"</formula>
    </cfRule>
  </conditionalFormatting>
  <conditionalFormatting sqref="D99">
    <cfRule type="cellIs" dxfId="241" priority="284" operator="equal">
      <formula>"تم الانتهاء"</formula>
    </cfRule>
  </conditionalFormatting>
  <conditionalFormatting sqref="D100:D102">
    <cfRule type="cellIs" dxfId="240" priority="283" operator="equal">
      <formula>"تم الانتهاء"</formula>
    </cfRule>
  </conditionalFormatting>
  <conditionalFormatting sqref="D127:D128">
    <cfRule type="cellIs" dxfId="239" priority="282" operator="equal">
      <formula>"تم الانتهاء"</formula>
    </cfRule>
  </conditionalFormatting>
  <conditionalFormatting sqref="D124">
    <cfRule type="cellIs" dxfId="238" priority="281" operator="equal">
      <formula>"تم الانتهاء"</formula>
    </cfRule>
  </conditionalFormatting>
  <conditionalFormatting sqref="D126">
    <cfRule type="cellIs" dxfId="237" priority="280" operator="equal">
      <formula>"تم الانتهاء"</formula>
    </cfRule>
  </conditionalFormatting>
  <conditionalFormatting sqref="D129:D130">
    <cfRule type="cellIs" dxfId="236" priority="279" operator="equal">
      <formula>"تم الانتهاء"</formula>
    </cfRule>
  </conditionalFormatting>
  <conditionalFormatting sqref="D157">
    <cfRule type="cellIs" dxfId="235" priority="278" operator="equal">
      <formula>"تم الانتهاء"</formula>
    </cfRule>
  </conditionalFormatting>
  <conditionalFormatting sqref="D156">
    <cfRule type="cellIs" dxfId="234" priority="277" operator="equal">
      <formula>"تم الانتهاء"</formula>
    </cfRule>
  </conditionalFormatting>
  <conditionalFormatting sqref="D159">
    <cfRule type="cellIs" dxfId="233" priority="276" operator="equal">
      <formula>"تم الانتهاء"</formula>
    </cfRule>
  </conditionalFormatting>
  <conditionalFormatting sqref="D159">
    <cfRule type="cellIs" dxfId="232" priority="274" operator="equal">
      <formula>"تم الانتهاء"</formula>
    </cfRule>
  </conditionalFormatting>
  <conditionalFormatting sqref="D159">
    <cfRule type="containsText" dxfId="231" priority="275" operator="containsText" text="تم التسليم ">
      <formula>NOT(ISERROR(SEARCH("تم التسليم ",D159)))</formula>
    </cfRule>
  </conditionalFormatting>
  <conditionalFormatting sqref="D158">
    <cfRule type="cellIs" dxfId="230" priority="273" operator="equal">
      <formula>"تم الانتهاء"</formula>
    </cfRule>
  </conditionalFormatting>
  <conditionalFormatting sqref="D164">
    <cfRule type="cellIs" dxfId="229" priority="272" operator="equal">
      <formula>"تم الانتهاء"</formula>
    </cfRule>
  </conditionalFormatting>
  <conditionalFormatting sqref="D168">
    <cfRule type="cellIs" dxfId="228" priority="271" operator="equal">
      <formula>"تم الانتهاء"</formula>
    </cfRule>
  </conditionalFormatting>
  <conditionalFormatting sqref="D169:D170">
    <cfRule type="cellIs" dxfId="227" priority="270" operator="equal">
      <formula>"تم الانتهاء"</formula>
    </cfRule>
  </conditionalFormatting>
  <conditionalFormatting sqref="D163">
    <cfRule type="cellIs" dxfId="226" priority="268" operator="equal">
      <formula>"تم الانتهاء"</formula>
    </cfRule>
  </conditionalFormatting>
  <conditionalFormatting sqref="D133:D134">
    <cfRule type="cellIs" dxfId="225" priority="267" operator="equal">
      <formula>"تم الانتهاء"</formula>
    </cfRule>
  </conditionalFormatting>
  <conditionalFormatting sqref="E160">
    <cfRule type="cellIs" dxfId="224" priority="243" operator="equal">
      <formula>"تم الانتهاء"</formula>
    </cfRule>
  </conditionalFormatting>
  <conditionalFormatting sqref="E127:E128 E118">
    <cfRule type="cellIs" dxfId="223" priority="259" operator="equal">
      <formula>"تم الانتهاء"</formula>
    </cfRule>
  </conditionalFormatting>
  <conditionalFormatting sqref="E124">
    <cfRule type="cellIs" dxfId="222" priority="258" operator="equal">
      <formula>"تم الانتهاء"</formula>
    </cfRule>
  </conditionalFormatting>
  <conditionalFormatting sqref="E126">
    <cfRule type="cellIs" dxfId="221" priority="257" operator="equal">
      <formula>"تم الانتهاء"</formula>
    </cfRule>
  </conditionalFormatting>
  <conditionalFormatting sqref="E94">
    <cfRule type="containsText" dxfId="220" priority="266" operator="containsText" text="تم التسليم ">
      <formula>NOT(ISERROR(SEARCH("تم التسليم ",E94)))</formula>
    </cfRule>
  </conditionalFormatting>
  <conditionalFormatting sqref="E94">
    <cfRule type="cellIs" dxfId="219" priority="265" operator="equal">
      <formula>"تم الانتهاء"</formula>
    </cfRule>
  </conditionalFormatting>
  <conditionalFormatting sqref="E98">
    <cfRule type="containsText" dxfId="218" priority="264" operator="containsText" text="تم التسليم ">
      <formula>NOT(ISERROR(SEARCH("تم التسليم ",E98)))</formula>
    </cfRule>
  </conditionalFormatting>
  <conditionalFormatting sqref="E98">
    <cfRule type="cellIs" dxfId="217" priority="263" operator="equal">
      <formula>"تم الانتهاء"</formula>
    </cfRule>
  </conditionalFormatting>
  <conditionalFormatting sqref="E99">
    <cfRule type="cellIs" dxfId="216" priority="261" operator="equal">
      <formula>"تم الانتهاء"</formula>
    </cfRule>
  </conditionalFormatting>
  <conditionalFormatting sqref="E100:E102">
    <cfRule type="cellIs" dxfId="215" priority="260" operator="equal">
      <formula>"تم الانتهاء"</formula>
    </cfRule>
  </conditionalFormatting>
  <conditionalFormatting sqref="E129:E130">
    <cfRule type="cellIs" dxfId="214" priority="256" operator="equal">
      <formula>"تم الانتهاء"</formula>
    </cfRule>
  </conditionalFormatting>
  <conditionalFormatting sqref="E151">
    <cfRule type="cellIs" dxfId="213" priority="255" operator="equal">
      <formula>"تم الانتهاء"</formula>
    </cfRule>
  </conditionalFormatting>
  <conditionalFormatting sqref="E144">
    <cfRule type="cellIs" dxfId="212" priority="254" operator="equal">
      <formula>"تم الانتهاء"</formula>
    </cfRule>
  </conditionalFormatting>
  <conditionalFormatting sqref="E149:E150">
    <cfRule type="cellIs" dxfId="211" priority="253" operator="equal">
      <formula>"تم الانتهاء"</formula>
    </cfRule>
  </conditionalFormatting>
  <conditionalFormatting sqref="E152 G152">
    <cfRule type="cellIs" dxfId="210" priority="252" operator="equal">
      <formula>"تم الانتهاء"</formula>
    </cfRule>
  </conditionalFormatting>
  <conditionalFormatting sqref="E153">
    <cfRule type="cellIs" dxfId="209" priority="251" operator="equal">
      <formula>"تم الانتهاء"</formula>
    </cfRule>
  </conditionalFormatting>
  <conditionalFormatting sqref="E154">
    <cfRule type="cellIs" dxfId="208" priority="250" operator="equal">
      <formula>"تم الانتهاء"</formula>
    </cfRule>
  </conditionalFormatting>
  <conditionalFormatting sqref="E162">
    <cfRule type="cellIs" dxfId="207" priority="249" operator="equal">
      <formula>"تم الانتهاء"</formula>
    </cfRule>
  </conditionalFormatting>
  <conditionalFormatting sqref="E157">
    <cfRule type="cellIs" dxfId="206" priority="248" operator="equal">
      <formula>"تم الانتهاء"</formula>
    </cfRule>
  </conditionalFormatting>
  <conditionalFormatting sqref="E156">
    <cfRule type="cellIs" dxfId="205" priority="247" operator="equal">
      <formula>"تم الانتهاء"</formula>
    </cfRule>
  </conditionalFormatting>
  <conditionalFormatting sqref="E159">
    <cfRule type="cellIs" dxfId="204" priority="246" operator="equal">
      <formula>"تم الانتهاء"</formula>
    </cfRule>
  </conditionalFormatting>
  <conditionalFormatting sqref="E159">
    <cfRule type="cellIs" dxfId="203" priority="245" operator="equal">
      <formula>"تم الانتهاء"</formula>
    </cfRule>
  </conditionalFormatting>
  <conditionalFormatting sqref="E158">
    <cfRule type="cellIs" dxfId="202" priority="244" operator="equal">
      <formula>"تم الانتهاء"</formula>
    </cfRule>
  </conditionalFormatting>
  <conditionalFormatting sqref="E163:E164">
    <cfRule type="cellIs" dxfId="201" priority="242" operator="equal">
      <formula>"تم الانتهاء"</formula>
    </cfRule>
  </conditionalFormatting>
  <conditionalFormatting sqref="E165:E166">
    <cfRule type="cellIs" dxfId="200" priority="241" operator="equal">
      <formula>"تم الانتهاء"</formula>
    </cfRule>
  </conditionalFormatting>
  <conditionalFormatting sqref="E167">
    <cfRule type="cellIs" dxfId="199" priority="240" operator="equal">
      <formula>"تم الانتهاء"</formula>
    </cfRule>
  </conditionalFormatting>
  <conditionalFormatting sqref="E168">
    <cfRule type="cellIs" dxfId="198" priority="239" operator="equal">
      <formula>"تم الانتهاء"</formula>
    </cfRule>
  </conditionalFormatting>
  <conditionalFormatting sqref="E169">
    <cfRule type="cellIs" dxfId="197" priority="238" operator="equal">
      <formula>"تم الانتهاء"</formula>
    </cfRule>
  </conditionalFormatting>
  <conditionalFormatting sqref="E170">
    <cfRule type="cellIs" dxfId="196" priority="237" operator="equal">
      <formula>"تم الانتهاء"</formula>
    </cfRule>
  </conditionalFormatting>
  <conditionalFormatting sqref="E155">
    <cfRule type="cellIs" dxfId="195" priority="236" operator="equal">
      <formula>"تم الانتهاء"</formula>
    </cfRule>
  </conditionalFormatting>
  <conditionalFormatting sqref="E133:E134 E136:E139">
    <cfRule type="cellIs" dxfId="194" priority="235" operator="equal">
      <formula>"تم الانتهاء"</formula>
    </cfRule>
  </conditionalFormatting>
  <conditionalFormatting sqref="C145:C146">
    <cfRule type="containsText" dxfId="193" priority="234" operator="containsText" text="تم التسليم ">
      <formula>NOT(ISERROR(SEARCH("تم التسليم ",C145)))</formula>
    </cfRule>
  </conditionalFormatting>
  <conditionalFormatting sqref="C145:C146">
    <cfRule type="cellIs" dxfId="192" priority="233" operator="equal">
      <formula>"تم الانتهاء"</formula>
    </cfRule>
  </conditionalFormatting>
  <conditionalFormatting sqref="E145:E146">
    <cfRule type="containsText" dxfId="191" priority="232" operator="containsText" text="تم التسليم ">
      <formula>NOT(ISERROR(SEARCH("تم التسليم ",E145)))</formula>
    </cfRule>
  </conditionalFormatting>
  <conditionalFormatting sqref="E145:E146">
    <cfRule type="cellIs" dxfId="190" priority="231" operator="equal">
      <formula>"تم الانتهاء"</formula>
    </cfRule>
  </conditionalFormatting>
  <conditionalFormatting sqref="C147">
    <cfRule type="containsText" dxfId="189" priority="230" operator="containsText" text="تم التسليم ">
      <formula>NOT(ISERROR(SEARCH("تم التسليم ",C147)))</formula>
    </cfRule>
  </conditionalFormatting>
  <conditionalFormatting sqref="C147">
    <cfRule type="cellIs" dxfId="188" priority="229" operator="equal">
      <formula>"تم الانتهاء"</formula>
    </cfRule>
  </conditionalFormatting>
  <conditionalFormatting sqref="E147">
    <cfRule type="containsText" dxfId="187" priority="228" operator="containsText" text="تم التسليم ">
      <formula>NOT(ISERROR(SEARCH("تم التسليم ",E147)))</formula>
    </cfRule>
  </conditionalFormatting>
  <conditionalFormatting sqref="E147">
    <cfRule type="cellIs" dxfId="186" priority="227" operator="equal">
      <formula>"تم الانتهاء"</formula>
    </cfRule>
  </conditionalFormatting>
  <conditionalFormatting sqref="E148">
    <cfRule type="cellIs" dxfId="185" priority="226" operator="equal">
      <formula>"تم الانتهاء"</formula>
    </cfRule>
  </conditionalFormatting>
  <conditionalFormatting sqref="G145:G147">
    <cfRule type="containsText" dxfId="184" priority="225" operator="containsText" text="تم التسليم ">
      <formula>NOT(ISERROR(SEARCH("تم التسليم ",G145)))</formula>
    </cfRule>
  </conditionalFormatting>
  <conditionalFormatting sqref="G145:G147">
    <cfRule type="cellIs" dxfId="183" priority="224" operator="equal">
      <formula>"تم الانتهاء"</formula>
    </cfRule>
  </conditionalFormatting>
  <conditionalFormatting sqref="C136">
    <cfRule type="containsText" dxfId="182" priority="223" operator="containsText" text="تم التسليم ">
      <formula>NOT(ISERROR(SEARCH("تم التسليم ",C136)))</formula>
    </cfRule>
  </conditionalFormatting>
  <conditionalFormatting sqref="C136">
    <cfRule type="cellIs" dxfId="181" priority="222" operator="equal">
      <formula>"تم الانتهاء"</formula>
    </cfRule>
  </conditionalFormatting>
  <conditionalFormatting sqref="C137">
    <cfRule type="containsText" dxfId="180" priority="221" operator="containsText" text="تم التسليم ">
      <formula>NOT(ISERROR(SEARCH("تم التسليم ",C137)))</formula>
    </cfRule>
  </conditionalFormatting>
  <conditionalFormatting sqref="C137">
    <cfRule type="cellIs" dxfId="179" priority="220" operator="equal">
      <formula>"تم الانتهاء"</formula>
    </cfRule>
  </conditionalFormatting>
  <conditionalFormatting sqref="C138:C139">
    <cfRule type="containsText" dxfId="178" priority="219" operator="containsText" text="تم التسليم ">
      <formula>NOT(ISERROR(SEARCH("تم التسليم ",C138)))</formula>
    </cfRule>
  </conditionalFormatting>
  <conditionalFormatting sqref="C138:C139">
    <cfRule type="cellIs" dxfId="177" priority="218" operator="equal">
      <formula>"تم الانتهاء"</formula>
    </cfRule>
  </conditionalFormatting>
  <conditionalFormatting sqref="E140:E143">
    <cfRule type="cellIs" dxfId="176" priority="217" operator="equal">
      <formula>"تم الانتهاء"</formula>
    </cfRule>
  </conditionalFormatting>
  <conditionalFormatting sqref="E110">
    <cfRule type="cellIs" dxfId="175" priority="216" operator="equal">
      <formula>"تم الانتهاء"</formula>
    </cfRule>
  </conditionalFormatting>
  <conditionalFormatting sqref="E111">
    <cfRule type="cellIs" dxfId="174" priority="215" operator="equal">
      <formula>"تم الانتهاء"</formula>
    </cfRule>
  </conditionalFormatting>
  <conditionalFormatting sqref="H55">
    <cfRule type="containsText" dxfId="173" priority="214" operator="containsText" text="متوقف">
      <formula>NOT(ISERROR(SEARCH("متوقف",H55)))</formula>
    </cfRule>
  </conditionalFormatting>
  <conditionalFormatting sqref="H55">
    <cfRule type="containsText" dxfId="172" priority="210" operator="containsText" text="تم  الانتهاء ">
      <formula>NOT(ISERROR(SEARCH("تم  الانتهاء ",H55)))</formula>
    </cfRule>
    <cfRule type="containsText" dxfId="171" priority="211" operator="containsText" text="تم الانتهاء ">
      <formula>NOT(ISERROR(SEARCH("تم الانتهاء ",H55)))</formula>
    </cfRule>
    <cfRule type="containsText" dxfId="170" priority="212" operator="containsText" text="متوقف ">
      <formula>NOT(ISERROR(SEARCH("متوقف ",H55)))</formula>
    </cfRule>
    <cfRule type="containsText" dxfId="169" priority="213" operator="containsText" text="تحت التصنيع ">
      <formula>NOT(ISERROR(SEARCH("تحت التصنيع ",H55)))</formula>
    </cfRule>
  </conditionalFormatting>
  <conditionalFormatting sqref="H55">
    <cfRule type="cellIs" dxfId="168" priority="209" operator="equal">
      <formula>$H$192</formula>
    </cfRule>
  </conditionalFormatting>
  <conditionalFormatting sqref="H65">
    <cfRule type="containsText" dxfId="167" priority="208" operator="containsText" text="متوقف">
      <formula>NOT(ISERROR(SEARCH("متوقف",H65)))</formula>
    </cfRule>
  </conditionalFormatting>
  <conditionalFormatting sqref="H65">
    <cfRule type="containsText" dxfId="166" priority="204" operator="containsText" text="تم  الانتهاء ">
      <formula>NOT(ISERROR(SEARCH("تم  الانتهاء ",H65)))</formula>
    </cfRule>
    <cfRule type="containsText" dxfId="165" priority="205" operator="containsText" text="تم الانتهاء ">
      <formula>NOT(ISERROR(SEARCH("تم الانتهاء ",H65)))</formula>
    </cfRule>
    <cfRule type="containsText" dxfId="164" priority="206" operator="containsText" text="متوقف ">
      <formula>NOT(ISERROR(SEARCH("متوقف ",H65)))</formula>
    </cfRule>
    <cfRule type="containsText" dxfId="163" priority="207" operator="containsText" text="تحت التصنيع ">
      <formula>NOT(ISERROR(SEARCH("تحت التصنيع ",H65)))</formula>
    </cfRule>
  </conditionalFormatting>
  <conditionalFormatting sqref="H65">
    <cfRule type="cellIs" dxfId="162" priority="203" operator="equal">
      <formula>$H$192</formula>
    </cfRule>
  </conditionalFormatting>
  <conditionalFormatting sqref="H68">
    <cfRule type="containsText" dxfId="161" priority="202" operator="containsText" text="متوقف">
      <formula>NOT(ISERROR(SEARCH("متوقف",H68)))</formula>
    </cfRule>
  </conditionalFormatting>
  <conditionalFormatting sqref="H68">
    <cfRule type="containsText" dxfId="160" priority="198" operator="containsText" text="تم  الانتهاء ">
      <formula>NOT(ISERROR(SEARCH("تم  الانتهاء ",H68)))</formula>
    </cfRule>
    <cfRule type="containsText" dxfId="159" priority="199" operator="containsText" text="تم الانتهاء ">
      <formula>NOT(ISERROR(SEARCH("تم الانتهاء ",H68)))</formula>
    </cfRule>
    <cfRule type="containsText" dxfId="158" priority="200" operator="containsText" text="متوقف ">
      <formula>NOT(ISERROR(SEARCH("متوقف ",H68)))</formula>
    </cfRule>
    <cfRule type="containsText" dxfId="157" priority="201" operator="containsText" text="تحت التصنيع ">
      <formula>NOT(ISERROR(SEARCH("تحت التصنيع ",H68)))</formula>
    </cfRule>
  </conditionalFormatting>
  <conditionalFormatting sqref="H68">
    <cfRule type="cellIs" dxfId="156" priority="197" operator="equal">
      <formula>$H$192</formula>
    </cfRule>
  </conditionalFormatting>
  <conditionalFormatting sqref="H145 H148">
    <cfRule type="containsText" dxfId="155" priority="196" operator="containsText" text="متوقف">
      <formula>NOT(ISERROR(SEARCH("متوقف",H145)))</formula>
    </cfRule>
  </conditionalFormatting>
  <conditionalFormatting sqref="H145 H148">
    <cfRule type="containsText" dxfId="154" priority="192" operator="containsText" text="تم  الانتهاء ">
      <formula>NOT(ISERROR(SEARCH("تم  الانتهاء ",H145)))</formula>
    </cfRule>
    <cfRule type="containsText" dxfId="153" priority="193" operator="containsText" text="تم الانتهاء ">
      <formula>NOT(ISERROR(SEARCH("تم الانتهاء ",H145)))</formula>
    </cfRule>
    <cfRule type="containsText" dxfId="152" priority="194" operator="containsText" text="متوقف ">
      <formula>NOT(ISERROR(SEARCH("متوقف ",H145)))</formula>
    </cfRule>
    <cfRule type="containsText" dxfId="151" priority="195" operator="containsText" text="تحت التصنيع ">
      <formula>NOT(ISERROR(SEARCH("تحت التصنيع ",H145)))</formula>
    </cfRule>
  </conditionalFormatting>
  <conditionalFormatting sqref="H145">
    <cfRule type="cellIs" dxfId="150" priority="191" operator="equal">
      <formula>$H$192</formula>
    </cfRule>
  </conditionalFormatting>
  <conditionalFormatting sqref="F133:F134">
    <cfRule type="cellIs" dxfId="149" priority="190" operator="equal">
      <formula>"تم الانتهاء"</formula>
    </cfRule>
  </conditionalFormatting>
  <conditionalFormatting sqref="G133:G134">
    <cfRule type="cellIs" dxfId="148" priority="189" operator="equal">
      <formula>"تم الانتهاء"</formula>
    </cfRule>
  </conditionalFormatting>
  <conditionalFormatting sqref="F127:F128">
    <cfRule type="cellIs" dxfId="147" priority="187" operator="equal">
      <formula>"تم الانتهاء"</formula>
    </cfRule>
  </conditionalFormatting>
  <conditionalFormatting sqref="F124">
    <cfRule type="cellIs" dxfId="146" priority="186" operator="equal">
      <formula>"تم الانتهاء"</formula>
    </cfRule>
  </conditionalFormatting>
  <conditionalFormatting sqref="F126">
    <cfRule type="cellIs" dxfId="145" priority="185" operator="equal">
      <formula>"تم الانتهاء"</formula>
    </cfRule>
  </conditionalFormatting>
  <conditionalFormatting sqref="F129:F130">
    <cfRule type="cellIs" dxfId="144" priority="184" operator="equal">
      <formula>"تم الانتهاء"</formula>
    </cfRule>
  </conditionalFormatting>
  <conditionalFormatting sqref="G127:G128">
    <cfRule type="cellIs" dxfId="143" priority="183" operator="equal">
      <formula>"تم الانتهاء"</formula>
    </cfRule>
  </conditionalFormatting>
  <conditionalFormatting sqref="G124">
    <cfRule type="cellIs" dxfId="142" priority="182" operator="equal">
      <formula>"تم الانتهاء"</formula>
    </cfRule>
  </conditionalFormatting>
  <conditionalFormatting sqref="G126">
    <cfRule type="cellIs" dxfId="141" priority="181" operator="equal">
      <formula>"تم الانتهاء"</formula>
    </cfRule>
  </conditionalFormatting>
  <conditionalFormatting sqref="G129:G130">
    <cfRule type="cellIs" dxfId="140" priority="180" operator="equal">
      <formula>"تم الانتهاء"</formula>
    </cfRule>
  </conditionalFormatting>
  <conditionalFormatting sqref="C135">
    <cfRule type="containsText" dxfId="139" priority="176" operator="containsText" text="تم التسليم ">
      <formula>NOT(ISERROR(SEARCH("تم التسليم ",C135)))</formula>
    </cfRule>
  </conditionalFormatting>
  <conditionalFormatting sqref="C135">
    <cfRule type="cellIs" dxfId="138" priority="175" operator="equal">
      <formula>"تم الانتهاء"</formula>
    </cfRule>
  </conditionalFormatting>
  <conditionalFormatting sqref="E135">
    <cfRule type="containsText" dxfId="137" priority="174" operator="containsText" text="تم التسليم ">
      <formula>NOT(ISERROR(SEARCH("تم التسليم ",E135)))</formula>
    </cfRule>
  </conditionalFormatting>
  <conditionalFormatting sqref="E135">
    <cfRule type="cellIs" dxfId="136" priority="173" operator="equal">
      <formula>"تم الانتهاء"</formula>
    </cfRule>
  </conditionalFormatting>
  <conditionalFormatting sqref="H94">
    <cfRule type="containsText" dxfId="135" priority="172" operator="containsText" text="متوقف">
      <formula>NOT(ISERROR(SEARCH("متوقف",H94)))</formula>
    </cfRule>
  </conditionalFormatting>
  <conditionalFormatting sqref="H94">
    <cfRule type="containsText" dxfId="134" priority="168" operator="containsText" text="تم  الانتهاء ">
      <formula>NOT(ISERROR(SEARCH("تم  الانتهاء ",H94)))</formula>
    </cfRule>
    <cfRule type="containsText" dxfId="133" priority="169" operator="containsText" text="تم الانتهاء ">
      <formula>NOT(ISERROR(SEARCH("تم الانتهاء ",H94)))</formula>
    </cfRule>
    <cfRule type="containsText" dxfId="132" priority="170" operator="containsText" text="متوقف ">
      <formula>NOT(ISERROR(SEARCH("متوقف ",H94)))</formula>
    </cfRule>
    <cfRule type="containsText" dxfId="131" priority="171" operator="containsText" text="تحت التصنيع ">
      <formula>NOT(ISERROR(SEARCH("تحت التصنيع ",H94)))</formula>
    </cfRule>
  </conditionalFormatting>
  <conditionalFormatting sqref="H94">
    <cfRule type="cellIs" dxfId="130" priority="167" operator="equal">
      <formula>$H$192</formula>
    </cfRule>
  </conditionalFormatting>
  <conditionalFormatting sqref="G94">
    <cfRule type="containsText" dxfId="129" priority="166" operator="containsText" text="تم التسليم ">
      <formula>NOT(ISERROR(SEARCH("تم التسليم ",G94)))</formula>
    </cfRule>
  </conditionalFormatting>
  <conditionalFormatting sqref="G94">
    <cfRule type="cellIs" dxfId="128" priority="165" operator="equal">
      <formula>"تم الانتهاء"</formula>
    </cfRule>
  </conditionalFormatting>
  <conditionalFormatting sqref="H96">
    <cfRule type="containsText" dxfId="127" priority="164" operator="containsText" text="متوقف">
      <formula>NOT(ISERROR(SEARCH("متوقف",H96)))</formula>
    </cfRule>
  </conditionalFormatting>
  <conditionalFormatting sqref="H96">
    <cfRule type="containsText" dxfId="126" priority="160" operator="containsText" text="تم  الانتهاء ">
      <formula>NOT(ISERROR(SEARCH("تم  الانتهاء ",H96)))</formula>
    </cfRule>
    <cfRule type="containsText" dxfId="125" priority="161" operator="containsText" text="تم الانتهاء ">
      <formula>NOT(ISERROR(SEARCH("تم الانتهاء ",H96)))</formula>
    </cfRule>
    <cfRule type="containsText" dxfId="124" priority="162" operator="containsText" text="متوقف ">
      <formula>NOT(ISERROR(SEARCH("متوقف ",H96)))</formula>
    </cfRule>
    <cfRule type="containsText" dxfId="123" priority="163" operator="containsText" text="تحت التصنيع ">
      <formula>NOT(ISERROR(SEARCH("تحت التصنيع ",H96)))</formula>
    </cfRule>
  </conditionalFormatting>
  <conditionalFormatting sqref="H96">
    <cfRule type="cellIs" dxfId="122" priority="159" operator="equal">
      <formula>$H$192</formula>
    </cfRule>
  </conditionalFormatting>
  <conditionalFormatting sqref="G98">
    <cfRule type="containsText" dxfId="121" priority="158" operator="containsText" text="تم التسليم ">
      <formula>NOT(ISERROR(SEARCH("تم التسليم ",G98)))</formula>
    </cfRule>
  </conditionalFormatting>
  <conditionalFormatting sqref="G98">
    <cfRule type="cellIs" dxfId="120" priority="157" operator="equal">
      <formula>"تم الانتهاء"</formula>
    </cfRule>
  </conditionalFormatting>
  <conditionalFormatting sqref="F99">
    <cfRule type="cellIs" dxfId="119" priority="156" operator="equal">
      <formula>"تم الانتهاء"</formula>
    </cfRule>
  </conditionalFormatting>
  <conditionalFormatting sqref="F100:F102">
    <cfRule type="cellIs" dxfId="118" priority="155" operator="equal">
      <formula>"تم الانتهاء"</formula>
    </cfRule>
  </conditionalFormatting>
  <conditionalFormatting sqref="G99">
    <cfRule type="cellIs" dxfId="117" priority="152" operator="equal">
      <formula>"تم الانتهاء"</formula>
    </cfRule>
  </conditionalFormatting>
  <conditionalFormatting sqref="G100:G102">
    <cfRule type="cellIs" dxfId="116" priority="151" operator="equal">
      <formula>"تم الانتهاء"</formula>
    </cfRule>
  </conditionalFormatting>
  <conditionalFormatting sqref="H99">
    <cfRule type="containsText" dxfId="115" priority="150" operator="containsText" text="متوقف">
      <formula>NOT(ISERROR(SEARCH("متوقف",H99)))</formula>
    </cfRule>
  </conditionalFormatting>
  <conditionalFormatting sqref="H99">
    <cfRule type="containsText" dxfId="114" priority="146" operator="containsText" text="تم  الانتهاء ">
      <formula>NOT(ISERROR(SEARCH("تم  الانتهاء ",H99)))</formula>
    </cfRule>
    <cfRule type="containsText" dxfId="113" priority="147" operator="containsText" text="تم الانتهاء ">
      <formula>NOT(ISERROR(SEARCH("تم الانتهاء ",H99)))</formula>
    </cfRule>
    <cfRule type="containsText" dxfId="112" priority="148" operator="containsText" text="متوقف ">
      <formula>NOT(ISERROR(SEARCH("متوقف ",H99)))</formula>
    </cfRule>
    <cfRule type="containsText" dxfId="111" priority="149" operator="containsText" text="تحت التصنيع ">
      <formula>NOT(ISERROR(SEARCH("تحت التصنيع ",H99)))</formula>
    </cfRule>
  </conditionalFormatting>
  <conditionalFormatting sqref="H99">
    <cfRule type="cellIs" dxfId="110" priority="145" operator="equal">
      <formula>$H$192</formula>
    </cfRule>
  </conditionalFormatting>
  <conditionalFormatting sqref="G117">
    <cfRule type="cellIs" dxfId="109" priority="144" operator="equal">
      <formula>"تم الانتهاء"</formula>
    </cfRule>
  </conditionalFormatting>
  <conditionalFormatting sqref="G118">
    <cfRule type="cellIs" dxfId="108" priority="143" operator="equal">
      <formula>"تم الانتهاء"</formula>
    </cfRule>
  </conditionalFormatting>
  <conditionalFormatting sqref="H160 H151">
    <cfRule type="containsText" dxfId="107" priority="142" operator="containsText" text="متوقف">
      <formula>NOT(ISERROR(SEARCH("متوقف",H151)))</formula>
    </cfRule>
  </conditionalFormatting>
  <conditionalFormatting sqref="H160 H151">
    <cfRule type="containsText" dxfId="106" priority="138" operator="containsText" text="تم  الانتهاء ">
      <formula>NOT(ISERROR(SEARCH("تم  الانتهاء ",H151)))</formula>
    </cfRule>
    <cfRule type="containsText" dxfId="105" priority="139" operator="containsText" text="تم الانتهاء ">
      <formula>NOT(ISERROR(SEARCH("تم الانتهاء ",H151)))</formula>
    </cfRule>
    <cfRule type="containsText" dxfId="104" priority="140" operator="containsText" text="متوقف ">
      <formula>NOT(ISERROR(SEARCH("متوقف ",H151)))</formula>
    </cfRule>
    <cfRule type="containsText" dxfId="103" priority="141" operator="containsText" text="تحت التصنيع ">
      <formula>NOT(ISERROR(SEARCH("تحت التصنيع ",H151)))</formula>
    </cfRule>
  </conditionalFormatting>
  <conditionalFormatting sqref="H160">
    <cfRule type="cellIs" dxfId="102" priority="137" operator="equal">
      <formula>$H$192</formula>
    </cfRule>
  </conditionalFormatting>
  <conditionalFormatting sqref="G154">
    <cfRule type="cellIs" dxfId="101" priority="136" operator="equal">
      <formula>"تم الانتهاء"</formula>
    </cfRule>
  </conditionalFormatting>
  <conditionalFormatting sqref="G155">
    <cfRule type="cellIs" dxfId="100" priority="135" operator="equal">
      <formula>"تم الانتهاء"</formula>
    </cfRule>
  </conditionalFormatting>
  <conditionalFormatting sqref="F157">
    <cfRule type="cellIs" dxfId="99" priority="134" operator="equal">
      <formula>"تم الانتهاء"</formula>
    </cfRule>
  </conditionalFormatting>
  <conditionalFormatting sqref="F156">
    <cfRule type="cellIs" dxfId="98" priority="133" operator="equal">
      <formula>"تم الانتهاء"</formula>
    </cfRule>
  </conditionalFormatting>
  <conditionalFormatting sqref="F159">
    <cfRule type="cellIs" dxfId="97" priority="132" operator="equal">
      <formula>"تم الانتهاء"</formula>
    </cfRule>
  </conditionalFormatting>
  <conditionalFormatting sqref="F159">
    <cfRule type="cellIs" dxfId="96" priority="130" operator="equal">
      <formula>"تم الانتهاء"</formula>
    </cfRule>
  </conditionalFormatting>
  <conditionalFormatting sqref="F159">
    <cfRule type="containsText" dxfId="95" priority="131" operator="containsText" text="تم التسليم ">
      <formula>NOT(ISERROR(SEARCH("تم التسليم ",F159)))</formula>
    </cfRule>
  </conditionalFormatting>
  <conditionalFormatting sqref="F158">
    <cfRule type="cellIs" dxfId="94" priority="129" operator="equal">
      <formula>"تم الانتهاء"</formula>
    </cfRule>
  </conditionalFormatting>
  <conditionalFormatting sqref="G157">
    <cfRule type="cellIs" dxfId="93" priority="128" operator="equal">
      <formula>"تم الانتهاء"</formula>
    </cfRule>
  </conditionalFormatting>
  <conditionalFormatting sqref="G156">
    <cfRule type="cellIs" dxfId="92" priority="127" operator="equal">
      <formula>"تم الانتهاء"</formula>
    </cfRule>
  </conditionalFormatting>
  <conditionalFormatting sqref="G159">
    <cfRule type="cellIs" dxfId="91" priority="126" operator="equal">
      <formula>"تم الانتهاء"</formula>
    </cfRule>
  </conditionalFormatting>
  <conditionalFormatting sqref="G159">
    <cfRule type="cellIs" dxfId="90" priority="125" operator="equal">
      <formula>"تم الانتهاء"</formula>
    </cfRule>
  </conditionalFormatting>
  <conditionalFormatting sqref="G158">
    <cfRule type="cellIs" dxfId="89" priority="124" operator="equal">
      <formula>"تم الانتهاء"</formula>
    </cfRule>
  </conditionalFormatting>
  <conditionalFormatting sqref="H161">
    <cfRule type="containsText" dxfId="88" priority="123" operator="containsText" text="متوقف">
      <formula>NOT(ISERROR(SEARCH("متوقف",H161)))</formula>
    </cfRule>
  </conditionalFormatting>
  <conditionalFormatting sqref="H161">
    <cfRule type="containsText" dxfId="87" priority="119" operator="containsText" text="تم  الانتهاء ">
      <formula>NOT(ISERROR(SEARCH("تم  الانتهاء ",H161)))</formula>
    </cfRule>
    <cfRule type="containsText" dxfId="86" priority="120" operator="containsText" text="تم الانتهاء ">
      <formula>NOT(ISERROR(SEARCH("تم الانتهاء ",H161)))</formula>
    </cfRule>
    <cfRule type="containsText" dxfId="85" priority="121" operator="containsText" text="متوقف ">
      <formula>NOT(ISERROR(SEARCH("متوقف ",H161)))</formula>
    </cfRule>
    <cfRule type="containsText" dxfId="84" priority="122" operator="containsText" text="تحت التصنيع ">
      <formula>NOT(ISERROR(SEARCH("تحت التصنيع ",H161)))</formula>
    </cfRule>
  </conditionalFormatting>
  <conditionalFormatting sqref="H161">
    <cfRule type="cellIs" dxfId="83" priority="118" operator="equal">
      <formula>$H$192</formula>
    </cfRule>
  </conditionalFormatting>
  <conditionalFormatting sqref="F163">
    <cfRule type="cellIs" dxfId="82" priority="117" operator="equal">
      <formula>"تم الانتهاء"</formula>
    </cfRule>
  </conditionalFormatting>
  <conditionalFormatting sqref="G163">
    <cfRule type="cellIs" dxfId="81" priority="116" operator="equal">
      <formula>"تم الانتهاء"</formula>
    </cfRule>
  </conditionalFormatting>
  <conditionalFormatting sqref="F164">
    <cfRule type="cellIs" dxfId="80" priority="115" operator="equal">
      <formula>"تم الانتهاء"</formula>
    </cfRule>
  </conditionalFormatting>
  <conditionalFormatting sqref="F168">
    <cfRule type="cellIs" dxfId="79" priority="114" operator="equal">
      <formula>"تم الانتهاء"</formula>
    </cfRule>
  </conditionalFormatting>
  <conditionalFormatting sqref="F169:F170">
    <cfRule type="cellIs" dxfId="78" priority="113" operator="equal">
      <formula>"تم الانتهاء"</formula>
    </cfRule>
  </conditionalFormatting>
  <conditionalFormatting sqref="G164">
    <cfRule type="cellIs" dxfId="77" priority="112" operator="equal">
      <formula>"تم الانتهاء"</formula>
    </cfRule>
  </conditionalFormatting>
  <conditionalFormatting sqref="G165:G166">
    <cfRule type="cellIs" dxfId="76" priority="111" operator="equal">
      <formula>"تم الانتهاء"</formula>
    </cfRule>
  </conditionalFormatting>
  <conditionalFormatting sqref="G167">
    <cfRule type="cellIs" dxfId="75" priority="110" operator="equal">
      <formula>"تم الانتهاء"</formula>
    </cfRule>
  </conditionalFormatting>
  <conditionalFormatting sqref="G168">
    <cfRule type="cellIs" dxfId="74" priority="109" operator="equal">
      <formula>"تم الانتهاء"</formula>
    </cfRule>
  </conditionalFormatting>
  <conditionalFormatting sqref="G169">
    <cfRule type="cellIs" dxfId="73" priority="108" operator="equal">
      <formula>"تم الانتهاء"</formula>
    </cfRule>
  </conditionalFormatting>
  <conditionalFormatting sqref="G170">
    <cfRule type="cellIs" dxfId="72" priority="107" operator="equal">
      <formula>"تم الانتهاء"</formula>
    </cfRule>
  </conditionalFormatting>
  <conditionalFormatting sqref="B175:C175 B176:B177 C176:C181">
    <cfRule type="cellIs" dxfId="71" priority="106" operator="equal">
      <formula>"تم الانتهاء"</formula>
    </cfRule>
  </conditionalFormatting>
  <conditionalFormatting sqref="B178:B181">
    <cfRule type="cellIs" dxfId="70" priority="105" operator="equal">
      <formula>"تم الانتهاء"</formula>
    </cfRule>
  </conditionalFormatting>
  <conditionalFormatting sqref="H145 H42:H44 H46:H49 H148 H94 H96 H99 H151 H160:H161 H3:H6 H65 H68 H51:H55 H9:H40 H87:H89 H92">
    <cfRule type="cellIs" dxfId="69" priority="323" operator="equal">
      <formula>$H$215</formula>
    </cfRule>
    <cfRule type="cellIs" dxfId="68" priority="324" operator="equal">
      <formula>$H$73</formula>
    </cfRule>
    <cfRule type="cellIs" dxfId="67" priority="325" operator="equal">
      <formula>$H$189</formula>
    </cfRule>
    <cfRule type="cellIs" dxfId="66" priority="326" operator="equal">
      <formula>$H$216</formula>
    </cfRule>
    <cfRule type="cellIs" dxfId="65" priority="327" operator="equal">
      <formula>$H$215</formula>
    </cfRule>
  </conditionalFormatting>
  <conditionalFormatting sqref="H145 H42:H44 H46:H49 H148 H94 H96 H99 H151 H160:H161 H3:H6 H65 H68 H51:H55 H9:H40 H87:H89 H92">
    <cfRule type="cellIs" dxfId="64" priority="328" operator="equal">
      <formula>$H$194</formula>
    </cfRule>
    <cfRule type="cellIs" dxfId="63" priority="329" operator="equal">
      <formula>$H$231</formula>
    </cfRule>
    <cfRule type="cellIs" dxfId="62" priority="330" operator="equal">
      <formula>$H$66</formula>
    </cfRule>
    <cfRule type="cellIs" dxfId="61" priority="331" operator="equal">
      <formula>$H$119</formula>
    </cfRule>
  </conditionalFormatting>
  <conditionalFormatting sqref="H42:H44 H46:H49 H148 H145 H94 H96 H99 H151 H160:H161 H3:H6 H65 H68 H51:H55 H9:H40">
    <cfRule type="cellIs" dxfId="60" priority="332" operator="equal">
      <formula>$H$193</formula>
    </cfRule>
    <cfRule type="cellIs" dxfId="59" priority="333" operator="equal">
      <formula>$H$126</formula>
    </cfRule>
    <cfRule type="cellIs" dxfId="58" priority="334" operator="equal">
      <formula>$H$223</formula>
    </cfRule>
  </conditionalFormatting>
  <conditionalFormatting sqref="H87">
    <cfRule type="containsText" dxfId="57" priority="92" operator="containsText" text="متوقف">
      <formula>NOT(ISERROR(SEARCH("متوقف",H87)))</formula>
    </cfRule>
  </conditionalFormatting>
  <conditionalFormatting sqref="H87">
    <cfRule type="containsText" dxfId="56" priority="88" operator="containsText" text="تم  الانتهاء ">
      <formula>NOT(ISERROR(SEARCH("تم  الانتهاء ",H87)))</formula>
    </cfRule>
    <cfRule type="containsText" dxfId="55" priority="89" operator="containsText" text="تم الانتهاء ">
      <formula>NOT(ISERROR(SEARCH("تم الانتهاء ",H87)))</formula>
    </cfRule>
    <cfRule type="containsText" dxfId="54" priority="90" operator="containsText" text="متوقف ">
      <formula>NOT(ISERROR(SEARCH("متوقف ",H87)))</formula>
    </cfRule>
    <cfRule type="containsText" dxfId="53" priority="91" operator="containsText" text="تحت التصنيع ">
      <formula>NOT(ISERROR(SEARCH("تحت التصنيع ",H87)))</formula>
    </cfRule>
  </conditionalFormatting>
  <conditionalFormatting sqref="H87">
    <cfRule type="cellIs" dxfId="52" priority="87" operator="equal">
      <formula>$H$192</formula>
    </cfRule>
  </conditionalFormatting>
  <conditionalFormatting sqref="H87">
    <cfRule type="cellIs" dxfId="51" priority="102" operator="equal">
      <formula>$H$193</formula>
    </cfRule>
    <cfRule type="cellIs" dxfId="50" priority="103" operator="equal">
      <formula>$H$126</formula>
    </cfRule>
    <cfRule type="cellIs" dxfId="49" priority="104" operator="equal">
      <formula>$H$223</formula>
    </cfRule>
  </conditionalFormatting>
  <conditionalFormatting sqref="H88:H89">
    <cfRule type="containsText" dxfId="48" priority="74" operator="containsText" text="متوقف">
      <formula>NOT(ISERROR(SEARCH("متوقف",H88)))</formula>
    </cfRule>
  </conditionalFormatting>
  <conditionalFormatting sqref="H88:H89">
    <cfRule type="containsText" dxfId="47" priority="70" operator="containsText" text="تم  الانتهاء ">
      <formula>NOT(ISERROR(SEARCH("تم  الانتهاء ",H88)))</formula>
    </cfRule>
    <cfRule type="containsText" dxfId="46" priority="71" operator="containsText" text="تم الانتهاء ">
      <formula>NOT(ISERROR(SEARCH("تم الانتهاء ",H88)))</formula>
    </cfRule>
    <cfRule type="containsText" dxfId="45" priority="72" operator="containsText" text="متوقف ">
      <formula>NOT(ISERROR(SEARCH("متوقف ",H88)))</formula>
    </cfRule>
    <cfRule type="containsText" dxfId="44" priority="73" operator="containsText" text="تحت التصنيع ">
      <formula>NOT(ISERROR(SEARCH("تحت التصنيع ",H88)))</formula>
    </cfRule>
  </conditionalFormatting>
  <conditionalFormatting sqref="H88:H89">
    <cfRule type="cellIs" dxfId="43" priority="69" operator="equal">
      <formula>$H$192</formula>
    </cfRule>
  </conditionalFormatting>
  <conditionalFormatting sqref="H88:H89">
    <cfRule type="cellIs" dxfId="42" priority="84" operator="equal">
      <formula>$H$193</formula>
    </cfRule>
    <cfRule type="cellIs" dxfId="41" priority="85" operator="equal">
      <formula>$H$126</formula>
    </cfRule>
    <cfRule type="cellIs" dxfId="40" priority="86" operator="equal">
      <formula>$H$223</formula>
    </cfRule>
  </conditionalFormatting>
  <conditionalFormatting sqref="H92">
    <cfRule type="containsText" dxfId="39" priority="56" operator="containsText" text="متوقف">
      <formula>NOT(ISERROR(SEARCH("متوقف",H92)))</formula>
    </cfRule>
  </conditionalFormatting>
  <conditionalFormatting sqref="H92">
    <cfRule type="containsText" dxfId="38" priority="52" operator="containsText" text="تم  الانتهاء ">
      <formula>NOT(ISERROR(SEARCH("تم  الانتهاء ",H92)))</formula>
    </cfRule>
    <cfRule type="containsText" dxfId="37" priority="53" operator="containsText" text="تم الانتهاء ">
      <formula>NOT(ISERROR(SEARCH("تم الانتهاء ",H92)))</formula>
    </cfRule>
    <cfRule type="containsText" dxfId="36" priority="54" operator="containsText" text="متوقف ">
      <formula>NOT(ISERROR(SEARCH("متوقف ",H92)))</formula>
    </cfRule>
    <cfRule type="containsText" dxfId="35" priority="55" operator="containsText" text="تحت التصنيع ">
      <formula>NOT(ISERROR(SEARCH("تحت التصنيع ",H92)))</formula>
    </cfRule>
  </conditionalFormatting>
  <conditionalFormatting sqref="H92">
    <cfRule type="cellIs" dxfId="34" priority="51" operator="equal">
      <formula>$H$192</formula>
    </cfRule>
  </conditionalFormatting>
  <conditionalFormatting sqref="H92">
    <cfRule type="cellIs" dxfId="33" priority="66" operator="equal">
      <formula>$H$193</formula>
    </cfRule>
    <cfRule type="cellIs" dxfId="32" priority="67" operator="equal">
      <formula>$H$126</formula>
    </cfRule>
    <cfRule type="cellIs" dxfId="31" priority="68" operator="equal">
      <formula>$H$223</formula>
    </cfRule>
  </conditionalFormatting>
  <conditionalFormatting sqref="H103:H105">
    <cfRule type="containsText" dxfId="30" priority="38" operator="containsText" text="متوقف">
      <formula>NOT(ISERROR(SEARCH("متوقف",H103)))</formula>
    </cfRule>
  </conditionalFormatting>
  <conditionalFormatting sqref="H103:H105">
    <cfRule type="containsText" dxfId="29" priority="34" operator="containsText" text="تم  الانتهاء ">
      <formula>NOT(ISERROR(SEARCH("تم  الانتهاء ",H103)))</formula>
    </cfRule>
    <cfRule type="containsText" dxfId="28" priority="35" operator="containsText" text="تم الانتهاء ">
      <formula>NOT(ISERROR(SEARCH("تم الانتهاء ",H103)))</formula>
    </cfRule>
    <cfRule type="containsText" dxfId="27" priority="36" operator="containsText" text="متوقف ">
      <formula>NOT(ISERROR(SEARCH("متوقف ",H103)))</formula>
    </cfRule>
    <cfRule type="containsText" dxfId="26" priority="37" operator="containsText" text="تحت التصنيع ">
      <formula>NOT(ISERROR(SEARCH("تحت التصنيع ",H103)))</formula>
    </cfRule>
  </conditionalFormatting>
  <conditionalFormatting sqref="H103:H105">
    <cfRule type="cellIs" dxfId="25" priority="33" operator="equal">
      <formula>$H$192</formula>
    </cfRule>
  </conditionalFormatting>
  <conditionalFormatting sqref="H103:H105">
    <cfRule type="cellIs" dxfId="24" priority="39" operator="equal">
      <formula>$H$215</formula>
    </cfRule>
    <cfRule type="cellIs" dxfId="23" priority="40" operator="equal">
      <formula>$H$73</formula>
    </cfRule>
    <cfRule type="cellIs" dxfId="22" priority="41" operator="equal">
      <formula>$H$189</formula>
    </cfRule>
    <cfRule type="cellIs" dxfId="21" priority="42" operator="equal">
      <formula>$H$216</formula>
    </cfRule>
    <cfRule type="cellIs" dxfId="20" priority="43" operator="equal">
      <formula>$H$215</formula>
    </cfRule>
  </conditionalFormatting>
  <conditionalFormatting sqref="H103:H105">
    <cfRule type="cellIs" dxfId="19" priority="44" operator="equal">
      <formula>$H$194</formula>
    </cfRule>
    <cfRule type="cellIs" dxfId="18" priority="45" operator="equal">
      <formula>$H$231</formula>
    </cfRule>
    <cfRule type="cellIs" dxfId="17" priority="46" operator="equal">
      <formula>$H$66</formula>
    </cfRule>
    <cfRule type="cellIs" dxfId="16" priority="47" operator="equal">
      <formula>$H$119</formula>
    </cfRule>
  </conditionalFormatting>
  <conditionalFormatting sqref="H103:H105">
    <cfRule type="cellIs" dxfId="15" priority="48" operator="equal">
      <formula>$H$193</formula>
    </cfRule>
    <cfRule type="cellIs" dxfId="14" priority="49" operator="equal">
      <formula>$H$126</formula>
    </cfRule>
    <cfRule type="cellIs" dxfId="13" priority="50" operator="equal">
      <formula>$H$223</formula>
    </cfRule>
  </conditionalFormatting>
  <conditionalFormatting sqref="B182:E183">
    <cfRule type="cellIs" dxfId="12" priority="32" operator="equal">
      <formula>"تم الانتهاء"</formula>
    </cfRule>
  </conditionalFormatting>
  <conditionalFormatting sqref="C184:E185">
    <cfRule type="cellIs" dxfId="11" priority="31" operator="equal">
      <formula>"تم الانتهاء"</formula>
    </cfRule>
  </conditionalFormatting>
  <conditionalFormatting sqref="C186:C189">
    <cfRule type="cellIs" dxfId="10" priority="30" operator="equal">
      <formula>"تم الانتهاء"</formula>
    </cfRule>
  </conditionalFormatting>
  <conditionalFormatting sqref="H51">
    <cfRule type="containsText" dxfId="9" priority="29" operator="containsText" text="متوقف">
      <formula>NOT(ISERROR(SEARCH("متوقف",H51)))</formula>
    </cfRule>
  </conditionalFormatting>
  <conditionalFormatting sqref="H51">
    <cfRule type="containsText" dxfId="8" priority="25" operator="containsText" text="تم  الانتهاء ">
      <formula>NOT(ISERROR(SEARCH("تم  الانتهاء ",H51)))</formula>
    </cfRule>
    <cfRule type="containsText" dxfId="7" priority="26" operator="containsText" text="تم الانتهاء ">
      <formula>NOT(ISERROR(SEARCH("تم الانتهاء ",H51)))</formula>
    </cfRule>
    <cfRule type="containsText" dxfId="6" priority="27" operator="containsText" text="متوقف ">
      <formula>NOT(ISERROR(SEARCH("متوقف ",H51)))</formula>
    </cfRule>
    <cfRule type="containsText" dxfId="5" priority="28" operator="containsText" text="تحت التصنيع ">
      <formula>NOT(ISERROR(SEARCH("تحت التصنيع ",H51)))</formula>
    </cfRule>
  </conditionalFormatting>
  <conditionalFormatting sqref="H51">
    <cfRule type="containsText" dxfId="4" priority="24" operator="containsText" text="متوقف">
      <formula>NOT(ISERROR(SEARCH("متوقف",H51)))</formula>
    </cfRule>
  </conditionalFormatting>
  <conditionalFormatting sqref="H51">
    <cfRule type="containsText" dxfId="3" priority="20" operator="containsText" text="تم  الانتهاء ">
      <formula>NOT(ISERROR(SEARCH("تم  الانتهاء ",H51)))</formula>
    </cfRule>
    <cfRule type="containsText" dxfId="2" priority="21" operator="containsText" text="تم الانتهاء ">
      <formula>NOT(ISERROR(SEARCH("تم الانتهاء ",H51)))</formula>
    </cfRule>
    <cfRule type="containsText" dxfId="1" priority="22" operator="containsText" text="متوقف ">
      <formula>NOT(ISERROR(SEARCH("متوقف ",H51)))</formula>
    </cfRule>
    <cfRule type="containsText" dxfId="0" priority="23" operator="containsText" text="تحت التصنيع ">
      <formula>NOT(ISERROR(SEARCH("تحت التصنيع ",H51)))</formula>
    </cfRule>
  </conditionalFormatting>
  <pageMargins left="0.7" right="0.7" top="0.75" bottom="0.75" header="0.3" footer="0.3"/>
  <pageSetup scale="10" fitToHeight="0" orientation="landscape" r:id="rId1"/>
  <rowBreaks count="5" manualBreakCount="5">
    <brk id="41" max="54" man="1"/>
    <brk id="84" max="54" man="1"/>
    <brk id="114" max="54" man="1"/>
    <brk id="146" max="54" man="1"/>
    <brk id="178" max="54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1E03B4-C0DB-47D5-A0D8-91D01BD39325}">
          <x14:formula1>
            <xm:f>Sheet1!$A$9:$A$25</xm:f>
          </x14:formula1>
          <xm:sqref>H64</xm:sqref>
        </x14:dataValidation>
        <x14:dataValidation type="list" allowBlank="1" showInputMessage="1" showErrorMessage="1" xr:uid="{07732984-297A-4A19-A934-606E59105FFA}">
          <x14:formula1>
            <xm:f>Sheet1!$A$3:$A$7</xm:f>
          </x14:formula1>
          <xm:sqref>H2</xm:sqref>
        </x14:dataValidation>
        <x14:dataValidation type="list" allowBlank="1" showInputMessage="1" showErrorMessage="1" xr:uid="{A8FDE654-D7EE-4772-9BB0-D165F27C8350}">
          <x14:formula1>
            <xm:f>Sheet1!$A$2:$A$7</xm:f>
          </x14:formula1>
          <xm:sqref>H3:H54 H69:H86 H146:H147 H149:H150 H135 H95 H97:H98 H66:H67 H152:H154 H156:H159 H162:H170 H90:H91 H93 H56:H63 H100:H102</xm:sqref>
        </x14:dataValidation>
        <x14:dataValidation type="list" allowBlank="1" showInputMessage="1" showErrorMessage="1" xr:uid="{1B61B63B-77C3-4906-88B6-12A8FA98B619}">
          <x14:formula1>
            <xm:f>'Y:\PLN\Private\METAL\متابعة\08-11-2023\التانيه\[09-11-2023 10.00 PM FOLLOW UP (METAL).xlsx]Sheet1'!#REF!</xm:f>
          </x14:formula1>
          <xm:sqref>H87:H89 H55 H94 H145 H148 H96 H99 H151 H160:H161 H68 H92 H65 H103:H105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3E9F-F0D5-478E-B054-FD787B9F51BC}">
  <sheetPr codeName="Sheet3"/>
  <dimension ref="A2:AH30"/>
  <sheetViews>
    <sheetView workbookViewId="0">
      <selection activeCell="A9" sqref="A9"/>
    </sheetView>
  </sheetViews>
  <sheetFormatPr defaultRowHeight="15" x14ac:dyDescent="0.25"/>
  <cols>
    <col min="1" max="1" width="19.85546875" bestFit="1" customWidth="1"/>
    <col min="2" max="2" width="18.140625" bestFit="1" customWidth="1"/>
    <col min="3" max="3" width="19.85546875" bestFit="1" customWidth="1"/>
    <col min="4" max="4" width="15.7109375" bestFit="1" customWidth="1"/>
    <col min="5" max="5" width="29.42578125" bestFit="1" customWidth="1"/>
    <col min="6" max="6" width="6.42578125" bestFit="1" customWidth="1"/>
    <col min="7" max="7" width="6.85546875" bestFit="1" customWidth="1"/>
    <col min="8" max="8" width="8.140625" bestFit="1" customWidth="1"/>
    <col min="9" max="9" width="17.140625" bestFit="1" customWidth="1"/>
    <col min="10" max="10" width="9.85546875" bestFit="1" customWidth="1"/>
    <col min="11" max="11" width="6.42578125" bestFit="1" customWidth="1"/>
    <col min="12" max="12" width="9.85546875" bestFit="1" customWidth="1"/>
    <col min="13" max="13" width="8.140625" bestFit="1" customWidth="1"/>
    <col min="14" max="14" width="12.42578125" bestFit="1" customWidth="1"/>
    <col min="15" max="15" width="6.42578125" bestFit="1" customWidth="1"/>
    <col min="16" max="16" width="9" bestFit="1" customWidth="1"/>
    <col min="17" max="17" width="8.140625" bestFit="1" customWidth="1"/>
  </cols>
  <sheetData>
    <row r="2" spans="1:1" ht="21" x14ac:dyDescent="0.25">
      <c r="A2" s="3" t="s">
        <v>7</v>
      </c>
    </row>
    <row r="3" spans="1:1" ht="21" x14ac:dyDescent="0.25">
      <c r="A3" s="3" t="s">
        <v>25</v>
      </c>
    </row>
    <row r="4" spans="1:1" ht="21" x14ac:dyDescent="0.25">
      <c r="A4" s="2" t="s">
        <v>23</v>
      </c>
    </row>
    <row r="5" spans="1:1" ht="18.75" x14ac:dyDescent="0.25">
      <c r="A5" s="1" t="s">
        <v>24</v>
      </c>
    </row>
    <row r="6" spans="1:1" ht="18.75" x14ac:dyDescent="0.25">
      <c r="A6" s="1" t="s">
        <v>22</v>
      </c>
    </row>
    <row r="7" spans="1:1" ht="18.75" x14ac:dyDescent="0.25">
      <c r="A7" s="1" t="s">
        <v>31</v>
      </c>
    </row>
    <row r="8" spans="1:1" ht="15.75" thickBot="1" x14ac:dyDescent="0.3">
      <c r="A8" s="4"/>
    </row>
    <row r="9" spans="1:1" ht="34.5" thickBot="1" x14ac:dyDescent="0.3">
      <c r="A9" s="5" t="s">
        <v>2</v>
      </c>
    </row>
    <row r="10" spans="1:1" ht="34.5" thickBot="1" x14ac:dyDescent="0.3">
      <c r="A10" s="5" t="s">
        <v>27</v>
      </c>
    </row>
    <row r="11" spans="1:1" ht="34.5" thickBot="1" x14ac:dyDescent="0.3">
      <c r="A11" s="5" t="s">
        <v>4</v>
      </c>
    </row>
    <row r="12" spans="1:1" ht="34.5" thickBot="1" x14ac:dyDescent="0.3">
      <c r="A12" s="5" t="s">
        <v>30</v>
      </c>
    </row>
    <row r="13" spans="1:1" ht="34.5" thickBot="1" x14ac:dyDescent="0.3">
      <c r="A13" s="5" t="s">
        <v>28</v>
      </c>
    </row>
    <row r="14" spans="1:1" ht="34.5" thickBot="1" x14ac:dyDescent="0.3">
      <c r="A14" s="5" t="s">
        <v>3</v>
      </c>
    </row>
    <row r="15" spans="1:1" ht="34.5" thickBot="1" x14ac:dyDescent="0.3">
      <c r="A15" s="5" t="s">
        <v>17</v>
      </c>
    </row>
    <row r="16" spans="1:1" ht="34.5" thickBot="1" x14ac:dyDescent="0.3">
      <c r="A16" s="6" t="s">
        <v>29</v>
      </c>
    </row>
    <row r="17" spans="1:34" ht="34.5" thickBot="1" x14ac:dyDescent="0.3">
      <c r="A17" s="5" t="s">
        <v>8</v>
      </c>
    </row>
    <row r="18" spans="1:34" ht="34.5" thickBot="1" x14ac:dyDescent="0.3">
      <c r="A18" s="5" t="s">
        <v>5</v>
      </c>
    </row>
    <row r="19" spans="1:34" ht="34.5" thickBot="1" x14ac:dyDescent="0.3">
      <c r="A19" s="5" t="s">
        <v>6</v>
      </c>
    </row>
    <row r="20" spans="1:34" ht="34.5" thickBot="1" x14ac:dyDescent="0.3">
      <c r="A20" s="5" t="s">
        <v>9</v>
      </c>
    </row>
    <row r="21" spans="1:34" ht="34.5" thickBot="1" x14ac:dyDescent="0.3">
      <c r="A21" s="5" t="s">
        <v>10</v>
      </c>
    </row>
    <row r="22" spans="1:34" ht="34.5" thickBot="1" x14ac:dyDescent="0.3">
      <c r="A22" s="7" t="s">
        <v>12</v>
      </c>
    </row>
    <row r="23" spans="1:34" ht="34.5" thickBot="1" x14ac:dyDescent="0.3">
      <c r="A23" s="5" t="s">
        <v>11</v>
      </c>
    </row>
    <row r="24" spans="1:34" ht="34.5" thickBot="1" x14ac:dyDescent="0.3">
      <c r="A24" s="7" t="s">
        <v>26</v>
      </c>
    </row>
    <row r="25" spans="1:34" ht="33.75" x14ac:dyDescent="0.25">
      <c r="A25" s="6" t="s">
        <v>16</v>
      </c>
    </row>
    <row r="27" spans="1:34" x14ac:dyDescent="0.25">
      <c r="A27" s="8"/>
      <c r="B27" s="8"/>
    </row>
    <row r="28" spans="1:34" x14ac:dyDescent="0.25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 x14ac:dyDescent="0.25">
      <c r="I29" s="8"/>
      <c r="J29" s="8"/>
    </row>
    <row r="30" spans="1:34" x14ac:dyDescent="0.25">
      <c r="I30" s="8"/>
      <c r="J30" s="8"/>
    </row>
  </sheetData>
  <conditionalFormatting sqref="E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{156A0AAA-DC70-4D54-88F2-39C53F09E488}</x14:id>
        </ext>
      </extLst>
    </cfRule>
  </conditionalFormatting>
  <dataValidations count="3">
    <dataValidation type="list" allowBlank="1" showInputMessage="1" showErrorMessage="1" sqref="A2:A6" xr:uid="{BFA2E112-1C6E-466D-B3DE-B5C0784A77FA}">
      <formula1>$A$1:$A$4</formula1>
    </dataValidation>
    <dataValidation type="list" allowBlank="1" showInputMessage="1" showErrorMessage="1" sqref="J28:J29 N28:N29 L28:L29 P28:P29" xr:uid="{FC4F5730-EDEA-4B7D-AAD3-D4067319FA61}">
      <formula1>$A$10:$A$25</formula1>
    </dataValidation>
    <dataValidation type="list" allowBlank="1" showInputMessage="1" showErrorMessage="1" sqref="I28:I29" xr:uid="{E2289A2E-1E22-4BD3-B134-3907D784ABF0}">
      <formula1>$A$3:$A$6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6A0AAA-DC70-4D54-88F2-39C53F09E4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103FF2-AA55-43B6-947D-AFA3D6344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16</vt:i4>
      </vt:variant>
    </vt:vector>
  </HeadingPairs>
  <TitlesOfParts>
    <vt:vector size="34" baseType="lpstr">
      <vt:lpstr>تشطيب استالنس</vt:lpstr>
      <vt:lpstr>لحام ارجون استالنس</vt:lpstr>
      <vt:lpstr>التجميع</vt:lpstr>
      <vt:lpstr>لحام نحاس</vt:lpstr>
      <vt:lpstr>لحام بنطة </vt:lpstr>
      <vt:lpstr>الدهان</vt:lpstr>
      <vt:lpstr>تجليخ</vt:lpstr>
      <vt:lpstr>لحام CO2</vt:lpstr>
      <vt:lpstr>التنايات </vt:lpstr>
      <vt:lpstr>التخليع</vt:lpstr>
      <vt:lpstr>المثقاب</vt:lpstr>
      <vt:lpstr>مكابس و تكويع</vt:lpstr>
      <vt:lpstr>الديسك و المنشار</vt:lpstr>
      <vt:lpstr> المقص</vt:lpstr>
      <vt:lpstr>الكويل</vt:lpstr>
      <vt:lpstr>البانش </vt:lpstr>
      <vt:lpstr>الليزر</vt:lpstr>
      <vt:lpstr>Sheet1</vt:lpstr>
      <vt:lpstr>' المقص'!Print_Area</vt:lpstr>
      <vt:lpstr>'البانش '!Print_Area</vt:lpstr>
      <vt:lpstr>التجميع!Print_Area</vt:lpstr>
      <vt:lpstr>التخليع!Print_Area</vt:lpstr>
      <vt:lpstr>'التنايات '!Print_Area</vt:lpstr>
      <vt:lpstr>الدهان!Print_Area</vt:lpstr>
      <vt:lpstr>'الديسك و المنشار'!Print_Area</vt:lpstr>
      <vt:lpstr>الكويل!Print_Area</vt:lpstr>
      <vt:lpstr>الليزر!Print_Area</vt:lpstr>
      <vt:lpstr>المثقاب!Print_Area</vt:lpstr>
      <vt:lpstr>تجليخ!Print_Area</vt:lpstr>
      <vt:lpstr>'تشطيب استالنس'!Print_Area</vt:lpstr>
      <vt:lpstr>'لحام CO2'!Print_Area</vt:lpstr>
      <vt:lpstr>'لحام بنطة '!Print_Area</vt:lpstr>
      <vt:lpstr>'لحام نحاس'!Print_Area</vt:lpstr>
      <vt:lpstr>'مكابس و تكويع'!Print_Area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Abdelrahman Ashour Emara</cp:lastModifiedBy>
  <cp:lastPrinted>2023-11-20T11:52:53Z</cp:lastPrinted>
  <dcterms:created xsi:type="dcterms:W3CDTF">2015-06-05T18:17:20Z</dcterms:created>
  <dcterms:modified xsi:type="dcterms:W3CDTF">2026-05-04T08:33:59Z</dcterms:modified>
</cp:coreProperties>
</file>