
<file path=[Content_Types].xml><?xml version="1.0" encoding="utf-8"?>
<Types xmlns="http://schemas.openxmlformats.org/package/2006/content-types">
  <Default Extension="png" ContentType="image/png"/>
  <Default Extension="svg" ContentType="image/sv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workbookPr defaultThemeVersion="166925"/>
  <workbookProtection/>
  <bookViews>
    <workbookView xWindow="0" yWindow="0" windowWidth="14370" windowHeight="9585" tabRatio="500"/>
  </bookViews>
  <sheets>
    <sheet name="Data" sheetId="2" r:id="rId1"/>
    <sheet name="Disclaimer" sheetId="3" r:id="rId2"/>
  </sheets>
  <calcPr calcId="0"/>
</workbook>
</file>

<file path=xl/sharedStrings.xml><?xml version="1.0" encoding="utf-8"?>
<sst xmlns="http://schemas.openxmlformats.org/spreadsheetml/2006/main" count="255" uniqueCount="255">
  <si>
    <t>Deal ID</t>
  </si>
  <si>
    <t>Companies</t>
  </si>
  <si>
    <t>Company ID</t>
  </si>
  <si>
    <t>Registration Number</t>
  </si>
  <si>
    <t>Description</t>
  </si>
  <si>
    <t>Financing Status Note</t>
  </si>
  <si>
    <t>Primary Industry Sector</t>
  </si>
  <si>
    <t>Primary Industry Group</t>
  </si>
  <si>
    <t>Primary Industry Code</t>
  </si>
  <si>
    <t>All Industries</t>
  </si>
  <si>
    <t>Verticals</t>
  </si>
  <si>
    <t>Keywords</t>
  </si>
  <si>
    <t>Current Financing Status</t>
  </si>
  <si>
    <t>Current Business Status</t>
  </si>
  <si>
    <t>Universe</t>
  </si>
  <si>
    <t>CEO (at time of deal)</t>
  </si>
  <si>
    <t>CEO PBId</t>
  </si>
  <si>
    <t>CEO Phone</t>
  </si>
  <si>
    <t>CEO Email</t>
  </si>
  <si>
    <t>CEO Biography</t>
  </si>
  <si>
    <t>CEO Education</t>
  </si>
  <si>
    <t>Deal No.</t>
  </si>
  <si>
    <t>Announced Date</t>
  </si>
  <si>
    <t>Deal Date</t>
  </si>
  <si>
    <t>Deal Size</t>
  </si>
  <si>
    <t>Deal Size Status</t>
  </si>
  <si>
    <t>Pre-money Valuation</t>
  </si>
  <si>
    <t>Post Valuation</t>
  </si>
  <si>
    <t>Post Valuation Status</t>
  </si>
  <si>
    <t>% Acquired</t>
  </si>
  <si>
    <t>Raised to Date</t>
  </si>
  <si>
    <t>VC Round</t>
  </si>
  <si>
    <t>VC Round Up/Down/Flat</t>
  </si>
  <si>
    <t>Price per Share</t>
  </si>
  <si>
    <t>Series</t>
  </si>
  <si>
    <t>Deal Type</t>
  </si>
  <si>
    <t>Deal Type 2</t>
  </si>
  <si>
    <t>Deal Type 3</t>
  </si>
  <si>
    <t>Deal Class</t>
  </si>
  <si>
    <t>Deal Synopsis</t>
  </si>
  <si>
    <t>Total Invested Equity</t>
  </si>
  <si>
    <t>Add-on</t>
  </si>
  <si>
    <t>Add-on Sponsors</t>
  </si>
  <si>
    <t>Add-on Platform</t>
  </si>
  <si>
    <t>Debts</t>
  </si>
  <si>
    <t>Total New Debt</t>
  </si>
  <si>
    <t>Debt Raised in Round</t>
  </si>
  <si>
    <t>Contingent Payout</t>
  </si>
  <si>
    <t>Deal Status</t>
  </si>
  <si>
    <t>Business Status</t>
  </si>
  <si>
    <t>Financing Status</t>
  </si>
  <si>
    <t>Employees</t>
  </si>
  <si>
    <t># Investors</t>
  </si>
  <si>
    <t>New Investors</t>
  </si>
  <si>
    <t># New Investors</t>
  </si>
  <si>
    <t>Follow-on Investors</t>
  </si>
  <si>
    <t># Follow-on Investors</t>
  </si>
  <si>
    <t>Lenders</t>
  </si>
  <si>
    <t>Investors Websites</t>
  </si>
  <si>
    <t>Investors</t>
  </si>
  <si>
    <t>Lead/Sole Investors</t>
  </si>
  <si>
    <t>Investor Funds</t>
  </si>
  <si>
    <t>Sellers</t>
  </si>
  <si>
    <t>Exiters with no Proceeds</t>
  </si>
  <si>
    <t>Dividend/Distribution Beneficiaries</t>
  </si>
  <si>
    <t>Service Providers (All)</t>
  </si>
  <si>
    <t>Service Providers (Sell-side)</t>
  </si>
  <si>
    <t>Service Providers (Sell-side Intermediaries)</t>
  </si>
  <si>
    <t>Service Providers (Buy-side)</t>
  </si>
  <si>
    <t>Debt &amp; Lenders</t>
  </si>
  <si>
    <t>Implied EV</t>
  </si>
  <si>
    <t>Revenue</t>
  </si>
  <si>
    <t>Revenue Growth since last debt deal</t>
  </si>
  <si>
    <t>Gross Profit</t>
  </si>
  <si>
    <t>Net Income</t>
  </si>
  <si>
    <t>EBITDA</t>
  </si>
  <si>
    <t>EBIT</t>
  </si>
  <si>
    <t>Total Debt (from financials)</t>
  </si>
  <si>
    <t>Fiscal Year</t>
  </si>
  <si>
    <t>Valuation/EBITDA</t>
  </si>
  <si>
    <t>Valuation/EBIT</t>
  </si>
  <si>
    <t>Valuation/Net Income</t>
  </si>
  <si>
    <t>Valuation/Revenue</t>
  </si>
  <si>
    <t>Valuation/Cash Flow</t>
  </si>
  <si>
    <t>Deal Size/EBITDA</t>
  </si>
  <si>
    <t>Deal Size/EBIT</t>
  </si>
  <si>
    <t>Deal Size/Net Income</t>
  </si>
  <si>
    <t>Deal Size/Revenue</t>
  </si>
  <si>
    <t>Deal Size/Cash Flow</t>
  </si>
  <si>
    <t>Debt/EBITDA</t>
  </si>
  <si>
    <t>Debt/Equity</t>
  </si>
  <si>
    <t>Implied EV/EBITDA</t>
  </si>
  <si>
    <t>Implied EV/EBIT</t>
  </si>
  <si>
    <t>Implied EV/Net Income</t>
  </si>
  <si>
    <t>Implied EV/Revenue</t>
  </si>
  <si>
    <t>Implied EV/Cash Flow</t>
  </si>
  <si>
    <t>EBITDA Margin %</t>
  </si>
  <si>
    <t>Current Employees</t>
  </si>
  <si>
    <t>Native Currency of Deal</t>
  </si>
  <si>
    <t>HQ Location</t>
  </si>
  <si>
    <t>HQ Global Region</t>
  </si>
  <si>
    <t>HQ Global Sub Region</t>
  </si>
  <si>
    <t>Company City</t>
  </si>
  <si>
    <t>Company State/Province</t>
  </si>
  <si>
    <t>Company Post Code</t>
  </si>
  <si>
    <t>Company Country/Territory/Region</t>
  </si>
  <si>
    <t>Year Founded</t>
  </si>
  <si>
    <t>Company Website</t>
  </si>
  <si>
    <t>Total Patent Documents</t>
  </si>
  <si>
    <t>Total Patent Families</t>
  </si>
  <si>
    <t>Active Patent Documents</t>
  </si>
  <si>
    <t>Pending Patent Documents</t>
  </si>
  <si>
    <t>Patents Expiring the Next Year</t>
  </si>
  <si>
    <t>Inactive Family Documents</t>
  </si>
  <si>
    <t>Top CPC Codes</t>
  </si>
  <si>
    <t>Emerging Spaces</t>
  </si>
  <si>
    <t>Valuation Step-Up</t>
  </si>
  <si>
    <t>Time Between VC Rounds</t>
  </si>
  <si>
    <t>Participating vs Non-participating</t>
  </si>
  <si>
    <t>Dividend Rights</t>
  </si>
  <si>
    <t>Anti-Dilution Provisions</t>
  </si>
  <si>
    <t>Board Voting Rights</t>
  </si>
  <si>
    <t>General Voting Rights</t>
  </si>
  <si>
    <t>Cumulative Dividends</t>
  </si>
  <si>
    <t>Liquidation Preferences</t>
  </si>
  <si>
    <t>LCD Issuer ID</t>
  </si>
  <si>
    <t>Second Lien OID</t>
  </si>
  <si>
    <t>Second Lien Floor</t>
  </si>
  <si>
    <t>HG Loan Amount</t>
  </si>
  <si>
    <t>USD Amount</t>
  </si>
  <si>
    <t>EUR Amount</t>
  </si>
  <si>
    <t>DDTL Amount</t>
  </si>
  <si>
    <t>Club Amount</t>
  </si>
  <si>
    <t>Placed Debt Amount</t>
  </si>
  <si>
    <t>Other Amount</t>
  </si>
  <si>
    <t>Second Lien YTM Primary</t>
  </si>
  <si>
    <t>Pro Forma Revenue (Reported)</t>
  </si>
  <si>
    <t>Pro Forma EBITDA (Reported)</t>
  </si>
  <si>
    <t>Pro Forma Leverage (Reported)</t>
  </si>
  <si>
    <t>Pro Forma Sr. Leverage (Reported)</t>
  </si>
  <si>
    <t>Equity on LBO (Reported)</t>
  </si>
  <si>
    <t>PPM on LBO (Reported)</t>
  </si>
  <si>
    <t>Priced</t>
  </si>
  <si>
    <t>Launch Date</t>
  </si>
  <si>
    <t>First Lien OID</t>
  </si>
  <si>
    <t>First Lien Floor</t>
  </si>
  <si>
    <t>First Lien Ytm Primary</t>
  </si>
  <si>
    <t>New Institutional Amount</t>
  </si>
  <si>
    <t>LCD Super Transaction ID</t>
  </si>
  <si>
    <t>1st Lien Amount</t>
  </si>
  <si>
    <t>2nd Lien Amount</t>
  </si>
  <si>
    <t>Mezzanine Amount</t>
  </si>
  <si>
    <t>HY Bond Amount</t>
  </si>
  <si>
    <t>RC Amount</t>
  </si>
  <si>
    <t>TLA Amount</t>
  </si>
  <si>
    <t>TLB Amount</t>
  </si>
  <si>
    <t>TLC Amount</t>
  </si>
  <si>
    <t>Contains Cross Border</t>
  </si>
  <si>
    <t>Cov-Lite Amount</t>
  </si>
  <si>
    <t>Contains Cov-Lite</t>
  </si>
  <si>
    <t>Includes Amended Debts</t>
  </si>
  <si>
    <t>Sponsor</t>
  </si>
  <si>
    <t>USD Total Institutional New Money</t>
  </si>
  <si>
    <t>USD First-Lien New Money</t>
  </si>
  <si>
    <t>USD First-Lien Institutional New Money</t>
  </si>
  <si>
    <t>USD Second-Lien New Money</t>
  </si>
  <si>
    <t>EUR Total Institutional New Money</t>
  </si>
  <si>
    <t>EUR First-Lien New Money</t>
  </si>
  <si>
    <t>EUR First-Lien Institutional New Money</t>
  </si>
  <si>
    <t>EUR Second-Lien New Money</t>
  </si>
  <si>
    <t>Total First-Lien Institutional New Money</t>
  </si>
  <si>
    <t>Total New Money</t>
  </si>
  <si>
    <t>Total New Inst Amount</t>
  </si>
  <si>
    <t>View Company Online</t>
  </si>
  <si>
    <t>170560-54T</t>
  </si>
  <si>
    <t>Zilch (Financial Software)</t>
  </si>
  <si>
    <t>290991-61</t>
  </si>
  <si>
    <t>11488502</t>
  </si>
  <si>
    <t>Operator of a direct-to-consumer ad-subsidized payments network intended to offer customers flexible payment solutions for online and in-store transactions. The company's virtual credit card has zero interest rate links it to the current account and automatically splits the purchase into multiple payments, enabling users to buy the goods and pay anywhere for anything.</t>
  </si>
  <si>
    <t>The company raised GBP 50 million of debt financing on October 28, 2024.The total deal will allow to support £10 billion in annual commerce and maintain its rapid growth trajectory. Previously, the company raised GBP 100 million of debt financing on June 19, 2024. Earlier to that, the company raised an undisclosed amount of venture funding in a deal led by eBay Ventures on October 31, 2023, putting the company's post-valuation at GBP 1.65 billion. Lotus Capital Ventures also participated in the round.</t>
  </si>
  <si>
    <t>Information Technology</t>
  </si>
  <si>
    <t>Software</t>
  </si>
  <si>
    <t>Financial Software</t>
  </si>
  <si>
    <t>Financial Software*, Other Financial Services</t>
  </si>
  <si>
    <t>FinTech, SaaS</t>
  </si>
  <si>
    <t>bnpl and credit, consumer credit, consumer lending, credit &amp; banking, credit and banking, credit facility, financial services, mobile payment, online credit lending, payments process technology, virtual credit card</t>
  </si>
  <si>
    <t>Venture Capital-Backed</t>
  </si>
  <si>
    <t>Generating Revenue</t>
  </si>
  <si>
    <t>Debt Financed, Venture Capital</t>
  </si>
  <si>
    <t>Philip Belamant</t>
  </si>
  <si>
    <t>210860-65P</t>
  </si>
  <si>
    <t>+44 (0)20 3405 9775</t>
  </si>
  <si>
    <t>philip@payzilch.com</t>
  </si>
  <si>
    <t>Mr. Philip Belamant is a Co-Founder and serves as Chief Executive Officer and Board Member at Zilch. He also is a Co-Founder of BizPay. He has led the company to become Europe's fastest-ever company to go from launch in 2020 to unicorn status in 14 months and reaching over 2 million customers in just its first 18 months, 2-3 years faster than other unicorn peers. His background has always focused on technology for social impact and is the foundation that drives Zilch's unique ad-subsidized business model and its vision to "Eliminate the cost of consumer credit. For good." As of Q3 2023, Zilch had created over £300m in savings for its customers. He is a serial tech entrepreneur with more than 20 years of experience in fintech. He has been recognized with multiple awards, including the UK's Great British Entrepreneur of the Year, the prestigious EY Entrepreneur of the Year award, and Business Leader of the Year in Credit. He graduated Cum Laude from RAU University in South Africa, where he completed both BscIT and BscIT Honors degrees.</t>
  </si>
  <si>
    <t>University of Johannesburg, BS (Bachelor of Science), IT</t>
  </si>
  <si>
    <t>Actual</t>
  </si>
  <si>
    <t>2nd Round</t>
  </si>
  <si>
    <t>Up Round</t>
  </si>
  <si>
    <t>Series B</t>
  </si>
  <si>
    <t>Early Stage VC</t>
  </si>
  <si>
    <t/>
  </si>
  <si>
    <t>Venture Capital</t>
  </si>
  <si>
    <t>The company raised GBP 84.85 million of Series B venture funding from dmg ventures, Gauss Ventures and M&amp;F Fund on July 22, 2021, putting the company's pre-money valuation at GBP 350.30 million. Pitalia Capital, Simon Nixon, and other undisclosed investors also participated in the round. The transaction was supported by debt financing.</t>
  </si>
  <si>
    <t>No</t>
  </si>
  <si>
    <t>Term Loan</t>
  </si>
  <si>
    <t>Completed</t>
  </si>
  <si>
    <t>dmg ventures, M&amp;F Fund, Pitalia Capital, Simon Nixon</t>
  </si>
  <si>
    <t>Gauss Ventures</t>
  </si>
  <si>
    <t>The Goldman Sachs Group (NYS: GS)</t>
  </si>
  <si>
    <t>dmg ventures (www.dmgventures.co.uk), Gauss Ventures (www.gauss.vc), Pitalia Capital (www.pitalia.com)</t>
  </si>
  <si>
    <t>dmg ventures, Gauss Ventures, M&amp;F Fund, Pitalia Capital, Simon Nixon(Simon Nixon)</t>
  </si>
  <si>
    <t>DLA Piper (Legal Advisor to Company), Umbra Capital Partners (Advisor: General to Company)</t>
  </si>
  <si>
    <t>Term Loan (The Goldman Sachs Group)</t>
  </si>
  <si>
    <t>British Pounds (GBP)</t>
  </si>
  <si>
    <t>London, United Kingdom</t>
  </si>
  <si>
    <t>Europe</t>
  </si>
  <si>
    <t>Western Europe</t>
  </si>
  <si>
    <t>London</t>
  </si>
  <si>
    <t>England</t>
  </si>
  <si>
    <t>SW1W 0SR</t>
  </si>
  <si>
    <t>United Kingdom</t>
  </si>
  <si>
    <t>Information and communication technology [ict] specially adapted for administrative, commercial, financial, managerial or supervisory purposes</t>
  </si>
  <si>
    <t>Participating</t>
  </si>
  <si>
    <t>Yes</t>
  </si>
  <si>
    <t>183201-13T</t>
  </si>
  <si>
    <t>3rd Round</t>
  </si>
  <si>
    <t>Series C</t>
  </si>
  <si>
    <t>Later Stage VC</t>
  </si>
  <si>
    <t>The company raised GBP 132.45 million of Series C venture funding in a deal led by Gauss Ventures and Ventura Capital on June 30, 2022, putting the company's pre-money valuation at GBP 1.30 billion. eBay Ventures, Chaos Ventures (New York), YLD (Sweden), Provider Investment, Limited Ventures, and other undisclosed investors also participated in the round. The funds will be used to further fund business growth, focusing on the US market.</t>
  </si>
  <si>
    <t>Chaos Ventures (New York), eBay Ventures, Limited Ventures, Provider Investment, Ventura Capital, YLD (Sweden)</t>
  </si>
  <si>
    <t>Chaos Ventures (New York) (www.chaosvc.com), eBay Ventures (ebayventures.com), Gauss Ventures (www.gauss.vc), Limited Ventures (www.limited.ventures), Provider Investment (www.providerinvestment.se), Ventura Capital (www.ventura.ae), YLD (Sweden) (www.yld.se/home)</t>
  </si>
  <si>
    <t>Chaos Ventures (New York), eBay Ventures, Gauss Ventures, Limited Ventures, Provider Investment, Ventura Capital, YLD (Sweden)</t>
  </si>
  <si>
    <t>Gauss Ventures, Ventura Capital</t>
  </si>
  <si>
    <t>The Growth Stage (Advisor: General to Company)</t>
  </si>
  <si>
    <t>© PitchBook Data, Inc.  2025</t>
  </si>
  <si>
    <t>Search Criteria:</t>
  </si>
  <si>
    <t xml:space="preserve">Deal IDs: 3S Money - Deal #3, Series B, 2021; 42Crunch - Deal #5, Series B, 2023; ALL.SPACE - Deal #9, Series B, 2021; ATSG (IT Consulting and Outsourcing) - Deal #6, Series C, 2024; Accelleran - Deal #3, Series B, 2021; Acin - Deal #4, Series B, 2022; Aerospacelab - Deal #5, Series B, 2022; Agreena - Deal #5, Series B, 2024; Aiven - Deal #5, Series C, 2021; Aiven - Deal #6, Series D, 2022; Ampacimon - Deal #7, Series C, 2023; AnyDesk - Deal #5, Series C, 2021; Anyfin - Deal #4, Series B, 2020; Anyfin - Deal #5, Series B, 2022; Ardoq - Deal #7, Series D, 2022; Attest - Deal #6, Series B, 2021; BMLL Technologies - Deal #10, Series B, 2023; Beamery - Deal #7, Series C, 2021; Beamery - Deal #8, Series D, 2022; Behavox - Deal #8, Series B1, 2020; BibliU - Deal #8, Series B, 2022; Bitrise - Deal #5, Series C, 2021; Blockchain.com - Deal #5, Series C, 2021; Bloom &amp; Wild - Deal #8, Series D, 2021; Blueground - Deal #11, Series C, 2021; Blueground - Deal #14, Series D, 2024; Brainly - Deal #7, Series D, 2020; BrowserStack - Deal #3, Series B, 2021; Bsport - Deal #5, Series B, 2024; Bud - Deal #8, Series B, 2022; Build A Rocket Boy - Deal #3, Series B, 2020; Builder.ai - Deal #4, Series B, 2021; Builder.ai - Deal #5, Series C, 2022; C4T Customs4trade - Deal #3, Series C, 2021; Chattermill - Deal #6, Series B, 2022; Checkout.com - Deal #3, Series B, 2020; Checkout.com - Deal #4, Series C, 2021; Checkout.com - Deal #5, Series D, 2022; Chromatic 3D Materials - Deal #8, Series B2, 2021; CleanGreens - Deal #9, Series B, 2020; Cleo - Deal #6, Series B, 2020; CloudNC - Deal #11, Series B1, 2024; Clue - Deal #8, Series C3, 2021; CoachHub - Deal #4, Series B, 2021; Codat - Deal #7, Series B, 2021; Codat - Deal #8, Series C, 2022; Cognism - Deal #10, Series C1, 2021; Cognism - Deal #11, Series C, 2022; Cognism - Deal #9, Series B, 2021; Cognite - Deal #3, Series B, 2021; </t>
  </si>
  <si>
    <t>All Columns</t>
  </si>
  <si>
    <t>Downloaded on:</t>
  </si>
  <si>
    <t>Created for:</t>
  </si>
  <si>
    <t>Yasir Tahir, INSEAD student access</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</si>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</sst>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2" formatCode="dd-MMM-yyyy"/>
    <numFmt numFmtId="83" formatCode="#,##0.00;[red](#,##0.00)"/>
    <numFmt numFmtId="84" formatCode="#,##0.00&quot;%&quot;;[red]-#,##0.00&quot;%&quot;"/>
    <numFmt numFmtId="85" formatCode="#,##0;[red](#,##0)"/>
    <numFmt numFmtId="86" formatCode="#,###"/>
    <numFmt numFmtId="87" formatCode="#,##0.00;[red]-#,##0.00"/>
    <numFmt numFmtId="88" formatCode="0000"/>
    <numFmt numFmtId="89" formatCode="dd-mmm-yyyy"/>
  </numFmts>
  <fonts count="28">
    <font>
      <sz val="11"/>
      <color theme="1"/>
      <name val="Calibri"/>
      <family val="2"/>
      <scheme val="minor"/>
    </font>
    <font>
      <b/>
      <sz val="8"/>
      <color rgb="FFFFFFFF"/>
      <name val="Open Sans"/>
      <family val="2"/>
    </font>
    <font>
      <sz val="8"/>
      <color rgb="FF000000"/>
      <name val="Open Sans"/>
      <family val="2"/>
    </font>
    <font>
      <u/>
      <sz val="11"/>
      <color rgb="FF0563C1"/>
      <name val="Calibri"/>
    </font>
    <font>
      <sz val="8"/>
      <color rgb="FF26649E"/>
      <name val="Open Sans"/>
      <family val="2"/>
    </font>
    <font>
      <sz val="8"/>
      <color rgb="FF000000"/>
      <name val="Open Sans"/>
      <family val="2"/>
    </font>
    <font>
      <sz val="8"/>
      <color rgb="FF000000"/>
      <name val="Open Sans"/>
      <family val="2"/>
    </font>
    <font>
      <b/>
      <sz val="8"/>
      <color rgb="FF000000"/>
      <name val="Open Sans"/>
      <family val="2"/>
    </font>
    <font>
      <b/>
      <sz val="16"/>
      <color rgb="FF000000"/>
      <name val="Open Sans"/>
      <family val="2"/>
    </font>
    <font>
      <sz val="8"/>
      <color rgb="FF000000"/>
      <name val="Open Sans"/>
      <family val="2"/>
    </font>
    <font>
      <b/>
      <sz val="8"/>
      <color rgb="FF000000"/>
      <name val="Open Sans"/>
      <family val="2"/>
    </font>
    <font>
      <b/>
      <sz val="8"/>
      <color rgb="FF000000"/>
      <name val="Open Sans"/>
      <family val="2"/>
    </font>
    <font>
      <b/>
      <sz val="8"/>
      <color rgb="FF000000"/>
      <name val="Open Sans"/>
      <family val="2"/>
    </font>
    <font>
      <b/>
      <sz val="8"/>
      <color rgb="FF000000"/>
      <name val="Open Sans"/>
      <family val="2"/>
    </font>
    <font>
      <sz val="8"/>
      <color rgb="FF000000"/>
      <name val="Open Sans"/>
      <family val="2"/>
    </font>
    <font>
      <sz val="11"/>
      <color theme="1"/>
      <name val="Calibri"/>
      <family val="2"/>
      <scheme val="minor"/>
    </font>
    <font>
      <b/>
      <sz val="14"/>
      <color rgb="FF000000"/>
      <name val="Open Sans"/>
      <family val="2"/>
    </font>
    <font>
      <b/>
      <sz val="14"/>
      <color rgb="FF000000"/>
      <name val="Open Sans"/>
      <family val="2"/>
    </font>
    <font>
      <b/>
      <sz val="14"/>
      <color rgb="FF000000"/>
      <name val="Open Sans"/>
      <family val="2"/>
    </font>
    <font>
      <b/>
      <sz val="14"/>
      <color rgb="FF000000"/>
      <name val="Open Sans"/>
      <family val="2"/>
    </font>
    <font>
      <i/>
      <sz val="10"/>
      <color rgb="FF000000"/>
      <name val="Open Sans"/>
      <family val="2"/>
    </font>
    <font>
      <i/>
      <sz val="10"/>
      <color rgb="FF000000"/>
      <name val="Open Sans"/>
      <family val="2"/>
    </font>
    <font>
      <i/>
      <sz val="10"/>
      <color rgb="FF000000"/>
      <name val="Open Sans"/>
      <family val="2"/>
    </font>
    <font>
      <i/>
      <sz val="10"/>
      <color rgb="FF000000"/>
      <name val="Open Sans"/>
      <family val="2"/>
    </font>
    <font>
      <i/>
      <sz val="10"/>
      <color rgb="FF26649E"/>
      <name val="Open Sans"/>
      <family val="2"/>
    </font>
    <font>
      <i/>
      <sz val="10"/>
      <color rgb="FF26649E"/>
      <name val="Open Sans"/>
      <family val="2"/>
    </font>
    <font>
      <i/>
      <sz val="10"/>
      <color rgb="FF26649E"/>
      <name val="Open Sans"/>
      <family val="2"/>
    </font>
    <font>
      <i/>
      <sz val="10"/>
      <color rgb="FF26649E"/>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0" applyNumberFormat="0" applyFill="0" applyBorder="0" applyAlignment="0" applyProtection="0"/>
    <xf numFmtId="0" fontId="4" fillId="0" borderId="1">
      <alignment horizontal="left" vertical="center" indent="1"/>
    </xf>
    <xf numFmtId="0" fontId="4" fillId="0" borderId="1">
      <alignment horizontal="right" vertical="center" indent="1"/>
    </xf>
    <xf numFmtId="0" fontId="14" fillId="0" borderId="0">
      <alignment horizontal="left" vertical="center"/>
    </xf>
    <xf numFmtId="0" fontId="2" fillId="0" borderId="0">
      <alignment horizontal="right" vertical="top"/>
    </xf>
    <xf numFmtId="0" fontId="7" fillId="0" borderId="0">
      <alignment horizontal="left" vertical="top" wrapText="1"/>
    </xf>
    <xf numFmtId="0" fontId="8" fillId="0" borderId="0">
      <alignment horizontal="left" vertical="center"/>
    </xf>
    <xf numFmtId="0" fontId="14" fillId="0" borderId="0">
      <alignment horizontal="right" vertical="center"/>
    </xf>
    <xf numFmtId="0" fontId="13" fillId="0" borderId="0">
      <alignment horizontal="left" vertical="center"/>
    </xf>
    <xf numFmtId="0" fontId="19" fillId="0" borderId="0">
      <alignment horizontal="left" vertical="center"/>
    </xf>
    <xf numFmtId="0" fontId="23" fillId="4" borderId="0">
      <alignment horizontal="left" vertical="center"/>
    </xf>
    <xf numFmtId="0" fontId="27" fillId="4" borderId="0">
      <alignment horizontal="left" vertical="center"/>
    </xf>
    <xf numFmtId="0" fontId="23" fillId="4" borderId="0">
      <alignment horizontal="right" vertical="center"/>
    </xf>
  </cellStyleXfs>
  <cellXfs count="36">
    <xf numFmtId="0" fontId="0" fillId="0" borderId="0" xfId="0"/>
    <xf numFmtId="83" fontId="2" fillId="0" borderId="1" xfId="3" applyNumberFormat="1">
      <alignment horizontal="right" vertical="center" indent="1"/>
    </xf>
    <xf numFmtId="0" fontId="1" fillId="2" borderId="0" xfId="1" applyFill="1">
      <alignment horizontal="center" vertical="center" wrapText="1"/>
    </xf>
    <xf numFmtId="0" fontId="2" fillId="0" borderId="1" xfId="2">
      <alignment horizontal="left" vertical="center" indent="1"/>
    </xf>
    <xf numFmtId="0" fontId="2" fillId="0" borderId="1" xfId="3">
      <alignment horizontal="right" vertical="center" indent="1"/>
    </xf>
    <xf numFmtId="84" fontId="2" fillId="0" borderId="1" xfId="3" applyNumberFormat="1">
      <alignment horizontal="right" vertical="center" indent="1"/>
    </xf>
    <xf numFmtId="82" fontId="2" fillId="0" borderId="1" xfId="3" applyNumberFormat="1">
      <alignment horizontal="right" vertical="center" indent="1"/>
    </xf>
    <xf numFmtId="85" fontId="2" fillId="0" borderId="1" xfId="3" applyNumberFormat="1">
      <alignment horizontal="right" vertical="center" indent="1"/>
    </xf>
    <xf numFmtId="86" fontId="2" fillId="0" borderId="1" xfId="2" applyNumberFormat="1">
      <alignment horizontal="left" vertical="center" indent="1"/>
    </xf>
    <xf numFmtId="87" fontId="2" fillId="0" borderId="1" xfId="3" applyNumberFormat="1">
      <alignment horizontal="right" vertical="center" indent="1"/>
    </xf>
    <xf numFmtId="88" fontId="2" fillId="0" borderId="1" xfId="3" applyNumberFormat="1">
      <alignment horizontal="right" vertical="center" indent="1"/>
    </xf>
    <xf numFmtId="86" fontId="2" fillId="0" borderId="1" xfId="3" applyNumberFormat="1">
      <alignment horizontal="right" vertical="center" indent="1"/>
    </xf>
    <xf numFmtId="0" fontId="4" fillId="3" borderId="1" xfId="6" applyFill="1">
      <alignment horizontal="left" vertical="center" indent="1"/>
    </xf>
    <xf numFmtId="0" fontId="4" fillId="0" borderId="1" xfId="6">
      <alignment horizontal="left" vertical="center" indent="1"/>
    </xf>
    <xf numFmtId="87" fontId="2" fillId="3" borderId="1" xfId="3" applyNumberFormat="1" applyFill="1">
      <alignment horizontal="right" vertical="center" indent="1"/>
    </xf>
    <xf numFmtId="0" fontId="2" fillId="3" borderId="1" xfId="2" applyFill="1">
      <alignment horizontal="left" vertical="center" indent="1"/>
    </xf>
    <xf numFmtId="0" fontId="2" fillId="3" borderId="1" xfId="3" applyFill="1">
      <alignment horizontal="right" vertical="center" indent="1"/>
    </xf>
    <xf numFmtId="84" fontId="2" fillId="3" borderId="1" xfId="3" applyNumberFormat="1" applyFill="1">
      <alignment horizontal="right" vertical="center" indent="1"/>
    </xf>
    <xf numFmtId="82" fontId="2" fillId="3" borderId="1" xfId="3" applyNumberFormat="1" applyFill="1">
      <alignment horizontal="right" vertical="center" indent="1"/>
    </xf>
    <xf numFmtId="83" fontId="2" fillId="3" borderId="1" xfId="3" applyNumberFormat="1" applyFill="1">
      <alignment horizontal="right" vertical="center" indent="1"/>
    </xf>
    <xf numFmtId="86" fontId="2" fillId="3" borderId="1" xfId="3" applyNumberFormat="1" applyFill="1">
      <alignment horizontal="right" vertical="center" indent="1"/>
    </xf>
    <xf numFmtId="88" fontId="2" fillId="3" borderId="1" xfId="3" applyNumberFormat="1" applyFill="1">
      <alignment horizontal="right" vertical="center" indent="1"/>
    </xf>
    <xf numFmtId="85" fontId="2" fillId="3" borderId="1" xfId="3" applyNumberFormat="1" applyFill="1">
      <alignment horizontal="right" vertical="center" indent="1"/>
    </xf>
    <xf numFmtId="86" fontId="2" fillId="3" borderId="1" xfId="2" applyNumberFormat="1" applyFill="1">
      <alignment horizontal="left" vertical="center" indent="1"/>
    </xf>
    <xf numFmtId="0" fontId="14" fillId="0" borderId="0" xfId="8">
      <alignment horizontal="left" vertical="center"/>
    </xf>
    <xf numFmtId="0" fontId="2" fillId="0" borderId="0" xfId="9">
      <alignment horizontal="right" vertical="top"/>
    </xf>
    <xf numFmtId="0" fontId="7" fillId="0" borderId="0" xfId="10">
      <alignment horizontal="left" vertical="top" wrapText="1"/>
    </xf>
    <xf numFmtId="0" fontId="8" fillId="0" borderId="0" xfId="11">
      <alignment horizontal="left" vertical="center"/>
    </xf>
    <xf numFmtId="0" fontId="14" fillId="0" borderId="0" xfId="12">
      <alignment horizontal="right" vertical="center"/>
    </xf>
    <xf numFmtId="0" fontId="13" fillId="0" borderId="0" xfId="13">
      <alignment horizontal="left" vertical="center"/>
    </xf>
    <xf numFmtId="89" fontId="13" fillId="0" borderId="0" xfId="13" applyNumberFormat="1">
      <alignment horizontal="left" vertical="center"/>
    </xf>
    <xf numFmtId="0" fontId="19" fillId="0" borderId="0" xfId="14">
      <alignment horizontal="left" vertical="center"/>
    </xf>
    <xf numFmtId="0" fontId="23" fillId="4" borderId="0" xfId="15">
      <alignment horizontal="left" vertical="center"/>
    </xf>
    <xf numFmtId="0" fontId="0" fillId="0" borderId="0" xfId="0">
      <protection locked="0"/>
    </xf>
    <xf numFmtId="0" fontId="27" fillId="4" borderId="0" xfId="16">
      <alignment horizontal="left" vertical="center"/>
    </xf>
    <xf numFmtId="0" fontId="23" fillId="4" borderId="0" xfId="17">
      <alignment horizontal="right" vertical="center"/>
    </xf>
  </cellXfs>
  <cellStyles count="18">
    <cellStyle name="Normal" xfId="0" builtinId="0"/>
    <cellStyle name="horizontalCenterWrapWhiteBold" xfId="1"/>
    <cellStyle name="tableCellStyleLeft" xfId="2"/>
    <cellStyle name="tableCellStyleRight" xfId="3"/>
    <cellStyle name="tableCellStyleCenter" xfId="4"/>
    <cellStyle name="Hyperlink" xfId="5" builtinId="8"/>
    <cellStyle name="tableCellStyleLeftHyperlink" xfId="6"/>
    <cellStyle name="tableCellStyleRightHyperlink" xfId="7"/>
    <cellStyle name="defaultStyle" xfId="8"/>
    <cellStyle name="verticalTopHorizontalRight" xfId="9"/>
    <cellStyle name="verticalTopBoldWrapBold" xfId="10"/>
    <cellStyle name="fontSize16Bold" xfId="11"/>
    <cellStyle name="horizontalRight" xfId="12"/>
    <cellStyle name="bold" xfId="13"/>
    <cellStyle name="fontSize14Bold" xfId="14"/>
    <cellStyle name="fontSize10Italic" xfId="15"/>
    <cellStyle name="fontSize10ItalicHyperlink" xfId="16"/>
    <cellStyle name="fontSize10ItalicRight" xfId="17"/>
  </cellStyles>
  <dxfs count="0"/>
  <tableStyles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svg"/></Relationships>
</file>

<file path=xl/drawings/drawing1.xml><?xml version="1.0" encoding="utf-8"?>
<xdr:wsDr xmlns:a="http://schemas.openxmlformats.org/drawingml/2006/main" xmlns:xdr="http://schemas.openxmlformats.org/drawingml/2006/spreadsheetDrawing" xmlns:mc="http://schemas.openxmlformats.org/markup-compatibility/2006" xmlns:a14="http://schemas.microsoft.com/office/drawing/2010/main">
  <xdr:twoCellAnchor xmlns:xdr="http://schemas.openxmlformats.org/drawingml/2006/spreadsheetDrawing" editAs="absolute">
    <xdr:from>
      <xdr:col>0</xdr:col>
      <xdr:colOff>85725</xdr:colOff>
      <xdr:row>0</xdr:row>
      <xdr:rowOff>85725</xdr:rowOff>
    </xdr:from>
    <xdr:to>
      <xdr:col>0</xdr:col>
      <xdr:colOff>1400175</xdr:colOff>
      <xdr:row>0</xdr:row>
      <xdr:rowOff>304800</xdr:rowOff>
    </xdr:to>
    <xdr:pic xmlns:xdr="http://schemas.openxmlformats.org/drawingml/2006/spreadsheetDrawing">
      <xdr:nvPicPr xmlns:xdr="http://schemas.openxmlformats.org/drawingml/2006/spreadsheetDrawing">
        <xdr:cNvPr xmlns:xdr="http://schemas.openxmlformats.org/drawingml/2006/spreadsheetDrawing" id="2" name="Graphic 1"/>
        <xdr:cNvPicPr xmlns:xdr="http://schemas.openxmlformats.org/drawingml/2006/spreadsheetDrawing">
          <a:picLocks xmlns:a="http://schemas.openxmlformats.org/drawingml/2006/main" noChangeAspect="1"/>
          <a:extLst xmlns:a="http://schemas.openxmlformats.org/drawingml/2006/main"/>
        </xdr:cNvPicPr>
      </xdr:nvPicPr>
      <xdr:blipFill xmlns:xdr="http://schemas.openxmlformats.org/drawingml/2006/spreadsheetDrawing">
        <a:blip xmlns:a="http://schemas.openxmlformats.org/drawingml/2006/main" xmlns:r="http://schemas.openxmlformats.org/officeDocument/2006/relationships" r:embed="rId1">
          <a:extLst xmlns:a="http://schemas.openxmlformats.org/drawingml/2006/main">
            <a:ext xmlns:a="http://schemas.openxmlformats.org/drawingml/2006/main" uri="{96DAC541-7B7A-43D3-8B79-37D633B846F1}">
              <asvg:svgBlip xmlns:asvg="http://schemas.microsoft.com/office/drawing/2016/SVG/main" r:embed="rId2"/>
            </a:ext>
          </a:extLst>
        </a:blip>
        <a:srcRect/>
        <a:stretch xmlns:a="http://schemas.openxmlformats.org/drawingml/2006/main">
          <a:fillRect/>
        </a:stretch>
      </xdr:blipFill>
      <xdr:spPr xmlns:xdr="http://schemas.openxmlformats.org/drawingml/2006/spreadsheetDrawing">
        <a:xfrm xmlns:a="http://schemas.openxmlformats.org/drawingml/2006/main">
          <a:off x="85725" y="85725"/>
          <a:ext cx="1314450" cy="219075"/>
        </a:xfrm>
        <a:prstGeom xmlns:a="http://schemas.openxmlformats.org/drawingml/2006/main" prst="rect"/>
        <a:effectLst xmlns:a="http://schemas.openxmlformats.org/drawingml/2006/main"/>
        <a:extLst xmlns:a="http://schemas.openxmlformats.org/drawingml/2006/main"/>
      </xdr:spPr>
    </xdr:pic>
    <xdr:clientData/>
  </xdr:twoCellAnchor>
</xdr:wsDr>
</file>

<file path=xl/theme/theme1.xml><?xml version="1.0" encoding="utf-8"?>
<a:theme xmlns:a="http://schemas.openxmlformats.org/drawingml/2006/main" name="Office Theme">
  <a:themeElements>
    <a:clrScheme name="Office Them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Theme">
      <a:fillStyleLst xmlns:a="http://schemas.openxmlformats.org/drawingml/2006/main">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xmlns:a="http://schemas.openxmlformats.org/drawingml/2006/main">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xmlns:a="http://schemas.openxmlformats.org/drawingml/2006/main">
        <a:effectStyle>
          <a:effectLst/>
        </a:effectStyle>
        <a:effectStyle>
          <a:effectLst/>
        </a:effectStyle>
        <a:effectStyle>
          <a:effectLst>
            <a:outerShdw blurRad="57150" dist="19050" dir="5400000" algn="ctr" rotWithShape="0">
              <a:srgbClr val="000000">
                <a:alpha val="63000"/>
              </a:srgbClr>
            </a:outerShdw>
          </a:effectLst>
        </a:effectStyle>
      </a:effectStyleLst>
      <a:bgFillStyleLst xmlns:a="http://schemas.openxmlformats.org/drawingml/2006/main">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Id="rId1" Type="http://schemas.openxmlformats.org/officeDocument/2006/relationships/drawing" Target="../drawings/drawing1.xml"/></Relationships>
</file>

<file path=xl/worksheets/_rels/sheet2.xml.rels><?xml version="1.0" encoding="UTF-8"?><Relationships xmlns="http://schemas.openxmlformats.org/package/2006/relationships"><Relationship Id="rId1"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FR11"/>
  <sheetViews>
    <sheetView showGridLines="0" workbookViewId="0">
      <selection sqref="A1"/>
    </sheetView>
  </sheetViews>
  <sheetFormatPr defaultRowHeight="15"/>
  <cols>
    <col min="1" max="1" width="21.7109375" customWidth="1"/>
    <col min="2" max="2" width="55.140625" customWidth="1"/>
    <col min="3" max="3" width="19.5703125" customWidth="1"/>
    <col min="4" max="4" width="25.28515625" customWidth="1"/>
    <col min="5" max="5" width="39.7109375" customWidth="1"/>
    <col min="6" max="6" width="38.28515625" customWidth="1"/>
    <col min="7" max="8" width="31.28515625" customWidth="1"/>
    <col min="9" max="9" width="29.85546875" customWidth="1"/>
    <col min="10" max="10" width="34" customWidth="1"/>
    <col min="11" max="11" width="29.140625" customWidth="1"/>
    <col min="12" max="12" width="29.5703125" customWidth="1"/>
    <col min="13" max="14" width="28.28515625" customWidth="1"/>
    <col min="15" max="15" width="26.7109375" customWidth="1"/>
    <col min="16" max="16" width="24.5703125" customWidth="1"/>
    <col min="17" max="17" width="15.140625" customWidth="1"/>
    <col min="18" max="18" width="16.5703125" customWidth="1"/>
    <col min="19" max="19" width="27.5703125" customWidth="1"/>
    <col min="20" max="20" width="39.7109375" customWidth="1"/>
    <col min="21" max="21" width="38.28515625" customWidth="1"/>
    <col min="22" max="22" width="15.140625" customWidth="1"/>
    <col min="23" max="23" width="23.85546875" customWidth="1"/>
    <col min="24" max="24" width="17.5703125" customWidth="1"/>
    <col min="25" max="25" width="15.140625" customWidth="1"/>
    <col min="26" max="26" width="21.7109375" customWidth="1"/>
    <col min="27" max="27" width="24.85546875" customWidth="1"/>
    <col min="28" max="28" width="22.42578125" customWidth="1"/>
    <col min="29" max="29" width="27.42578125" customWidth="1"/>
    <col min="30" max="30" width="23.140625" customWidth="1"/>
    <col min="31" max="31" width="19" customWidth="1"/>
    <col min="32" max="32" width="19.5703125" customWidth="1"/>
    <col min="33" max="33" width="27.5703125" customWidth="1"/>
    <col min="34" max="34" width="21.7109375" customWidth="1"/>
    <col min="35" max="35" width="11.5703125" customWidth="1"/>
    <col min="36" max="36" width="18.42578125" customWidth="1"/>
    <col min="37" max="38" width="20.28515625" customWidth="1"/>
    <col min="39" max="39" width="16.5703125" customWidth="1"/>
    <col min="40" max="40" width="34" customWidth="1"/>
    <col min="41" max="41" width="26" customWidth="1"/>
    <col min="42" max="42" width="19.5703125" customWidth="1"/>
    <col min="43" max="43" width="26" customWidth="1"/>
    <col min="44" max="44" width="27.42578125" customWidth="1"/>
    <col min="45" max="45" width="55.140625" customWidth="1"/>
    <col min="46" max="46" width="22.42578125" customWidth="1"/>
    <col min="47" max="47" width="25.28515625" customWidth="1"/>
    <col min="48" max="48" width="23.85546875" customWidth="1"/>
    <col min="49" max="49" width="16.28515625" customWidth="1"/>
    <col min="50" max="50" width="21" customWidth="1"/>
    <col min="51" max="53" width="22.42578125" customWidth="1"/>
    <col min="54" max="54" width="26.7109375" customWidth="1"/>
    <col min="55" max="55" width="20.7109375" customWidth="1"/>
    <col min="56" max="56" width="29.5703125" customWidth="1"/>
    <col min="57" max="57" width="25.28515625" customWidth="1"/>
    <col min="58" max="58" width="26.7109375" customWidth="1"/>
    <col min="59" max="59" width="33.28515625" customWidth="1"/>
    <col min="60" max="60" width="26.7109375" customWidth="1"/>
    <col min="61" max="61" width="27" customWidth="1"/>
    <col min="62" max="63" width="26.7109375" customWidth="1"/>
    <col min="64" max="64" width="32.85546875" customWidth="1"/>
    <col min="65" max="65" width="37.5703125" customWidth="1"/>
    <col min="66" max="66" width="26.7109375" customWidth="1"/>
    <col min="67" max="67" width="30.5703125" customWidth="1"/>
    <col min="68" max="68" width="44.42578125" customWidth="1"/>
    <col min="69" max="69" width="30.85546875" customWidth="1"/>
    <col min="70" max="70" width="34" customWidth="1"/>
    <col min="71" max="71" width="21" customWidth="1"/>
    <col min="72" max="72" width="20.28515625" customWidth="1"/>
    <col min="73" max="73" width="34.140625" customWidth="1"/>
    <col min="74" max="74" width="18.7109375" customWidth="1"/>
    <col min="75" max="75" width="20.28515625" customWidth="1"/>
    <col min="76" max="76" width="19.5703125" customWidth="1"/>
    <col min="77" max="77" width="15.140625" customWidth="1"/>
    <col min="78" max="78" width="28.140625" customWidth="1"/>
    <col min="79" max="79" width="15.5703125" customWidth="1"/>
    <col min="80" max="80" width="21.85546875" customWidth="1"/>
    <col min="81" max="81" width="21.7109375" customWidth="1"/>
    <col min="82" max="82" width="25.7109375" customWidth="1"/>
    <col min="83" max="83" width="23.140625" customWidth="1"/>
    <col min="84" max="84" width="24.42578125" customWidth="1"/>
    <col min="85" max="85" width="21.42578125" customWidth="1"/>
    <col min="86" max="86" width="21.7109375" customWidth="1"/>
    <col min="87" max="87" width="25.140625" customWidth="1"/>
    <col min="88" max="88" width="22.5703125" customWidth="1"/>
    <col min="89" max="89" width="23.85546875" customWidth="1"/>
    <col min="90" max="90" width="20.28515625" customWidth="1"/>
    <col min="91" max="91" width="18.7109375" customWidth="1"/>
    <col min="92" max="92" width="22.7109375" customWidth="1"/>
    <col min="93" max="93" width="20.28515625" customWidth="1"/>
    <col min="94" max="94" width="26.5703125" customWidth="1"/>
    <col min="95" max="95" width="24" customWidth="1"/>
    <col min="96" max="96" width="25.28515625" customWidth="1"/>
    <col min="97" max="97" width="21.42578125" customWidth="1"/>
    <col min="98" max="98" width="23.140625" customWidth="1"/>
    <col min="99" max="99" width="28.85546875" customWidth="1"/>
    <col min="100" max="101" width="23.85546875" customWidth="1"/>
    <col min="102" max="102" width="27.5703125" customWidth="1"/>
    <col min="103" max="103" width="21.7109375" customWidth="1"/>
    <col min="104" max="104" width="28" customWidth="1"/>
    <col min="105" max="105" width="23.85546875" customWidth="1"/>
    <col min="106" max="106" width="26.85546875" customWidth="1"/>
    <col min="107" max="107" width="20.7109375" customWidth="1"/>
    <col min="108" max="108" width="22.42578125" customWidth="1"/>
    <col min="109" max="116" width="29.5703125" customWidth="1"/>
    <col min="117" max="117" width="22.42578125" customWidth="1"/>
    <col min="118" max="118" width="26" customWidth="1"/>
    <col min="119" max="119" width="29.5703125" customWidth="1"/>
    <col min="120" max="125" width="25.28515625" customWidth="1"/>
    <col min="126" max="126" width="20.7109375" customWidth="1"/>
    <col min="127" max="127" width="23.140625" customWidth="1"/>
    <col min="128" max="128" width="21.7109375" customWidth="1"/>
    <col min="129" max="129" width="31" customWidth="1"/>
    <col min="130" max="131" width="25.28515625" customWidth="1"/>
    <col min="132" max="132" width="20.28515625" customWidth="1"/>
    <col min="133" max="133" width="29.5703125" customWidth="1"/>
    <col min="134" max="134" width="31" customWidth="1"/>
    <col min="135" max="135" width="26.7109375" customWidth="1"/>
    <col min="136" max="136" width="25.28515625" customWidth="1"/>
    <col min="137" max="137" width="30.28515625" customWidth="1"/>
    <col min="138" max="138" width="29.5703125" customWidth="1"/>
    <col min="139" max="140" width="31" customWidth="1"/>
    <col min="141" max="141" width="27.42578125" customWidth="1"/>
    <col min="142" max="142" width="25.28515625" customWidth="1"/>
    <col min="143" max="143" width="15.140625" customWidth="1"/>
    <col min="144" max="144" width="20.28515625" customWidth="1"/>
    <col min="145" max="145" width="21.7109375" customWidth="1"/>
    <col min="146" max="146" width="22.42578125" customWidth="1"/>
    <col min="147" max="147" width="24.5703125" customWidth="1"/>
    <col min="148" max="148" width="37.5703125" customWidth="1"/>
    <col min="149" max="149" width="26.7109375" customWidth="1"/>
    <col min="150" max="153" width="31" customWidth="1"/>
    <col min="154" max="157" width="25.28515625" customWidth="1"/>
    <col min="158" max="158" width="24.5703125" customWidth="1"/>
    <col min="159" max="159" width="31" customWidth="1"/>
    <col min="160" max="160" width="21.7109375" customWidth="1"/>
    <col min="161" max="161" width="26.7109375" customWidth="1"/>
    <col min="162" max="162" width="29.5703125" customWidth="1"/>
    <col min="163" max="163" width="35.42578125" customWidth="1"/>
    <col min="164" max="164" width="26.7109375" customWidth="1"/>
    <col min="165" max="165" width="37.5703125" customWidth="1"/>
    <col min="166" max="166" width="29.5703125" customWidth="1"/>
    <col min="167" max="167" width="34.7109375" customWidth="1"/>
    <col min="168" max="168" width="26.7109375" customWidth="1"/>
    <col min="169" max="169" width="34.7109375" customWidth="1"/>
    <col min="170" max="170" width="29.5703125" customWidth="1"/>
    <col min="171" max="173" width="37.5703125" customWidth="1"/>
    <col min="174" max="174" width="18.7109375" customWidth="1"/>
  </cols>
  <sheetData>
    <row r="1" ht="25" customHeight="1">
      <c r="D1" s="27" t="s">
        <v>237</v>
      </c>
    </row>
    <row r="4">
      <c r="A4" s="25" t="s">
        <v>235</v>
      </c>
      <c r="B4" s="26" t="s">
        <v>236</v>
      </c>
      <c r="E4" s="28" t="s">
        <v>238</v>
      </c>
      <c r="F4" s="30">
        <v>45809</v>
      </c>
    </row>
    <row r="5">
      <c r="E5" s="28" t="s">
        <v>239</v>
      </c>
      <c r="F5" s="29" t="s">
        <v>240</v>
      </c>
    </row>
    <row r="7" ht="35" customHeight="1">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2" t="s">
        <v>34</v>
      </c>
      <c r="AJ7" s="2" t="s">
        <v>35</v>
      </c>
      <c r="AK7" s="2" t="s">
        <v>36</v>
      </c>
      <c r="AL7" s="2" t="s">
        <v>37</v>
      </c>
      <c r="AM7" s="2" t="s">
        <v>38</v>
      </c>
      <c r="AN7" s="2" t="s">
        <v>39</v>
      </c>
      <c r="AO7" s="2" t="s">
        <v>40</v>
      </c>
      <c r="AP7" s="2" t="s">
        <v>41</v>
      </c>
      <c r="AQ7" s="2" t="s">
        <v>42</v>
      </c>
      <c r="AR7" s="2" t="s">
        <v>43</v>
      </c>
      <c r="AS7" s="2" t="s">
        <v>44</v>
      </c>
      <c r="AT7" s="2" t="s">
        <v>45</v>
      </c>
      <c r="AU7" s="2" t="s">
        <v>46</v>
      </c>
      <c r="AV7" s="2" t="s">
        <v>47</v>
      </c>
      <c r="AW7" s="2" t="s">
        <v>48</v>
      </c>
      <c r="AX7" s="2" t="s">
        <v>49</v>
      </c>
      <c r="AY7" s="2" t="s">
        <v>50</v>
      </c>
      <c r="AZ7" s="2" t="s">
        <v>51</v>
      </c>
      <c r="BA7" s="2" t="s">
        <v>52</v>
      </c>
      <c r="BB7" s="2" t="s">
        <v>53</v>
      </c>
      <c r="BC7" s="2" t="s">
        <v>54</v>
      </c>
      <c r="BD7" s="2" t="s">
        <v>55</v>
      </c>
      <c r="BE7" s="2" t="s">
        <v>56</v>
      </c>
      <c r="BF7" s="2" t="s">
        <v>57</v>
      </c>
      <c r="BG7" s="2" t="s">
        <v>58</v>
      </c>
      <c r="BH7" s="2" t="s">
        <v>59</v>
      </c>
      <c r="BI7" s="2" t="s">
        <v>60</v>
      </c>
      <c r="BJ7" s="2" t="s">
        <v>61</v>
      </c>
      <c r="BK7" s="2" t="s">
        <v>62</v>
      </c>
      <c r="BL7" s="2" t="s">
        <v>63</v>
      </c>
      <c r="BM7" s="2" t="s">
        <v>64</v>
      </c>
      <c r="BN7" s="2" t="s">
        <v>65</v>
      </c>
      <c r="BO7" s="2" t="s">
        <v>66</v>
      </c>
      <c r="BP7" s="2" t="s">
        <v>67</v>
      </c>
      <c r="BQ7" s="2" t="s">
        <v>68</v>
      </c>
      <c r="BR7" s="2" t="s">
        <v>69</v>
      </c>
      <c r="BS7" s="2" t="s">
        <v>70</v>
      </c>
      <c r="BT7" s="2" t="s">
        <v>71</v>
      </c>
      <c r="BU7" s="2" t="s">
        <v>72</v>
      </c>
      <c r="BV7" s="2" t="s">
        <v>73</v>
      </c>
      <c r="BW7" s="2" t="s">
        <v>74</v>
      </c>
      <c r="BX7" s="2" t="s">
        <v>75</v>
      </c>
      <c r="BY7" s="2" t="s">
        <v>76</v>
      </c>
      <c r="BZ7" s="2" t="s">
        <v>77</v>
      </c>
      <c r="CA7" s="2" t="s">
        <v>78</v>
      </c>
      <c r="CB7" s="2" t="s">
        <v>79</v>
      </c>
      <c r="CC7" s="2" t="s">
        <v>80</v>
      </c>
      <c r="CD7" s="2" t="s">
        <v>81</v>
      </c>
      <c r="CE7" s="2" t="s">
        <v>82</v>
      </c>
      <c r="CF7" s="2" t="s">
        <v>83</v>
      </c>
      <c r="CG7" s="2" t="s">
        <v>84</v>
      </c>
      <c r="CH7" s="2" t="s">
        <v>85</v>
      </c>
      <c r="CI7" s="2" t="s">
        <v>86</v>
      </c>
      <c r="CJ7" s="2" t="s">
        <v>87</v>
      </c>
      <c r="CK7" s="2" t="s">
        <v>88</v>
      </c>
      <c r="CL7" s="2" t="s">
        <v>89</v>
      </c>
      <c r="CM7" s="2" t="s">
        <v>90</v>
      </c>
      <c r="CN7" s="2" t="s">
        <v>91</v>
      </c>
      <c r="CO7" s="2" t="s">
        <v>92</v>
      </c>
      <c r="CP7" s="2" t="s">
        <v>93</v>
      </c>
      <c r="CQ7" s="2" t="s">
        <v>94</v>
      </c>
      <c r="CR7" s="2" t="s">
        <v>95</v>
      </c>
      <c r="CS7" s="2" t="s">
        <v>96</v>
      </c>
      <c r="CT7" s="2" t="s">
        <v>97</v>
      </c>
      <c r="CU7" s="2" t="s">
        <v>98</v>
      </c>
      <c r="CV7" s="2" t="s">
        <v>99</v>
      </c>
      <c r="CW7" s="2" t="s">
        <v>100</v>
      </c>
      <c r="CX7" s="2" t="s">
        <v>101</v>
      </c>
      <c r="CY7" s="2" t="s">
        <v>102</v>
      </c>
      <c r="CZ7" s="2" t="s">
        <v>103</v>
      </c>
      <c r="DA7" s="2" t="s">
        <v>104</v>
      </c>
      <c r="DB7" s="2" t="s">
        <v>105</v>
      </c>
      <c r="DC7" s="2" t="s">
        <v>106</v>
      </c>
      <c r="DD7" s="2" t="s">
        <v>107</v>
      </c>
      <c r="DE7" s="2" t="s">
        <v>108</v>
      </c>
      <c r="DF7" s="2" t="s">
        <v>109</v>
      </c>
      <c r="DG7" s="2" t="s">
        <v>110</v>
      </c>
      <c r="DH7" s="2" t="s">
        <v>111</v>
      </c>
      <c r="DI7" s="2" t="s">
        <v>112</v>
      </c>
      <c r="DJ7" s="2" t="s">
        <v>113</v>
      </c>
      <c r="DK7" s="2" t="s">
        <v>114</v>
      </c>
      <c r="DL7" s="2" t="s">
        <v>115</v>
      </c>
      <c r="DM7" s="2" t="s">
        <v>116</v>
      </c>
      <c r="DN7" s="2" t="s">
        <v>117</v>
      </c>
      <c r="DO7" s="2" t="s">
        <v>118</v>
      </c>
      <c r="DP7" s="2" t="s">
        <v>119</v>
      </c>
      <c r="DQ7" s="2" t="s">
        <v>120</v>
      </c>
      <c r="DR7" s="2" t="s">
        <v>121</v>
      </c>
      <c r="DS7" s="2" t="s">
        <v>122</v>
      </c>
      <c r="DT7" s="2" t="s">
        <v>123</v>
      </c>
      <c r="DU7" s="2" t="s">
        <v>124</v>
      </c>
      <c r="DV7" s="2" t="s">
        <v>125</v>
      </c>
      <c r="DW7" s="2" t="s">
        <v>126</v>
      </c>
      <c r="DX7" s="2" t="s">
        <v>127</v>
      </c>
      <c r="DY7" s="2" t="s">
        <v>128</v>
      </c>
      <c r="DZ7" s="2" t="s">
        <v>129</v>
      </c>
      <c r="EA7" s="2" t="s">
        <v>130</v>
      </c>
      <c r="EB7" s="2" t="s">
        <v>131</v>
      </c>
      <c r="EC7" s="2" t="s">
        <v>132</v>
      </c>
      <c r="ED7" s="2" t="s">
        <v>133</v>
      </c>
      <c r="EE7" s="2" t="s">
        <v>134</v>
      </c>
      <c r="EF7" s="2" t="s">
        <v>135</v>
      </c>
      <c r="EG7" s="2" t="s">
        <v>136</v>
      </c>
      <c r="EH7" s="2" t="s">
        <v>137</v>
      </c>
      <c r="EI7" s="2" t="s">
        <v>138</v>
      </c>
      <c r="EJ7" s="2" t="s">
        <v>139</v>
      </c>
      <c r="EK7" s="2" t="s">
        <v>140</v>
      </c>
      <c r="EL7" s="2" t="s">
        <v>141</v>
      </c>
      <c r="EM7" s="2" t="s">
        <v>142</v>
      </c>
      <c r="EN7" s="2" t="s">
        <v>143</v>
      </c>
      <c r="EO7" s="2" t="s">
        <v>144</v>
      </c>
      <c r="EP7" s="2" t="s">
        <v>145</v>
      </c>
      <c r="EQ7" s="2" t="s">
        <v>146</v>
      </c>
      <c r="ER7" s="2" t="s">
        <v>147</v>
      </c>
      <c r="ES7" s="2" t="s">
        <v>148</v>
      </c>
      <c r="ET7" s="2" t="s">
        <v>149</v>
      </c>
      <c r="EU7" s="2" t="s">
        <v>150</v>
      </c>
      <c r="EV7" s="2" t="s">
        <v>151</v>
      </c>
      <c r="EW7" s="2" t="s">
        <v>152</v>
      </c>
      <c r="EX7" s="2" t="s">
        <v>153</v>
      </c>
      <c r="EY7" s="2" t="s">
        <v>154</v>
      </c>
      <c r="EZ7" s="2" t="s">
        <v>155</v>
      </c>
      <c r="FA7" s="2" t="s">
        <v>156</v>
      </c>
      <c r="FB7" s="2" t="s">
        <v>157</v>
      </c>
      <c r="FC7" s="2" t="s">
        <v>158</v>
      </c>
      <c r="FD7" s="2" t="s">
        <v>159</v>
      </c>
      <c r="FE7" s="2" t="s">
        <v>160</v>
      </c>
      <c r="FF7" s="2" t="s">
        <v>161</v>
      </c>
      <c r="FG7" s="2" t="s">
        <v>162</v>
      </c>
      <c r="FH7" s="2" t="s">
        <v>163</v>
      </c>
      <c r="FI7" s="2" t="s">
        <v>164</v>
      </c>
      <c r="FJ7" s="2" t="s">
        <v>165</v>
      </c>
      <c r="FK7" s="2" t="s">
        <v>166</v>
      </c>
      <c r="FL7" s="2" t="s">
        <v>167</v>
      </c>
      <c r="FM7" s="2" t="s">
        <v>168</v>
      </c>
      <c r="FN7" s="2" t="s">
        <v>169</v>
      </c>
      <c r="FO7" s="2" t="s">
        <v>170</v>
      </c>
      <c r="FP7" s="2" t="s">
        <v>171</v>
      </c>
      <c r="FQ7" s="2" t="s">
        <v>172</v>
      </c>
      <c r="FR7" s="2" t="s">
        <v>173</v>
      </c>
    </row>
    <row r="8">
      <c r="A8" s="15" t="s">
        <v>174</v>
      </c>
      <c r="B8" s="15" t="s">
        <v>175</v>
      </c>
      <c r="C8" s="15" t="s">
        <v>176</v>
      </c>
      <c r="D8" s="15" t="s">
        <v>177</v>
      </c>
      <c r="E8" s="15" t="s">
        <v>178</v>
      </c>
      <c r="F8" s="15" t="s">
        <v>179</v>
      </c>
      <c r="G8" s="15" t="s">
        <v>180</v>
      </c>
      <c r="H8" s="15" t="s">
        <v>181</v>
      </c>
      <c r="I8" s="15" t="s">
        <v>182</v>
      </c>
      <c r="J8" s="15" t="s">
        <v>183</v>
      </c>
      <c r="K8" s="15" t="s">
        <v>184</v>
      </c>
      <c r="L8" s="15" t="s">
        <v>185</v>
      </c>
      <c r="M8" s="15" t="s">
        <v>186</v>
      </c>
      <c r="N8" s="15" t="s">
        <v>187</v>
      </c>
      <c r="O8" s="15" t="s">
        <v>188</v>
      </c>
      <c r="P8" s="15" t="s">
        <v>189</v>
      </c>
      <c r="Q8" s="15" t="s">
        <v>190</v>
      </c>
      <c r="R8" s="16" t="s">
        <v>191</v>
      </c>
      <c r="S8" s="15" t="s">
        <v>192</v>
      </c>
      <c r="T8" s="15" t="s">
        <v>193</v>
      </c>
      <c r="U8" s="15" t="s">
        <v>194</v>
      </c>
      <c r="V8" s="16">
        <v>2</v>
      </c>
      <c r="W8" s="18">
        <v>44305</v>
      </c>
      <c r="X8" s="18">
        <v>44399</v>
      </c>
      <c r="Y8" s="19">
        <v>98.96</v>
      </c>
      <c r="Z8" s="15" t="s">
        <v>195</v>
      </c>
      <c r="AA8" s="19">
        <v>408.55</v>
      </c>
      <c r="AB8" s="19">
        <v>507.51</v>
      </c>
      <c r="AC8" s="15" t="s">
        <v>195</v>
      </c>
      <c r="AD8" s="17">
        <v>19.5</v>
      </c>
      <c r="AE8" s="19">
        <v>115.75</v>
      </c>
      <c r="AF8" s="16" t="s">
        <v>196</v>
      </c>
      <c r="AG8" s="16" t="s">
        <v>197</v>
      </c>
      <c r="AH8" s="19">
        <v>498.05</v>
      </c>
      <c r="AI8" s="16" t="s">
        <v>198</v>
      </c>
      <c r="AJ8" s="15" t="s">
        <v>199</v>
      </c>
      <c r="AK8" s="15" t="s">
        <v>198</v>
      </c>
      <c r="AL8" s="15" t="s">
        <v>200</v>
      </c>
      <c r="AM8" s="15" t="s">
        <v>201</v>
      </c>
      <c r="AN8" s="15" t="s">
        <v>202</v>
      </c>
      <c r="AO8" s="19">
        <v>98.96</v>
      </c>
      <c r="AP8" s="15" t="s">
        <v>203</v>
      </c>
      <c r="AQ8" s="15" t="s">
        <v>200</v>
      </c>
      <c r="AR8" s="15" t="s">
        <v>200</v>
      </c>
      <c r="AS8" s="15" t="s">
        <v>204</v>
      </c>
      <c r="AT8" s="19" t="s">
        <v>200</v>
      </c>
      <c r="AU8" s="19" t="s">
        <v>200</v>
      </c>
      <c r="AV8" s="19" t="s">
        <v>200</v>
      </c>
      <c r="AW8" s="15" t="s">
        <v>205</v>
      </c>
      <c r="AX8" s="15" t="s">
        <v>187</v>
      </c>
      <c r="AY8" s="15" t="s">
        <v>186</v>
      </c>
      <c r="AZ8" s="22">
        <v>85</v>
      </c>
      <c r="BA8" s="16">
        <v>5</v>
      </c>
      <c r="BB8" s="15" t="s">
        <v>206</v>
      </c>
      <c r="BC8" s="16">
        <v>4</v>
      </c>
      <c r="BD8" s="15" t="s">
        <v>207</v>
      </c>
      <c r="BE8" s="16">
        <v>1</v>
      </c>
      <c r="BF8" s="15" t="s">
        <v>208</v>
      </c>
      <c r="BG8" s="15" t="s">
        <v>209</v>
      </c>
      <c r="BH8" s="23" t="s">
        <v>210</v>
      </c>
      <c r="BI8" s="15" t="s">
        <v>200</v>
      </c>
      <c r="BJ8" s="15" t="s">
        <v>200</v>
      </c>
      <c r="BK8" s="15" t="s">
        <v>200</v>
      </c>
      <c r="BL8" s="15" t="s">
        <v>200</v>
      </c>
      <c r="BM8" s="15" t="s">
        <v>200</v>
      </c>
      <c r="BN8" s="15" t="s">
        <v>211</v>
      </c>
      <c r="BO8" s="15" t="s">
        <v>211</v>
      </c>
      <c r="BP8" s="15" t="s">
        <v>200</v>
      </c>
      <c r="BQ8" s="15" t="s">
        <v>200</v>
      </c>
      <c r="BR8" s="15" t="s">
        <v>212</v>
      </c>
      <c r="BS8" s="19" t="s">
        <v>200</v>
      </c>
      <c r="BT8" s="14">
        <v>0.82</v>
      </c>
      <c r="BU8" s="17">
        <v>1611.15</v>
      </c>
      <c r="BV8" s="14">
        <v>0.05</v>
      </c>
      <c r="BW8" s="14">
        <v>-8.74</v>
      </c>
      <c r="BX8" s="14">
        <v>-9.16</v>
      </c>
      <c r="BY8" s="14">
        <v>-9.24</v>
      </c>
      <c r="BZ8" s="14">
        <v>0</v>
      </c>
      <c r="CA8" s="21">
        <v>2021</v>
      </c>
      <c r="CB8" s="14">
        <v>-55.42</v>
      </c>
      <c r="CC8" s="14">
        <v>-54.91</v>
      </c>
      <c r="CD8" s="14">
        <v>-58.06</v>
      </c>
      <c r="CE8" s="14">
        <v>618.11</v>
      </c>
      <c r="CF8" s="14" t="s">
        <v>200</v>
      </c>
      <c r="CG8" s="14">
        <v>-10.81</v>
      </c>
      <c r="CH8" s="14">
        <v>-10.71</v>
      </c>
      <c r="CI8" s="14">
        <v>-11.32</v>
      </c>
      <c r="CJ8" s="14">
        <v>120.53</v>
      </c>
      <c r="CK8" s="14" t="s">
        <v>200</v>
      </c>
      <c r="CL8" s="14" t="s">
        <v>200</v>
      </c>
      <c r="CM8" s="14" t="s">
        <v>200</v>
      </c>
      <c r="CN8" s="14" t="s">
        <v>200</v>
      </c>
      <c r="CO8" s="14" t="s">
        <v>200</v>
      </c>
      <c r="CP8" s="14" t="s">
        <v>200</v>
      </c>
      <c r="CQ8" s="14" t="s">
        <v>200</v>
      </c>
      <c r="CR8" s="14" t="s">
        <v>200</v>
      </c>
      <c r="CS8" s="17">
        <v>-1115.42</v>
      </c>
      <c r="CT8" s="22">
        <v>300</v>
      </c>
      <c r="CU8" s="15" t="s">
        <v>213</v>
      </c>
      <c r="CV8" s="15" t="s">
        <v>214</v>
      </c>
      <c r="CW8" s="15" t="s">
        <v>215</v>
      </c>
      <c r="CX8" s="15" t="s">
        <v>216</v>
      </c>
      <c r="CY8" s="15" t="s">
        <v>217</v>
      </c>
      <c r="CZ8" s="15" t="s">
        <v>218</v>
      </c>
      <c r="DA8" s="16" t="s">
        <v>219</v>
      </c>
      <c r="DB8" s="15" t="s">
        <v>220</v>
      </c>
      <c r="DC8" s="21">
        <v>2018</v>
      </c>
      <c r="DD8" s="12">
        <f t="shared" si="0" ref="DD8:DD9">HYPERLINK("http://www.zilch.com","www.zilch.com")</f>
      </c>
      <c r="DE8" s="20">
        <v>4</v>
      </c>
      <c r="DF8" s="20">
        <v>2</v>
      </c>
      <c r="DG8" s="20">
        <v>2</v>
      </c>
      <c r="DH8" s="20">
        <v>1</v>
      </c>
      <c r="DI8" s="20">
        <v>1</v>
      </c>
      <c r="DJ8" s="20">
        <v>1</v>
      </c>
      <c r="DK8" s="15" t="s">
        <v>221</v>
      </c>
      <c r="DL8" s="15" t="s">
        <v>200</v>
      </c>
      <c r="DM8" s="16">
        <v>8.24</v>
      </c>
      <c r="DN8" s="16">
        <v>0.88</v>
      </c>
      <c r="DO8" s="15" t="s">
        <v>222</v>
      </c>
      <c r="DP8" s="15" t="s">
        <v>223</v>
      </c>
      <c r="DQ8" s="15" t="s">
        <v>200</v>
      </c>
      <c r="DR8" s="15" t="s">
        <v>223</v>
      </c>
      <c r="DS8" s="15" t="s">
        <v>223</v>
      </c>
      <c r="DT8" s="15" t="s">
        <v>200</v>
      </c>
      <c r="DU8" s="15" t="s">
        <v>200</v>
      </c>
      <c r="DV8" s="15" t="s">
        <v>200</v>
      </c>
      <c r="DW8" s="14" t="s">
        <v>200</v>
      </c>
      <c r="DX8" s="17" t="s">
        <v>200</v>
      </c>
      <c r="DY8" s="14" t="s">
        <v>200</v>
      </c>
      <c r="DZ8" s="14" t="s">
        <v>200</v>
      </c>
      <c r="EA8" s="14" t="s">
        <v>200</v>
      </c>
      <c r="EB8" s="14" t="s">
        <v>200</v>
      </c>
      <c r="EC8" s="14" t="s">
        <v>200</v>
      </c>
      <c r="ED8" s="14" t="s">
        <v>200</v>
      </c>
      <c r="EE8" s="14" t="s">
        <v>200</v>
      </c>
      <c r="EF8" s="17" t="s">
        <v>200</v>
      </c>
      <c r="EG8" s="19" t="s">
        <v>200</v>
      </c>
      <c r="EH8" s="19" t="s">
        <v>200</v>
      </c>
      <c r="EI8" s="14" t="s">
        <v>200</v>
      </c>
      <c r="EJ8" s="14" t="s">
        <v>200</v>
      </c>
      <c r="EK8" s="17" t="s">
        <v>200</v>
      </c>
      <c r="EL8" s="14" t="s">
        <v>200</v>
      </c>
      <c r="EM8" s="15" t="s">
        <v>200</v>
      </c>
      <c r="EN8" s="18" t="s">
        <v>200</v>
      </c>
      <c r="EO8" s="14" t="s">
        <v>200</v>
      </c>
      <c r="EP8" s="17" t="s">
        <v>200</v>
      </c>
      <c r="EQ8" s="17" t="s">
        <v>200</v>
      </c>
      <c r="ER8" s="14" t="s">
        <v>200</v>
      </c>
      <c r="ES8" s="15" t="s">
        <v>200</v>
      </c>
      <c r="ET8" s="14" t="s">
        <v>200</v>
      </c>
      <c r="EU8" s="14" t="s">
        <v>200</v>
      </c>
      <c r="EV8" s="14" t="s">
        <v>200</v>
      </c>
      <c r="EW8" s="14" t="s">
        <v>200</v>
      </c>
      <c r="EX8" s="14" t="s">
        <v>200</v>
      </c>
      <c r="EY8" s="14" t="s">
        <v>200</v>
      </c>
      <c r="EZ8" s="14" t="s">
        <v>200</v>
      </c>
      <c r="FA8" s="14" t="s">
        <v>200</v>
      </c>
      <c r="FB8" s="15" t="s">
        <v>203</v>
      </c>
      <c r="FC8" s="14" t="s">
        <v>200</v>
      </c>
      <c r="FD8" s="15" t="s">
        <v>203</v>
      </c>
      <c r="FE8" s="16" t="s">
        <v>200</v>
      </c>
      <c r="FF8" s="15" t="s">
        <v>200</v>
      </c>
      <c r="FG8" s="14" t="s">
        <v>200</v>
      </c>
      <c r="FH8" s="14" t="s">
        <v>200</v>
      </c>
      <c r="FI8" s="14" t="s">
        <v>200</v>
      </c>
      <c r="FJ8" s="14" t="s">
        <v>200</v>
      </c>
      <c r="FK8" s="14" t="s">
        <v>200</v>
      </c>
      <c r="FL8" s="14" t="s">
        <v>200</v>
      </c>
      <c r="FM8" s="14" t="s">
        <v>200</v>
      </c>
      <c r="FN8" s="14" t="s">
        <v>200</v>
      </c>
      <c r="FO8" s="14" t="s">
        <v>200</v>
      </c>
      <c r="FP8" s="14" t="s">
        <v>200</v>
      </c>
      <c r="FQ8" s="14" t="s">
        <v>200</v>
      </c>
      <c r="FR8" s="12">
        <f>HYPERLINK("https://my.pitchbook.com?c=170560-54T","View Company Online")</f>
      </c>
    </row>
    <row r="9">
      <c r="A9" s="3" t="s">
        <v>224</v>
      </c>
      <c r="B9" s="3" t="s">
        <v>175</v>
      </c>
      <c r="C9" s="3" t="s">
        <v>176</v>
      </c>
      <c r="D9" s="3" t="s">
        <v>177</v>
      </c>
      <c r="E9" s="3" t="s">
        <v>178</v>
      </c>
      <c r="F9" s="3" t="s">
        <v>179</v>
      </c>
      <c r="G9" s="3" t="s">
        <v>180</v>
      </c>
      <c r="H9" s="3" t="s">
        <v>181</v>
      </c>
      <c r="I9" s="3" t="s">
        <v>182</v>
      </c>
      <c r="J9" s="3" t="s">
        <v>183</v>
      </c>
      <c r="K9" s="3" t="s">
        <v>184</v>
      </c>
      <c r="L9" s="3" t="s">
        <v>185</v>
      </c>
      <c r="M9" s="3" t="s">
        <v>186</v>
      </c>
      <c r="N9" s="3" t="s">
        <v>187</v>
      </c>
      <c r="O9" s="3" t="s">
        <v>188</v>
      </c>
      <c r="P9" s="3" t="s">
        <v>189</v>
      </c>
      <c r="Q9" s="3" t="s">
        <v>190</v>
      </c>
      <c r="R9" s="4" t="s">
        <v>191</v>
      </c>
      <c r="S9" s="3" t="s">
        <v>192</v>
      </c>
      <c r="T9" s="3" t="s">
        <v>193</v>
      </c>
      <c r="U9" s="3" t="s">
        <v>194</v>
      </c>
      <c r="V9" s="4">
        <v>3</v>
      </c>
      <c r="W9" s="6" t="s">
        <v>200</v>
      </c>
      <c r="X9" s="6">
        <v>44742</v>
      </c>
      <c r="Y9" s="1">
        <v>154.48</v>
      </c>
      <c r="Z9" s="3" t="s">
        <v>195</v>
      </c>
      <c r="AA9" s="1">
        <v>1520.58</v>
      </c>
      <c r="AB9" s="1">
        <v>1675.07</v>
      </c>
      <c r="AC9" s="3" t="s">
        <v>195</v>
      </c>
      <c r="AD9" s="5">
        <v>9.22</v>
      </c>
      <c r="AE9" s="1">
        <v>270.23</v>
      </c>
      <c r="AF9" s="4" t="s">
        <v>225</v>
      </c>
      <c r="AG9" s="4" t="s">
        <v>197</v>
      </c>
      <c r="AH9" s="1">
        <v>1492.23</v>
      </c>
      <c r="AI9" s="4" t="s">
        <v>226</v>
      </c>
      <c r="AJ9" s="3" t="s">
        <v>227</v>
      </c>
      <c r="AK9" s="3" t="s">
        <v>226</v>
      </c>
      <c r="AL9" s="3" t="s">
        <v>200</v>
      </c>
      <c r="AM9" s="3" t="s">
        <v>201</v>
      </c>
      <c r="AN9" s="3" t="s">
        <v>228</v>
      </c>
      <c r="AO9" s="1">
        <v>154.48</v>
      </c>
      <c r="AP9" s="3" t="s">
        <v>203</v>
      </c>
      <c r="AQ9" s="3" t="s">
        <v>200</v>
      </c>
      <c r="AR9" s="3" t="s">
        <v>200</v>
      </c>
      <c r="AS9" s="3" t="s">
        <v>200</v>
      </c>
      <c r="AT9" s="1" t="s">
        <v>200</v>
      </c>
      <c r="AU9" s="1" t="s">
        <v>200</v>
      </c>
      <c r="AV9" s="1" t="s">
        <v>200</v>
      </c>
      <c r="AW9" s="3" t="s">
        <v>205</v>
      </c>
      <c r="AX9" s="3" t="s">
        <v>187</v>
      </c>
      <c r="AY9" s="3" t="s">
        <v>186</v>
      </c>
      <c r="AZ9" s="7" t="s">
        <v>200</v>
      </c>
      <c r="BA9" s="4">
        <v>7</v>
      </c>
      <c r="BB9" s="3" t="s">
        <v>229</v>
      </c>
      <c r="BC9" s="4">
        <v>6</v>
      </c>
      <c r="BD9" s="3" t="s">
        <v>207</v>
      </c>
      <c r="BE9" s="4">
        <v>1</v>
      </c>
      <c r="BF9" s="3" t="s">
        <v>200</v>
      </c>
      <c r="BG9" s="3" t="s">
        <v>230</v>
      </c>
      <c r="BH9" s="8" t="s">
        <v>231</v>
      </c>
      <c r="BI9" s="3" t="s">
        <v>232</v>
      </c>
      <c r="BJ9" s="3" t="s">
        <v>200</v>
      </c>
      <c r="BK9" s="3" t="s">
        <v>200</v>
      </c>
      <c r="BL9" s="3" t="s">
        <v>200</v>
      </c>
      <c r="BM9" s="3" t="s">
        <v>200</v>
      </c>
      <c r="BN9" s="3" t="s">
        <v>233</v>
      </c>
      <c r="BO9" s="3" t="s">
        <v>233</v>
      </c>
      <c r="BP9" s="3" t="s">
        <v>233</v>
      </c>
      <c r="BQ9" s="3" t="s">
        <v>200</v>
      </c>
      <c r="BR9" s="3" t="s">
        <v>200</v>
      </c>
      <c r="BS9" s="1" t="s">
        <v>200</v>
      </c>
      <c r="BT9" s="9">
        <v>12.9</v>
      </c>
      <c r="BU9" s="5">
        <v>1465.93</v>
      </c>
      <c r="BV9" s="9">
        <v>3.75</v>
      </c>
      <c r="BW9" s="9">
        <v>-92.06</v>
      </c>
      <c r="BX9" s="9">
        <v>-89.9</v>
      </c>
      <c r="BY9" s="9">
        <v>-91.35</v>
      </c>
      <c r="BZ9" s="9">
        <v>0</v>
      </c>
      <c r="CA9" s="10">
        <v>2022</v>
      </c>
      <c r="CB9" s="9">
        <v>-18.63</v>
      </c>
      <c r="CC9" s="9">
        <v>-18.34</v>
      </c>
      <c r="CD9" s="9">
        <v>-18.2</v>
      </c>
      <c r="CE9" s="9">
        <v>129.89</v>
      </c>
      <c r="CF9" s="9" t="s">
        <v>200</v>
      </c>
      <c r="CG9" s="9">
        <v>-1.72</v>
      </c>
      <c r="CH9" s="9">
        <v>-1.69</v>
      </c>
      <c r="CI9" s="9">
        <v>-1.68</v>
      </c>
      <c r="CJ9" s="9">
        <v>11.98</v>
      </c>
      <c r="CK9" s="9" t="s">
        <v>200</v>
      </c>
      <c r="CL9" s="9" t="s">
        <v>200</v>
      </c>
      <c r="CM9" s="9" t="s">
        <v>200</v>
      </c>
      <c r="CN9" s="9" t="s">
        <v>200</v>
      </c>
      <c r="CO9" s="9" t="s">
        <v>200</v>
      </c>
      <c r="CP9" s="9" t="s">
        <v>200</v>
      </c>
      <c r="CQ9" s="9" t="s">
        <v>200</v>
      </c>
      <c r="CR9" s="9" t="s">
        <v>200</v>
      </c>
      <c r="CS9" s="5">
        <v>-697.13</v>
      </c>
      <c r="CT9" s="7">
        <v>300</v>
      </c>
      <c r="CU9" s="3" t="s">
        <v>213</v>
      </c>
      <c r="CV9" s="3" t="s">
        <v>214</v>
      </c>
      <c r="CW9" s="3" t="s">
        <v>215</v>
      </c>
      <c r="CX9" s="3" t="s">
        <v>216</v>
      </c>
      <c r="CY9" s="3" t="s">
        <v>217</v>
      </c>
      <c r="CZ9" s="3" t="s">
        <v>218</v>
      </c>
      <c r="DA9" s="4" t="s">
        <v>219</v>
      </c>
      <c r="DB9" s="3" t="s">
        <v>220</v>
      </c>
      <c r="DC9" s="10">
        <v>2018</v>
      </c>
      <c r="DD9" s="13">
        <f t="shared" si="0"/>
      </c>
      <c r="DE9" s="11">
        <v>4</v>
      </c>
      <c r="DF9" s="11">
        <v>2</v>
      </c>
      <c r="DG9" s="11">
        <v>2</v>
      </c>
      <c r="DH9" s="11">
        <v>1</v>
      </c>
      <c r="DI9" s="11">
        <v>1</v>
      </c>
      <c r="DJ9" s="11">
        <v>1</v>
      </c>
      <c r="DK9" s="3" t="s">
        <v>221</v>
      </c>
      <c r="DL9" s="3" t="s">
        <v>200</v>
      </c>
      <c r="DM9" s="4">
        <v>3</v>
      </c>
      <c r="DN9" s="4">
        <v>0.94</v>
      </c>
      <c r="DO9" s="3" t="s">
        <v>222</v>
      </c>
      <c r="DP9" s="3" t="s">
        <v>223</v>
      </c>
      <c r="DQ9" s="3" t="s">
        <v>200</v>
      </c>
      <c r="DR9" s="3" t="s">
        <v>223</v>
      </c>
      <c r="DS9" s="3" t="s">
        <v>223</v>
      </c>
      <c r="DT9" s="3" t="s">
        <v>200</v>
      </c>
      <c r="DU9" s="3" t="s">
        <v>200</v>
      </c>
      <c r="DV9" s="3" t="s">
        <v>200</v>
      </c>
      <c r="DW9" s="9" t="s">
        <v>200</v>
      </c>
      <c r="DX9" s="5" t="s">
        <v>200</v>
      </c>
      <c r="DY9" s="9" t="s">
        <v>200</v>
      </c>
      <c r="DZ9" s="9" t="s">
        <v>200</v>
      </c>
      <c r="EA9" s="9" t="s">
        <v>200</v>
      </c>
      <c r="EB9" s="9" t="s">
        <v>200</v>
      </c>
      <c r="EC9" s="9" t="s">
        <v>200</v>
      </c>
      <c r="ED9" s="9" t="s">
        <v>200</v>
      </c>
      <c r="EE9" s="9" t="s">
        <v>200</v>
      </c>
      <c r="EF9" s="5" t="s">
        <v>200</v>
      </c>
      <c r="EG9" s="1" t="s">
        <v>200</v>
      </c>
      <c r="EH9" s="1" t="s">
        <v>200</v>
      </c>
      <c r="EI9" s="9" t="s">
        <v>200</v>
      </c>
      <c r="EJ9" s="9" t="s">
        <v>200</v>
      </c>
      <c r="EK9" s="5" t="s">
        <v>200</v>
      </c>
      <c r="EL9" s="9" t="s">
        <v>200</v>
      </c>
      <c r="EM9" s="3" t="s">
        <v>200</v>
      </c>
      <c r="EN9" s="6" t="s">
        <v>200</v>
      </c>
      <c r="EO9" s="9" t="s">
        <v>200</v>
      </c>
      <c r="EP9" s="5" t="s">
        <v>200</v>
      </c>
      <c r="EQ9" s="5" t="s">
        <v>200</v>
      </c>
      <c r="ER9" s="9" t="s">
        <v>200</v>
      </c>
      <c r="ES9" s="3" t="s">
        <v>200</v>
      </c>
      <c r="ET9" s="9" t="s">
        <v>200</v>
      </c>
      <c r="EU9" s="9" t="s">
        <v>200</v>
      </c>
      <c r="EV9" s="9" t="s">
        <v>200</v>
      </c>
      <c r="EW9" s="9" t="s">
        <v>200</v>
      </c>
      <c r="EX9" s="9" t="s">
        <v>200</v>
      </c>
      <c r="EY9" s="9" t="s">
        <v>200</v>
      </c>
      <c r="EZ9" s="9" t="s">
        <v>200</v>
      </c>
      <c r="FA9" s="9" t="s">
        <v>200</v>
      </c>
      <c r="FB9" s="3" t="s">
        <v>203</v>
      </c>
      <c r="FC9" s="9" t="s">
        <v>200</v>
      </c>
      <c r="FD9" s="3" t="s">
        <v>200</v>
      </c>
      <c r="FE9" s="4" t="s">
        <v>200</v>
      </c>
      <c r="FF9" s="3" t="s">
        <v>200</v>
      </c>
      <c r="FG9" s="9" t="s">
        <v>200</v>
      </c>
      <c r="FH9" s="9" t="s">
        <v>200</v>
      </c>
      <c r="FI9" s="9" t="s">
        <v>200</v>
      </c>
      <c r="FJ9" s="9" t="s">
        <v>200</v>
      </c>
      <c r="FK9" s="9" t="s">
        <v>200</v>
      </c>
      <c r="FL9" s="9" t="s">
        <v>200</v>
      </c>
      <c r="FM9" s="9" t="s">
        <v>200</v>
      </c>
      <c r="FN9" s="9" t="s">
        <v>200</v>
      </c>
      <c r="FO9" s="9" t="s">
        <v>200</v>
      </c>
      <c r="FP9" s="9" t="s">
        <v>200</v>
      </c>
      <c r="FQ9" s="9" t="s">
        <v>200</v>
      </c>
      <c r="FR9" s="13">
        <f>HYPERLINK("https://my.pitchbook.com?c=183201-13T","View Company Online")</f>
      </c>
    </row>
    <row r="11">
      <c r="A11" s="24" t="s">
        <v>234</v>
      </c>
    </row>
  </sheetData>
  <mergeCells count="1">
    <mergeCell ref="B4: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15"/>
  <sheetViews>
    <sheetView showGridLines="0" workbookViewId="0">
      <selection sqref="A1"/>
    </sheetView>
  </sheetViews>
  <sheetFormatPr defaultRowHeight="15"/>
  <cols>
    <col min="1" max="1" width="10.5703125" customWidth="1"/>
    <col min="2" max="2" width="49.140625" customWidth="1"/>
    <col min="3" max="3" width="27.7109375" customWidth="1"/>
    <col min="4" max="4" width="4.5703125" customWidth="1"/>
    <col min="5" max="5" width="22.140625" customWidth="1"/>
  </cols>
  <sheetData>
    <row r="1">
      <c r="A1" s="31" t="s">
        <v>241</v>
      </c>
    </row>
    <row r="3">
      <c r="A3" s="32" t="s">
        <v>242</v>
      </c>
    </row>
    <row r="4">
      <c r="A4" s="34" t="s">
        <v>243</v>
      </c>
    </row>
    <row r="6">
      <c r="A6" s="32" t="s">
        <v>244</v>
      </c>
      <c r="C6" s="34" t="s">
        <v>245</v>
      </c>
      <c r="E6" s="32" t="s">
        <v>246</v>
      </c>
    </row>
    <row r="8">
      <c r="A8" s="32" t="s">
        <v>247</v>
      </c>
    </row>
    <row r="9">
      <c r="A9" s="35" t="s">
        <v>248</v>
      </c>
      <c r="B9" s="32" t="s">
        <v>249</v>
      </c>
    </row>
    <row r="10">
      <c r="A10" s="35" t="s">
        <v>250</v>
      </c>
      <c r="B10" s="32" t="s">
        <v>251</v>
      </c>
    </row>
    <row r="11">
      <c r="A11" s="35" t="s">
        <v>252</v>
      </c>
      <c r="B11" s="32" t="s">
        <v>253</v>
      </c>
    </row>
    <row r="13">
      <c r="A13" s="32" t="s">
        <v>254</v>
      </c>
      <c r="B13" s="34" t="s">
        <v>243</v>
      </c>
    </row>
    <row r="15">
      <c r="A15" s="24" t="s">
        <v>234</v>
      </c>
    </row>
  </sheetData>
  <sheetProtection algorithmName="SHA-512" hashValue="b4/uzaDNu0Hr7WcgvyrpK0Ht3bdpZY0a5LRYQVj4jBUyo3uplCgXeEuLJHGsb3zSh0cZ1fT8DUFSX/M/k46pgA==" saltValue="K86QM6PDnmM6vi7KQiAQWw==" spinCount="100000" sheet="1" objects="1" scenarios="1"/>
  <hyperlinks>
    <hyperlink ref="A4" r:id="rId1" display="support@pitchbook.com"/>
    <hyperlink ref="C6" r:id="rId2" display="the PitchBook subscription agreement."/>
    <hyperlink ref="B13" r:id="rId3" display="support@pitchbook.com"/>
  </hyperlinks>
  <pageMargins left="0.7" right="0.7" top="0.75" bottom="0.75" header="0.3" footer="0.3"/>
</worksheet>
</file>