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hidePivotFieldList="1" defaultThemeVersion="124226"/>
  <mc:AlternateContent xmlns:mc="http://schemas.openxmlformats.org/markup-compatibility/2006">
    <mc:Choice Requires="x15">
      <x15ac:absPath xmlns:x15ac="http://schemas.microsoft.com/office/spreadsheetml/2010/11/ac" url="C:\Users\Docker-TCHALA\Desktop\"/>
    </mc:Choice>
  </mc:AlternateContent>
  <xr:revisionPtr revIDLastSave="0" documentId="13_ncr:1_{BC7647C8-B0E4-4C95-9E64-FAC2B5DD90CF}" xr6:coauthVersionLast="45" xr6:coauthVersionMax="45" xr10:uidLastSave="{00000000-0000-0000-0000-000000000000}"/>
  <bookViews>
    <workbookView xWindow="-110" yWindow="-110" windowWidth="19420" windowHeight="10420" xr2:uid="{00000000-000D-0000-FFFF-FFFF00000000}"/>
  </bookViews>
  <sheets>
    <sheet name="Feuil1" sheetId="2" r:id="rId1"/>
    <sheet name="CIVA_REPONSES_EXCEL_2020_11_30" sheetId="1" r:id="rId2"/>
  </sheets>
  <definedNames>
    <definedName name="CIVA_REPONSES_EXCEL_2020_11_30">CIVA_REPONSES_EXCEL_2020_11_30!$A$1:$K$612</definedName>
  </definedNames>
  <calcPr calcId="191029"/>
  <pivotCaches>
    <pivotCache cacheId="4" r:id="rId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1" i="2" l="1"/>
  <c r="D27" i="2" a="1"/>
  <c r="D27" i="2" s="1"/>
  <c r="C27" i="2" a="1"/>
  <c r="C27" i="2" s="1"/>
  <c r="L27" i="2" s="1"/>
  <c r="M6" i="2" a="1"/>
  <c r="M6" i="2" s="1"/>
  <c r="M7" i="2" a="1"/>
  <c r="M7" i="2" s="1"/>
  <c r="M8" i="2" a="1"/>
  <c r="M8" i="2" s="1"/>
  <c r="M9" i="2" a="1"/>
  <c r="M9" i="2" s="1"/>
  <c r="M10" i="2" a="1"/>
  <c r="M10" i="2" s="1"/>
  <c r="M11" i="2" a="1"/>
  <c r="M11" i="2" s="1"/>
  <c r="M12" i="2" a="1"/>
  <c r="M12" i="2" s="1"/>
  <c r="M13" i="2" a="1"/>
  <c r="M13" i="2" s="1"/>
  <c r="M14" i="2" a="1"/>
  <c r="M14" i="2" s="1"/>
  <c r="M15" i="2" a="1"/>
  <c r="M15" i="2" s="1"/>
  <c r="M16" i="2" a="1"/>
  <c r="M16" i="2" s="1"/>
  <c r="M17" i="2" a="1"/>
  <c r="M17" i="2" s="1"/>
  <c r="M18" i="2" a="1"/>
  <c r="M18" i="2" s="1"/>
  <c r="M19" i="2" a="1"/>
  <c r="M19" i="2" s="1"/>
  <c r="M5" i="2" a="1"/>
  <c r="M5" i="2" s="1"/>
  <c r="B27" i="2" a="1"/>
  <c r="B27" i="2" s="1"/>
  <c r="E27" i="2" a="1"/>
  <c r="E27" i="2" s="1"/>
  <c r="F27" i="2" a="1"/>
  <c r="F27" i="2" s="1"/>
  <c r="G27" i="2" a="1"/>
  <c r="G27" i="2" s="1"/>
  <c r="H27" i="2" a="1"/>
  <c r="H27" i="2" s="1"/>
  <c r="I27" i="2" a="1"/>
  <c r="I27" i="2" s="1"/>
  <c r="J27" i="2" a="1"/>
  <c r="J27" i="2" s="1"/>
  <c r="C25" i="2"/>
  <c r="D25" i="2"/>
  <c r="E25" i="2"/>
  <c r="F25" i="2"/>
  <c r="G25" i="2"/>
  <c r="H25" i="2"/>
  <c r="I25" i="2"/>
  <c r="J25" i="2"/>
  <c r="K25" i="2"/>
  <c r="B25" i="2"/>
  <c r="N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M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L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M25" i="2" l="1"/>
  <c r="M27" i="2" l="1"/>
  <c r="M29" i="2" s="1"/>
  <c r="M30"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<sst xmlns="http://schemas.openxmlformats.org/spreadsheetml/2006/main" count="2507" uniqueCount="630">
  <si>
    <t>Title</t>
  </si>
  <si>
    <t>id_group</t>
  </si>
  <si>
    <t>id_question_pivot</t>
  </si>
  <si>
    <t>is_question</t>
  </si>
  <si>
    <t>reponse_prop</t>
  </si>
  <si>
    <t>reponse_autre</t>
  </si>
  <si>
    <t>commentaire</t>
  </si>
  <si>
    <t>Modified</t>
  </si>
  <si>
    <t>Modified By</t>
  </si>
  <si>
    <t>Created</t>
  </si>
  <si>
    <t>Created By</t>
  </si>
  <si>
    <t>thomas.perrier@talan.com</t>
  </si>
  <si>
    <t>Est-ce que on peut toujours recuperer son enfant ?
The
One
Four</t>
  </si>
  <si>
    <t>Test</t>
  </si>
  <si>
    <t>Thomas PERRIER</t>
  </si>
  <si>
    <t>Est-ce que on peut partager June voiture a 2 ?</t>
  </si>
  <si>
    <t>Non, c'est comme avant.</t>
  </si>
  <si>
    <t>thomas.perrier2@talan.com</t>
  </si>
  <si>
    <t>Non</t>
  </si>
  <si>
    <t>thomas.perriera@talan.com</t>
  </si>
  <si>
    <t>Order pas alea.</t>
  </si>
  <si>
    <t>bidon@talan.com</t>
  </si>
  <si>
    <t>Bidon</t>
  </si>
  <si>
    <t>dummy@talan.com</t>
  </si>
  <si>
    <t>Dummy</t>
  </si>
  <si>
    <t>dummya@talan.com</t>
  </si>
  <si>
    <t>Dummya</t>
  </si>
  <si>
    <t>frederic.jacquet@talan.com</t>
  </si>
  <si>
    <t>Oui. La célébration des mariages est de nouveau autorisée.</t>
  </si>
  <si>
    <t>Frederic JACQUET</t>
  </si>
  <si>
    <t>la célébration doit permettre de respecter la distance barrière d'un mètre entre chacune d'elles.</t>
  </si>
  <si>
    <t>souhir.jemal@talan.com</t>
  </si>
  <si>
    <t>Est ce que le droit de visite est autorisé ... ?</t>
  </si>
  <si>
    <t>test</t>
  </si>
  <si>
    <t>Souhir JEMAL</t>
  </si>
  <si>
    <t>la question n'est pas compréhensible</t>
  </si>
  <si>
    <t>Oui</t>
  </si>
  <si>
    <t>comentaire</t>
  </si>
  <si>
    <t>karim.kharbache@talan.com</t>
  </si>
  <si>
    <t>Est-ce que le supplément d’intéressement peut être substitué à la prime ?</t>
  </si>
  <si>
    <t>Karim KHARBACHE</t>
  </si>
  <si>
    <t>Est-ce que l'avis du comité social et économique est obligatoire  lors d'une demande d’autorisation d’activité partielle?</t>
  </si>
  <si>
    <t>nacer.dahoumane@talan.com</t>
  </si>
  <si>
    <t>Le depot du versement de la prime se fait il aupres de la DIRECCTE?</t>
  </si>
  <si>
    <t>Nacer DAHOUMANE</t>
  </si>
  <si>
    <t>Le nombre de jours en teletravail est il à fixer par moi même ?</t>
  </si>
  <si>
    <t>dalila.zegrir@talan.com</t>
  </si>
  <si>
    <t>Comment le calcul de la prime se fait-il ?</t>
  </si>
  <si>
    <t>Dalila ZEGRIR</t>
  </si>
  <si>
    <t>L'état propose t'il des réductions pour la réparation ou l'achat de vélos ?</t>
  </si>
  <si>
    <t>maxime.koueni@talan.com</t>
  </si>
  <si>
    <t>Quel est le moyen le plus sécurisés pour se rendre au travail ?</t>
  </si>
  <si>
    <t>Maxime KOUENI</t>
  </si>
  <si>
    <t>rim.mouqafa@talan.com</t>
  </si>
  <si>
    <t>Est-il obligé d'utiliser son ordinateur personnel en télétravail?</t>
  </si>
  <si>
    <t>Rim MOUQAFA</t>
  </si>
  <si>
    <t>Je vis avec une personne vulnérable, mon employeur peut-il m’imposer de venir au travail ?</t>
  </si>
  <si>
    <t>A quelle date les comptes de l’exercice 2019 doivent-ils être arrêtés ?</t>
  </si>
  <si>
    <t>Jusque quelle date le vote des taux et tarifs des impôts locaux doit avoir lieu?</t>
  </si>
  <si>
    <t>Comment les entreprises doivent-elle se comporter pendant le confinement ?</t>
  </si>
  <si>
    <t>Le budget sera t'il revalidé ?</t>
  </si>
  <si>
    <t>akram.marzouki@talan.com</t>
  </si>
  <si>
    <t>Comment peut-on moduler la prime ?</t>
  </si>
  <si>
    <t>Akram MARZOUKI</t>
  </si>
  <si>
    <t>Dans quelles circonstances les salariés d'une entreprise sont-ils exonérés</t>
  </si>
  <si>
    <t>romain.sabatier@talan.com</t>
  </si>
  <si>
    <t>Mon employeur doit-il m'indemniser les frais supplémentaires découlant du télétravail ? (électricité, poste etc..)</t>
  </si>
  <si>
    <t>Romain SABATIER</t>
  </si>
  <si>
    <t>Je ne comprends pas la question</t>
  </si>
  <si>
    <t>Quels masques utiliser dans le cas où des travaux ne permettent pas le respect de la distance préconisée par les gestes barrières ?</t>
  </si>
  <si>
    <t>Les jours de télétravail sont-ils fixés par l'employeur ?</t>
  </si>
  <si>
    <t>erreur d'orthographe sur "Quantité"</t>
  </si>
  <si>
    <t>Quelques sont les règles à respecter si je laisse mon vélo  dans un lieu public</t>
  </si>
  <si>
    <t>cecile.boyeka@talan.com</t>
  </si>
  <si>
    <t>Y a-t-il des sanctions de prévues en cas de fraude à l'activité partielle ?</t>
  </si>
  <si>
    <t>Cecile BOYEKA</t>
  </si>
  <si>
    <t>diana.abrissa@talan.com</t>
  </si>
  <si>
    <t>Lorsque le télétravail est imposé, mon employeur est-il tenu de m'indemniser ?</t>
  </si>
  <si>
    <t>Diana ABRISSA</t>
  </si>
  <si>
    <t>En télétravail, suis-je obligé d'utiliser mon ordinateur professionnel ?</t>
  </si>
  <si>
    <t>Que faire si un salarié présente des symptômes ?</t>
  </si>
  <si>
    <t>"Dans la situation ..." Comment doivent être versées les pensions alimentaires ?</t>
  </si>
  <si>
    <t>De quelle situation parle-t-on ?</t>
  </si>
  <si>
    <t>le depot dans des bornes type Relay est-il toujours possible pour mes vêtements triés?</t>
  </si>
  <si>
    <t>Est-ce le port de masque est obligatoire dans tous les transports collectifs?</t>
  </si>
  <si>
    <t>Quelles sont les employeurs qui bénéficient d'une exonération ?</t>
  </si>
  <si>
    <t>L'indemnisation par mon employeur est elle possible?</t>
  </si>
  <si>
    <t>Quel est le lien du site permettant de rejoindre la réserve sanitaire ?</t>
  </si>
  <si>
    <t>La prime ou le solde de la prime peuvent-ils être versés après la date prévue par la loi ?</t>
  </si>
  <si>
    <t>L'ouverture des centres aérés et des colonies de vacances sera t elle prévue pour cet été?</t>
  </si>
  <si>
    <t>La prime aux salariés est elle destinée à un établissement en particulier ?</t>
  </si>
  <si>
    <t>abdellah.filali@talan.com</t>
  </si>
  <si>
    <t>Les espaces de rencontre ont rouvert progressivement et les mesures reprennent pour une durée égale à celle fixée par décision du juge</t>
  </si>
  <si>
    <t>Abdellah FILALI</t>
  </si>
  <si>
    <t>A qui est destinée la prime dans les ESAT ?</t>
  </si>
  <si>
    <t>Quelles sont les dates d'arrêt des comptes de l'exercice 2019 et la date de remise de compte de gestion par le comptable de collectivité ?</t>
  </si>
  <si>
    <t>Est il à nouveau possible d'avoir un droit de visite dans un espace de rencontre ?</t>
  </si>
  <si>
    <t>Bonne formulation</t>
  </si>
  <si>
    <t>jihane.lissari@talan.com</t>
  </si>
  <si>
    <t>est il possible de se déplacer en covoiturage?</t>
  </si>
  <si>
    <t>Jihane LISSARI</t>
  </si>
  <si>
    <t>Est-il possible d'avoir une avance sur la prime ?</t>
  </si>
  <si>
    <t>chrifa.daoudi@talan.com</t>
  </si>
  <si>
    <t>Est-ce que je peux fêter mon mariage?</t>
  </si>
  <si>
    <t>Chrifa DAOUDI</t>
  </si>
  <si>
    <t>le port du masque est il obligatoire dans les transports communs?</t>
  </si>
  <si>
    <t>Comment faire pour éviter que mon vélo soit volé ?</t>
  </si>
  <si>
    <t>Oui, à condition de porter un masque</t>
  </si>
  <si>
    <t>L'alternance télétravail et activité partielle est-elle autorisé ?</t>
  </si>
  <si>
    <t>Puis je démissionner pendant le confinement ?</t>
  </si>
  <si>
    <t>mouna.berrabah@talan.com</t>
  </si>
  <si>
    <t>Comment va être appliqué l'accord d'intéressement pour l'année 2020 ?</t>
  </si>
  <si>
    <t>Mouna BERRABAH</t>
  </si>
  <si>
    <t>Dans le cas d'un acte de mauvaise foi pendant l'activité partielle, quelles sont les conséquences?</t>
  </si>
  <si>
    <t>est-ce que les pensions alimentaires seront versées?</t>
  </si>
  <si>
    <t>L'exonération dans la limite de 2000€ est bénéficiaire à quels employeurs?</t>
  </si>
  <si>
    <t>Je n'ai pas compris la question.</t>
  </si>
  <si>
    <t>C'est quoi le DUE ? ou peut-on expliquer ce que c'est un cas DUE?</t>
  </si>
  <si>
    <t>Quels sont les lois pour les salariés employés d'une entreprise étrangère n’ayant pas d’établissement en France ?</t>
  </si>
  <si>
    <t>Y a t'il des trajets sécurisés pour les vélos ?</t>
  </si>
  <si>
    <t>Comment faire si je dois prendre les transports alors que je n’ai pas réussi à me procurer de masque ?</t>
  </si>
  <si>
    <t>Dans les transports scolaires, le port du masque est-il obligatoire ?</t>
  </si>
  <si>
    <t>Quelles sont les précautions à prendre lors de l'utilisation d'un véhicule en libre-service?</t>
  </si>
  <si>
    <t>Quelles sont les aides appliquées pour la réparation de mon vélo ?</t>
  </si>
  <si>
    <t>Garer son vélo en sécurité.</t>
  </si>
  <si>
    <t>Puis-je être au même moment en activité partielle et en télétravail ?</t>
  </si>
  <si>
    <t>L'employeur qui a recours à l'activité partielle a le droit a quelle compensation financière?</t>
  </si>
  <si>
    <t>Mon employeur peut-il m’imposer le télétravail ?</t>
  </si>
  <si>
    <t>Question bien formulée</t>
  </si>
  <si>
    <t>A quelle date les taux et tarifs des impôts locaux doivent-ils être votés ?</t>
  </si>
  <si>
    <t>Le covoiturage est-il toujours autorisé ?</t>
  </si>
  <si>
    <t>Si je n'ai pas eu de réponse par rapport à ma demande d'autorisation d'activité partielle ? puis-je considérer qu'elle a été acceptée ?</t>
  </si>
  <si>
    <t>Le budget 2020 peut être adopté jusqu'à quelle date?</t>
  </si>
  <si>
    <t>12 mois (contre 6 mois actuellement au maximum)</t>
  </si>
  <si>
    <t>Quelles sont les modalités de démissions pendant le confinement ?</t>
  </si>
  <si>
    <t>En cas de suspicion, il convient de consulter le site www.gouvernement.fr/info-coronavirus et de renvoyer le salarié à son domicile pour qu’il appelle son médecin.En cas de symptômes graves, l’employeur, doit contacter le 15.</t>
  </si>
  <si>
    <t>Le débat d’orientation budgétaire(DOB) et le vote du budget pourront-ils être réunis dans la même délibération ?</t>
  </si>
  <si>
    <t>Je suis inquiet de prendre mon vélo au milieu des voitures</t>
  </si>
  <si>
    <t>est ce vraiment une question?</t>
  </si>
  <si>
    <t>Quand est-ce que les comptes de l’exercice 2019 doivent être arrêtés ?</t>
  </si>
  <si>
    <t>Quelles sont les modalités pour les salariés employés par une entreprise étrangère n’ayant pas d’établissement en France ?</t>
  </si>
  <si>
    <t>Les associations sont-elles éligibles à l’activité partielle ?</t>
  </si>
  <si>
    <t>Y a t'il un délai pour arrêter les comptes de l'exercice 2019 ?</t>
  </si>
  <si>
    <t>NON</t>
  </si>
  <si>
    <t>Un même employeur peut-il attribuer des montants de primes différents selon l’établissement dont relèvent les salariés ?</t>
  </si>
  <si>
    <t>Dois-je contractualiser mon télétravail ?</t>
  </si>
  <si>
    <t>La prime doit-elle être versée aux mandataires sociaux ?</t>
  </si>
  <si>
    <t>Que dois-je faire vis-à-vis de mon employeur, lorsque je vis avec une personne vulnérable ?</t>
  </si>
  <si>
    <t>L’autre parent met l’enfant en danger, et m’empêche de voir l’enfant, que dois-je faire ?</t>
  </si>
  <si>
    <t>Les employés peuvent-ils se déplacer pour aller sur leur lieu de travail ?</t>
  </si>
  <si>
    <t>NON. La date du 31 août 2020 est impérative, sauf dans le cas des salariés intérimaires dans les conditions définies en réponse à la question 1.10.</t>
  </si>
  <si>
    <t>La prime, est-elle exonéré d'impôt quelque soit sa nature ?</t>
  </si>
  <si>
    <t>Est-ce que l'activité partielle est ouverte à une  entreprise étrangère qui cotise en France ?</t>
  </si>
  <si>
    <t>Je souhaite connaître l'indemnité d'activité partielle et l'allocation d'activité partielle, comment la calculer ?</t>
  </si>
  <si>
    <t>NON. La prime n’entre en compte dans le calcul d’aucune autre exonération de cotisations sociales. Elle n’entre pas en compte, notamment, dans le calcul du bénéfice des exonérations dégressives comme la réduction générale de cotisations sociales.</t>
  </si>
  <si>
    <t>Comment je pourrais avoir les conditions dans lesquelles les visites médicales sont maintenues pendant la période d'urgence sanitaire ?</t>
  </si>
  <si>
    <t>Quelle est la compensation financière de l'employeur qui a recours à l'activité partielle ?</t>
  </si>
  <si>
    <t>Les trajets que j’emprunte habituellement ne me semblent pas sécurisés, comment y remédier ?</t>
  </si>
  <si>
    <t>marie-madeleine.ngue@talan.com</t>
  </si>
  <si>
    <t>Est-ce que les maires et les présidents d’EPCI toujours en poste, peuvent-ils continuer à exécuter le budget, sachant que la fiscalité est maintenue ?</t>
  </si>
  <si>
    <t>Je n'ai pas compris toute la question.
Présidents d'EPCI/fiscalité maintenue termes techniques pour moi.
Faute d'orthographe à maintenu.</t>
  </si>
  <si>
    <t>Marie-Madeleine NGUE</t>
  </si>
  <si>
    <t>Est-ce que les salariés employés par une entreprise étrangère n'ayant pas d'établissement en France ont droit à l'activité partielle ?</t>
  </si>
  <si>
    <t>le plastique dans l'emballage est il à éviter?</t>
  </si>
  <si>
    <t>Pas d'alternative à cette question</t>
  </si>
  <si>
    <t>l'activité partielle est possible pour les associations?</t>
  </si>
  <si>
    <t>OUI, dans le cas où l’accord ou la décision unilatérale adoptés au niveau de l’entreprise le prévoient ou en cas d’accord adopté au niveau de l’établissement.</t>
  </si>
  <si>
    <t>Quels employeurs peuvent mettre en place un accord d’intéressement ?</t>
  </si>
  <si>
    <t>L'employeur doit-il fournir le matériel nécessaire au télétravail ?</t>
  </si>
  <si>
    <t>Les démissions sont-elles autorisées pendant le confinement ?</t>
  </si>
  <si>
    <t>après séparation, mon ex me prive de rencontrer mon enfant et le maltraite. Quelle procédure dois-je suivre?</t>
  </si>
  <si>
    <t>OUI</t>
  </si>
  <si>
    <t>si j'ai le droit au télétravail dois je modifier mon contrat de travail ?</t>
  </si>
  <si>
    <t>A qui s'applique un accord d'intéressement ?</t>
  </si>
  <si>
    <t>Peut-on continuer à travailler en usine, malgré le confinement?</t>
  </si>
  <si>
    <t>Peut-on refuser un droit de visite ou d’hébergement ?</t>
  </si>
  <si>
    <t>OUI.</t>
  </si>
  <si>
    <t>Quand sera à nouveau disponible le droit de visite et de remises d'enfant dans un espace de rencontre ?</t>
  </si>
  <si>
    <t>Est ce que les maires et les présidents d'EPCI qui voient leurs fiscalités maintenus en fonction auront le droit d'exécuter le budget ?</t>
  </si>
  <si>
    <t>En tant que professionnel de santé au travail, comment puis-rejoindre la réserve sanitaire ?</t>
  </si>
  <si>
    <t>Ai je le droit de prendre le train ou un car de voyageurs?</t>
  </si>
  <si>
    <t>Les centres de tri fonctionnent-ils normalement ?</t>
  </si>
  <si>
    <t>Je suis professionnel de santé, comment rejoindre la réserver sanitaire ?</t>
  </si>
  <si>
    <t>Peut-on toujours démissionner pendant le confinement ?</t>
  </si>
  <si>
    <t>La prime est-elle versée une seule fois ?</t>
  </si>
  <si>
    <t>Est ce que la visite médicale peut-être reportée pendant l'état d’urgence sanitaire?</t>
  </si>
  <si>
    <t>70% de la rémunération antérieure brute du salarié servant d’assiette de calcul des congés payés dans la limite de 70 % de 4,5 SMIC. Ainsi, le reste à charge des entreprises sera nul pour les salariés dont la rémunération est inférieure à 4,5 SMIC.</t>
  </si>
  <si>
    <t>peut on ne pas respecter le droit de visite?</t>
  </si>
  <si>
    <t>Quelles sont les recommandations sanitaires pour les entreprises en France ?</t>
  </si>
  <si>
    <t>Quel est le fonctionnement des centres de tri pendant le confinement ?</t>
  </si>
  <si>
    <t>Les apprentis ont-ils droit à la prime ?</t>
  </si>
  <si>
    <t>Est-ce que les masques en tissu jouent le même rôle que les masques chirurgicaux ?</t>
  </si>
  <si>
    <t>Quel est le délai de naissance de la décision implicite d’acceptation de la demande d’autorisation d’activité partielle ?</t>
  </si>
  <si>
    <t>Oui, à partir de 11 ans.</t>
  </si>
  <si>
    <t>maroua.bel-meknassi@talan.com</t>
  </si>
  <si>
    <t>Est ce que la prise des transports en commun est autorisée?</t>
  </si>
  <si>
    <t>Maroua BEL MEKNASSI</t>
  </si>
  <si>
    <t>Quels salariés sont éligibles à l’exonération dans les entreprises ?</t>
  </si>
  <si>
    <t>Est-ce qu'on est dans l'obligation de continuer les visites du deuxième parent malgré la crise sanitaire?</t>
  </si>
  <si>
    <t>Est-ce que je dois verser une prime aux salariés qui n'étaient pas présents pendant la période d'urgence sanitaire ?</t>
  </si>
  <si>
    <t>Les primes sont elles différentes selon l'établissement ?</t>
  </si>
  <si>
    <t>les salariés ont ils tous le même montant de prime?</t>
  </si>
  <si>
    <t>Dois je modifier mon contrat de travail pour inclure le télétravail ?</t>
  </si>
  <si>
    <t>Que risque t on en cas de fraude à l'activité partielle?</t>
  </si>
  <si>
    <t>Puis-je déposer des vêtements dans les bornes d’apport volontaire de proximité ?</t>
  </si>
  <si>
    <t>Suis-je éligible à la prime dans les ESAT ?</t>
  </si>
  <si>
    <t>Il faut privilégier les emballages durables</t>
  </si>
  <si>
    <t>La question est adaptée</t>
  </si>
  <si>
    <t>Où puis-je déposer les vêtements que je ne souhaite plus conserver ?</t>
  </si>
  <si>
    <t>Quelles sont les mesures sanitaires à respecter en cas de déplacement en usine?</t>
  </si>
  <si>
    <t>Est il possible d'alterner entre le télétravail et l'activité partielle ?</t>
  </si>
  <si>
    <t>Oui, mais il faut un vote de l’organe délibérant</t>
  </si>
  <si>
    <t>La prime est-elle prise en compte pour le bénéfice de certaines prestations telles que la prime d’activité ?</t>
  </si>
  <si>
    <t>Puis-je démissionner pendant le confinement?</t>
  </si>
  <si>
    <t>les espaces de rencontres, sont-ils fermés?</t>
  </si>
  <si>
    <t>Tous les masques sont ils les mêmes?</t>
  </si>
  <si>
    <t>Le port du masque est-il obligatoire dans les transports en commun ?</t>
  </si>
  <si>
    <t>La prime "..." peut-elle être versée plusieurs fois et quelle est la date limite de dernier versement ?</t>
  </si>
  <si>
    <t>De quelle prime parle-ton ?</t>
  </si>
  <si>
    <t>NON. Le recours au télétravail ne requiert pas d’avenant au contrat de travail</t>
  </si>
  <si>
    <t>Existe t'il des aides pour réapprendre à faire du vélo ?</t>
  </si>
  <si>
    <t>peut-on accéder aux tribunaux?</t>
  </si>
  <si>
    <t>L’accord d’intéressement doit-il couvrir l’ensemble de l’année 2020 pour que la prime bénéficie de l’exonération ?</t>
  </si>
  <si>
    <t>Est-ce que les primes peuvent varier selon l'établissement de l'entreprise ?</t>
  </si>
  <si>
    <t>Dans quelle mesure pourrais-je continuer à visiter mes enfants ?</t>
  </si>
  <si>
    <t>Puis-je de nouveau me marier ?</t>
  </si>
  <si>
    <t>Pour l'année 2020, que doit couvrir l'accord d'intéressement afin de bénéficier de la prime exceptionnelle exonérée?</t>
  </si>
  <si>
    <t>quelles conditions le mandataire social doit remplir pour avoir le droit à la prime?</t>
  </si>
  <si>
    <t>Le covoiturage est-il autorisé dans le contexte de lutte contre l'épidémie ?</t>
  </si>
  <si>
    <t>Puis-je obtenir  une prime différente selon l'établissement?</t>
  </si>
  <si>
    <t>Quelle est la date butoire du vote des taux et tarifs des impôts locaux ?</t>
  </si>
  <si>
    <t>Est ce que le débat d’orientation budgétaire(DOB) et le vote du budget devront être dans deux délibérations séparées ?</t>
  </si>
  <si>
    <t>Est-ce qu'il faut porter le masque dans les transports scolaires ?</t>
  </si>
  <si>
    <t>Que faire si un collègue présente des symptômes?</t>
  </si>
  <si>
    <t>Mon employeur doit-il m’indemniser ?</t>
  </si>
  <si>
    <t>Jusqu’à quelle date le budget peut-il être adopté en 2020 ?</t>
  </si>
  <si>
    <t>Est-ce que j'ai toujours le droit de faire du covoiturage ?</t>
  </si>
  <si>
    <t>Je souhaiterais rejoindre la réserve sanitaire</t>
  </si>
  <si>
    <t>Qu’en est-il pour la redevance d’enlèvement des ordures ménagères ?</t>
  </si>
  <si>
    <t>Trop technique</t>
  </si>
  <si>
    <t>y a t il obligation du port du masque dans les transports scolaires?</t>
  </si>
  <si>
    <t>A qui dois-je m'adresser si mon enfant est en danger chez l'autre parent?</t>
  </si>
  <si>
    <t>J'ai peur de circuler à vélo en ville.</t>
  </si>
  <si>
    <t>Quel type d'employeur a droit à une exonération de 2000€ maximum ?</t>
  </si>
  <si>
    <t>Les salariés expatriés sont-ils éligibles à l’activité partielle ?</t>
  </si>
  <si>
    <t>Quand puis-je reprendre les visites de mon enfant normalement?</t>
  </si>
  <si>
    <t>Qu'est qu'il faut faire si un salarié a des symptômes du Covid ?</t>
  </si>
  <si>
    <t>Quelle est la durée maximum autorisée en activité partielle ?</t>
  </si>
  <si>
    <t>Ai je droit  l'exonération dans mon entreprise ?</t>
  </si>
  <si>
    <t>Quels sont les employés qui peuvent bénéficier d'un accord collectif ?</t>
  </si>
  <si>
    <t>Combien de temps faut-il pour que la demande d’activité partielle soit traitée?</t>
  </si>
  <si>
    <t>Les primes de pouvoir d’achat peuvent-elles être neutralisées?</t>
  </si>
  <si>
    <t>En cas de télétravail imposé, puis-je imposer mes jours télétravaillés ?</t>
  </si>
  <si>
    <t>A-t on de nouveau droit au visite ?</t>
  </si>
  <si>
    <t>Est ce que je peux démissionner pendant le confinement ?</t>
  </si>
  <si>
    <t>Puis-je alterner télétravail et activité partielle ?</t>
  </si>
  <si>
    <t>L'accord d'intéressement peut-il neutraliser ma prime de pouvoir d'achat si ce n'était pas prévu  préalablement dans cet accord ?</t>
  </si>
  <si>
    <t>Comment est-ce que l'on calcule le taux horaire de l'indemnité d'activité partielle ou de l'allocation d'activité partielle ?</t>
  </si>
  <si>
    <t>Les membres de mon association sont-ils éligibles à l'activité partielle ?</t>
  </si>
  <si>
    <t>Covoiturage autorisé?</t>
  </si>
  <si>
    <t>y a t il mention de la prime exceptionnelle sur le bulletin de paie?</t>
  </si>
  <si>
    <t>Quels emballages privilégier pour faire mes achats alimentaires ?</t>
  </si>
  <si>
    <t>Est-ce que l'on doit verser une prime aux appentis ?</t>
  </si>
  <si>
    <t>La question n'est pas claire ou peut-être manque d'information.</t>
  </si>
  <si>
    <t>Quelles sont les conditions d’accès au tribunal ?</t>
  </si>
  <si>
    <t>Est-il possible de verser la prime sous forme de supplément d’intéressement ?</t>
  </si>
  <si>
    <t>Est-ce que le montant de la  prime exceptionnelle doit-il figurer sur le bulletin de paie?</t>
  </si>
  <si>
    <t>Suis-je licencié lorsque je suis en activité partielle ?</t>
  </si>
  <si>
    <t>Est-ce que l'on doit verser une prime aux mandataires sociaux ?</t>
  </si>
  <si>
    <t>Quels sont les motifs de prolongement du télétravail ?</t>
  </si>
  <si>
    <t>puis-je utiliser mon ordinateur personnel pour télétravailler?</t>
  </si>
  <si>
    <t>Est ce que la prime peut être versée sous forme de supplément d’intéressement ?</t>
  </si>
  <si>
    <t>La prime versée peut-elle être d’un montant inférieur ou supérieur aux limites d’exonération prévues par la loi ?</t>
  </si>
  <si>
    <t>Pourrions nous partir cet été dans les centres aérés et les colonies ?</t>
  </si>
  <si>
    <t>dans quelle mesure mon employeur peut il m'imposer de venir au travail dans le cas où je vis avec une personne vulnérable?</t>
  </si>
  <si>
    <t>Puis-je utiliser un véhicule en libre-service (voiture, scooter, vélo, trottinette…) ?</t>
  </si>
  <si>
    <t>Que faire dans le cas ou dans l'immeuble ou je vis ne dispose pas de place de stationnement sécurisé pour vélo?</t>
  </si>
  <si>
    <t>Le budget voté début 2020 ne comporte pas de crédits pour dépenses imprévues : est-il possible d’en prévoir en cours de gestion ?</t>
  </si>
  <si>
    <t>Quelle est la durée maximum de période d’autorisation d’activité partielle ?</t>
  </si>
  <si>
    <t>OUI. L’accord ou la DUE (décision unilatérale de l’employeur) instituant la prime peut prévoir un versement en plusieurs échéances.</t>
  </si>
  <si>
    <t>Je suis travailleur frontalier en Allemagne, au Luxembourg et en Suisse. Puis-je bénéficier du télétravail ?</t>
  </si>
  <si>
    <t>Les transports en commun sont ils disponibles pour nous?</t>
  </si>
  <si>
    <t>A partir de quel âge il serait obligatoire de porter un masque dans les transports scolaires ?</t>
  </si>
  <si>
    <t>Comment éviter de me faire voler mon vélo dans un lieu public ?</t>
  </si>
  <si>
    <t>La prime peut-elle faire l’objet d’une ou de plusieurs avances ?</t>
  </si>
  <si>
    <t>Quelles conséquences sur le contrat de travail des salariés placés en position d’activité partielle ?</t>
  </si>
  <si>
    <t>Est-ce que je peux choisir les jours ou je télétravaille ?</t>
  </si>
  <si>
    <t>pouvons-nous aller dans une autre région ?</t>
  </si>
  <si>
    <t>NON.</t>
  </si>
  <si>
    <t>Est-ce que l'employeur a le droit de découper la prime sous plusieurs versement ?</t>
  </si>
  <si>
    <t>Est-ce que les véhicules en libre-service sont accessibles?</t>
  </si>
  <si>
    <t>Puis-je me déplacer à vélo  en sécurité?</t>
  </si>
  <si>
    <t>Dans une entreprise, qui peut être éligible à l'exonération de xxx?</t>
  </si>
  <si>
    <t>La question n'est pas très claire pour moi, il s'agit de quelles types d'exonération?
Impôt sur le Revenu? Raison pour laquelle dans ma proposition de question j'ai mis des "xxx"</t>
  </si>
  <si>
    <t>que faire lorsque mon vélo risque d’être volé si je le laisse dans un lieu public?</t>
  </si>
  <si>
    <t>Une question doit se terminer par un point d'interrogation.</t>
  </si>
  <si>
    <t>Le budget voté début 2020 ne comporte pas de crédits pour dépenses imprévues : est-il possible d’en prévoir en cours de gestion et quelles en sont les conditions ?</t>
  </si>
  <si>
    <t>qu'en est-il du droit de visite des enfants ?</t>
  </si>
  <si>
    <t>Quels employeurs peuvent bénéficier d’une exonération dans la limite de 2 000 € ?</t>
  </si>
  <si>
    <t>Le droit de visite dans un espace de rencontre est-il à nouveau possible ?</t>
  </si>
  <si>
    <t>Je n’ai pas les moyens de faire réparer mon vieux vélo ou de m’en acheter un</t>
  </si>
  <si>
    <t>le montant de la prime varie-t-il d'un salarié à un autre?</t>
  </si>
  <si>
    <t>Quelle est la réglementation appliquées aux associations concernant l'activité partielle ?</t>
  </si>
  <si>
    <t>Pourquoi les salariés au forfait sont-ils éligibles à l'activité partielle ?</t>
  </si>
  <si>
    <t>Quelles sont les conditions particulières d’attribution de la prime dans les ESAT ?</t>
  </si>
  <si>
    <t>Dois-je utiliser mon ordinateur personnel lorsque je suis en télétravail?</t>
  </si>
  <si>
    <t>Est-ce que je peux utiliser une trottinette ou un vélo en libre service ?</t>
  </si>
  <si>
    <t>Quelles sont les conditions d’information et les pièces justificatives attendues de l’employeur dans le cas d’une DUE ?</t>
  </si>
  <si>
    <t>Les salariés au forfait sont-ils éligibles à l’activité partielle ?</t>
  </si>
  <si>
    <t>Afin qu'aucune taxe ne soit appliquée sur la prime, doit-il y avoir un accord d'intéressement?</t>
  </si>
  <si>
    <t>Est-ce que la demande d'activité partielle sera implicitement validée après 48h ?</t>
  </si>
  <si>
    <t>A quelle hauteur l'état indemnise l'employeur qui a recours à l’activité partielle ?</t>
  </si>
  <si>
    <t>Puis-je faire du covoiturage ?</t>
  </si>
  <si>
    <t>Est ce que la prime peut être versée après la date prévue par la loi ?</t>
  </si>
  <si>
    <t>Est ce que le travail dans les usines serait possible pendant le confinement ? Si oui, sous quelles conditions ?</t>
  </si>
  <si>
    <t>Peut-on m’obliger à poser des congés payés et télétravailler en même temps ?</t>
  </si>
  <si>
    <t>Pourquoi choisir les sacs réutilisables ?</t>
  </si>
  <si>
    <t>est ce que la prime peut faire l’objet d’avances?</t>
  </si>
  <si>
    <t>Est-ce que je peux avoir une amande si je ne porte pas de masque dans les transports ?</t>
  </si>
  <si>
    <t>Où puis-je me procurer des masques si je dois prendre les transports ?</t>
  </si>
  <si>
    <t>Comment avoir la prime dans les ESAT ?</t>
  </si>
  <si>
    <t>Les primes de pouvoir d’achat peuvent-elles être neutralisées dans le calcul de l’intéressement si l’accord ne le prévoit pas ?</t>
  </si>
  <si>
    <t>rafik.bahri@talan.com</t>
  </si>
  <si>
    <t>combien de temps faut il pour que la demande d'activité partielle soit traitée?</t>
  </si>
  <si>
    <t>Rafik BAHRI</t>
  </si>
  <si>
    <t>La prime est-elle exonérée d’impôt sur le revenu et du prélèvement à la source ?</t>
  </si>
  <si>
    <t>est-ce que je peux utiliser les transports pour voyager?</t>
  </si>
  <si>
    <t>En télétravail, pourrais-je utiliser mon ordinateur personnel ?</t>
  </si>
  <si>
    <t>Y a t'il un délai pour le budget 2020 ?</t>
  </si>
  <si>
    <t>Est ce que les masques sont exigés dans les transports scolaires?</t>
  </si>
  <si>
    <t>Quel est le délai d’instruction de la demande d’activité partielle ?</t>
  </si>
  <si>
    <t>A quoi sert l'activité partielle ?</t>
  </si>
  <si>
    <t>Quelles sont les sanctions en cas de fraude à l’activité partielle ?</t>
  </si>
  <si>
    <t>le télétravail est il obligatoire?</t>
  </si>
  <si>
    <t>Tout employeur ayant valablement conclu un accord d’intéressement peut verser une prime exceptionnelle éligible à l’exonération dans une limite de 2 000 €.</t>
  </si>
  <si>
    <t>Je fais du tri dans mes vêtements, puis-je continuer à les déposer dans des bornes type Relay ?</t>
  </si>
  <si>
    <t>Quelle est la date de terme pour l'adoption du budget en 2020 ?</t>
  </si>
  <si>
    <t>Est-ce que je dois aller travailler à l'usine pendant le confinement ?</t>
  </si>
  <si>
    <t>ai-je droit à l'activité partielle étant expatrié ?</t>
  </si>
  <si>
    <t>La prime est-elle exonérée d’impôt sur le revenu?</t>
  </si>
  <si>
    <t>Peut-on faire faire ses demandes d’activité partielle en une seule fois ?</t>
  </si>
  <si>
    <t>ais je la possibilité de refuser d'aller travailler si je vis avec une personne fragile?</t>
  </si>
  <si>
    <t>Puis-je recourir au télétravail en tant que travailleurs frontaliers ?</t>
  </si>
  <si>
    <t>Une société n ayant pas d'établissement en France gère de quelles manières les salariés qu'elle emploi?</t>
  </si>
  <si>
    <t>Quelle indemnité financière peut bénéficier un employeur qui a recours à l'activité partielle ?</t>
  </si>
  <si>
    <t>Le versement de la prime exceptionnelle doit-il figurer sur le bulletin de paie ?</t>
  </si>
  <si>
    <t>Est-ce que le télétravail est la règle?</t>
  </si>
  <si>
    <t>Jusqu'à quand le budget peut être adopté en 2020 ?</t>
  </si>
  <si>
    <t>Quelles sont les modalité de versement de prime aux apprentis ?</t>
  </si>
  <si>
    <t>La prime entre-t-elle en compte dans le niveau de la rémunération retenue pour le calcul des exonérations sociales ?</t>
  </si>
  <si>
    <t>Est-ce que l'on peut reporter le versement de la prime après le 31 août 2020 ?</t>
  </si>
  <si>
    <t>Puis-je choisir mes jours télétravaillés ?</t>
  </si>
  <si>
    <t>Quelle est la date limite de versement de la prime ?</t>
  </si>
  <si>
    <t>Les pensions alimentaires doivent-elles être versées comme d’habitude ?</t>
  </si>
  <si>
    <t>Que risque l'employeur en cas de fraude sur le dispositif de l'activité partielle?</t>
  </si>
  <si>
    <t>Lors du télétravail peut-on obliger un salarié à prendre un congé payé en parallèle et le forcer à travailler?</t>
  </si>
  <si>
    <t>Si je n'ai pas de masque, je peux quand même prendre un transport public?</t>
  </si>
  <si>
    <t>Le covoiturage est il permis ?</t>
  </si>
  <si>
    <t>Peut-on de nouveau voyager ?</t>
  </si>
  <si>
    <t>Les mandataires sociaux ont-ils droit à une prime ?</t>
  </si>
  <si>
    <t>Les dépenses imprévues en cours de gestion, peuvent-elles être incluses dans le budget voté début 2020 ?</t>
  </si>
  <si>
    <t>Peut-on reprendre les visites dans un espace de rencontre ?</t>
  </si>
  <si>
    <t>la combinaison des critères de modulation est elle possible?</t>
  </si>
  <si>
    <t>Est-ce que deux salariés peuvent avoir des primes différentes ?</t>
  </si>
  <si>
    <t>Est-ce le niveau de la  prime peut-elle être différente selon le salarié?</t>
  </si>
  <si>
    <t>La consultation du CSE dans les entreprises de moins de 50 salariés est-elle requise ?</t>
  </si>
  <si>
    <t>Le port du masque est-il obligatoire dans tous les types de transports en commun?</t>
  </si>
  <si>
    <t>c'est quoi la différence entre Indemnité d'activité partielle et Allocation d'activité partielle ?</t>
  </si>
  <si>
    <t>est-ce que l'amende du non-port de masque est applicable même dans les transports?</t>
  </si>
  <si>
    <t>Est-ce qu'il faut que j'utilise mon ordinateur personnel en télétravail ?</t>
  </si>
  <si>
    <t>Quels sont les différents types de masque ?</t>
  </si>
  <si>
    <t>Est ce que je peux faire du télétravail en période d'activité partielle?</t>
  </si>
  <si>
    <t>Quelles sont lès règles d'accès au tribunal?</t>
  </si>
  <si>
    <t>Les associations peuvent-elles bénéficier du chômage partiel ?</t>
  </si>
  <si>
    <t>doit-on combiner les critères de modulation?</t>
  </si>
  <si>
    <t>le taux horaire appliqué pour l'indemnisation d'activité partielle et l'allocation d'activité partielle est de combien?</t>
  </si>
  <si>
    <t>mon enfant doit porter un masque dans le transport scolaire?</t>
  </si>
  <si>
    <t>Les maires et présidents d’EPCI à fiscalité maintenus en fonction peuvent-ils continuer à exécuter le budget ?</t>
  </si>
  <si>
    <t>Je n’ai pas l’habitude de circuler à vélo parmi les voitures, cela m’inquiète que puis-je faire ?</t>
  </si>
  <si>
    <t>Le port du masque est-il également obligatoire dans les transports scolaires et pour tous les passagers?</t>
  </si>
  <si>
    <t>Une entreprise multi-établissements pourra-t-elle faire ses demandes d’activité partielle en une seule fois ?</t>
  </si>
  <si>
    <t>Est il possible de cumuler en même temps de l'activité partielle avec du télétravail ?</t>
  </si>
  <si>
    <t>Est-ce qu'un employeur peut avoir recours au télétravail sans l'accord du salarié ?</t>
  </si>
  <si>
    <t>Est-ce que je peux de nouveau visiter mon enfant ?</t>
  </si>
  <si>
    <t>l'activité partielle est possible pour les salariés au forfait?</t>
  </si>
  <si>
    <t>Bien formulé</t>
  </si>
  <si>
    <t>dans les circonstances actuelles est ce que le télétravail est à privilégier?</t>
  </si>
  <si>
    <t>Puis-je recevoir une avance sur ma prime?</t>
  </si>
  <si>
    <t>Puis-je avoir une amende si je ne porte pas de masque dans les transports ?</t>
  </si>
  <si>
    <t>comment éviter de se faire voler son vélo dans un lieu public?</t>
  </si>
  <si>
    <t>Est-il obligatoire de porter un masque dans les transports en commun ?</t>
  </si>
  <si>
    <t>Le télétravail et l'activité partielle s'appliquent ils au même moment ?</t>
  </si>
  <si>
    <t>Est-ce que un salarié expatrié peut se mettre en activité partielle ?</t>
  </si>
  <si>
    <t>Comment obtenir un stationnement sécurisé pour vélo dans mon immeuble ?</t>
  </si>
  <si>
    <t>Les centres aérés et les colonies de vacances seront-ils ouverts cet été ?</t>
  </si>
  <si>
    <t>Est ce que les masques " fait maison" sont autorisés ?</t>
  </si>
  <si>
    <t>Comprends pas</t>
  </si>
  <si>
    <t>En télétravail, suis-je obligé d’utiliser mon ordinateur personnel ?</t>
  </si>
  <si>
    <t>Est-ce que le télétravail doit être mentionné dans mon contrat de travail?</t>
  </si>
  <si>
    <t>qu'est ce que l'activité partielle?</t>
  </si>
  <si>
    <t>dans quel transport le port du masque est obligatoire?</t>
  </si>
  <si>
    <t>Dois-je payer de l'impôt sur le revenu vis à vis de ma prime ?</t>
  </si>
  <si>
    <t>Je fais du tri de mes vêtements, puis-je continuer à les déposer dans des bornes type Relay ?</t>
  </si>
  <si>
    <t>je ne souhaite pas faire de télétravail</t>
  </si>
  <si>
    <t>Quand voter les taux et tarifs des impôts ?</t>
  </si>
  <si>
    <t>la redevance d'enlèvement des ordures ménagères est exonérée?</t>
  </si>
  <si>
    <t>Est ce que le covoiturage est autorisé ?</t>
  </si>
  <si>
    <t>Dois-je signer un avenant au contrat de travail pour exercer en télétravail ?</t>
  </si>
  <si>
    <t>Est-ce que l'on peut choisir de verser la prime à un seul établissement de l'entreprise ?</t>
  </si>
  <si>
    <t>Est-ce que le port du masque est obligatoire dans tous les transports collectifs ?</t>
  </si>
  <si>
    <t>Où garer mon vélo dans mon immeuble ?</t>
  </si>
  <si>
    <t>Suis-je exposé à un risque d'amende si je ne porte pas de masque dans les transports ?</t>
  </si>
  <si>
    <t>Pendant la période d'état d'urgence, quelles sont les visites médicales qui sont toujours maintenues et celles qui sont reportées.</t>
  </si>
  <si>
    <t>Doit on faire parvenir à la DIRECCTE, l'accord de versement de la prime?</t>
  </si>
  <si>
    <t>Les critères de modulation peuvent-ils être combinés ?</t>
  </si>
  <si>
    <t>La prime peut –elle être versée en plusieurs fois ?</t>
  </si>
  <si>
    <t>Le port du masque est-il aussi obligatoire dans les transports scolaires ?</t>
  </si>
  <si>
    <t>Les centres de tri sont -ils ouverts ?</t>
  </si>
  <si>
    <t>Etant en activité partielle, dois-je continuer à verser une pension alimentaire ?</t>
  </si>
  <si>
    <t>Quelles sont les mesures à respecter pour travailler en usine pendant le confinement ?</t>
  </si>
  <si>
    <t>Peut-on de nouveau prendre le transport en commun ?</t>
  </si>
  <si>
    <t>L’avis du comité social et économique doit-il être joint à la demande d’autorisation d’activité partielle faite par l’employeur ?</t>
  </si>
  <si>
    <t>Oui. Ils doivent être versées comme d’habitude</t>
  </si>
  <si>
    <t>Les visites médicales doivent être maintenues ou reportées durant la crise sanitaire COVID-19?</t>
  </si>
  <si>
    <t>Les mariages peuvent-ils avoir lieu ?</t>
  </si>
  <si>
    <t>Une entreprise peut-elle exclure du versement des salariés qui n’étaient pas présents pendant la période d’urgence sanitaire ?</t>
  </si>
  <si>
    <t>Puis-je demander une  ou plusieurs avances sur ma prime ?</t>
  </si>
  <si>
    <t>Qu'est-ce qu'il faut que je fasse si je travaille pour une entreprise étrangère qui n'a pas d'établissement en France ?</t>
  </si>
  <si>
    <t>Comment apprendre à circuler en vélo dans les grandes agglomérations ?</t>
  </si>
  <si>
    <t>Les bus sont-ils sécurisés pour les déplacement ?</t>
  </si>
  <si>
    <t>Quels sont les recours d'un salarié quand le respect des gestes barrière est compliqué?</t>
  </si>
  <si>
    <t>Je privilégie les produits emballés dans du plastique. Est-ce une bonne idée ?</t>
  </si>
  <si>
    <t>Oui, le covoiturage est autorisé.</t>
  </si>
  <si>
    <t>Quelles sont les visites médicales maintenues et celles pouvant être reportées pendant la période d’urgence sanitaire ?</t>
  </si>
  <si>
    <t>Que peut faire un salarié quand le respect des gestes barrière est compliqué et qu’il ne peut pas télétravailler ?</t>
  </si>
  <si>
    <t>les transports sont toujours accessibles aux mêmes horaires?</t>
  </si>
  <si>
    <t>Est-ce que les centres de tri marchent normalement ?</t>
  </si>
  <si>
    <t>Est-ce que le bulletin de paie doit mentionner la prime exceptionnelle ?</t>
  </si>
  <si>
    <t>Avant le 3 juillet 2020.</t>
  </si>
  <si>
    <t>Est-ce que l'on peut se marier ?</t>
  </si>
  <si>
    <t>Quelle est la différence entre la date d'application d'un accord d'intéressement et celle de la conclusion de cet accord ?</t>
  </si>
  <si>
    <t>L’autorité administrative validera en 48 heures les demandes.</t>
  </si>
  <si>
    <t>Quand sont votés les taux et tarifs des impôts locaux ?</t>
  </si>
  <si>
    <t>Puis-je prendre les transports en commun pour me déplacer dans ce contexte épidémique?</t>
  </si>
  <si>
    <t>Quelles sont les modalités mises en place pour faciliter l'accès aux véhicules en libre-service  pendant le confinement ?</t>
  </si>
  <si>
    <t>en combien de temps la demande d'activité partielle est elle traitée?</t>
  </si>
  <si>
    <t>Comment faire pour que l'on ne vole pas mon vélo ?</t>
  </si>
  <si>
    <t>Les gestes barrières sont ils respectés dans le BTP ?</t>
  </si>
  <si>
    <t>L’accord de versement de la prime doit-il être déposé auprès de la DIRECCTE ?</t>
  </si>
  <si>
    <t>Est-ce que le budget 2020 peut-il encore être modifié ?</t>
  </si>
  <si>
    <t>Les transports en commun ne sont pas facilement accessibles, est-ce un motif pour prolonger le télétravail ?</t>
  </si>
  <si>
    <t>Les salariés expatriés ont-ils droit à l'activité partielle ?</t>
  </si>
  <si>
    <t>Le télétravail peut-il être imposé par l'employeur ?</t>
  </si>
  <si>
    <t>l'accord d'interessement est possible pour quels types d'employeurs?</t>
  </si>
  <si>
    <t>Puis-je prendre le train ou un car de voyageurs pour me déplacer ?</t>
  </si>
  <si>
    <t>Pas d'autres propositions</t>
  </si>
  <si>
    <t>Qu'est que je risque si je fraude avec l'activité partielle ?</t>
  </si>
  <si>
    <t>si mon enfant est en danger avec l'autre parent qui m'empêche de le voir que puis je faire?</t>
  </si>
  <si>
    <t>Peut-on travailler en usine malgré le confinement ?</t>
  </si>
  <si>
    <t>Quelles sont les modalités pour un professionnel de santé au travail, qui souhaite rejoindre la réserve sanitaire?</t>
  </si>
  <si>
    <t>Un employeur peut-il réserver la prime aux salariés d’un seul établissement de l’entreprise ?</t>
  </si>
  <si>
    <t>Qu’en est-il des crédits de paiement s’inscrivant dans le cadre d’engagements pluriannuels ?</t>
  </si>
  <si>
    <t>les pistes cyclables pour sécuriser les cyclistes</t>
  </si>
  <si>
    <t>Dois-je porter le masque dans tous les transports collectifs ?</t>
  </si>
  <si>
    <t>La prime doit-elle être versée aux apprentis ?</t>
  </si>
  <si>
    <t>est ce possible de percevoir la prime en plusieurs échéances?</t>
  </si>
  <si>
    <t>La prime exceptionnelle est elle visible sur mon bulletin de paie ?</t>
  </si>
  <si>
    <t>Quelle est la date butoire pour l'adoption du budget de l'année 2020 ?</t>
  </si>
  <si>
    <t>OUI. Cette prime est exonérée de l’impôt sur le revenu.</t>
  </si>
  <si>
    <t>Pendant le confinement peut on travailler à l'usine?</t>
  </si>
  <si>
    <t>Est-ce que l'on peut verser la prime sous forme d'intéressement ?</t>
  </si>
  <si>
    <t>Quelles sont les dispositions pour les crédits de paiement ?</t>
  </si>
  <si>
    <t>la prime est il une forme d'intéressement ?</t>
  </si>
  <si>
    <t>Que faire dans le cas ou je n’ai pas les moyens de faire réparer mon vieux vélo ou de m’en offrir un?</t>
  </si>
  <si>
    <t>Le port du masque est-il obligatoire dans les transports scolaires que pour les enfants ?</t>
  </si>
  <si>
    <t>Qui doit obligatoirement porter un masque dans les transports scolaires ?</t>
  </si>
  <si>
    <t>Est-ce que je peux démissionner pendant le confinement ?</t>
  </si>
  <si>
    <t>Je suis séparé(e), est-ce que le droit de visite et d’hébergement des enfants recommence à s’appliquer dans les mêmes conditions habituelles?</t>
  </si>
  <si>
    <t>Puis-je accéder au tribunal pendant cette période ?</t>
  </si>
  <si>
    <t>Quelle compensation financière pour l’employeur qui a recours à l’activité partielle ?</t>
  </si>
  <si>
    <t>Quel est le processus de versement d'une prime ?</t>
  </si>
  <si>
    <t>quelle est la date d'arreté comptable de l'exercice 2019 ?</t>
  </si>
  <si>
    <t>OUI. Si l’entreprise compte des apprentis.</t>
  </si>
  <si>
    <t>Les apprentis, peuvent-ils percevoir la prime ?</t>
  </si>
  <si>
    <t>Je dois utiliser quel masque si je travaille de prêt avec d'autres personnes ?</t>
  </si>
  <si>
    <t>Existe-il un dispositif permettant d'apprendre à circuler à vélo?</t>
  </si>
  <si>
    <t>la possibilité d'être en télétravail et en activité partielle est elle possible?</t>
  </si>
  <si>
    <t>Comment est calculé le taux horaire pour l’indemnité d’activité partielle et l’allocation d’activité partielle ?</t>
  </si>
  <si>
    <t>Quel est le délai délai maximum de la validation des impôts ?</t>
  </si>
  <si>
    <t>Comment faire pour ne pas prendre de risque à vélo ?</t>
  </si>
  <si>
    <t>La prime doit-elle être déclarée dans le calcul du revenu fiscal de référence ?</t>
  </si>
  <si>
    <t>une ou des avances sur la prime est t elle possible ?</t>
  </si>
  <si>
    <t>doit on verser les pensions alimentaires comme d'habitude?</t>
  </si>
  <si>
    <t>Si les « gestes barrières » sont respectées peut-on travailler en usine malgré le confinement ?</t>
  </si>
  <si>
    <t>L'activité partielle est elle possible chez les associations ?</t>
  </si>
  <si>
    <t>Qu'est ce que je dois faire si j'estime que mon conjoint fait prendre des risques à mon enfant ?</t>
  </si>
  <si>
    <t>Comment se déplacer en vélo en toute sécurité?</t>
  </si>
  <si>
    <t>Comment se débarrasser de ses anciens vêtements ?</t>
  </si>
  <si>
    <t>Quelles sont les modalités à respecter pour un employeur qui souhaite bénéficier de l'exonération de la prime dans les ESAT?</t>
  </si>
  <si>
    <t>Quel est le nombre d'employés maximum pour une consultation du CSE ?</t>
  </si>
  <si>
    <t>A quelle condition doit-on verser une prime aux mandataires sociaux ?</t>
  </si>
  <si>
    <t>pour avoir une prime qui bénéficiera de l'exonération , l'accord d'intéressement doit il couvrir toute l'année 2020?</t>
  </si>
  <si>
    <t>Est - t- il possible  d'alterner le télétravail et l'activité partielle ?</t>
  </si>
  <si>
    <t>Est-ce qu'il est préférable d'utiliser des produits emballés dans du plastique ?</t>
  </si>
  <si>
    <t>NON. Le supplément d’intéressement, quand il a été mis en place, découle directement de l’application de l’accord d’intéressement en vigueur dans l’entreprise.</t>
  </si>
  <si>
    <t>Est-ce que le versement de la  prime est obligatoire aux mandataires sociaux ?</t>
  </si>
  <si>
    <t>Quelle est la période maximale d'une activité partielle ?</t>
  </si>
  <si>
    <t>Je suis séparé(e), est-ce que le droit de visite et d’hébergement des enfants recommence à s’appliquer comme d’habitude ?</t>
  </si>
  <si>
    <t>Quels sont les employeurs qui peuvent mettre en place un accord d'intéressement?</t>
  </si>
  <si>
    <t>quels sont les gestes barrières pour les vélos/trottinettes/scooters et voitures en libre-service?</t>
  </si>
  <si>
    <t>Quand est votée le taux d'impôts ?</t>
  </si>
  <si>
    <t>Est-ce que je suis limité dans la durée de mon activité partielle ?</t>
  </si>
  <si>
    <t>Comment sécuriser mon vélo ?</t>
  </si>
  <si>
    <t>Quelles sont les règles à respecter pour utiliser un véhicule en libre-service?</t>
  </si>
  <si>
    <t>Puis je prendre les transports sans masque ?</t>
  </si>
  <si>
    <t>si les gestes barrières et le télétravail sont difficiles que peut faire le salarié?</t>
  </si>
  <si>
    <t>Est-il autorisé de travailler en usine malgré le confinement ?</t>
  </si>
  <si>
    <t>Quel risque parcourir si on travaille pendant l'activité partielle ?</t>
  </si>
  <si>
    <t>NON. On peut utiliser son ordinateur personnel mais ce n’est pas une obligation.</t>
  </si>
  <si>
    <t>je viens de me mettre au vélo et je ne trouve pas de pistes cyclables sur tous mes trajets!</t>
  </si>
  <si>
    <t>Est ce que les associations sont - elles parmi les structures éligibles à l’activité partielle ?</t>
  </si>
  <si>
    <t>Quel est le recours à travers lequel un professionnel de santé peut-il s'intégrer à la réserve sanitaire?</t>
  </si>
  <si>
    <t>Puis je assister au procès de mon ami ?</t>
  </si>
  <si>
    <t>Le débat d’orientation budgétaire(DOB) et le vote du budget seront ils délibérés en même temps?</t>
  </si>
  <si>
    <t>les cérémonies de mariage sont elles de nouveau autorisées?</t>
  </si>
  <si>
    <t>Est-ce que je vais trouver une ligne sur mon bulletin de paie correspondant à la prime Covid ?</t>
  </si>
  <si>
    <t>Les centres aérés et les colonies de vacances seront-ils autorisés ?</t>
  </si>
  <si>
    <t>Je comprends pas la question</t>
  </si>
  <si>
    <t>le cout d'achat d'un vélo ou la réparation du mien est hors de mes capacités</t>
  </si>
  <si>
    <t>est ce une question?</t>
  </si>
  <si>
    <t>Quel est l'indemnité d'accompagnement versé par l'état en cas de recours l'activité partielle ?</t>
  </si>
  <si>
    <t>Est-ce que les membres des associations ont droit à l'activité partielle ?</t>
  </si>
  <si>
    <t>Est-ce que je peux avoir une avance sur ma prime ?</t>
  </si>
  <si>
    <t>Est la célébration des mariages en mairie sont de nouveau autorisés ?</t>
  </si>
  <si>
    <t>Puis-je continuer la donation de mes vêtements inutilisés?</t>
  </si>
  <si>
    <t>quel est le délai de traitement d'une demande d'acceptation d'activité partielle?</t>
  </si>
  <si>
    <t>question trop compliquée</t>
  </si>
  <si>
    <t>Ai-je le choix de mes jours télétravaillés ?</t>
  </si>
  <si>
    <t>Peut-on obtenir la prime d'activité?</t>
  </si>
  <si>
    <t>Ma visite médicale est-elle maintenue ?</t>
  </si>
  <si>
    <t>Est-ce que je dois obligatoirement mettre le masque dans les transports public ?</t>
  </si>
  <si>
    <t>Le montant de la prime peut-il être différent entre les salariés ?</t>
  </si>
  <si>
    <t>A qui dois-je m'adresser pour obtenir un masque ?</t>
  </si>
  <si>
    <t>Ai-je toujours droit au télétravail ?</t>
  </si>
  <si>
    <t>Peut-on m'obliger à télétravailler durant mes congés payés?</t>
  </si>
  <si>
    <t>Puis-je prendre le train ou un car de voyageurs ?</t>
  </si>
  <si>
    <t>Quel est l'aide à la réparation des vélos dont je pourrais bénéficier ?</t>
  </si>
  <si>
    <t>Est-ce que l'avis du comité doit être communiqué avec la demande d'activité partielle ?</t>
  </si>
  <si>
    <t>A qui s'applique l'exonération dans les entreprises ?</t>
  </si>
  <si>
    <t>Qu'est ce que je dois faire si je ne peux pas télétravailler et que c'est dangereux ?</t>
  </si>
  <si>
    <t>Puis-je envoyer mes enfants en colonie de vacances ?</t>
  </si>
  <si>
    <t>Où stationner mon vélo?</t>
  </si>
  <si>
    <t>Puis-je retrouver le montant de ma prime exceptionnelle sur mon bulletin de paie ?</t>
  </si>
  <si>
    <t>Est-ce que le télétravail est autorisé pendant l'activité partielle ?</t>
  </si>
  <si>
    <t>La célébration des évènement est-elle autorisée pendant la période de l'état d'urgence, si c'est le cas le nombre de personnes est limité pour combien?</t>
  </si>
  <si>
    <t>Je n'étais pas présent pendant le Covid, ai-je quand même droit à mon salaire ?</t>
  </si>
  <si>
    <t>Comment protéger mon vélo du vol?</t>
  </si>
  <si>
    <t>Est-ce que l'on peut prendre le train ou le bus ?</t>
  </si>
  <si>
    <t>Quelle est la date butoir pour laquelle les taux et les tarifs des impôts locaux doivent être votés?</t>
  </si>
  <si>
    <t>Ai-je le droit de prendre le train ou d'utiliser un autre moyen de transport ?</t>
  </si>
  <si>
    <t>Les salariés en télétravail peuvent-ils être exclus du versement de la prime ?</t>
  </si>
  <si>
    <t>Peut-on se marier pendant la période à venir ?</t>
  </si>
  <si>
    <t>Est ce que les mariages sont de nouveau autorisés?</t>
  </si>
  <si>
    <t>Je n'ai jamais conduit de vélo dans les voies de circulation dédiées aux voitures, que faire ?</t>
  </si>
  <si>
    <t>Y'a-t-il des aides pour la réparation ou l'achat de vélo?</t>
  </si>
  <si>
    <t>l'autre parent maltraite mon enfant et il refuse que je le vois, que faut il faire?</t>
  </si>
  <si>
    <t>quand s'effectuera la réouverture des centres de tri?</t>
  </si>
  <si>
    <t>Date limite des comptes d'exercice 2019</t>
  </si>
  <si>
    <t>La contractualisation du travail est-elle exigée?</t>
  </si>
  <si>
    <t>Quand est-ce que aura lieu le vote des taux d'impôts locaux?</t>
  </si>
  <si>
    <t>Je suis en activité partielle et mon employeur me demande de travailler à distance, est-ce qu'il a le droit de faire ça ?</t>
  </si>
  <si>
    <t>Quand faut-il voter le compte administratif de 2019 ?</t>
  </si>
  <si>
    <t>Est-ce que l'employeur doit verser une indemnité au salarier en télétravail ?</t>
  </si>
  <si>
    <t>Est-ce que l'employeur doit me fournir un ordinateur pour le télétravail ?</t>
  </si>
  <si>
    <t>Est-ce que le port du masque est obligatoire dans le transport scolaire ?</t>
  </si>
  <si>
    <t>Quelles sont les modalités pour le covoiturage ?</t>
  </si>
  <si>
    <t>Le montant de ma prime peut ne pas être le même que celui de mon collègue ?</t>
  </si>
  <si>
    <t>Que faire si mon enfant est en danger chez l'autre parent ?</t>
  </si>
  <si>
    <t>Est-ce que je peux continuer mes visites médicales ?</t>
  </si>
  <si>
    <t>Quelles sont les modalités de l'activité partielle ?</t>
  </si>
  <si>
    <t>Prime et supplément d'intéressement, est-ce que c'est la même chose ?</t>
  </si>
  <si>
    <t>Est-ce qu'il y a des dates prévus pour le versement de la pension alimentaire ?</t>
  </si>
  <si>
    <t>Est-ce que le télétravail peut être imposer par l'employeur ?</t>
  </si>
  <si>
    <t>Vol annulé, bloquer dans un pays où je ne peux pas exercer mon activité professionnelle, est-ce que mon employeur a le droit de ne pas me payer pendant cette période ?</t>
  </si>
  <si>
    <t>Est-ce que les centres aérés et les colonies de vacances sont autorisés à ouvrir cet été ?</t>
  </si>
  <si>
    <t>Que faire si mon collègue présente des symptômes ?</t>
  </si>
  <si>
    <t>Qu'en est-il pour les ordures ménagères ?</t>
  </si>
  <si>
    <t>Est-ce que les apprentis peuvent bénéficier de la prime ?</t>
  </si>
  <si>
    <t>Est-ce que j'ai le droit de rendre de nouveau visite à mes enfants ?</t>
  </si>
  <si>
    <t>Est-ce que le port du masque est obligatoire dans le transport en commun ?</t>
  </si>
  <si>
    <t>Est-ce qu'il faut signer un avenant au contrat pour le télétravail ?</t>
  </si>
  <si>
    <t>Est-ce que mon employeur peut m'imposer le télétravail pendant que je suis en congés ?</t>
  </si>
  <si>
    <t>Comment je peux savoir si je suis en sécurité à vélo ?</t>
  </si>
  <si>
    <t>Est-ce que j'ai le droit de démissionner pendant le confinement ?</t>
  </si>
  <si>
    <t>Comment puis-je réparer mon vélo ?</t>
  </si>
  <si>
    <t>Est-ce que les centres de tri sont de nouveau ouverts ?</t>
  </si>
  <si>
    <t>Est-ce les salariés à forfait ont droit à l'activité partielle ?</t>
  </si>
  <si>
    <t>Si le télétravail n'est as possible pour moi, est-ce que mon employeur a le droit de me l'imposer ?</t>
  </si>
  <si>
    <t>Les mairies et présidents d'EPCI peuvent-ils continuer à voter ?</t>
  </si>
  <si>
    <t>Je travaille dans une usine, est-ce que je peux me déplacer pour travailler ?</t>
  </si>
  <si>
    <t>Quelles sont les modalités de télétravail pour les salariés frontaliers ?</t>
  </si>
  <si>
    <t>Est-ce que l'état propose des masques dans les gares ou les stations de métro ?</t>
  </si>
  <si>
    <t>Est-ce que le mandataire social bénéficie de la prime ?</t>
  </si>
  <si>
    <t>Je dois me rendre au tribunal, que faire ?</t>
  </si>
  <si>
    <t>Que faire pour la sécurité de mon vélo ?</t>
  </si>
  <si>
    <t>Quel emballage faut-il choisir lors de mes achats alimentaires ?</t>
  </si>
  <si>
    <t>Que faire pour la visite des enfants ?</t>
  </si>
  <si>
    <t>Si mon employeur ne me répond pas, est-ce que ma demande d'autorisation d'activité partielle est acceptée ?</t>
  </si>
  <si>
    <t>Minues</t>
  </si>
  <si>
    <t>Tranches horaires</t>
  </si>
  <si>
    <t>Heures</t>
  </si>
  <si>
    <t>Étiquettes de colonnes</t>
  </si>
  <si>
    <t>11h-11h30</t>
  </si>
  <si>
    <t>11h30-12h</t>
  </si>
  <si>
    <t>12h-12h30</t>
  </si>
  <si>
    <t>12h30-13h</t>
  </si>
  <si>
    <t>14h-14h30</t>
  </si>
  <si>
    <t>16h-16h30</t>
  </si>
  <si>
    <t>16h30-17h</t>
  </si>
  <si>
    <t>17h-17h30</t>
  </si>
  <si>
    <t>17h30-18h</t>
  </si>
  <si>
    <t>Étiquettes de lignes</t>
  </si>
  <si>
    <t>Nombre de Modified By</t>
  </si>
  <si>
    <r>
      <t xml:space="preserve">Médianes du nombre de propositions en 30 minutes pour </t>
    </r>
    <r>
      <rPr>
        <b/>
        <sz val="11"/>
        <color theme="1"/>
        <rFont val="Calibri"/>
        <family val="2"/>
        <scheme val="minor"/>
      </rPr>
      <t>chaque crowder</t>
    </r>
    <r>
      <rPr>
        <sz val="11"/>
        <color theme="1"/>
        <rFont val="Calibri"/>
        <family val="2"/>
        <scheme val="minor"/>
      </rPr>
      <t xml:space="preserve">
</t>
    </r>
  </si>
  <si>
    <r>
      <t xml:space="preserve">* On distingue </t>
    </r>
    <r>
      <rPr>
        <b/>
        <sz val="11"/>
        <color theme="1"/>
        <rFont val="Calibri"/>
        <family val="2"/>
        <scheme val="minor"/>
      </rPr>
      <t>les crowders</t>
    </r>
    <r>
      <rPr>
        <sz val="11"/>
        <color theme="1"/>
        <rFont val="Calibri"/>
        <family val="2"/>
        <scheme val="minor"/>
      </rPr>
      <t xml:space="preserve"> et pas les intervalles</t>
    </r>
  </si>
  <si>
    <r>
      <t xml:space="preserve">* On distingue les </t>
    </r>
    <r>
      <rPr>
        <b/>
        <sz val="11"/>
        <color theme="1"/>
        <rFont val="Calibri"/>
        <family val="2"/>
        <scheme val="minor"/>
      </rPr>
      <t>intervals</t>
    </r>
    <r>
      <rPr>
        <sz val="11"/>
        <color theme="1"/>
        <rFont val="Calibri"/>
        <family val="2"/>
        <scheme val="minor"/>
      </rPr>
      <t xml:space="preserve"> pas les crowders</t>
    </r>
  </si>
  <si>
    <r>
      <t xml:space="preserve">Médianes du nombre de propositions d'un crowder sur chaque </t>
    </r>
    <r>
      <rPr>
        <b/>
        <sz val="11"/>
        <color theme="1"/>
        <rFont val="Calibri"/>
        <family val="2"/>
        <scheme val="minor"/>
      </rPr>
      <t>interval de 30 minutes</t>
    </r>
    <r>
      <rPr>
        <sz val="11"/>
        <color theme="1"/>
        <rFont val="Calibri"/>
        <family val="2"/>
        <scheme val="minor"/>
      </rPr>
      <t xml:space="preserve">
</t>
    </r>
  </si>
  <si>
    <t>temps pour une proposition</t>
  </si>
  <si>
    <t>h</t>
  </si>
  <si>
    <t>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</si>
</sst>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h:mm;@"/>
    <numFmt numFmtId="167" formatCode="d/m/yy\ h:mm;@"/>
  </numFmts>
  <fonts count="4" x14ac:knownFonts="1">
    <font>
      <sz val="11"/>
      <color theme="1"/>
      <name val="Calibri"/>
      <family val="2"/>
      <scheme val="minor"/>
    </font>
    <font>
      <b/>
      <sz val="11"/>
      <color theme="1"/>
      <name val="Calibri"/>
      <family val="2"/>
      <scheme val="minor"/>
    </font>
    <font>
      <b/>
      <sz val="22"/>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8"/>
        <bgColor indexed="64"/>
      </patternFill>
    </fill>
    <fill>
      <patternFill patternType="solid">
        <fgColor theme="0" tint="-0.249977111117893"/>
        <bgColor indexed="64"/>
      </patternFill>
    </fill>
  </fills>
  <borders count="3">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165" fontId="0" fillId="0" borderId="0" xfId="0" applyNumberFormat="1"/>
    <xf numFmtId="167" fontId="0" fillId="0" borderId="0" xfId="0" applyNumberFormat="1" applyAlignment="1" applyProtection="1">
      <alignment vertical="center"/>
    </xf>
    <xf numFmtId="0" fontId="0" fillId="0" borderId="0" xfId="0" pivotButton="1"/>
    <xf numFmtId="0" fontId="0" fillId="0" borderId="0" xfId="0" applyNumberFormat="1"/>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2" fillId="2" borderId="0" xfId="0" applyFont="1" applyFill="1" applyAlignment="1">
      <alignment horizontal="center" vertical="center"/>
    </xf>
    <xf numFmtId="0" fontId="0" fillId="3" borderId="2" xfId="0" applyFill="1" applyBorder="1" applyAlignment="1">
      <alignment horizontal="center" vertical="center" wrapText="1"/>
    </xf>
    <xf numFmtId="2" fontId="3" fillId="3" borderId="2" xfId="0" applyNumberFormat="1" applyFont="1" applyFill="1" applyBorder="1" applyAlignment="1">
      <alignment horizontal="center" vertical="center"/>
    </xf>
    <xf numFmtId="0" fontId="3" fillId="3" borderId="2" xfId="0" applyFont="1" applyFill="1" applyBorder="1" applyAlignment="1">
      <alignment horizontal="center" vertical="center"/>
    </xf>
    <xf numFmtId="0" fontId="0" fillId="0" borderId="0" xfId="0" applyFont="1" applyAlignment="1">
      <alignment horizontal="left"/>
    </xf>
  </cellXfs>
  <cellStyles count="1">
    <cellStyle name="Normal" xfId="0" builtinId="0"/>
  </cellStyles>
  <dxfs count="8">
    <dxf>
      <font>
        <color theme="1"/>
      </font>
    </dxf>
    <dxf>
      <font>
        <color theme="0"/>
      </font>
    </dxf>
    <dxf>
      <font>
        <color theme="1"/>
      </font>
    </dxf>
    <dxf>
      <numFmt numFmtId="0" formatCode="General"/>
    </dxf>
    <dxf>
      <numFmt numFmtId="0" formatCode="General"/>
    </dxf>
    <dxf>
      <numFmt numFmtId="167" formatCode="d/m/yy\ h:mm;@"/>
      <alignment horizontal="general" vertical="center" textRotation="0" wrapText="0" indent="0" justifyLastLine="0" shrinkToFit="0" readingOrder="0"/>
      <protection locked="1" hidden="0"/>
    </dxf>
    <dxf>
      <numFmt numFmtId="167" formatCode="d/m/yy\ h:mm;@"/>
      <alignment horizontal="general" vertical="center" textRotation="0" wrapText="0" indent="0" justifyLastLine="0" shrinkToFit="0" readingOrder="0"/>
      <protection locked="1" hidden="0"/>
    </dxf>
    <dxf>
      <numFmt numFmtId="165" formatCode="h:mm;@"/>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ocker-TCHALA" refreshedDate="44166.440833101849" createdVersion="6" refreshedVersion="6" minRefreshableVersion="3" recordCount="611" xr:uid="{7340A32E-C8DE-4434-851B-CA258840A909}">
  <cacheSource type="worksheet">
    <worksheetSource name="Tableau2"/>
  </cacheSource>
  <cacheFields count="14">
    <cacheField name="Title" numFmtId="0">
      <sharedItems/>
    </cacheField>
    <cacheField name="id_group" numFmtId="0">
      <sharedItems containsSemiMixedTypes="0" containsString="0" containsNumber="1" containsInteger="1" minValue="1" maxValue="4"/>
    </cacheField>
    <cacheField name="id_question_pivot" numFmtId="0">
      <sharedItems containsSemiMixedTypes="0" containsString="0" containsNumber="1" containsInteger="1" minValue="1" maxValue="95"/>
    </cacheField>
    <cacheField name="is_question" numFmtId="0">
      <sharedItems containsSemiMixedTypes="0" containsString="0" containsNumber="1" containsInteger="1" minValue="0" maxValue="1"/>
    </cacheField>
    <cacheField name="reponse_prop" numFmtId="0">
      <sharedItems containsBlank="1"/>
    </cacheField>
    <cacheField name="reponse_autre" numFmtId="0">
      <sharedItems containsNonDate="0" containsString="0" containsBlank="1"/>
    </cacheField>
    <cacheField name="commentaire" numFmtId="0">
      <sharedItems containsBlank="1"/>
    </cacheField>
    <cacheField name="Modified" numFmtId="167">
      <sharedItems containsSemiMixedTypes="0" containsNonDate="0" containsDate="1" containsString="0" minDate="2020-11-23T17:42:44" maxDate="2020-11-30T17:24:26"/>
    </cacheField>
    <cacheField name="Modified By" numFmtId="0">
      <sharedItems/>
    </cacheField>
    <cacheField name="Created" numFmtId="167">
      <sharedItems containsSemiMixedTypes="0" containsNonDate="0" containsDate="1" containsString="0" minDate="2020-11-23T17:42:44" maxDate="2020-11-30T17:24:26"/>
    </cacheField>
    <cacheField name="Created By" numFmtId="0">
      <sharedItems count="19">
        <s v="Thomas PERRIER"/>
        <s v="Frederic JACQUET"/>
        <s v="Souhir JEMAL"/>
        <s v="Karim KHARBACHE"/>
        <s v="Nacer DAHOUMANE"/>
        <s v="Dalila ZEGRIR"/>
        <s v="Maxime KOUENI"/>
        <s v="Rim MOUQAFA"/>
        <s v="Akram MARZOUKI"/>
        <s v="Romain SABATIER"/>
        <s v="Cecile BOYEKA"/>
        <s v="Diana ABRISSA"/>
        <s v="Abdellah FILALI"/>
        <s v="Jihane LISSARI"/>
        <s v="Chrifa DAOUDI"/>
        <s v="Mouna BERRABAH"/>
        <s v="Marie-Madeleine NGUE"/>
        <s v="Maroua BEL MEKNASSI"/>
        <s v="Rafik BAHRI"/>
      </sharedItems>
    </cacheField>
    <cacheField name="Heures" numFmtId="165">
      <sharedItems containsSemiMixedTypes="0" containsNonDate="0" containsDate="1" containsString="0" minDate="1899-12-30T10:06:31" maxDate="1899-12-30T17:57:22"/>
    </cacheField>
    <cacheField name="Minues" numFmtId="0">
      <sharedItems containsSemiMixedTypes="0" containsString="0" containsNumber="1" containsInteger="1" minValue="0" maxValue="59"/>
    </cacheField>
    <cacheField name="Tranches horaires" numFmtId="0">
      <sharedItems count="10">
        <s v="17h30-18h"/>
        <s v="10h-10h30"/>
        <s v="16h30-17h"/>
        <s v="11h-11h30"/>
        <s v="11h30-12h"/>
        <s v="12h-12h30"/>
        <s v="12h30-13h"/>
        <s v="14h-14h30"/>
        <s v="16h-16h30"/>
        <s v="17h-17h3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1">
  <r>
    <s v="thomas.perrier@talan.com"/>
    <n v="4"/>
    <n v="4"/>
    <n v="1"/>
    <s v="Est-ce que on peut toujours recuperer son enfant ?_x000a_The_x000a_One_x000a_Four"/>
    <m/>
    <s v="Test"/>
    <d v="2020-11-23T17:42:44"/>
    <s v="Thomas PERRIER"/>
    <d v="2020-11-23T17:42:44"/>
    <x v="0"/>
    <d v="1899-12-30T17:42:44"/>
    <n v="42"/>
    <x v="0"/>
  </r>
  <r>
    <s v="thomas.perrier@talan.com"/>
    <n v="4"/>
    <n v="8"/>
    <n v="1"/>
    <s v="Est-ce que on peut partager June voiture a 2 ?"/>
    <m/>
    <m/>
    <d v="2020-11-23T17:43:51"/>
    <s v="Thomas PERRIER"/>
    <d v="2020-11-23T17:43:51"/>
    <x v="0"/>
    <d v="1899-12-30T17:43:51"/>
    <n v="43"/>
    <x v="0"/>
  </r>
  <r>
    <s v="thomas.perrier@talan.com"/>
    <n v="4"/>
    <n v="4"/>
    <n v="0"/>
    <s v="Non, c'est comme avant."/>
    <m/>
    <s v="Test"/>
    <d v="2020-11-23T17:49:57"/>
    <s v="Thomas PERRIER"/>
    <d v="2020-11-23T17:49:57"/>
    <x v="0"/>
    <d v="1899-12-30T17:49:57"/>
    <n v="49"/>
    <x v="0"/>
  </r>
  <r>
    <s v="thomas.perrier2@talan.com"/>
    <n v="4"/>
    <n v="4"/>
    <n v="0"/>
    <s v="Non"/>
    <m/>
    <m/>
    <d v="2020-11-23T17:50:43"/>
    <s v="Thomas PERRIER"/>
    <d v="2020-11-23T17:50:43"/>
    <x v="0"/>
    <d v="1899-12-30T17:50:43"/>
    <n v="50"/>
    <x v="0"/>
  </r>
  <r>
    <s v="thomas.perriera@talan.com"/>
    <n v="4"/>
    <n v="4"/>
    <n v="0"/>
    <s v="Order pas alea."/>
    <m/>
    <m/>
    <d v="2020-11-23T17:52:46"/>
    <s v="Thomas PERRIER"/>
    <d v="2020-11-23T17:52:46"/>
    <x v="0"/>
    <d v="1899-12-30T17:52:46"/>
    <n v="52"/>
    <x v="0"/>
  </r>
  <r>
    <s v="bidon@talan.com"/>
    <n v="4"/>
    <n v="4"/>
    <n v="0"/>
    <s v="Bidon"/>
    <m/>
    <m/>
    <d v="2020-11-23T17:55:50"/>
    <s v="Thomas PERRIER"/>
    <d v="2020-11-23T17:55:50"/>
    <x v="0"/>
    <d v="1899-12-30T17:55:50"/>
    <n v="55"/>
    <x v="0"/>
  </r>
  <r>
    <s v="dummy@talan.com"/>
    <n v="4"/>
    <n v="4"/>
    <n v="0"/>
    <s v="Dummy"/>
    <m/>
    <m/>
    <d v="2020-11-23T17:56:43"/>
    <s v="Thomas PERRIER"/>
    <d v="2020-11-23T17:56:43"/>
    <x v="0"/>
    <d v="1899-12-30T17:56:43"/>
    <n v="56"/>
    <x v="0"/>
  </r>
  <r>
    <s v="dummya@talan.com"/>
    <n v="4"/>
    <n v="4"/>
    <n v="0"/>
    <s v="Dummya"/>
    <m/>
    <m/>
    <d v="2020-11-23T17:57:22"/>
    <s v="Thomas PERRIER"/>
    <d v="2020-11-23T17:57:22"/>
    <x v="0"/>
    <d v="1899-12-30T17:57:22"/>
    <n v="57"/>
    <x v="0"/>
  </r>
  <r>
    <s v="frederic.jacquet@talan.com"/>
    <n v="4"/>
    <n v="1"/>
    <n v="1"/>
    <s v="Oui. La célébration des mariages est de nouveau autorisée."/>
    <m/>
    <m/>
    <d v="2020-11-24T10:06:31"/>
    <s v="Frederic JACQUET"/>
    <d v="2020-11-24T10:06:31"/>
    <x v="1"/>
    <d v="1899-12-30T10:06:31"/>
    <n v="6"/>
    <x v="1"/>
  </r>
  <r>
    <s v="frederic.jacquet@talan.com"/>
    <n v="4"/>
    <n v="1"/>
    <n v="0"/>
    <s v="la célébration doit permettre de respecter la distance barrière d'un mètre entre chacune d'elles."/>
    <m/>
    <m/>
    <d v="2020-11-24T10:12:07"/>
    <s v="Frederic JACQUET"/>
    <d v="2020-11-24T10:12:07"/>
    <x v="1"/>
    <d v="1899-12-30T10:12:07"/>
    <n v="12"/>
    <x v="1"/>
  </r>
  <r>
    <s v="souhir.jemal@talan.com"/>
    <n v="4"/>
    <n v="5"/>
    <n v="1"/>
    <s v="Est ce que le droit de visite est autorisé ... ?"/>
    <m/>
    <s v="Test"/>
    <d v="2020-11-30T10:02:46"/>
    <s v="Souhir JEMAL"/>
    <d v="2020-11-27T16:40:26"/>
    <x v="2"/>
    <d v="1899-12-30T16:40:26"/>
    <n v="40"/>
    <x v="2"/>
  </r>
  <r>
    <s v="souhir.jemal@talan.com"/>
    <n v="4"/>
    <n v="10"/>
    <n v="0"/>
    <s v="test"/>
    <m/>
    <s v="la question n'est pas compréhensible"/>
    <d v="2020-11-30T10:25:18"/>
    <s v="Souhir JEMAL"/>
    <d v="2020-11-30T10:25:18"/>
    <x v="2"/>
    <d v="1899-12-30T10:25:18"/>
    <n v="25"/>
    <x v="1"/>
  </r>
  <r>
    <s v="souhir.jemal@talan.com"/>
    <n v="4"/>
    <n v="8"/>
    <n v="0"/>
    <s v="Oui"/>
    <m/>
    <s v="comentaire"/>
    <d v="2020-11-30T10:32:01"/>
    <s v="Souhir JEMAL"/>
    <d v="2020-11-30T10:26:42"/>
    <x v="2"/>
    <d v="1899-12-30T10:26:42"/>
    <n v="26"/>
    <x v="1"/>
  </r>
  <r>
    <s v="karim.kharbache@talan.com"/>
    <n v="1"/>
    <n v="83"/>
    <n v="1"/>
    <s v="Est-ce que le supplément d’intéressement peut être substitué à la prime ?"/>
    <m/>
    <m/>
    <d v="2020-11-30T11:30:17"/>
    <s v="Karim KHARBACHE"/>
    <d v="2020-11-30T11:30:17"/>
    <x v="3"/>
    <d v="1899-12-30T11:30:17"/>
    <n v="30"/>
    <x v="3"/>
  </r>
  <r>
    <s v="karim.kharbache@talan.com"/>
    <n v="1"/>
    <n v="63"/>
    <n v="1"/>
    <s v="Est-ce que l'avis du comité social et économique est obligatoire  lors d'une demande d’autorisation d’activité partielle?"/>
    <m/>
    <m/>
    <d v="2020-11-30T11:33:15"/>
    <s v="Karim KHARBACHE"/>
    <d v="2020-11-30T11:33:15"/>
    <x v="3"/>
    <d v="1899-12-30T11:33:15"/>
    <n v="33"/>
    <x v="4"/>
  </r>
  <r>
    <s v="nacer.dahoumane@talan.com"/>
    <n v="1"/>
    <n v="79"/>
    <n v="1"/>
    <s v="Le depot du versement de la prime se fait il aupres de la DIRECCTE?"/>
    <m/>
    <m/>
    <d v="2020-11-30T11:33:25"/>
    <s v="Nacer DAHOUMANE"/>
    <d v="2020-11-30T11:33:25"/>
    <x v="4"/>
    <d v="1899-12-30T11:33:25"/>
    <n v="33"/>
    <x v="4"/>
  </r>
  <r>
    <s v="nacer.dahoumane@talan.com"/>
    <n v="1"/>
    <n v="51"/>
    <n v="1"/>
    <s v="Le nombre de jours en teletravail est il à fixer par moi même ?"/>
    <m/>
    <m/>
    <d v="2020-11-30T11:34:29"/>
    <s v="Nacer DAHOUMANE"/>
    <d v="2020-11-30T11:34:29"/>
    <x v="4"/>
    <d v="1899-12-30T11:34:29"/>
    <n v="34"/>
    <x v="4"/>
  </r>
  <r>
    <s v="dalila.zegrir@talan.com"/>
    <n v="1"/>
    <n v="89"/>
    <n v="1"/>
    <s v="Comment le calcul de la prime se fait-il ?"/>
    <m/>
    <m/>
    <d v="2020-11-30T11:34:42"/>
    <s v="Dalila ZEGRIR"/>
    <d v="2020-11-30T11:34:42"/>
    <x v="5"/>
    <d v="1899-12-30T11:34:42"/>
    <n v="34"/>
    <x v="4"/>
  </r>
  <r>
    <s v="thomas.perrier@talan.com"/>
    <n v="1"/>
    <n v="21"/>
    <n v="1"/>
    <s v="L'état propose t'il des réductions pour la réparation ou l'achat de vélos ?"/>
    <m/>
    <m/>
    <d v="2020-11-30T11:34:47"/>
    <s v="Thomas PERRIER"/>
    <d v="2020-11-30T11:34:47"/>
    <x v="0"/>
    <d v="1899-12-30T11:34:47"/>
    <n v="34"/>
    <x v="4"/>
  </r>
  <r>
    <s v="maxime.koueni@talan.com"/>
    <n v="1"/>
    <n v="17"/>
    <n v="1"/>
    <s v="Quel est le moyen le plus sécurisés pour se rendre au travail ?"/>
    <m/>
    <m/>
    <d v="2020-11-30T11:34:57"/>
    <s v="Maxime KOUENI"/>
    <d v="2020-11-30T11:34:57"/>
    <x v="6"/>
    <d v="1899-12-30T11:34:57"/>
    <n v="34"/>
    <x v="4"/>
  </r>
  <r>
    <s v="rim.mouqafa@talan.com"/>
    <n v="1"/>
    <n v="68"/>
    <n v="1"/>
    <s v="Est-il obligé d'utiliser son ordinateur personnel en télétravail?"/>
    <m/>
    <m/>
    <d v="2020-11-30T11:35:14"/>
    <s v="Rim MOUQAFA"/>
    <d v="2020-11-30T11:35:14"/>
    <x v="7"/>
    <d v="1899-12-30T11:35:14"/>
    <n v="35"/>
    <x v="4"/>
  </r>
  <r>
    <s v="dalila.zegrir@talan.com"/>
    <n v="1"/>
    <n v="64"/>
    <n v="1"/>
    <s v="Je vis avec une personne vulnérable, mon employeur peut-il m’imposer de venir au travail ?"/>
    <m/>
    <m/>
    <d v="2020-11-30T11:35:17"/>
    <s v="Dalila ZEGRIR"/>
    <d v="2020-11-30T11:35:17"/>
    <x v="5"/>
    <d v="1899-12-30T11:35:17"/>
    <n v="35"/>
    <x v="4"/>
  </r>
  <r>
    <s v="dalila.zegrir@talan.com"/>
    <n v="1"/>
    <n v="25"/>
    <n v="1"/>
    <s v="A quelle date les comptes de l’exercice 2019 doivent-ils être arrêtés ?"/>
    <m/>
    <m/>
    <d v="2020-11-30T11:35:44"/>
    <s v="Dalila ZEGRIR"/>
    <d v="2020-11-30T11:35:44"/>
    <x v="5"/>
    <d v="1899-12-30T11:35:44"/>
    <n v="35"/>
    <x v="4"/>
  </r>
  <r>
    <s v="nacer.dahoumane@talan.com"/>
    <n v="1"/>
    <n v="28"/>
    <n v="1"/>
    <s v="Jusque quelle date le vote des taux et tarifs des impôts locaux doit avoir lieu?"/>
    <m/>
    <m/>
    <d v="2020-11-30T11:35:49"/>
    <s v="Nacer DAHOUMANE"/>
    <d v="2020-11-30T11:35:49"/>
    <x v="4"/>
    <d v="1899-12-30T11:35:49"/>
    <n v="35"/>
    <x v="4"/>
  </r>
  <r>
    <s v="thomas.perrier@talan.com"/>
    <n v="1"/>
    <n v="42"/>
    <n v="1"/>
    <s v="Comment les entreprises doivent-elle se comporter pendant le confinement ?"/>
    <m/>
    <m/>
    <d v="2020-11-30T11:36:00"/>
    <s v="Thomas PERRIER"/>
    <d v="2020-11-30T11:36:00"/>
    <x v="0"/>
    <d v="1899-12-30T11:36:00"/>
    <n v="36"/>
    <x v="4"/>
  </r>
  <r>
    <s v="maxime.koueni@talan.com"/>
    <n v="1"/>
    <n v="34"/>
    <n v="1"/>
    <s v="Le budget sera t'il revalidé ?"/>
    <m/>
    <m/>
    <d v="2020-11-30T11:36:05"/>
    <s v="Maxime KOUENI"/>
    <d v="2020-11-30T11:36:05"/>
    <x v="6"/>
    <d v="1899-12-30T11:36:05"/>
    <n v="36"/>
    <x v="4"/>
  </r>
  <r>
    <s v="akram.marzouki@talan.com"/>
    <n v="1"/>
    <n v="87"/>
    <n v="1"/>
    <s v="Comment peut-on moduler la prime ?"/>
    <m/>
    <m/>
    <d v="2020-11-30T11:37:51"/>
    <s v="Akram MARZOUKI"/>
    <d v="2020-11-30T11:36:18"/>
    <x v="8"/>
    <d v="1899-12-30T11:36:18"/>
    <n v="36"/>
    <x v="4"/>
  </r>
  <r>
    <s v="rim.mouqafa@talan.com"/>
    <n v="1"/>
    <n v="95"/>
    <n v="1"/>
    <s v="Dans quelles circonstances les salariés d'une entreprise sont-ils exonérés"/>
    <m/>
    <m/>
    <d v="2020-11-30T11:36:22"/>
    <s v="Rim MOUQAFA"/>
    <d v="2020-11-30T11:36:22"/>
    <x v="7"/>
    <d v="1899-12-30T11:36:22"/>
    <n v="36"/>
    <x v="4"/>
  </r>
  <r>
    <s v="romain.sabatier@talan.com"/>
    <n v="1"/>
    <n v="56"/>
    <n v="1"/>
    <s v="Mon employeur doit-il m'indemniser les frais supplémentaires découlant du télétravail ? (électricité, poste etc..)"/>
    <m/>
    <m/>
    <d v="2020-11-30T11:36:41"/>
    <s v="Romain SABATIER"/>
    <d v="2020-11-30T11:36:41"/>
    <x v="9"/>
    <d v="1899-12-30T11:36:41"/>
    <n v="36"/>
    <x v="4"/>
  </r>
  <r>
    <s v="thomas.perrier@talan.com"/>
    <n v="1"/>
    <n v="63"/>
    <n v="1"/>
    <m/>
    <m/>
    <s v="Je ne comprends pas la question"/>
    <d v="2020-11-30T11:36:56"/>
    <s v="Thomas PERRIER"/>
    <d v="2020-11-30T11:36:56"/>
    <x v="0"/>
    <d v="1899-12-30T11:36:56"/>
    <n v="36"/>
    <x v="4"/>
  </r>
  <r>
    <s v="dalila.zegrir@talan.com"/>
    <n v="1"/>
    <n v="39"/>
    <n v="1"/>
    <s v="Quels masques utiliser dans le cas où des travaux ne permettent pas le respect de la distance préconisée par les gestes barrières ?"/>
    <m/>
    <m/>
    <d v="2020-11-30T11:37:01"/>
    <s v="Dalila ZEGRIR"/>
    <d v="2020-11-30T11:37:01"/>
    <x v="5"/>
    <d v="1899-12-30T11:37:01"/>
    <n v="37"/>
    <x v="4"/>
  </r>
  <r>
    <s v="maxime.koueni@talan.com"/>
    <n v="1"/>
    <n v="51"/>
    <n v="1"/>
    <s v="Les jours de télétravail sont-ils fixés par l'employeur ?"/>
    <m/>
    <s v="erreur d'orthographe sur &quot;Quantité&quot;"/>
    <d v="2020-11-30T11:38:48"/>
    <s v="Maxime KOUENI"/>
    <d v="2020-11-30T11:37:04"/>
    <x v="6"/>
    <d v="1899-12-30T11:37:04"/>
    <n v="37"/>
    <x v="4"/>
  </r>
  <r>
    <s v="karim.kharbache@talan.com"/>
    <n v="1"/>
    <n v="20"/>
    <n v="1"/>
    <s v="Quelques sont les règles à respecter si je laisse mon vélo  dans un lieu public"/>
    <m/>
    <m/>
    <d v="2020-11-30T11:37:08"/>
    <s v="Karim KHARBACHE"/>
    <d v="2020-11-30T11:37:08"/>
    <x v="3"/>
    <d v="1899-12-30T11:37:08"/>
    <n v="37"/>
    <x v="4"/>
  </r>
  <r>
    <s v="cecile.boyeka@talan.com"/>
    <n v="1"/>
    <n v="41"/>
    <n v="1"/>
    <s v="Y a-t-il des sanctions de prévues en cas de fraude à l'activité partielle ?"/>
    <m/>
    <m/>
    <d v="2020-11-30T11:37:12"/>
    <s v="Cecile BOYEKA"/>
    <d v="2020-11-30T11:37:12"/>
    <x v="10"/>
    <d v="1899-12-30T11:37:12"/>
    <n v="37"/>
    <x v="4"/>
  </r>
  <r>
    <s v="diana.abrissa@talan.com"/>
    <n v="1"/>
    <n v="56"/>
    <n v="1"/>
    <s v="Lorsque le télétravail est imposé, mon employeur est-il tenu de m'indemniser ?"/>
    <m/>
    <m/>
    <d v="2020-11-30T11:37:22"/>
    <s v="Diana ABRISSA"/>
    <d v="2020-11-30T11:37:22"/>
    <x v="11"/>
    <d v="1899-12-30T11:37:22"/>
    <n v="37"/>
    <x v="4"/>
  </r>
  <r>
    <s v="maxime.koueni@talan.com"/>
    <n v="1"/>
    <n v="68"/>
    <n v="1"/>
    <s v="En télétravail, suis-je obligé d'utiliser mon ordinateur professionnel ?"/>
    <m/>
    <m/>
    <d v="2020-11-30T11:38:03"/>
    <s v="Maxime KOUENI"/>
    <d v="2020-11-30T11:38:03"/>
    <x v="6"/>
    <d v="1899-12-30T11:38:03"/>
    <n v="38"/>
    <x v="4"/>
  </r>
  <r>
    <s v="dalila.zegrir@talan.com"/>
    <n v="1"/>
    <n v="50"/>
    <n v="1"/>
    <s v="Que faire si un salarié présente des symptômes ?"/>
    <m/>
    <m/>
    <d v="2020-11-30T11:38:06"/>
    <s v="Dalila ZEGRIR"/>
    <d v="2020-11-30T11:38:06"/>
    <x v="5"/>
    <d v="1899-12-30T11:38:06"/>
    <n v="38"/>
    <x v="4"/>
  </r>
  <r>
    <s v="romain.sabatier@talan.com"/>
    <n v="1"/>
    <n v="2"/>
    <n v="1"/>
    <s v="&quot;Dans la situation ...&quot; Comment doivent être versées les pensions alimentaires ?"/>
    <m/>
    <s v="De quelle situation parle-t-on ?"/>
    <d v="2020-11-30T11:38:12"/>
    <s v="Romain SABATIER"/>
    <d v="2020-11-30T11:38:12"/>
    <x v="9"/>
    <d v="1899-12-30T11:38:12"/>
    <n v="38"/>
    <x v="4"/>
  </r>
  <r>
    <s v="nacer.dahoumane@talan.com"/>
    <n v="1"/>
    <n v="23"/>
    <n v="1"/>
    <s v="le depot dans des bornes type Relay est-il toujours possible pour mes vêtements triés?"/>
    <m/>
    <m/>
    <d v="2020-11-30T11:38:40"/>
    <s v="Nacer DAHOUMANE"/>
    <d v="2020-11-30T11:38:40"/>
    <x v="4"/>
    <d v="1899-12-30T11:38:40"/>
    <n v="38"/>
    <x v="4"/>
  </r>
  <r>
    <s v="dalila.zegrir@talan.com"/>
    <n v="1"/>
    <n v="14"/>
    <n v="1"/>
    <s v="Est-ce le port de masque est obligatoire dans tous les transports collectifs?"/>
    <m/>
    <m/>
    <d v="2020-11-30T11:38:52"/>
    <s v="Dalila ZEGRIR"/>
    <d v="2020-11-30T11:38:52"/>
    <x v="5"/>
    <d v="1899-12-30T11:38:52"/>
    <n v="38"/>
    <x v="4"/>
  </r>
  <r>
    <s v="thomas.perrier@talan.com"/>
    <n v="1"/>
    <n v="84"/>
    <n v="1"/>
    <s v="Quelles sont les employeurs qui bénéficient d'une exonération ?"/>
    <m/>
    <m/>
    <d v="2020-11-30T11:48:55"/>
    <s v="Thomas PERRIER"/>
    <d v="2020-11-30T11:38:59"/>
    <x v="0"/>
    <d v="1899-12-30T11:38:59"/>
    <n v="38"/>
    <x v="4"/>
  </r>
  <r>
    <s v="nacer.dahoumane@talan.com"/>
    <n v="1"/>
    <n v="56"/>
    <n v="1"/>
    <s v="L'indemnisation par mon employeur est elle possible?"/>
    <m/>
    <m/>
    <d v="2020-11-30T11:39:08"/>
    <s v="Nacer DAHOUMANE"/>
    <d v="2020-11-30T11:39:08"/>
    <x v="4"/>
    <d v="1899-12-30T11:39:08"/>
    <n v="39"/>
    <x v="4"/>
  </r>
  <r>
    <s v="akram.marzouki@talan.com"/>
    <n v="1"/>
    <n v="67"/>
    <n v="1"/>
    <s v="Quel est le lien du site permettant de rejoindre la réserve sanitaire ?"/>
    <m/>
    <m/>
    <d v="2020-11-30T11:39:18"/>
    <s v="Akram MARZOUKI"/>
    <d v="2020-11-30T11:39:18"/>
    <x v="8"/>
    <d v="1899-12-30T11:39:18"/>
    <n v="39"/>
    <x v="4"/>
  </r>
  <r>
    <s v="dalila.zegrir@talan.com"/>
    <n v="1"/>
    <n v="75"/>
    <n v="1"/>
    <s v="La prime ou le solde de la prime peuvent-ils être versés après la date prévue par la loi ?"/>
    <m/>
    <m/>
    <d v="2020-11-30T11:39:31"/>
    <s v="Dalila ZEGRIR"/>
    <d v="2020-11-30T11:39:31"/>
    <x v="5"/>
    <d v="1899-12-30T11:39:31"/>
    <n v="39"/>
    <x v="4"/>
  </r>
  <r>
    <s v="thomas.perrier@talan.com"/>
    <n v="1"/>
    <n v="80"/>
    <n v="1"/>
    <m/>
    <m/>
    <s v="Je ne comprends pas la question"/>
    <d v="2020-11-30T11:39:38"/>
    <s v="Thomas PERRIER"/>
    <d v="2020-11-30T11:39:38"/>
    <x v="0"/>
    <d v="1899-12-30T11:39:38"/>
    <n v="39"/>
    <x v="4"/>
  </r>
  <r>
    <s v="nacer.dahoumane@talan.com"/>
    <n v="1"/>
    <n v="74"/>
    <n v="1"/>
    <s v="L'ouverture des centres aérés et des colonies de vacances sera t elle prévue pour cet été?"/>
    <m/>
    <m/>
    <d v="2020-11-30T11:39:44"/>
    <s v="Nacer DAHOUMANE"/>
    <d v="2020-11-30T11:39:44"/>
    <x v="4"/>
    <d v="1899-12-30T11:39:44"/>
    <n v="39"/>
    <x v="4"/>
  </r>
  <r>
    <s v="maxime.koueni@talan.com"/>
    <n v="1"/>
    <n v="85"/>
    <n v="1"/>
    <s v="La prime aux salariés est elle destinée à un établissement en particulier ?"/>
    <m/>
    <m/>
    <d v="2020-11-30T11:39:44"/>
    <s v="Maxime KOUENI"/>
    <d v="2020-11-30T11:39:44"/>
    <x v="6"/>
    <d v="1899-12-30T11:39:44"/>
    <n v="39"/>
    <x v="4"/>
  </r>
  <r>
    <s v="abdellah.filali@talan.com"/>
    <n v="1"/>
    <n v="5"/>
    <n v="1"/>
    <s v="Les espaces de rencontre ont rouvert progressivement et les mesures reprennent pour une durée égale à celle fixée par décision du juge"/>
    <m/>
    <m/>
    <d v="2020-11-30T11:40:11"/>
    <s v="Abdellah FILALI"/>
    <d v="2020-11-30T11:40:11"/>
    <x v="12"/>
    <d v="1899-12-30T11:40:11"/>
    <n v="40"/>
    <x v="4"/>
  </r>
  <r>
    <s v="maxime.koueni@talan.com"/>
    <n v="1"/>
    <n v="94"/>
    <n v="1"/>
    <s v="A qui est destinée la prime dans les ESAT ?"/>
    <m/>
    <m/>
    <d v="2020-11-30T11:40:16"/>
    <s v="Maxime KOUENI"/>
    <d v="2020-11-30T11:40:16"/>
    <x v="6"/>
    <d v="1899-12-30T11:40:16"/>
    <n v="40"/>
    <x v="4"/>
  </r>
  <r>
    <s v="romain.sabatier@talan.com"/>
    <n v="1"/>
    <n v="25"/>
    <n v="1"/>
    <s v="Quelles sont les dates d'arrêt des comptes de l'exercice 2019 et la date de remise de compte de gestion par le comptable de collectivité ?"/>
    <m/>
    <m/>
    <d v="2020-11-30T11:40:18"/>
    <s v="Romain SABATIER"/>
    <d v="2020-11-30T11:40:18"/>
    <x v="9"/>
    <d v="1899-12-30T11:40:18"/>
    <n v="40"/>
    <x v="4"/>
  </r>
  <r>
    <s v="nacer.dahoumane@talan.com"/>
    <n v="1"/>
    <n v="5"/>
    <n v="1"/>
    <s v="Est il à nouveau possible d'avoir un droit de visite dans un espace de rencontre ?"/>
    <m/>
    <m/>
    <d v="2020-11-30T11:40:21"/>
    <s v="Nacer DAHOUMANE"/>
    <d v="2020-11-30T11:40:21"/>
    <x v="4"/>
    <d v="1899-12-30T11:40:21"/>
    <n v="40"/>
    <x v="4"/>
  </r>
  <r>
    <s v="thomas.perrier@talan.com"/>
    <n v="1"/>
    <n v="59"/>
    <n v="1"/>
    <m/>
    <m/>
    <s v="Bonne formulation"/>
    <d v="2020-11-30T11:40:24"/>
    <s v="Thomas PERRIER"/>
    <d v="2020-11-30T11:40:24"/>
    <x v="0"/>
    <d v="1899-12-30T11:40:24"/>
    <n v="40"/>
    <x v="4"/>
  </r>
  <r>
    <s v="jihane.lissari@talan.com"/>
    <n v="1"/>
    <n v="8"/>
    <n v="1"/>
    <s v="est il possible de se déplacer en covoiturage?"/>
    <m/>
    <m/>
    <d v="2020-11-30T11:40:24"/>
    <s v="Jihane LISSARI"/>
    <d v="2020-11-30T11:40:24"/>
    <x v="13"/>
    <d v="1899-12-30T11:40:24"/>
    <n v="40"/>
    <x v="4"/>
  </r>
  <r>
    <s v="thomas.perrier@talan.com"/>
    <n v="1"/>
    <n v="38"/>
    <n v="1"/>
    <m/>
    <m/>
    <s v="Bonne formulation"/>
    <d v="2020-11-30T11:40:49"/>
    <s v="Thomas PERRIER"/>
    <d v="2020-11-30T11:40:49"/>
    <x v="0"/>
    <d v="1899-12-30T11:40:49"/>
    <n v="40"/>
    <x v="4"/>
  </r>
  <r>
    <s v="abdellah.filali@talan.com"/>
    <n v="1"/>
    <n v="10"/>
    <n v="1"/>
    <s v="Oui"/>
    <m/>
    <m/>
    <d v="2020-11-30T11:40:52"/>
    <s v="Abdellah FILALI"/>
    <d v="2020-11-30T11:40:52"/>
    <x v="12"/>
    <d v="1899-12-30T11:40:52"/>
    <n v="40"/>
    <x v="4"/>
  </r>
  <r>
    <s v="maxime.koueni@talan.com"/>
    <n v="1"/>
    <n v="77"/>
    <n v="1"/>
    <s v="Est-il possible d'avoir une avance sur la prime ?"/>
    <m/>
    <m/>
    <d v="2020-11-30T11:40:54"/>
    <s v="Maxime KOUENI"/>
    <d v="2020-11-30T11:40:54"/>
    <x v="6"/>
    <d v="1899-12-30T11:40:54"/>
    <n v="40"/>
    <x v="4"/>
  </r>
  <r>
    <s v="chrifa.daoudi@talan.com"/>
    <n v="1"/>
    <n v="1"/>
    <n v="1"/>
    <s v="Est-ce que je peux fêter mon mariage?"/>
    <m/>
    <m/>
    <d v="2020-11-30T11:40:55"/>
    <s v="Chrifa DAOUDI"/>
    <d v="2020-11-30T11:40:55"/>
    <x v="14"/>
    <d v="1899-12-30T11:40:55"/>
    <n v="40"/>
    <x v="4"/>
  </r>
  <r>
    <s v="jihane.lissari@talan.com"/>
    <n v="1"/>
    <n v="12"/>
    <n v="1"/>
    <s v="le port du masque est il obligatoire dans les transports communs?"/>
    <m/>
    <m/>
    <d v="2020-11-30T11:41:03"/>
    <s v="Jihane LISSARI"/>
    <d v="2020-11-30T11:41:03"/>
    <x v="13"/>
    <d v="1899-12-30T11:41:03"/>
    <n v="41"/>
    <x v="4"/>
  </r>
  <r>
    <s v="akram.marzouki@talan.com"/>
    <n v="1"/>
    <n v="20"/>
    <n v="1"/>
    <s v="Comment faire pour éviter que mon vélo soit volé ?"/>
    <m/>
    <m/>
    <d v="2020-11-30T11:41:05"/>
    <s v="Akram MARZOUKI"/>
    <d v="2020-11-30T11:41:05"/>
    <x v="8"/>
    <d v="1899-12-30T11:41:05"/>
    <n v="41"/>
    <x v="4"/>
  </r>
  <r>
    <s v="abdellah.filali@talan.com"/>
    <n v="1"/>
    <n v="15"/>
    <n v="1"/>
    <s v="Oui, à condition de porter un masque"/>
    <m/>
    <m/>
    <d v="2020-11-30T11:41:06"/>
    <s v="Abdellah FILALI"/>
    <d v="2020-11-30T11:41:06"/>
    <x v="12"/>
    <d v="1899-12-30T11:41:06"/>
    <n v="41"/>
    <x v="4"/>
  </r>
  <r>
    <s v="romain.sabatier@talan.com"/>
    <n v="1"/>
    <n v="52"/>
    <n v="1"/>
    <s v="L'alternance télétravail et activité partielle est-elle autorisé ?"/>
    <m/>
    <m/>
    <d v="2020-11-30T11:41:10"/>
    <s v="Romain SABATIER"/>
    <d v="2020-11-30T11:41:10"/>
    <x v="9"/>
    <d v="1899-12-30T11:41:10"/>
    <n v="41"/>
    <x v="4"/>
  </r>
  <r>
    <s v="maxime.koueni@talan.com"/>
    <n v="1"/>
    <n v="60"/>
    <n v="1"/>
    <s v="Puis je démissionner pendant le confinement ?"/>
    <m/>
    <m/>
    <d v="2020-11-30T11:41:14"/>
    <s v="Maxime KOUENI"/>
    <d v="2020-11-30T11:41:14"/>
    <x v="6"/>
    <d v="1899-12-30T11:41:14"/>
    <n v="41"/>
    <x v="4"/>
  </r>
  <r>
    <s v="mouna.berrabah@talan.com"/>
    <n v="1"/>
    <n v="81"/>
    <n v="1"/>
    <s v="Comment va être appliqué l'accord d'intéressement pour l'année 2020 ?"/>
    <m/>
    <m/>
    <d v="2020-11-30T11:41:29"/>
    <s v="Mouna BERRABAH"/>
    <d v="2020-11-30T11:41:29"/>
    <x v="15"/>
    <d v="1899-12-30T11:41:29"/>
    <n v="41"/>
    <x v="4"/>
  </r>
  <r>
    <s v="rim.mouqafa@talan.com"/>
    <n v="1"/>
    <n v="41"/>
    <n v="1"/>
    <s v="Dans le cas d'un acte de mauvaise foi pendant l'activité partielle, quelles sont les conséquences?"/>
    <m/>
    <m/>
    <d v="2020-11-30T11:41:31"/>
    <s v="Rim MOUQAFA"/>
    <d v="2020-11-30T11:41:31"/>
    <x v="7"/>
    <d v="1899-12-30T11:41:31"/>
    <n v="41"/>
    <x v="4"/>
  </r>
  <r>
    <s v="chrifa.daoudi@talan.com"/>
    <n v="1"/>
    <n v="2"/>
    <n v="1"/>
    <s v="est-ce que les pensions alimentaires seront versées?"/>
    <m/>
    <m/>
    <d v="2020-11-30T11:41:45"/>
    <s v="Chrifa DAOUDI"/>
    <d v="2020-11-30T11:41:45"/>
    <x v="14"/>
    <d v="1899-12-30T11:41:45"/>
    <n v="41"/>
    <x v="4"/>
  </r>
  <r>
    <s v="nacer.dahoumane@talan.com"/>
    <n v="1"/>
    <n v="84"/>
    <n v="1"/>
    <s v="L'exonération dans la limite de 2000€ est bénéficiaire à quels employeurs?"/>
    <m/>
    <m/>
    <d v="2020-11-30T11:41:52"/>
    <s v="Nacer DAHOUMANE"/>
    <d v="2020-11-30T11:41:52"/>
    <x v="4"/>
    <d v="1899-12-30T11:41:52"/>
    <n v="41"/>
    <x v="4"/>
  </r>
  <r>
    <s v="dalila.zegrir@talan.com"/>
    <n v="1"/>
    <n v="78"/>
    <n v="1"/>
    <s v="Je n'ai pas compris la question."/>
    <m/>
    <s v="C'est quoi le DUE ? ou peut-on expliquer ce que c'est un cas DUE?"/>
    <d v="2020-11-30T11:41:58"/>
    <s v="Dalila ZEGRIR"/>
    <d v="2020-11-30T11:41:58"/>
    <x v="5"/>
    <d v="1899-12-30T11:41:58"/>
    <n v="41"/>
    <x v="4"/>
  </r>
  <r>
    <s v="maxime.koueni@talan.com"/>
    <n v="1"/>
    <n v="43"/>
    <n v="1"/>
    <s v="Quels sont les lois pour les salariés employés d'une entreprise étrangère n’ayant pas d’établissement en France ?"/>
    <m/>
    <m/>
    <d v="2020-11-30T11:42:01"/>
    <s v="Maxime KOUENI"/>
    <d v="2020-11-30T11:42:01"/>
    <x v="6"/>
    <d v="1899-12-30T11:42:01"/>
    <n v="42"/>
    <x v="4"/>
  </r>
  <r>
    <s v="thomas.perrier@talan.com"/>
    <n v="1"/>
    <n v="17"/>
    <n v="1"/>
    <s v="Y a t'il des trajets sécurisés pour les vélos ?"/>
    <m/>
    <m/>
    <d v="2020-11-30T11:42:26"/>
    <s v="Thomas PERRIER"/>
    <d v="2020-11-30T11:42:26"/>
    <x v="0"/>
    <d v="1899-12-30T11:42:26"/>
    <n v="42"/>
    <x v="4"/>
  </r>
  <r>
    <s v="dalila.zegrir@talan.com"/>
    <n v="1"/>
    <n v="11"/>
    <n v="1"/>
    <s v="Comment faire si je dois prendre les transports alors que je n’ai pas réussi à me procurer de masque ?"/>
    <m/>
    <m/>
    <d v="2020-11-30T11:42:33"/>
    <s v="Dalila ZEGRIR"/>
    <d v="2020-11-30T11:42:33"/>
    <x v="5"/>
    <d v="1899-12-30T11:42:33"/>
    <n v="42"/>
    <x v="4"/>
  </r>
  <r>
    <s v="diana.abrissa@talan.com"/>
    <n v="1"/>
    <n v="13"/>
    <n v="1"/>
    <s v="Dans les transports scolaires, le port du masque est-il obligatoire ?"/>
    <m/>
    <m/>
    <d v="2020-11-30T11:42:51"/>
    <s v="Diana ABRISSA"/>
    <d v="2020-11-30T11:42:51"/>
    <x v="11"/>
    <d v="1899-12-30T11:42:51"/>
    <n v="42"/>
    <x v="4"/>
  </r>
  <r>
    <s v="maxime.koueni@talan.com"/>
    <n v="1"/>
    <n v="9"/>
    <n v="1"/>
    <s v="Quelles sont les précautions à prendre lors de l'utilisation d'un véhicule en libre-service?"/>
    <m/>
    <m/>
    <d v="2020-11-30T11:42:55"/>
    <s v="Maxime KOUENI"/>
    <d v="2020-11-30T11:42:55"/>
    <x v="6"/>
    <d v="1899-12-30T11:42:55"/>
    <n v="42"/>
    <x v="4"/>
  </r>
  <r>
    <s v="romain.sabatier@talan.com"/>
    <n v="1"/>
    <n v="21"/>
    <n v="1"/>
    <s v="Quelles sont les aides appliquées pour la réparation de mon vélo ?"/>
    <m/>
    <m/>
    <d v="2020-11-30T11:42:55"/>
    <s v="Romain SABATIER"/>
    <d v="2020-11-30T11:42:55"/>
    <x v="9"/>
    <d v="1899-12-30T11:42:55"/>
    <n v="42"/>
    <x v="4"/>
  </r>
  <r>
    <s v="jihane.lissari@talan.com"/>
    <n v="1"/>
    <n v="20"/>
    <n v="1"/>
    <s v="Garer son vélo en sécurité."/>
    <m/>
    <m/>
    <d v="2020-11-30T11:43:04"/>
    <s v="Jihane LISSARI"/>
    <d v="2020-11-30T11:43:04"/>
    <x v="13"/>
    <d v="1899-12-30T11:43:04"/>
    <n v="43"/>
    <x v="4"/>
  </r>
  <r>
    <s v="dalila.zegrir@talan.com"/>
    <n v="1"/>
    <n v="53"/>
    <n v="1"/>
    <s v="Puis-je être au même moment en activité partielle et en télétravail ?"/>
    <m/>
    <m/>
    <d v="2020-11-30T11:43:13"/>
    <s v="Dalila ZEGRIR"/>
    <d v="2020-11-30T11:43:13"/>
    <x v="5"/>
    <d v="1899-12-30T11:43:13"/>
    <n v="43"/>
    <x v="4"/>
  </r>
  <r>
    <s v="nacer.dahoumane@talan.com"/>
    <n v="1"/>
    <n v="46"/>
    <n v="1"/>
    <s v="L'employeur qui a recours à l'activité partielle a le droit a quelle compensation financière?"/>
    <m/>
    <m/>
    <d v="2020-11-30T11:43:15"/>
    <s v="Nacer DAHOUMANE"/>
    <d v="2020-11-30T11:43:15"/>
    <x v="4"/>
    <d v="1899-12-30T11:43:15"/>
    <n v="43"/>
    <x v="4"/>
  </r>
  <r>
    <s v="dalila.zegrir@talan.com"/>
    <n v="1"/>
    <n v="36"/>
    <n v="1"/>
    <s v="Mon employeur peut-il m’imposer le télétravail ?"/>
    <m/>
    <m/>
    <d v="2020-11-30T11:43:22"/>
    <s v="Dalila ZEGRIR"/>
    <d v="2020-11-30T11:43:22"/>
    <x v="5"/>
    <d v="1899-12-30T11:43:22"/>
    <n v="43"/>
    <x v="4"/>
  </r>
  <r>
    <s v="thomas.perrier@talan.com"/>
    <n v="1"/>
    <n v="4"/>
    <n v="1"/>
    <m/>
    <m/>
    <s v="Question bien formulée"/>
    <d v="2020-11-30T11:43:24"/>
    <s v="Thomas PERRIER"/>
    <d v="2020-11-30T11:43:24"/>
    <x v="0"/>
    <d v="1899-12-30T11:43:24"/>
    <n v="43"/>
    <x v="4"/>
  </r>
  <r>
    <s v="dalila.zegrir@talan.com"/>
    <n v="1"/>
    <n v="28"/>
    <n v="1"/>
    <s v="A quelle date les taux et tarifs des impôts locaux doivent-ils être votés ?"/>
    <m/>
    <m/>
    <d v="2020-11-30T11:43:32"/>
    <s v="Dalila ZEGRIR"/>
    <d v="2020-11-30T11:43:32"/>
    <x v="5"/>
    <d v="1899-12-30T11:43:32"/>
    <n v="43"/>
    <x v="4"/>
  </r>
  <r>
    <s v="maxime.koueni@talan.com"/>
    <n v="1"/>
    <n v="8"/>
    <n v="1"/>
    <s v="Le covoiturage est-il toujours autorisé ?"/>
    <m/>
    <m/>
    <d v="2020-11-30T11:43:32"/>
    <s v="Maxime KOUENI"/>
    <d v="2020-11-30T11:43:32"/>
    <x v="6"/>
    <d v="1899-12-30T11:43:32"/>
    <n v="43"/>
    <x v="4"/>
  </r>
  <r>
    <s v="akram.marzouki@talan.com"/>
    <n v="1"/>
    <n v="47"/>
    <n v="1"/>
    <s v="Si je n'ai pas eu de réponse par rapport à ma demande d'autorisation d'activité partielle ? puis-je considérer qu'elle a été acceptée ?"/>
    <m/>
    <m/>
    <d v="2020-11-30T11:43:45"/>
    <s v="Akram MARZOUKI"/>
    <d v="2020-11-30T11:43:45"/>
    <x v="8"/>
    <d v="1899-12-30T11:43:45"/>
    <n v="43"/>
    <x v="4"/>
  </r>
  <r>
    <s v="nacer.dahoumane@talan.com"/>
    <n v="1"/>
    <n v="33"/>
    <n v="1"/>
    <s v="Le budget 2020 peut être adopté jusqu'à quelle date?"/>
    <m/>
    <m/>
    <d v="2020-11-30T11:43:55"/>
    <s v="Nacer DAHOUMANE"/>
    <d v="2020-11-30T11:43:55"/>
    <x v="4"/>
    <d v="1899-12-30T11:43:55"/>
    <n v="43"/>
    <x v="4"/>
  </r>
  <r>
    <s v="abdellah.filali@talan.com"/>
    <n v="1"/>
    <n v="45"/>
    <n v="1"/>
    <s v="12 mois (contre 6 mois actuellement au maximum)"/>
    <m/>
    <m/>
    <d v="2020-11-30T11:43:57"/>
    <s v="Abdellah FILALI"/>
    <d v="2020-11-30T11:43:57"/>
    <x v="12"/>
    <d v="1899-12-30T11:43:57"/>
    <n v="43"/>
    <x v="4"/>
  </r>
  <r>
    <s v="romain.sabatier@talan.com"/>
    <n v="1"/>
    <n v="60"/>
    <n v="1"/>
    <s v="Quelles sont les modalités de démissions pendant le confinement ?"/>
    <m/>
    <m/>
    <d v="2020-11-30T11:44:05"/>
    <s v="Romain SABATIER"/>
    <d v="2020-11-30T11:44:05"/>
    <x v="9"/>
    <d v="1899-12-30T11:44:05"/>
    <n v="44"/>
    <x v="4"/>
  </r>
  <r>
    <s v="abdellah.filali@talan.com"/>
    <n v="1"/>
    <n v="50"/>
    <n v="1"/>
    <s v="En cas de suspicion, il convient de consulter le site www.gouvernement.fr/info-coronavirus et de renvoyer le salarié à son domicile pour qu’il appelle son médecin.En cas de symptômes graves, l’employeur, doit contacter le 15."/>
    <m/>
    <m/>
    <d v="2020-11-30T11:44:25"/>
    <s v="Abdellah FILALI"/>
    <d v="2020-11-30T11:44:25"/>
    <x v="12"/>
    <d v="1899-12-30T11:44:25"/>
    <n v="44"/>
    <x v="4"/>
  </r>
  <r>
    <s v="diana.abrissa@talan.com"/>
    <n v="1"/>
    <n v="30"/>
    <n v="1"/>
    <s v="Le débat d’orientation budgétaire(DOB) et le vote du budget pourront-ils être réunis dans la même délibération ?"/>
    <m/>
    <m/>
    <d v="2020-11-30T11:44:26"/>
    <s v="Diana ABRISSA"/>
    <d v="2020-11-30T11:44:26"/>
    <x v="11"/>
    <d v="1899-12-30T11:44:26"/>
    <n v="44"/>
    <x v="4"/>
  </r>
  <r>
    <s v="nacer.dahoumane@talan.com"/>
    <n v="1"/>
    <n v="18"/>
    <n v="1"/>
    <s v="Je suis inquiet de prendre mon vélo au milieu des voitures"/>
    <m/>
    <s v="est ce vraiment une question?"/>
    <d v="2020-11-30T11:44:32"/>
    <s v="Nacer DAHOUMANE"/>
    <d v="2020-11-30T11:44:32"/>
    <x v="4"/>
    <d v="1899-12-30T11:44:32"/>
    <n v="44"/>
    <x v="4"/>
  </r>
  <r>
    <s v="maxime.koueni@talan.com"/>
    <n v="1"/>
    <n v="25"/>
    <n v="1"/>
    <s v="Quand est-ce que les comptes de l’exercice 2019 doivent être arrêtés ?"/>
    <m/>
    <m/>
    <d v="2020-11-30T11:44:35"/>
    <s v="Maxime KOUENI"/>
    <d v="2020-11-30T11:44:35"/>
    <x v="6"/>
    <d v="1899-12-30T11:44:35"/>
    <n v="44"/>
    <x v="4"/>
  </r>
  <r>
    <s v="diana.abrissa@talan.com"/>
    <n v="1"/>
    <n v="43"/>
    <n v="1"/>
    <s v="Quelles sont les modalités pour les salariés employés par une entreprise étrangère n’ayant pas d’établissement en France ?"/>
    <m/>
    <m/>
    <d v="2020-11-30T11:44:39"/>
    <s v="Diana ABRISSA"/>
    <d v="2020-11-30T11:44:39"/>
    <x v="11"/>
    <d v="1899-12-30T11:44:39"/>
    <n v="44"/>
    <x v="4"/>
  </r>
  <r>
    <s v="dalila.zegrir@talan.com"/>
    <n v="1"/>
    <n v="61"/>
    <n v="1"/>
    <s v="Les associations sont-elles éligibles à l’activité partielle ?"/>
    <m/>
    <m/>
    <d v="2020-11-30T11:44:44"/>
    <s v="Dalila ZEGRIR"/>
    <d v="2020-11-30T11:44:44"/>
    <x v="5"/>
    <d v="1899-12-30T11:44:44"/>
    <n v="44"/>
    <x v="4"/>
  </r>
  <r>
    <s v="thomas.perrier@talan.com"/>
    <n v="1"/>
    <n v="25"/>
    <n v="1"/>
    <s v="Y a t'il un délai pour arrêter les comptes de l'exercice 2019 ?"/>
    <m/>
    <m/>
    <d v="2020-11-30T11:44:50"/>
    <s v="Thomas PERRIER"/>
    <d v="2020-11-30T11:44:50"/>
    <x v="0"/>
    <d v="1899-12-30T11:44:50"/>
    <n v="44"/>
    <x v="4"/>
  </r>
  <r>
    <s v="abdellah.filali@talan.com"/>
    <n v="1"/>
    <n v="55"/>
    <n v="1"/>
    <s v="NON"/>
    <m/>
    <m/>
    <d v="2020-11-30T11:44:50"/>
    <s v="Abdellah FILALI"/>
    <d v="2020-11-30T11:44:50"/>
    <x v="12"/>
    <d v="1899-12-30T11:44:50"/>
    <n v="44"/>
    <x v="4"/>
  </r>
  <r>
    <s v="diana.abrissa@talan.com"/>
    <n v="1"/>
    <n v="86"/>
    <n v="1"/>
    <s v="Un même employeur peut-il attribuer des montants de primes différents selon l’établissement dont relèvent les salariés ?"/>
    <m/>
    <m/>
    <d v="2020-11-30T11:44:51"/>
    <s v="Diana ABRISSA"/>
    <d v="2020-11-30T11:44:51"/>
    <x v="11"/>
    <d v="1899-12-30T11:44:51"/>
    <n v="44"/>
    <x v="4"/>
  </r>
  <r>
    <s v="abdellah.filali@talan.com"/>
    <n v="1"/>
    <n v="60"/>
    <n v="1"/>
    <s v="Oui"/>
    <m/>
    <m/>
    <d v="2020-11-30T11:45:13"/>
    <s v="Abdellah FILALI"/>
    <d v="2020-11-30T11:45:13"/>
    <x v="12"/>
    <d v="1899-12-30T11:45:13"/>
    <n v="45"/>
    <x v="4"/>
  </r>
  <r>
    <s v="diana.abrissa@talan.com"/>
    <n v="1"/>
    <n v="69"/>
    <n v="1"/>
    <s v="Dois-je contractualiser mon télétravail ?"/>
    <m/>
    <m/>
    <d v="2020-11-30T11:45:20"/>
    <s v="Diana ABRISSA"/>
    <d v="2020-11-30T11:45:20"/>
    <x v="11"/>
    <d v="1899-12-30T11:45:20"/>
    <n v="45"/>
    <x v="4"/>
  </r>
  <r>
    <s v="dalila.zegrir@talan.com"/>
    <n v="1"/>
    <n v="92"/>
    <n v="1"/>
    <s v="La prime doit-elle être versée aux mandataires sociaux ?"/>
    <m/>
    <m/>
    <d v="2020-11-30T11:45:21"/>
    <s v="Dalila ZEGRIR"/>
    <d v="2020-11-30T11:45:21"/>
    <x v="5"/>
    <d v="1899-12-30T11:45:21"/>
    <n v="45"/>
    <x v="4"/>
  </r>
  <r>
    <s v="cecile.boyeka@talan.com"/>
    <n v="1"/>
    <n v="64"/>
    <n v="1"/>
    <s v="Que dois-je faire vis-à-vis de mon employeur, lorsque je vis avec une personne vulnérable ?"/>
    <m/>
    <m/>
    <d v="2020-11-30T11:45:29"/>
    <s v="Cecile BOYEKA"/>
    <d v="2020-11-30T11:45:29"/>
    <x v="10"/>
    <d v="1899-12-30T11:45:29"/>
    <n v="45"/>
    <x v="4"/>
  </r>
  <r>
    <s v="dalila.zegrir@talan.com"/>
    <n v="1"/>
    <n v="3"/>
    <n v="1"/>
    <s v="L’autre parent met l’enfant en danger, et m’empêche de voir l’enfant, que dois-je faire ?"/>
    <m/>
    <m/>
    <d v="2020-11-30T11:45:42"/>
    <s v="Dalila ZEGRIR"/>
    <d v="2020-11-30T11:45:42"/>
    <x v="5"/>
    <d v="1899-12-30T11:45:42"/>
    <n v="45"/>
    <x v="4"/>
  </r>
  <r>
    <s v="maxime.koueni@talan.com"/>
    <n v="1"/>
    <n v="42"/>
    <n v="1"/>
    <s v="Les employés peuvent-ils se déplacer pour aller sur leur lieu de travail ?"/>
    <m/>
    <m/>
    <d v="2020-11-30T11:45:48"/>
    <s v="Maxime KOUENI"/>
    <d v="2020-11-30T11:45:48"/>
    <x v="6"/>
    <d v="1899-12-30T11:45:48"/>
    <n v="45"/>
    <x v="4"/>
  </r>
  <r>
    <s v="abdellah.filali@talan.com"/>
    <n v="1"/>
    <n v="75"/>
    <n v="1"/>
    <s v="NON. La date du 31 août 2020 est impérative, sauf dans le cas des salariés intérimaires dans les conditions définies en réponse à la question 1.10."/>
    <m/>
    <m/>
    <d v="2020-11-30T11:45:48"/>
    <s v="Abdellah FILALI"/>
    <d v="2020-11-30T11:45:48"/>
    <x v="12"/>
    <d v="1899-12-30T11:45:48"/>
    <n v="45"/>
    <x v="4"/>
  </r>
  <r>
    <s v="diana.abrissa@talan.com"/>
    <n v="1"/>
    <n v="73"/>
    <n v="1"/>
    <s v="La prime, est-elle exonéré d'impôt quelque soit sa nature ?"/>
    <m/>
    <m/>
    <d v="2020-11-30T11:46:00"/>
    <s v="Diana ABRISSA"/>
    <d v="2020-11-30T11:46:00"/>
    <x v="11"/>
    <d v="1899-12-30T11:46:00"/>
    <n v="46"/>
    <x v="4"/>
  </r>
  <r>
    <s v="karim.kharbache@talan.com"/>
    <n v="1"/>
    <n v="43"/>
    <n v="1"/>
    <s v="Est-ce que l'activité partielle est ouverte à une  entreprise étrangère qui cotise en France ?"/>
    <m/>
    <m/>
    <d v="2020-11-30T11:46:03"/>
    <s v="Karim KHARBACHE"/>
    <d v="2020-11-30T11:46:03"/>
    <x v="3"/>
    <d v="1899-12-30T11:46:03"/>
    <n v="46"/>
    <x v="4"/>
  </r>
  <r>
    <s v="romain.sabatier@talan.com"/>
    <n v="1"/>
    <n v="71"/>
    <n v="1"/>
    <s v="Je souhaite connaître l'indemnité d'activité partielle et l'allocation d'activité partielle, comment la calculer ?"/>
    <m/>
    <m/>
    <d v="2020-11-30T11:46:13"/>
    <s v="Romain SABATIER"/>
    <d v="2020-11-30T11:46:13"/>
    <x v="9"/>
    <d v="1899-12-30T11:46:13"/>
    <n v="46"/>
    <x v="4"/>
  </r>
  <r>
    <s v="abdellah.filali@talan.com"/>
    <n v="1"/>
    <n v="91"/>
    <n v="1"/>
    <s v="NON. La prime n’entre en compte dans le calcul d’aucune autre exonération de cotisations sociales. Elle n’entre pas en compte, notamment, dans le calcul du bénéfice des exonérations dégressives comme la réduction générale de cotisations sociales."/>
    <m/>
    <m/>
    <d v="2020-11-30T11:46:15"/>
    <s v="Abdellah FILALI"/>
    <d v="2020-11-30T11:46:15"/>
    <x v="12"/>
    <d v="1899-12-30T11:46:15"/>
    <n v="46"/>
    <x v="4"/>
  </r>
  <r>
    <s v="akram.marzouki@talan.com"/>
    <n v="1"/>
    <n v="40"/>
    <n v="1"/>
    <s v="Comment je pourrais avoir les conditions dans lesquelles les visites médicales sont maintenues pendant la période d'urgence sanitaire ?"/>
    <m/>
    <m/>
    <d v="2020-11-30T11:46:27"/>
    <s v="Akram MARZOUKI"/>
    <d v="2020-11-30T11:46:27"/>
    <x v="8"/>
    <d v="1899-12-30T11:46:27"/>
    <n v="46"/>
    <x v="4"/>
  </r>
  <r>
    <s v="thomas.perrier@talan.com"/>
    <n v="1"/>
    <n v="46"/>
    <n v="1"/>
    <s v="Quelle est la compensation financière de l'employeur qui a recours à l'activité partielle ?"/>
    <m/>
    <m/>
    <d v="2020-11-30T11:46:30"/>
    <s v="Thomas PERRIER"/>
    <d v="2020-11-30T11:46:30"/>
    <x v="0"/>
    <d v="1899-12-30T11:46:30"/>
    <n v="46"/>
    <x v="4"/>
  </r>
  <r>
    <s v="diana.abrissa@talan.com"/>
    <n v="1"/>
    <n v="17"/>
    <n v="1"/>
    <s v="Les trajets que j’emprunte habituellement ne me semblent pas sécurisés, comment y remédier ?"/>
    <m/>
    <m/>
    <d v="2020-11-30T11:46:30"/>
    <s v="Diana ABRISSA"/>
    <d v="2020-11-30T11:46:30"/>
    <x v="11"/>
    <d v="1899-12-30T11:46:30"/>
    <n v="46"/>
    <x v="4"/>
  </r>
  <r>
    <s v="marie-madeleine.ngue@talan.com"/>
    <n v="1"/>
    <n v="27"/>
    <n v="1"/>
    <s v="Est-ce que les maires et les présidents d’EPCI toujours en poste, peuvent-ils continuer à exécuter le budget, sachant que la fiscalité est maintenue ?"/>
    <m/>
    <s v="Je n'ai pas compris toute la question._x000a_Présidents d'EPCI/fiscalité maintenue termes techniques pour moi._x000a_Faute d'orthographe à maintenu."/>
    <d v="2020-11-30T11:46:32"/>
    <s v="Marie-Madeleine NGUE"/>
    <d v="2020-11-30T11:46:32"/>
    <x v="16"/>
    <d v="1899-12-30T11:46:32"/>
    <n v="46"/>
    <x v="4"/>
  </r>
  <r>
    <s v="mouna.berrabah@talan.com"/>
    <n v="1"/>
    <n v="43"/>
    <n v="1"/>
    <s v="Est-ce que les salariés employés par une entreprise étrangère n'ayant pas d'établissement en France ont droit à l'activité partielle ?"/>
    <m/>
    <m/>
    <d v="2020-11-30T11:46:38"/>
    <s v="Mouna BERRABAH"/>
    <d v="2020-11-30T11:46:38"/>
    <x v="15"/>
    <d v="1899-12-30T11:46:38"/>
    <n v="46"/>
    <x v="4"/>
  </r>
  <r>
    <s v="jihane.lissari@talan.com"/>
    <n v="1"/>
    <n v="24"/>
    <n v="1"/>
    <s v="le plastique dans l'emballage est il à éviter?"/>
    <m/>
    <m/>
    <d v="2020-11-30T11:46:39"/>
    <s v="Jihane LISSARI"/>
    <d v="2020-11-30T11:46:39"/>
    <x v="13"/>
    <d v="1899-12-30T11:46:39"/>
    <n v="46"/>
    <x v="4"/>
  </r>
  <r>
    <s v="maxime.koueni@talan.com"/>
    <n v="1"/>
    <n v="59"/>
    <n v="1"/>
    <m/>
    <m/>
    <s v="Pas d'alternative à cette question"/>
    <d v="2020-11-30T11:46:56"/>
    <s v="Maxime KOUENI"/>
    <d v="2020-11-30T11:46:56"/>
    <x v="6"/>
    <d v="1899-12-30T11:46:56"/>
    <n v="46"/>
    <x v="4"/>
  </r>
  <r>
    <s v="nacer.dahoumane@talan.com"/>
    <n v="1"/>
    <n v="61"/>
    <n v="1"/>
    <s v="l'activité partielle est possible pour les associations?"/>
    <m/>
    <m/>
    <d v="2020-11-30T11:46:57"/>
    <s v="Nacer DAHOUMANE"/>
    <d v="2020-11-30T11:46:57"/>
    <x v="4"/>
    <d v="1899-12-30T11:46:57"/>
    <n v="46"/>
    <x v="4"/>
  </r>
  <r>
    <s v="abdellah.filali@talan.com"/>
    <n v="1"/>
    <n v="86"/>
    <n v="1"/>
    <s v="OUI, dans le cas où l’accord ou la décision unilatérale adoptés au niveau de l’entreprise le prévoient ou en cas d’accord adopté au niveau de l’établissement."/>
    <m/>
    <m/>
    <d v="2020-11-30T11:47:00"/>
    <s v="Abdellah FILALI"/>
    <d v="2020-11-30T11:47:00"/>
    <x v="12"/>
    <d v="1899-12-30T11:47:00"/>
    <n v="47"/>
    <x v="4"/>
  </r>
  <r>
    <s v="diana.abrissa@talan.com"/>
    <n v="1"/>
    <n v="82"/>
    <n v="1"/>
    <s v="Quels employeurs peuvent mettre en place un accord d’intéressement ?"/>
    <m/>
    <m/>
    <d v="2020-11-30T11:47:02"/>
    <s v="Diana ABRISSA"/>
    <d v="2020-11-30T11:47:02"/>
    <x v="11"/>
    <d v="1899-12-30T11:47:02"/>
    <n v="47"/>
    <x v="4"/>
  </r>
  <r>
    <s v="romain.sabatier@talan.com"/>
    <n v="1"/>
    <n v="68"/>
    <n v="1"/>
    <s v="L'employeur doit-il fournir le matériel nécessaire au télétravail ?"/>
    <m/>
    <m/>
    <d v="2020-11-30T11:47:03"/>
    <s v="Romain SABATIER"/>
    <d v="2020-11-30T11:47:03"/>
    <x v="9"/>
    <d v="1899-12-30T11:47:03"/>
    <n v="47"/>
    <x v="4"/>
  </r>
  <r>
    <s v="diana.abrissa@talan.com"/>
    <n v="1"/>
    <n v="60"/>
    <n v="1"/>
    <s v="Les démissions sont-elles autorisées pendant le confinement ?"/>
    <m/>
    <m/>
    <d v="2020-11-30T11:47:13"/>
    <s v="Diana ABRISSA"/>
    <d v="2020-11-30T11:47:13"/>
    <x v="11"/>
    <d v="1899-12-30T11:47:13"/>
    <n v="47"/>
    <x v="4"/>
  </r>
  <r>
    <s v="chrifa.daoudi@talan.com"/>
    <n v="1"/>
    <n v="3"/>
    <n v="1"/>
    <s v="après séparation, mon ex me prive de rencontrer mon enfant et le maltraite. Quelle procédure dois-je suivre?"/>
    <m/>
    <m/>
    <d v="2020-11-30T11:47:20"/>
    <s v="Chrifa DAOUDI"/>
    <d v="2020-11-30T11:47:20"/>
    <x v="14"/>
    <d v="1899-12-30T11:47:20"/>
    <n v="47"/>
    <x v="4"/>
  </r>
  <r>
    <s v="diana.abrissa@talan.com"/>
    <n v="1"/>
    <n v="39"/>
    <n v="1"/>
    <s v="Quels masques utiliser dans le cas où des travaux ne permettent pas le respect de la distance préconisée par les gestes barrières ?"/>
    <m/>
    <m/>
    <d v="2020-11-30T11:47:33"/>
    <s v="Diana ABRISSA"/>
    <d v="2020-11-30T11:47:33"/>
    <x v="11"/>
    <d v="1899-12-30T11:47:33"/>
    <n v="47"/>
    <x v="4"/>
  </r>
  <r>
    <s v="abdellah.filali@talan.com"/>
    <n v="1"/>
    <n v="85"/>
    <n v="1"/>
    <s v="OUI"/>
    <m/>
    <m/>
    <d v="2020-11-30T11:47:49"/>
    <s v="Abdellah FILALI"/>
    <d v="2020-11-30T11:47:49"/>
    <x v="12"/>
    <d v="1899-12-30T11:47:49"/>
    <n v="47"/>
    <x v="4"/>
  </r>
  <r>
    <s v="nacer.dahoumane@talan.com"/>
    <n v="1"/>
    <n v="69"/>
    <n v="1"/>
    <s v="si j'ai le droit au télétravail dois je modifier mon contrat de travail ?"/>
    <m/>
    <m/>
    <d v="2020-11-30T11:47:55"/>
    <s v="Nacer DAHOUMANE"/>
    <d v="2020-11-30T11:47:55"/>
    <x v="4"/>
    <d v="1899-12-30T11:47:55"/>
    <n v="47"/>
    <x v="4"/>
  </r>
  <r>
    <s v="cecile.boyeka@talan.com"/>
    <n v="1"/>
    <n v="82"/>
    <n v="1"/>
    <s v="A qui s'applique un accord d'intéressement ?"/>
    <m/>
    <m/>
    <d v="2020-11-30T11:47:56"/>
    <s v="Cecile BOYEKA"/>
    <d v="2020-11-30T11:47:56"/>
    <x v="10"/>
    <d v="1899-12-30T11:47:56"/>
    <n v="47"/>
    <x v="4"/>
  </r>
  <r>
    <s v="marie-madeleine.ngue@talan.com"/>
    <n v="1"/>
    <n v="54"/>
    <n v="1"/>
    <s v="Peut-on continuer à travailler en usine, malgré le confinement?"/>
    <m/>
    <m/>
    <d v="2020-11-30T11:48:56"/>
    <s v="Marie-Madeleine NGUE"/>
    <d v="2020-11-30T11:48:56"/>
    <x v="16"/>
    <d v="1899-12-30T11:48:56"/>
    <n v="48"/>
    <x v="4"/>
  </r>
  <r>
    <s v="dalila.zegrir@talan.com"/>
    <n v="1"/>
    <n v="86"/>
    <n v="1"/>
    <s v="Un même employeur peut-il attribuer des montants de primes différents selon l’établissement dont relèvent les salariés ?"/>
    <m/>
    <m/>
    <d v="2020-11-30T11:49:15"/>
    <s v="Dalila ZEGRIR"/>
    <d v="2020-11-30T11:49:15"/>
    <x v="5"/>
    <d v="1899-12-30T11:49:15"/>
    <n v="49"/>
    <x v="4"/>
  </r>
  <r>
    <s v="diana.abrissa@talan.com"/>
    <n v="1"/>
    <n v="4"/>
    <n v="1"/>
    <s v="Peut-on refuser un droit de visite ou d’hébergement ?"/>
    <m/>
    <m/>
    <d v="2020-11-30T11:49:17"/>
    <s v="Diana ABRISSA"/>
    <d v="2020-11-30T11:49:17"/>
    <x v="11"/>
    <d v="1899-12-30T11:49:17"/>
    <n v="49"/>
    <x v="4"/>
  </r>
  <r>
    <s v="abdellah.filali@talan.com"/>
    <n v="1"/>
    <n v="66"/>
    <n v="1"/>
    <s v="OUI."/>
    <m/>
    <m/>
    <d v="2020-11-30T11:49:27"/>
    <s v="Abdellah FILALI"/>
    <d v="2020-11-30T11:49:27"/>
    <x v="12"/>
    <d v="1899-12-30T11:49:27"/>
    <n v="49"/>
    <x v="4"/>
  </r>
  <r>
    <s v="romain.sabatier@talan.com"/>
    <n v="1"/>
    <n v="5"/>
    <n v="1"/>
    <s v="Quand sera à nouveau disponible le droit de visite et de remises d'enfant dans un espace de rencontre ?"/>
    <m/>
    <m/>
    <d v="2020-11-30T11:49:31"/>
    <s v="Romain SABATIER"/>
    <d v="2020-11-30T11:49:31"/>
    <x v="9"/>
    <d v="1899-12-30T11:49:31"/>
    <n v="49"/>
    <x v="4"/>
  </r>
  <r>
    <s v="akram.marzouki@talan.com"/>
    <n v="1"/>
    <n v="27"/>
    <n v="1"/>
    <s v="Est ce que les maires et les présidents d'EPCI qui voient leurs fiscalités maintenus en fonction auront le droit d'exécuter le budget ?"/>
    <m/>
    <m/>
    <d v="2020-11-30T11:49:33"/>
    <s v="Akram MARZOUKI"/>
    <d v="2020-11-30T11:49:33"/>
    <x v="8"/>
    <d v="1899-12-30T11:49:33"/>
    <n v="49"/>
    <x v="4"/>
  </r>
  <r>
    <s v="dalila.zegrir@talan.com"/>
    <n v="1"/>
    <n v="67"/>
    <n v="1"/>
    <s v="En tant que professionnel de santé au travail, comment puis-rejoindre la réserve sanitaire ?"/>
    <m/>
    <m/>
    <d v="2020-11-30T11:49:37"/>
    <s v="Dalila ZEGRIR"/>
    <d v="2020-11-30T11:49:37"/>
    <x v="5"/>
    <d v="1899-12-30T11:49:37"/>
    <n v="49"/>
    <x v="4"/>
  </r>
  <r>
    <s v="nacer.dahoumane@talan.com"/>
    <n v="1"/>
    <n v="10"/>
    <n v="1"/>
    <s v="Ai je le droit de prendre le train ou un car de voyageurs?"/>
    <m/>
    <m/>
    <d v="2020-11-30T11:49:50"/>
    <s v="Nacer DAHOUMANE"/>
    <d v="2020-11-30T11:49:50"/>
    <x v="4"/>
    <d v="1899-12-30T11:49:50"/>
    <n v="49"/>
    <x v="4"/>
  </r>
  <r>
    <s v="dalila.zegrir@talan.com"/>
    <n v="1"/>
    <n v="22"/>
    <n v="1"/>
    <s v="Les centres de tri fonctionnent-ils normalement ?"/>
    <m/>
    <m/>
    <d v="2020-11-30T11:49:52"/>
    <s v="Dalila ZEGRIR"/>
    <d v="2020-11-30T11:49:52"/>
    <x v="5"/>
    <d v="1899-12-30T11:49:52"/>
    <n v="49"/>
    <x v="4"/>
  </r>
  <r>
    <s v="thomas.perrier@talan.com"/>
    <n v="1"/>
    <n v="67"/>
    <n v="1"/>
    <s v="Je suis professionnel de santé, comment rejoindre la réserver sanitaire ?"/>
    <m/>
    <m/>
    <d v="2020-11-30T11:50:01"/>
    <s v="Thomas PERRIER"/>
    <d v="2020-11-30T11:50:01"/>
    <x v="0"/>
    <d v="1899-12-30T11:50:01"/>
    <n v="50"/>
    <x v="4"/>
  </r>
  <r>
    <s v="akram.marzouki@talan.com"/>
    <n v="1"/>
    <n v="60"/>
    <n v="1"/>
    <s v="Peut-on toujours démissionner pendant le confinement ?"/>
    <m/>
    <m/>
    <d v="2020-11-30T11:50:18"/>
    <s v="Akram MARZOUKI"/>
    <d v="2020-11-30T11:50:18"/>
    <x v="8"/>
    <d v="1899-12-30T11:50:18"/>
    <n v="50"/>
    <x v="4"/>
  </r>
  <r>
    <s v="maxime.koueni@talan.com"/>
    <n v="1"/>
    <n v="76"/>
    <n v="1"/>
    <s v="La prime est-elle versée une seule fois ?"/>
    <m/>
    <m/>
    <d v="2020-11-30T11:50:22"/>
    <s v="Maxime KOUENI"/>
    <d v="2020-11-30T11:50:22"/>
    <x v="6"/>
    <d v="1899-12-30T11:50:22"/>
    <n v="50"/>
    <x v="4"/>
  </r>
  <r>
    <s v="karim.kharbache@talan.com"/>
    <n v="1"/>
    <n v="40"/>
    <n v="1"/>
    <s v="Est ce que la visite médicale peut-être reportée pendant l'état d’urgence sanitaire?"/>
    <m/>
    <m/>
    <d v="2020-11-30T11:50:23"/>
    <s v="Karim KHARBACHE"/>
    <d v="2020-11-30T11:50:23"/>
    <x v="3"/>
    <d v="1899-12-30T11:50:23"/>
    <n v="50"/>
    <x v="4"/>
  </r>
  <r>
    <s v="abdellah.filali@talan.com"/>
    <n v="1"/>
    <n v="46"/>
    <n v="1"/>
    <s v="70% de la rémunération antérieure brute du salarié servant d’assiette de calcul des congés payés dans la limite de 70 % de 4,5 SMIC. Ainsi, le reste à charge des entreprises sera nul pour les salariés dont la rémunération est inférieure à 4,5 SMIC."/>
    <m/>
    <m/>
    <d v="2020-11-30T11:50:29"/>
    <s v="Abdellah FILALI"/>
    <d v="2020-11-30T11:50:29"/>
    <x v="12"/>
    <d v="1899-12-30T11:50:29"/>
    <n v="50"/>
    <x v="4"/>
  </r>
  <r>
    <s v="jihane.lissari@talan.com"/>
    <n v="1"/>
    <n v="4"/>
    <n v="1"/>
    <s v="peut on ne pas respecter le droit de visite?"/>
    <m/>
    <m/>
    <d v="2020-11-30T11:50:34"/>
    <s v="Jihane LISSARI"/>
    <d v="2020-11-30T11:50:34"/>
    <x v="13"/>
    <d v="1899-12-30T11:50:34"/>
    <n v="50"/>
    <x v="4"/>
  </r>
  <r>
    <s v="dalila.zegrir@talan.com"/>
    <n v="1"/>
    <n v="42"/>
    <n v="1"/>
    <s v="Quelles sont les recommandations sanitaires pour les entreprises en France ?"/>
    <m/>
    <m/>
    <d v="2020-11-30T11:50:39"/>
    <s v="Dalila ZEGRIR"/>
    <d v="2020-11-30T11:50:39"/>
    <x v="5"/>
    <d v="1899-12-30T11:50:39"/>
    <n v="50"/>
    <x v="4"/>
  </r>
  <r>
    <s v="romain.sabatier@talan.com"/>
    <n v="1"/>
    <n v="22"/>
    <n v="1"/>
    <s v="Quel est le fonctionnement des centres de tri pendant le confinement ?"/>
    <m/>
    <m/>
    <d v="2020-11-30T11:50:44"/>
    <s v="Romain SABATIER"/>
    <d v="2020-11-30T11:50:44"/>
    <x v="9"/>
    <d v="1899-12-30T11:50:44"/>
    <n v="50"/>
    <x v="4"/>
  </r>
  <r>
    <s v="maxime.koueni@talan.com"/>
    <n v="1"/>
    <n v="93"/>
    <n v="1"/>
    <s v="Les apprentis ont-ils droit à la prime ?"/>
    <m/>
    <m/>
    <d v="2020-11-30T11:50:45"/>
    <s v="Maxime KOUENI"/>
    <d v="2020-11-30T11:50:45"/>
    <x v="6"/>
    <d v="1899-12-30T11:50:45"/>
    <n v="50"/>
    <x v="4"/>
  </r>
  <r>
    <s v="mouna.berrabah@talan.com"/>
    <n v="1"/>
    <n v="38"/>
    <n v="1"/>
    <s v="Est-ce que les masques en tissu jouent le même rôle que les masques chirurgicaux ?"/>
    <m/>
    <m/>
    <d v="2020-11-30T11:50:47"/>
    <s v="Mouna BERRABAH"/>
    <d v="2020-11-30T11:50:47"/>
    <x v="15"/>
    <d v="1899-12-30T11:50:47"/>
    <n v="50"/>
    <x v="4"/>
  </r>
  <r>
    <s v="dalila.zegrir@talan.com"/>
    <n v="1"/>
    <n v="47"/>
    <n v="1"/>
    <s v="Quel est le délai de naissance de la décision implicite d’acceptation de la demande d’autorisation d’activité partielle ?"/>
    <m/>
    <m/>
    <d v="2020-11-30T11:51:04"/>
    <s v="Dalila ZEGRIR"/>
    <d v="2020-11-30T11:51:04"/>
    <x v="5"/>
    <d v="1899-12-30T11:51:04"/>
    <n v="51"/>
    <x v="4"/>
  </r>
  <r>
    <s v="abdellah.filali@talan.com"/>
    <n v="1"/>
    <n v="14"/>
    <n v="1"/>
    <s v="Oui, à partir de 11 ans."/>
    <m/>
    <m/>
    <d v="2020-11-30T11:51:05"/>
    <s v="Abdellah FILALI"/>
    <d v="2020-11-30T11:51:05"/>
    <x v="12"/>
    <d v="1899-12-30T11:51:05"/>
    <n v="51"/>
    <x v="4"/>
  </r>
  <r>
    <s v="maroua.bel-meknassi@talan.com"/>
    <n v="1"/>
    <n v="15"/>
    <n v="1"/>
    <s v="Est ce que la prise des transports en commun est autorisée?"/>
    <m/>
    <m/>
    <d v="2020-11-30T11:51:19"/>
    <s v="Maroua BEL MEKNASSI"/>
    <d v="2020-11-30T11:51:19"/>
    <x v="17"/>
    <d v="1899-12-30T11:51:19"/>
    <n v="51"/>
    <x v="4"/>
  </r>
  <r>
    <s v="diana.abrissa@talan.com"/>
    <n v="1"/>
    <n v="95"/>
    <n v="1"/>
    <s v="Quels salariés sont éligibles à l’exonération dans les entreprises ?"/>
    <m/>
    <m/>
    <d v="2020-11-30T11:51:22"/>
    <s v="Diana ABRISSA"/>
    <d v="2020-11-30T11:51:22"/>
    <x v="11"/>
    <d v="1899-12-30T11:51:22"/>
    <n v="51"/>
    <x v="4"/>
  </r>
  <r>
    <s v="chrifa.daoudi@talan.com"/>
    <n v="1"/>
    <n v="4"/>
    <n v="1"/>
    <s v="Est-ce qu'on est dans l'obligation de continuer les visites du deuxième parent malgré la crise sanitaire?"/>
    <m/>
    <m/>
    <d v="2020-11-30T11:51:22"/>
    <s v="Chrifa DAOUDI"/>
    <d v="2020-11-30T11:51:22"/>
    <x v="14"/>
    <d v="1899-12-30T11:51:22"/>
    <n v="51"/>
    <x v="4"/>
  </r>
  <r>
    <s v="thomas.perrier@talan.com"/>
    <n v="1"/>
    <n v="88"/>
    <n v="1"/>
    <s v="Est-ce que je dois verser une prime aux salariés qui n'étaient pas présents pendant la période d'urgence sanitaire ?"/>
    <m/>
    <m/>
    <d v="2020-11-30T11:51:25"/>
    <s v="Thomas PERRIER"/>
    <d v="2020-11-30T11:51:25"/>
    <x v="0"/>
    <d v="1899-12-30T11:51:25"/>
    <n v="51"/>
    <x v="4"/>
  </r>
  <r>
    <s v="maxime.koueni@talan.com"/>
    <n v="1"/>
    <n v="86"/>
    <n v="1"/>
    <s v="Les primes sont elles différentes selon l'établissement ?"/>
    <m/>
    <m/>
    <d v="2020-11-30T11:51:36"/>
    <s v="Maxime KOUENI"/>
    <d v="2020-11-30T11:51:36"/>
    <x v="6"/>
    <d v="1899-12-30T11:51:36"/>
    <n v="51"/>
    <x v="4"/>
  </r>
  <r>
    <s v="thomas.perrier@talan.com"/>
    <n v="1"/>
    <n v="76"/>
    <n v="1"/>
    <m/>
    <m/>
    <s v="Bonne formulation"/>
    <d v="2020-11-30T11:51:47"/>
    <s v="Thomas PERRIER"/>
    <d v="2020-11-30T11:51:47"/>
    <x v="0"/>
    <d v="1899-12-30T11:51:47"/>
    <n v="51"/>
    <x v="4"/>
  </r>
  <r>
    <s v="dalila.zegrir@talan.com"/>
    <n v="1"/>
    <n v="17"/>
    <n v="1"/>
    <s v="Je n'ai pas compris la question."/>
    <m/>
    <m/>
    <d v="2020-11-30T11:51:47"/>
    <s v="Dalila ZEGRIR"/>
    <d v="2020-11-30T11:51:47"/>
    <x v="5"/>
    <d v="1899-12-30T11:51:47"/>
    <n v="51"/>
    <x v="4"/>
  </r>
  <r>
    <s v="nacer.dahoumane@talan.com"/>
    <n v="1"/>
    <n v="89"/>
    <n v="1"/>
    <s v="les salariés ont ils tous le même montant de prime?"/>
    <m/>
    <m/>
    <d v="2020-11-30T11:52:04"/>
    <s v="Nacer DAHOUMANE"/>
    <d v="2020-11-30T11:52:04"/>
    <x v="4"/>
    <d v="1899-12-30T11:52:04"/>
    <n v="52"/>
    <x v="4"/>
  </r>
  <r>
    <s v="maxime.koueni@talan.com"/>
    <n v="1"/>
    <n v="69"/>
    <n v="1"/>
    <s v="Dois je modifier mon contrat de travail pour inclure le télétravail ?"/>
    <m/>
    <m/>
    <d v="2020-11-30T11:52:21"/>
    <s v="Maxime KOUENI"/>
    <d v="2020-11-30T11:52:21"/>
    <x v="6"/>
    <d v="1899-12-30T11:52:21"/>
    <n v="52"/>
    <x v="4"/>
  </r>
  <r>
    <s v="nacer.dahoumane@talan.com"/>
    <n v="1"/>
    <n v="41"/>
    <n v="1"/>
    <s v="Que risque t on en cas de fraude à l'activité partielle?"/>
    <m/>
    <m/>
    <d v="2020-11-30T11:52:29"/>
    <s v="Nacer DAHOUMANE"/>
    <d v="2020-11-30T11:52:29"/>
    <x v="4"/>
    <d v="1899-12-30T11:52:29"/>
    <n v="52"/>
    <x v="4"/>
  </r>
  <r>
    <s v="karim.kharbache@talan.com"/>
    <n v="1"/>
    <n v="23"/>
    <n v="1"/>
    <s v="Puis-je déposer des vêtements dans les bornes d’apport volontaire de proximité ?"/>
    <m/>
    <m/>
    <d v="2020-11-30T11:52:30"/>
    <s v="Karim KHARBACHE"/>
    <d v="2020-11-30T11:52:30"/>
    <x v="3"/>
    <d v="1899-12-30T11:52:30"/>
    <n v="52"/>
    <x v="4"/>
  </r>
  <r>
    <s v="akram.marzouki@talan.com"/>
    <n v="1"/>
    <n v="94"/>
    <n v="1"/>
    <s v="Suis-je éligible à la prime dans les ESAT ?"/>
    <m/>
    <m/>
    <d v="2020-11-30T11:52:31"/>
    <s v="Akram MARZOUKI"/>
    <d v="2020-11-30T11:52:31"/>
    <x v="8"/>
    <d v="1899-12-30T11:52:31"/>
    <n v="52"/>
    <x v="4"/>
  </r>
  <r>
    <s v="abdellah.filali@talan.com"/>
    <n v="1"/>
    <n v="24"/>
    <n v="1"/>
    <s v="Il faut privilégier les emballages durables"/>
    <m/>
    <m/>
    <d v="2020-11-30T11:52:46"/>
    <s v="Abdellah FILALI"/>
    <d v="2020-11-30T11:52:46"/>
    <x v="12"/>
    <d v="1899-12-30T11:52:46"/>
    <n v="52"/>
    <x v="4"/>
  </r>
  <r>
    <s v="romain.sabatier@talan.com"/>
    <n v="1"/>
    <n v="49"/>
    <n v="1"/>
    <s v="La question est adaptée"/>
    <m/>
    <m/>
    <d v="2020-11-30T11:52:57"/>
    <s v="Romain SABATIER"/>
    <d v="2020-11-30T11:52:57"/>
    <x v="9"/>
    <d v="1899-12-30T11:52:57"/>
    <n v="52"/>
    <x v="4"/>
  </r>
  <r>
    <s v="cecile.boyeka@talan.com"/>
    <n v="1"/>
    <n v="23"/>
    <n v="1"/>
    <s v="Où puis-je déposer les vêtements que je ne souhaite plus conserver ?"/>
    <m/>
    <m/>
    <d v="2020-11-30T11:52:59"/>
    <s v="Cecile BOYEKA"/>
    <d v="2020-11-30T11:52:59"/>
    <x v="10"/>
    <d v="1899-12-30T11:52:59"/>
    <n v="52"/>
    <x v="4"/>
  </r>
  <r>
    <s v="rim.mouqafa@talan.com"/>
    <n v="1"/>
    <n v="54"/>
    <n v="1"/>
    <s v="Quelles sont les mesures sanitaires à respecter en cas de déplacement en usine?"/>
    <m/>
    <m/>
    <d v="2020-11-30T11:53:04"/>
    <s v="Rim MOUQAFA"/>
    <d v="2020-11-30T11:53:04"/>
    <x v="7"/>
    <d v="1899-12-30T11:53:04"/>
    <n v="53"/>
    <x v="4"/>
  </r>
  <r>
    <s v="maxime.koueni@talan.com"/>
    <n v="1"/>
    <n v="52"/>
    <n v="1"/>
    <s v="Est il possible d'alterner entre le télétravail et l'activité partielle ?"/>
    <m/>
    <m/>
    <d v="2020-11-30T11:53:04"/>
    <s v="Maxime KOUENI"/>
    <d v="2020-11-30T11:53:04"/>
    <x v="6"/>
    <d v="1899-12-30T11:53:04"/>
    <n v="53"/>
    <x v="4"/>
  </r>
  <r>
    <s v="abdellah.filali@talan.com"/>
    <n v="1"/>
    <n v="34"/>
    <n v="1"/>
    <s v="Oui, mais il faut un vote de l’organe délibérant"/>
    <m/>
    <m/>
    <d v="2020-11-30T11:53:08"/>
    <s v="Abdellah FILALI"/>
    <d v="2020-11-30T11:53:08"/>
    <x v="12"/>
    <d v="1899-12-30T11:53:08"/>
    <n v="53"/>
    <x v="4"/>
  </r>
  <r>
    <s v="dalila.zegrir@talan.com"/>
    <n v="1"/>
    <n v="72"/>
    <n v="1"/>
    <s v="La prime est-elle prise en compte pour le bénéfice de certaines prestations telles que la prime d’activité ?"/>
    <m/>
    <m/>
    <d v="2020-11-30T11:53:09"/>
    <s v="Dalila ZEGRIR"/>
    <d v="2020-11-30T11:53:09"/>
    <x v="5"/>
    <d v="1899-12-30T11:53:09"/>
    <n v="53"/>
    <x v="4"/>
  </r>
  <r>
    <s v="karim.kharbache@talan.com"/>
    <n v="1"/>
    <n v="60"/>
    <n v="1"/>
    <s v="Puis-je démissionner pendant le confinement?"/>
    <m/>
    <m/>
    <d v="2020-11-30T11:53:13"/>
    <s v="Karim KHARBACHE"/>
    <d v="2020-11-30T11:53:13"/>
    <x v="3"/>
    <d v="1899-12-30T11:53:13"/>
    <n v="53"/>
    <x v="4"/>
  </r>
  <r>
    <s v="abdellah.filali@talan.com"/>
    <n v="1"/>
    <n v="54"/>
    <n v="1"/>
    <s v="Oui"/>
    <m/>
    <m/>
    <d v="2020-11-30T11:53:29"/>
    <s v="Abdellah FILALI"/>
    <d v="2020-11-30T11:53:29"/>
    <x v="12"/>
    <d v="1899-12-30T11:53:29"/>
    <n v="53"/>
    <x v="4"/>
  </r>
  <r>
    <s v="chrifa.daoudi@talan.com"/>
    <n v="1"/>
    <n v="5"/>
    <n v="1"/>
    <s v="les espaces de rencontres, sont-ils fermés?"/>
    <m/>
    <m/>
    <d v="2020-11-30T11:53:39"/>
    <s v="Chrifa DAOUDI"/>
    <d v="2020-11-30T11:53:39"/>
    <x v="14"/>
    <d v="1899-12-30T11:53:39"/>
    <n v="53"/>
    <x v="4"/>
  </r>
  <r>
    <s v="nacer.dahoumane@talan.com"/>
    <n v="1"/>
    <n v="38"/>
    <n v="1"/>
    <s v="Tous les masques sont ils les mêmes?"/>
    <m/>
    <m/>
    <d v="2020-11-30T11:53:39"/>
    <s v="Nacer DAHOUMANE"/>
    <d v="2020-11-30T11:53:39"/>
    <x v="4"/>
    <d v="1899-12-30T11:53:39"/>
    <n v="53"/>
    <x v="4"/>
  </r>
  <r>
    <s v="rim.mouqafa@talan.com"/>
    <n v="1"/>
    <n v="14"/>
    <n v="1"/>
    <s v="Le port du masque est-il obligatoire dans les transports en commun ?"/>
    <m/>
    <m/>
    <d v="2020-11-30T11:54:03"/>
    <s v="Rim MOUQAFA"/>
    <d v="2020-11-30T11:54:03"/>
    <x v="7"/>
    <d v="1899-12-30T11:54:03"/>
    <n v="54"/>
    <x v="4"/>
  </r>
  <r>
    <s v="romain.sabatier@talan.com"/>
    <n v="1"/>
    <n v="76"/>
    <n v="1"/>
    <s v="La prime &quot;...&quot; peut-elle être versée plusieurs fois et quelle est la date limite de dernier versement ?"/>
    <m/>
    <s v="De quelle prime parle-ton ?"/>
    <d v="2020-11-30T11:54:09"/>
    <s v="Romain SABATIER"/>
    <d v="2020-11-30T11:54:09"/>
    <x v="9"/>
    <d v="1899-12-30T11:54:09"/>
    <n v="54"/>
    <x v="4"/>
  </r>
  <r>
    <s v="abdellah.filali@talan.com"/>
    <n v="1"/>
    <n v="69"/>
    <n v="1"/>
    <s v="NON. Le recours au télétravail ne requiert pas d’avenant au contrat de travail"/>
    <m/>
    <m/>
    <d v="2020-11-30T11:54:16"/>
    <s v="Abdellah FILALI"/>
    <d v="2020-11-30T11:54:16"/>
    <x v="12"/>
    <d v="1899-12-30T11:54:16"/>
    <n v="54"/>
    <x v="4"/>
  </r>
  <r>
    <s v="thomas.perrier@talan.com"/>
    <n v="1"/>
    <n v="55"/>
    <n v="1"/>
    <m/>
    <m/>
    <s v="Bonne formulation"/>
    <d v="2020-11-30T11:54:17"/>
    <s v="Thomas PERRIER"/>
    <d v="2020-11-30T11:54:17"/>
    <x v="0"/>
    <d v="1899-12-30T11:54:17"/>
    <n v="54"/>
    <x v="4"/>
  </r>
  <r>
    <s v="maxime.koueni@talan.com"/>
    <n v="1"/>
    <n v="18"/>
    <n v="1"/>
    <s v="Existe t'il des aides pour réapprendre à faire du vélo ?"/>
    <m/>
    <m/>
    <d v="2020-11-30T11:54:17"/>
    <s v="Maxime KOUENI"/>
    <d v="2020-11-30T11:54:17"/>
    <x v="6"/>
    <d v="1899-12-30T11:54:17"/>
    <n v="54"/>
    <x v="4"/>
  </r>
  <r>
    <s v="chrifa.daoudi@talan.com"/>
    <n v="1"/>
    <n v="6"/>
    <n v="1"/>
    <s v="peut-on accéder aux tribunaux?"/>
    <m/>
    <m/>
    <d v="2020-11-30T11:54:18"/>
    <s v="Chrifa DAOUDI"/>
    <d v="2020-11-30T11:54:18"/>
    <x v="14"/>
    <d v="1899-12-30T11:54:18"/>
    <n v="54"/>
    <x v="4"/>
  </r>
  <r>
    <s v="dalila.zegrir@talan.com"/>
    <n v="1"/>
    <n v="81"/>
    <n v="1"/>
    <s v="L’accord d’intéressement doit-il couvrir l’ensemble de l’année 2020 pour que la prime bénéficie de l’exonération ?"/>
    <m/>
    <m/>
    <d v="2020-11-30T11:54:29"/>
    <s v="Dalila ZEGRIR"/>
    <d v="2020-11-30T11:54:29"/>
    <x v="5"/>
    <d v="1899-12-30T11:54:29"/>
    <n v="54"/>
    <x v="4"/>
  </r>
  <r>
    <s v="mouna.berrabah@talan.com"/>
    <n v="1"/>
    <n v="86"/>
    <n v="1"/>
    <s v="Est-ce que les primes peuvent varier selon l'établissement de l'entreprise ?"/>
    <m/>
    <m/>
    <d v="2020-11-30T11:54:29"/>
    <s v="Mouna BERRABAH"/>
    <d v="2020-11-30T11:54:29"/>
    <x v="15"/>
    <d v="1899-12-30T11:54:29"/>
    <n v="54"/>
    <x v="4"/>
  </r>
  <r>
    <s v="thomas.perrier@talan.com"/>
    <n v="1"/>
    <n v="34"/>
    <n v="1"/>
    <m/>
    <m/>
    <s v="Je ne comprends pas la question"/>
    <d v="2020-11-30T11:54:42"/>
    <s v="Thomas PERRIER"/>
    <d v="2020-11-30T11:54:42"/>
    <x v="0"/>
    <d v="1899-12-30T11:54:42"/>
    <n v="54"/>
    <x v="4"/>
  </r>
  <r>
    <s v="akram.marzouki@talan.com"/>
    <n v="1"/>
    <n v="7"/>
    <n v="1"/>
    <s v="Dans quelle mesure pourrais-je continuer à visiter mes enfants ?"/>
    <m/>
    <m/>
    <d v="2020-11-30T11:54:50"/>
    <s v="Akram MARZOUKI"/>
    <d v="2020-11-30T11:54:50"/>
    <x v="8"/>
    <d v="1899-12-30T11:54:50"/>
    <n v="54"/>
    <x v="4"/>
  </r>
  <r>
    <s v="maxime.koueni@talan.com"/>
    <n v="1"/>
    <n v="1"/>
    <n v="1"/>
    <s v="Puis-je de nouveau me marier ?"/>
    <m/>
    <m/>
    <d v="2020-11-30T11:54:51"/>
    <s v="Maxime KOUENI"/>
    <d v="2020-11-30T11:54:51"/>
    <x v="6"/>
    <d v="1899-12-30T11:54:51"/>
    <n v="54"/>
    <x v="4"/>
  </r>
  <r>
    <s v="marie-madeleine.ngue@talan.com"/>
    <n v="1"/>
    <n v="81"/>
    <n v="1"/>
    <s v="Pour l'année 2020, que doit couvrir l'accord d'intéressement afin de bénéficier de la prime exceptionnelle exonérée?"/>
    <m/>
    <m/>
    <d v="2020-11-30T11:54:53"/>
    <s v="Marie-Madeleine NGUE"/>
    <d v="2020-11-30T11:54:53"/>
    <x v="16"/>
    <d v="1899-12-30T11:54:53"/>
    <n v="54"/>
    <x v="4"/>
  </r>
  <r>
    <s v="nacer.dahoumane@talan.com"/>
    <n v="1"/>
    <n v="92"/>
    <n v="1"/>
    <s v="quelles conditions le mandataire social doit remplir pour avoir le droit à la prime?"/>
    <m/>
    <m/>
    <d v="2020-11-30T11:55:08"/>
    <s v="Nacer DAHOUMANE"/>
    <d v="2020-11-30T11:55:08"/>
    <x v="4"/>
    <d v="1899-12-30T11:55:08"/>
    <n v="55"/>
    <x v="4"/>
  </r>
  <r>
    <s v="dalila.zegrir@talan.com"/>
    <n v="1"/>
    <n v="8"/>
    <n v="1"/>
    <s v="Le covoiturage est-il autorisé dans le contexte de lutte contre l'épidémie ?"/>
    <m/>
    <m/>
    <d v="2020-11-30T11:55:08"/>
    <s v="Dalila ZEGRIR"/>
    <d v="2020-11-30T11:55:08"/>
    <x v="5"/>
    <d v="1899-12-30T11:55:08"/>
    <n v="55"/>
    <x v="4"/>
  </r>
  <r>
    <s v="karim.kharbache@talan.com"/>
    <n v="1"/>
    <n v="86"/>
    <n v="1"/>
    <s v="Puis-je obtenir  une prime différente selon l'établissement?"/>
    <m/>
    <m/>
    <d v="2020-11-30T11:55:09"/>
    <s v="Karim KHARBACHE"/>
    <d v="2020-11-30T11:55:09"/>
    <x v="3"/>
    <d v="1899-12-30T11:55:09"/>
    <n v="55"/>
    <x v="4"/>
  </r>
  <r>
    <s v="romain.sabatier@talan.com"/>
    <n v="1"/>
    <n v="28"/>
    <n v="1"/>
    <s v="Quelle est la date butoire du vote des taux et tarifs des impôts locaux ?"/>
    <m/>
    <m/>
    <d v="2020-11-30T11:55:19"/>
    <s v="Romain SABATIER"/>
    <d v="2020-11-30T11:55:19"/>
    <x v="9"/>
    <d v="1899-12-30T11:55:19"/>
    <n v="55"/>
    <x v="4"/>
  </r>
  <r>
    <s v="maroua.bel-meknassi@talan.com"/>
    <n v="1"/>
    <n v="30"/>
    <n v="1"/>
    <s v="Est ce que le débat d’orientation budgétaire(DOB) et le vote du budget devront être dans deux délibérations séparées ?"/>
    <m/>
    <m/>
    <d v="2020-11-30T11:55:20"/>
    <s v="Maroua BEL MEKNASSI"/>
    <d v="2020-11-30T11:55:20"/>
    <x v="17"/>
    <d v="1899-12-30T11:55:20"/>
    <n v="55"/>
    <x v="4"/>
  </r>
  <r>
    <s v="thomas.perrier@talan.com"/>
    <n v="1"/>
    <n v="13"/>
    <n v="1"/>
    <s v="Est-ce qu'il faut porter le masque dans les transports scolaires ?"/>
    <m/>
    <m/>
    <d v="2020-11-30T11:55:23"/>
    <s v="Thomas PERRIER"/>
    <d v="2020-11-30T11:55:23"/>
    <x v="0"/>
    <d v="1899-12-30T11:55:23"/>
    <n v="55"/>
    <x v="4"/>
  </r>
  <r>
    <s v="maxime.koueni@talan.com"/>
    <n v="1"/>
    <n v="50"/>
    <n v="1"/>
    <s v="Que faire si un collègue présente des symptômes?"/>
    <m/>
    <m/>
    <d v="2020-11-30T11:55:24"/>
    <s v="Maxime KOUENI"/>
    <d v="2020-11-30T11:55:24"/>
    <x v="6"/>
    <d v="1899-12-30T11:55:24"/>
    <n v="55"/>
    <x v="4"/>
  </r>
  <r>
    <s v="dalila.zegrir@talan.com"/>
    <n v="1"/>
    <n v="56"/>
    <n v="1"/>
    <s v="Mon employeur doit-il m’indemniser ?"/>
    <m/>
    <m/>
    <d v="2020-11-30T11:55:26"/>
    <s v="Dalila ZEGRIR"/>
    <d v="2020-11-30T11:55:26"/>
    <x v="5"/>
    <d v="1899-12-30T11:55:26"/>
    <n v="55"/>
    <x v="4"/>
  </r>
  <r>
    <s v="dalila.zegrir@talan.com"/>
    <n v="1"/>
    <n v="33"/>
    <n v="1"/>
    <s v="Jusqu’à quelle date le budget peut-il être adopté en 2020 ?"/>
    <m/>
    <m/>
    <d v="2020-11-30T11:55:34"/>
    <s v="Dalila ZEGRIR"/>
    <d v="2020-11-30T11:55:34"/>
    <x v="5"/>
    <d v="1899-12-30T11:55:34"/>
    <n v="55"/>
    <x v="4"/>
  </r>
  <r>
    <s v="thomas.perrier@talan.com"/>
    <n v="1"/>
    <n v="8"/>
    <n v="1"/>
    <s v="Est-ce que j'ai toujours le droit de faire du covoiturage ?"/>
    <m/>
    <m/>
    <d v="2020-11-30T11:55:58"/>
    <s v="Thomas PERRIER"/>
    <d v="2020-11-30T11:55:58"/>
    <x v="0"/>
    <d v="1899-12-30T11:55:58"/>
    <n v="55"/>
    <x v="4"/>
  </r>
  <r>
    <s v="maxime.koueni@talan.com"/>
    <n v="1"/>
    <n v="67"/>
    <n v="1"/>
    <s v="Je souhaiterais rejoindre la réserve sanitaire"/>
    <m/>
    <m/>
    <d v="2020-11-30T11:55:59"/>
    <s v="Maxime KOUENI"/>
    <d v="2020-11-30T11:55:59"/>
    <x v="6"/>
    <d v="1899-12-30T11:55:59"/>
    <n v="55"/>
    <x v="4"/>
  </r>
  <r>
    <s v="dalila.zegrir@talan.com"/>
    <n v="1"/>
    <n v="31"/>
    <n v="1"/>
    <s v="Qu’en est-il pour la redevance d’enlèvement des ordures ménagères ?"/>
    <m/>
    <m/>
    <d v="2020-11-30T11:56:00"/>
    <s v="Dalila ZEGRIR"/>
    <d v="2020-11-30T11:56:00"/>
    <x v="5"/>
    <d v="1899-12-30T11:56:00"/>
    <n v="56"/>
    <x v="4"/>
  </r>
  <r>
    <s v="thomas.perrier@talan.com"/>
    <n v="1"/>
    <n v="29"/>
    <n v="1"/>
    <m/>
    <m/>
    <s v="Trop technique"/>
    <d v="2020-11-30T11:56:14"/>
    <s v="Thomas PERRIER"/>
    <d v="2020-11-30T11:56:14"/>
    <x v="0"/>
    <d v="1899-12-30T11:56:14"/>
    <n v="56"/>
    <x v="4"/>
  </r>
  <r>
    <s v="nacer.dahoumane@talan.com"/>
    <n v="1"/>
    <n v="13"/>
    <n v="1"/>
    <s v="y a t il obligation du port du masque dans les transports scolaires?"/>
    <m/>
    <m/>
    <d v="2020-11-30T11:56:19"/>
    <s v="Nacer DAHOUMANE"/>
    <d v="2020-11-30T11:56:19"/>
    <x v="4"/>
    <d v="1899-12-30T11:56:19"/>
    <n v="56"/>
    <x v="4"/>
  </r>
  <r>
    <s v="karim.kharbache@talan.com"/>
    <n v="1"/>
    <n v="3"/>
    <n v="1"/>
    <s v="A qui dois-je m'adresser si mon enfant est en danger chez l'autre parent?"/>
    <m/>
    <m/>
    <d v="2020-11-30T11:56:26"/>
    <s v="Karim KHARBACHE"/>
    <d v="2020-11-30T11:56:26"/>
    <x v="3"/>
    <d v="1899-12-30T11:56:26"/>
    <n v="56"/>
    <x v="4"/>
  </r>
  <r>
    <s v="cecile.boyeka@talan.com"/>
    <n v="1"/>
    <n v="18"/>
    <n v="1"/>
    <s v="J'ai peur de circuler à vélo en ville."/>
    <m/>
    <m/>
    <d v="2020-11-30T11:56:29"/>
    <s v="Cecile BOYEKA"/>
    <d v="2020-11-30T11:56:29"/>
    <x v="10"/>
    <d v="1899-12-30T11:56:29"/>
    <n v="56"/>
    <x v="4"/>
  </r>
  <r>
    <s v="maxime.koueni@talan.com"/>
    <n v="1"/>
    <n v="84"/>
    <n v="1"/>
    <s v="Quel type d'employeur a droit à une exonération de 2000€ maximum ?"/>
    <m/>
    <m/>
    <d v="2020-11-30T11:56:40"/>
    <s v="Maxime KOUENI"/>
    <d v="2020-11-30T11:56:40"/>
    <x v="6"/>
    <d v="1899-12-30T11:56:40"/>
    <n v="56"/>
    <x v="4"/>
  </r>
  <r>
    <s v="dalila.zegrir@talan.com"/>
    <n v="1"/>
    <n v="58"/>
    <n v="1"/>
    <s v="Les salariés expatriés sont-ils éligibles à l’activité partielle ?"/>
    <m/>
    <m/>
    <d v="2020-11-30T11:56:41"/>
    <s v="Dalila ZEGRIR"/>
    <d v="2020-11-30T11:56:41"/>
    <x v="5"/>
    <d v="1899-12-30T11:56:41"/>
    <n v="56"/>
    <x v="4"/>
  </r>
  <r>
    <s v="dalila.zegrir@talan.com"/>
    <n v="1"/>
    <n v="95"/>
    <n v="1"/>
    <s v="Quels salariés sont éligibles à l’exonération dans les entreprises ?"/>
    <m/>
    <m/>
    <d v="2020-11-30T11:57:04"/>
    <s v="Dalila ZEGRIR"/>
    <d v="2020-11-30T11:57:04"/>
    <x v="5"/>
    <d v="1899-12-30T11:57:04"/>
    <n v="57"/>
    <x v="4"/>
  </r>
  <r>
    <s v="chrifa.daoudi@talan.com"/>
    <n v="1"/>
    <n v="7"/>
    <n v="1"/>
    <s v="Quand puis-je reprendre les visites de mon enfant normalement?"/>
    <m/>
    <m/>
    <d v="2020-11-30T11:57:04"/>
    <s v="Chrifa DAOUDI"/>
    <d v="2020-11-30T11:57:04"/>
    <x v="14"/>
    <d v="1899-12-30T11:57:04"/>
    <n v="57"/>
    <x v="4"/>
  </r>
  <r>
    <s v="thomas.perrier@talan.com"/>
    <n v="1"/>
    <n v="50"/>
    <n v="1"/>
    <s v="Qu'est qu'il faut faire si un salarié a des symptômes du Covid ?"/>
    <m/>
    <m/>
    <d v="2020-11-30T11:57:13"/>
    <s v="Thomas PERRIER"/>
    <d v="2020-11-30T11:57:13"/>
    <x v="0"/>
    <d v="1899-12-30T11:57:13"/>
    <n v="57"/>
    <x v="4"/>
  </r>
  <r>
    <s v="maroua.bel-meknassi@talan.com"/>
    <n v="1"/>
    <n v="45"/>
    <n v="1"/>
    <s v="Quelle est la durée maximum autorisée en activité partielle ?"/>
    <m/>
    <m/>
    <d v="2020-11-30T11:57:17"/>
    <s v="Maroua BEL MEKNASSI"/>
    <d v="2020-11-30T11:57:17"/>
    <x v="17"/>
    <d v="1899-12-30T11:57:17"/>
    <n v="57"/>
    <x v="4"/>
  </r>
  <r>
    <s v="maxime.koueni@talan.com"/>
    <n v="1"/>
    <n v="95"/>
    <n v="1"/>
    <s v="Ai je droit  l'exonération dans mon entreprise ?"/>
    <m/>
    <m/>
    <d v="2020-11-30T11:57:18"/>
    <s v="Maxime KOUENI"/>
    <d v="2020-11-30T11:57:18"/>
    <x v="6"/>
    <d v="1899-12-30T11:57:18"/>
    <n v="57"/>
    <x v="4"/>
  </r>
  <r>
    <s v="rim.mouqafa@talan.com"/>
    <n v="1"/>
    <n v="82"/>
    <n v="1"/>
    <s v="Quels sont les employés qui peuvent bénéficier d'un accord collectif ?"/>
    <m/>
    <m/>
    <d v="2020-11-30T11:57:27"/>
    <s v="Rim MOUQAFA"/>
    <d v="2020-11-30T11:57:27"/>
    <x v="7"/>
    <d v="1899-12-30T11:57:27"/>
    <n v="57"/>
    <x v="4"/>
  </r>
  <r>
    <s v="jihane.lissari@talan.com"/>
    <n v="1"/>
    <n v="48"/>
    <n v="1"/>
    <s v="Combien de temps faut-il pour que la demande d’activité partielle soit traitée?"/>
    <m/>
    <m/>
    <d v="2020-11-30T11:57:34"/>
    <s v="Jihane LISSARI"/>
    <d v="2020-11-30T11:57:34"/>
    <x v="13"/>
    <d v="1899-12-30T11:57:34"/>
    <n v="57"/>
    <x v="4"/>
  </r>
  <r>
    <s v="karim.kharbache@talan.com"/>
    <n v="1"/>
    <n v="80"/>
    <n v="1"/>
    <s v="Les primes de pouvoir d’achat peuvent-elles être neutralisées?"/>
    <m/>
    <m/>
    <d v="2020-11-30T11:57:46"/>
    <s v="Karim KHARBACHE"/>
    <d v="2020-11-30T11:57:46"/>
    <x v="3"/>
    <d v="1899-12-30T11:57:46"/>
    <n v="57"/>
    <x v="4"/>
  </r>
  <r>
    <s v="romain.sabatier@talan.com"/>
    <n v="1"/>
    <n v="51"/>
    <n v="1"/>
    <s v="En cas de télétravail imposé, puis-je imposer mes jours télétravaillés ?"/>
    <m/>
    <m/>
    <d v="2020-11-30T11:57:47"/>
    <s v="Romain SABATIER"/>
    <d v="2020-11-30T11:57:47"/>
    <x v="9"/>
    <d v="1899-12-30T11:57:47"/>
    <n v="57"/>
    <x v="4"/>
  </r>
  <r>
    <s v="mouna.berrabah@talan.com"/>
    <n v="1"/>
    <n v="5"/>
    <n v="1"/>
    <s v="A-t on de nouveau droit au visite ?"/>
    <m/>
    <m/>
    <d v="2020-11-30T11:57:57"/>
    <s v="Mouna BERRABAH"/>
    <d v="2020-11-30T11:57:57"/>
    <x v="15"/>
    <d v="1899-12-30T11:57:57"/>
    <n v="57"/>
    <x v="4"/>
  </r>
  <r>
    <s v="diana.abrissa@talan.com"/>
    <n v="1"/>
    <n v="47"/>
    <n v="1"/>
    <s v="Quel est le délai de naissance de la décision implicite d’acceptation de la demande d’autorisation d’activité partielle ?"/>
    <m/>
    <m/>
    <d v="2020-11-30T11:58:08"/>
    <s v="Diana ABRISSA"/>
    <d v="2020-11-30T11:58:08"/>
    <x v="11"/>
    <d v="1899-12-30T11:58:08"/>
    <n v="58"/>
    <x v="4"/>
  </r>
  <r>
    <s v="maroua.bel-meknassi@talan.com"/>
    <n v="1"/>
    <n v="60"/>
    <n v="1"/>
    <s v="Est ce que je peux démissionner pendant le confinement ?"/>
    <m/>
    <m/>
    <d v="2020-11-30T11:58:17"/>
    <s v="Maroua BEL MEKNASSI"/>
    <d v="2020-11-30T11:58:17"/>
    <x v="17"/>
    <d v="1899-12-30T11:58:17"/>
    <n v="58"/>
    <x v="4"/>
  </r>
  <r>
    <s v="diana.abrissa@talan.com"/>
    <n v="1"/>
    <n v="52"/>
    <n v="1"/>
    <s v="Puis-je alterner télétravail et activité partielle ?"/>
    <m/>
    <m/>
    <d v="2020-11-30T11:58:20"/>
    <s v="Diana ABRISSA"/>
    <d v="2020-11-30T11:58:20"/>
    <x v="11"/>
    <d v="1899-12-30T11:58:20"/>
    <n v="58"/>
    <x v="4"/>
  </r>
  <r>
    <s v="akram.marzouki@talan.com"/>
    <n v="1"/>
    <n v="80"/>
    <n v="1"/>
    <s v="L'accord d'intéressement peut-il neutraliser ma prime de pouvoir d'achat si ce n'était pas prévu  préalablement dans cet accord ?"/>
    <m/>
    <m/>
    <d v="2020-11-30T11:58:29"/>
    <s v="Akram MARZOUKI"/>
    <d v="2020-11-30T11:58:20"/>
    <x v="8"/>
    <d v="1899-12-30T11:58:20"/>
    <n v="58"/>
    <x v="4"/>
  </r>
  <r>
    <s v="thomas.perrier@talan.com"/>
    <n v="1"/>
    <n v="71"/>
    <n v="1"/>
    <s v="Comment est-ce que l'on calcule le taux horaire de l'indemnité d'activité partielle ou de l'allocation d'activité partielle ?"/>
    <m/>
    <m/>
    <d v="2020-11-30T11:58:22"/>
    <s v="Thomas PERRIER"/>
    <d v="2020-11-30T11:58:22"/>
    <x v="0"/>
    <d v="1899-12-30T11:58:22"/>
    <n v="58"/>
    <x v="4"/>
  </r>
  <r>
    <s v="maxime.koueni@talan.com"/>
    <n v="1"/>
    <n v="61"/>
    <n v="1"/>
    <s v="Les membres de mon association sont-ils éligibles à l'activité partielle ?"/>
    <m/>
    <m/>
    <d v="2020-11-30T11:58:23"/>
    <s v="Maxime KOUENI"/>
    <d v="2020-11-30T11:58:23"/>
    <x v="6"/>
    <d v="1899-12-30T11:58:23"/>
    <n v="58"/>
    <x v="4"/>
  </r>
  <r>
    <s v="chrifa.daoudi@talan.com"/>
    <n v="1"/>
    <n v="8"/>
    <n v="1"/>
    <s v="Covoiturage autorisé?"/>
    <m/>
    <m/>
    <d v="2020-11-30T11:58:42"/>
    <s v="Chrifa DAOUDI"/>
    <d v="2020-11-30T11:58:42"/>
    <x v="14"/>
    <d v="1899-12-30T11:58:42"/>
    <n v="58"/>
    <x v="4"/>
  </r>
  <r>
    <s v="nacer.dahoumane@talan.com"/>
    <n v="1"/>
    <n v="66"/>
    <n v="1"/>
    <s v="y a t il mention de la prime exceptionnelle sur le bulletin de paie?"/>
    <m/>
    <m/>
    <d v="2020-11-30T11:58:44"/>
    <s v="Nacer DAHOUMANE"/>
    <d v="2020-11-30T11:58:44"/>
    <x v="4"/>
    <d v="1899-12-30T11:58:44"/>
    <n v="58"/>
    <x v="4"/>
  </r>
  <r>
    <s v="romain.sabatier@talan.com"/>
    <n v="1"/>
    <n v="24"/>
    <n v="1"/>
    <s v="Quels emballages privilégier pour faire mes achats alimentaires ?"/>
    <m/>
    <m/>
    <d v="2020-11-30T11:58:47"/>
    <s v="Romain SABATIER"/>
    <d v="2020-11-30T11:58:47"/>
    <x v="9"/>
    <d v="1899-12-30T11:58:47"/>
    <n v="58"/>
    <x v="4"/>
  </r>
  <r>
    <s v="thomas.perrier@talan.com"/>
    <n v="1"/>
    <n v="93"/>
    <n v="1"/>
    <s v="Est-ce que l'on doit verser une prime aux appentis ?"/>
    <m/>
    <m/>
    <d v="2020-11-30T11:58:57"/>
    <s v="Thomas PERRIER"/>
    <d v="2020-11-30T11:58:57"/>
    <x v="0"/>
    <d v="1899-12-30T11:58:57"/>
    <n v="58"/>
    <x v="4"/>
  </r>
  <r>
    <s v="cecile.boyeka@talan.com"/>
    <n v="1"/>
    <n v="87"/>
    <n v="1"/>
    <m/>
    <m/>
    <s v="La question n'est pas claire ou peut-être manque d'information."/>
    <d v="2020-11-30T11:59:08"/>
    <s v="Cecile BOYEKA"/>
    <d v="2020-11-30T11:59:08"/>
    <x v="10"/>
    <d v="1899-12-30T11:59:08"/>
    <n v="59"/>
    <x v="4"/>
  </r>
  <r>
    <s v="dalila.zegrir@talan.com"/>
    <n v="1"/>
    <n v="6"/>
    <n v="1"/>
    <s v="Quelles sont les conditions d’accès au tribunal ?"/>
    <m/>
    <m/>
    <d v="2020-11-30T11:59:09"/>
    <s v="Dalila ZEGRIR"/>
    <d v="2020-11-30T11:59:09"/>
    <x v="5"/>
    <d v="1899-12-30T11:59:09"/>
    <n v="59"/>
    <x v="4"/>
  </r>
  <r>
    <s v="dalila.zegrir@talan.com"/>
    <n v="1"/>
    <n v="83"/>
    <n v="1"/>
    <s v="Est-il possible de verser la prime sous forme de supplément d’intéressement ?"/>
    <m/>
    <m/>
    <d v="2020-11-30T11:59:19"/>
    <s v="Dalila ZEGRIR"/>
    <d v="2020-11-30T11:59:19"/>
    <x v="5"/>
    <d v="1899-12-30T11:59:19"/>
    <n v="59"/>
    <x v="4"/>
  </r>
  <r>
    <s v="karim.kharbache@talan.com"/>
    <n v="1"/>
    <n v="66"/>
    <n v="1"/>
    <s v="Est-ce que le montant de la  prime exceptionnelle doit-il figurer sur le bulletin de paie?"/>
    <m/>
    <m/>
    <d v="2020-11-30T11:59:21"/>
    <s v="Karim KHARBACHE"/>
    <d v="2020-11-30T11:59:21"/>
    <x v="3"/>
    <d v="1899-12-30T11:59:21"/>
    <n v="59"/>
    <x v="4"/>
  </r>
  <r>
    <s v="maxime.koueni@talan.com"/>
    <n v="1"/>
    <n v="44"/>
    <n v="1"/>
    <s v="Suis-je licencié lorsque je suis en activité partielle ?"/>
    <m/>
    <m/>
    <d v="2020-11-30T11:59:23"/>
    <s v="Maxime KOUENI"/>
    <d v="2020-11-30T11:59:23"/>
    <x v="6"/>
    <d v="1899-12-30T11:59:23"/>
    <n v="59"/>
    <x v="4"/>
  </r>
  <r>
    <s v="thomas.perrier@talan.com"/>
    <n v="1"/>
    <n v="92"/>
    <n v="1"/>
    <s v="Est-ce que l'on doit verser une prime aux mandataires sociaux ?"/>
    <m/>
    <m/>
    <d v="2020-11-30T11:59:36"/>
    <s v="Thomas PERRIER"/>
    <d v="2020-11-30T11:59:36"/>
    <x v="0"/>
    <d v="1899-12-30T11:59:36"/>
    <n v="59"/>
    <x v="4"/>
  </r>
  <r>
    <s v="romain.sabatier@talan.com"/>
    <n v="1"/>
    <n v="57"/>
    <n v="1"/>
    <s v="Quels sont les motifs de prolongement du télétravail ?"/>
    <m/>
    <m/>
    <d v="2020-11-30T11:59:37"/>
    <s v="Romain SABATIER"/>
    <d v="2020-11-30T11:59:37"/>
    <x v="9"/>
    <d v="1899-12-30T11:59:37"/>
    <n v="59"/>
    <x v="4"/>
  </r>
  <r>
    <s v="jihane.lissari@talan.com"/>
    <n v="1"/>
    <n v="68"/>
    <n v="1"/>
    <s v="puis-je utiliser mon ordinateur personnel pour télétravailler?"/>
    <m/>
    <m/>
    <d v="2020-11-30T11:59:43"/>
    <s v="Jihane LISSARI"/>
    <d v="2020-11-30T11:59:43"/>
    <x v="13"/>
    <d v="1899-12-30T11:59:43"/>
    <n v="59"/>
    <x v="4"/>
  </r>
  <r>
    <s v="maroua.bel-meknassi@talan.com"/>
    <n v="1"/>
    <n v="83"/>
    <n v="1"/>
    <s v="Est ce que la prime peut être versée sous forme de supplément d’intéressement ?"/>
    <m/>
    <m/>
    <d v="2020-11-30T11:59:48"/>
    <s v="Maroua BEL MEKNASSI"/>
    <d v="2020-11-30T11:59:48"/>
    <x v="17"/>
    <d v="1899-12-30T11:59:48"/>
    <n v="59"/>
    <x v="4"/>
  </r>
  <r>
    <s v="diana.abrissa@talan.com"/>
    <n v="1"/>
    <n v="90"/>
    <n v="1"/>
    <s v="La prime versée peut-elle être d’un montant inférieur ou supérieur aux limites d’exonération prévues par la loi ?"/>
    <m/>
    <m/>
    <d v="2020-11-30T11:59:56"/>
    <s v="Diana ABRISSA"/>
    <d v="2020-11-30T11:59:56"/>
    <x v="11"/>
    <d v="1899-12-30T11:59:56"/>
    <n v="59"/>
    <x v="4"/>
  </r>
  <r>
    <s v="akram.marzouki@talan.com"/>
    <n v="1"/>
    <n v="74"/>
    <n v="1"/>
    <s v="Pourrions nous partir cet été dans les centres aérés et les colonies ?"/>
    <m/>
    <m/>
    <d v="2020-11-30T11:59:56"/>
    <s v="Akram MARZOUKI"/>
    <d v="2020-11-30T11:59:56"/>
    <x v="8"/>
    <d v="1899-12-30T11:59:56"/>
    <n v="59"/>
    <x v="4"/>
  </r>
  <r>
    <s v="thomas.perrier@talan.com"/>
    <n v="1"/>
    <n v="72"/>
    <n v="1"/>
    <m/>
    <m/>
    <s v="Trop technique"/>
    <d v="2020-11-30T12:00:01"/>
    <s v="Thomas PERRIER"/>
    <d v="2020-11-30T12:00:01"/>
    <x v="0"/>
    <d v="1899-12-30T12:00:01"/>
    <n v="0"/>
    <x v="5"/>
  </r>
  <r>
    <s v="nacer.dahoumane@talan.com"/>
    <n v="1"/>
    <n v="64"/>
    <n v="1"/>
    <s v="dans quelle mesure mon employeur peut il m'imposer de venir au travail dans le cas où je vis avec une personne vulnérable?"/>
    <m/>
    <m/>
    <d v="2020-11-30T12:00:03"/>
    <s v="Nacer DAHOUMANE"/>
    <d v="2020-11-30T12:00:03"/>
    <x v="4"/>
    <d v="1899-12-30T12:00:03"/>
    <n v="0"/>
    <x v="5"/>
  </r>
  <r>
    <s v="diana.abrissa@talan.com"/>
    <n v="1"/>
    <n v="9"/>
    <n v="1"/>
    <s v="Puis-je utiliser un véhicule en libre-service (voiture, scooter, vélo, trottinette…) ?"/>
    <m/>
    <m/>
    <d v="2020-11-30T12:00:10"/>
    <s v="Diana ABRISSA"/>
    <d v="2020-11-30T12:00:10"/>
    <x v="11"/>
    <d v="1899-12-30T12:00:10"/>
    <n v="0"/>
    <x v="5"/>
  </r>
  <r>
    <s v="dalila.zegrir@talan.com"/>
    <n v="1"/>
    <n v="19"/>
    <n v="1"/>
    <s v="Que faire dans le cas ou dans l'immeuble ou je vis ne dispose pas de place de stationnement sécurisé pour vélo?"/>
    <m/>
    <m/>
    <d v="2020-11-30T12:00:23"/>
    <s v="Dalila ZEGRIR"/>
    <d v="2020-11-30T12:00:23"/>
    <x v="5"/>
    <d v="1899-12-30T12:00:23"/>
    <n v="0"/>
    <x v="5"/>
  </r>
  <r>
    <s v="diana.abrissa@talan.com"/>
    <n v="1"/>
    <n v="34"/>
    <n v="1"/>
    <s v="Le budget voté début 2020 ne comporte pas de crédits pour dépenses imprévues : est-il possible d’en prévoir en cours de gestion ?"/>
    <m/>
    <m/>
    <d v="2020-11-30T12:00:24"/>
    <s v="Diana ABRISSA"/>
    <d v="2020-11-30T12:00:24"/>
    <x v="11"/>
    <d v="1899-12-30T12:00:24"/>
    <n v="0"/>
    <x v="5"/>
  </r>
  <r>
    <s v="dalila.zegrir@talan.com"/>
    <n v="1"/>
    <n v="45"/>
    <n v="1"/>
    <s v="Quelle est la durée maximum de période d’autorisation d’activité partielle ?"/>
    <m/>
    <m/>
    <d v="2020-11-30T12:00:34"/>
    <s v="Dalila ZEGRIR"/>
    <d v="2020-11-30T12:00:34"/>
    <x v="5"/>
    <d v="1899-12-30T12:00:34"/>
    <n v="0"/>
    <x v="5"/>
  </r>
  <r>
    <s v="abdellah.filali@talan.com"/>
    <n v="1"/>
    <n v="76"/>
    <n v="1"/>
    <s v="OUI. L’accord ou la DUE (décision unilatérale de l’employeur) instituant la prime peut prévoir un versement en plusieurs échéances."/>
    <m/>
    <m/>
    <d v="2020-11-30T12:00:36"/>
    <s v="Abdellah FILALI"/>
    <d v="2020-11-30T12:00:36"/>
    <x v="12"/>
    <d v="1899-12-30T12:00:36"/>
    <n v="0"/>
    <x v="5"/>
  </r>
  <r>
    <s v="diana.abrissa@talan.com"/>
    <n v="1"/>
    <n v="65"/>
    <n v="1"/>
    <s v="Je suis travailleur frontalier en Allemagne, au Luxembourg et en Suisse. Puis-je bénéficier du télétravail ?"/>
    <m/>
    <m/>
    <d v="2020-11-30T12:00:44"/>
    <s v="Diana ABRISSA"/>
    <d v="2020-11-30T12:00:44"/>
    <x v="11"/>
    <d v="1899-12-30T12:00:44"/>
    <n v="0"/>
    <x v="5"/>
  </r>
  <r>
    <s v="nacer.dahoumane@talan.com"/>
    <n v="1"/>
    <n v="15"/>
    <n v="1"/>
    <s v="Les transports en commun sont ils disponibles pour nous?"/>
    <m/>
    <m/>
    <d v="2020-11-30T12:00:47"/>
    <s v="Nacer DAHOUMANE"/>
    <d v="2020-11-30T12:00:47"/>
    <x v="4"/>
    <d v="1899-12-30T12:00:47"/>
    <n v="0"/>
    <x v="5"/>
  </r>
  <r>
    <s v="akram.marzouki@talan.com"/>
    <n v="1"/>
    <n v="13"/>
    <n v="1"/>
    <s v="A partir de quel âge il serait obligatoire de porter un masque dans les transports scolaires ?"/>
    <m/>
    <m/>
    <d v="2020-11-30T12:00:55"/>
    <s v="Akram MARZOUKI"/>
    <d v="2020-11-30T12:00:55"/>
    <x v="8"/>
    <d v="1899-12-30T12:00:55"/>
    <n v="0"/>
    <x v="5"/>
  </r>
  <r>
    <s v="romain.sabatier@talan.com"/>
    <n v="1"/>
    <n v="20"/>
    <n v="1"/>
    <s v="Comment éviter de me faire voler mon vélo dans un lieu public ?"/>
    <m/>
    <m/>
    <d v="2020-11-30T12:00:58"/>
    <s v="Romain SABATIER"/>
    <d v="2020-11-30T12:00:58"/>
    <x v="9"/>
    <d v="1899-12-30T12:00:58"/>
    <n v="0"/>
    <x v="5"/>
  </r>
  <r>
    <s v="diana.abrissa@talan.com"/>
    <n v="1"/>
    <n v="77"/>
    <n v="1"/>
    <s v="La prime peut-elle faire l’objet d’une ou de plusieurs avances ?"/>
    <m/>
    <m/>
    <d v="2020-11-30T12:01:00"/>
    <s v="Diana ABRISSA"/>
    <d v="2020-11-30T12:01:00"/>
    <x v="11"/>
    <d v="1899-12-30T12:01:00"/>
    <n v="1"/>
    <x v="5"/>
  </r>
  <r>
    <s v="dalila.zegrir@talan.com"/>
    <n v="1"/>
    <n v="44"/>
    <n v="1"/>
    <s v="Quelles conséquences sur le contrat de travail des salariés placés en position d’activité partielle ?"/>
    <m/>
    <m/>
    <d v="2020-11-30T12:01:07"/>
    <s v="Dalila ZEGRIR"/>
    <d v="2020-11-30T12:01:07"/>
    <x v="5"/>
    <d v="1899-12-30T12:01:07"/>
    <n v="1"/>
    <x v="5"/>
  </r>
  <r>
    <s v="diana.abrissa@talan.com"/>
    <n v="1"/>
    <n v="22"/>
    <n v="1"/>
    <s v="Les centres de tri fonctionnent-ils normalement ?"/>
    <m/>
    <m/>
    <d v="2020-11-30T12:01:13"/>
    <s v="Diana ABRISSA"/>
    <d v="2020-11-30T12:01:13"/>
    <x v="11"/>
    <d v="1899-12-30T12:01:13"/>
    <n v="1"/>
    <x v="5"/>
  </r>
  <r>
    <s v="thomas.perrier@talan.com"/>
    <n v="1"/>
    <n v="51"/>
    <n v="1"/>
    <s v="Est-ce que je peux choisir les jours ou je télétravaille ?"/>
    <m/>
    <m/>
    <d v="2020-11-30T12:01:15"/>
    <s v="Thomas PERRIER"/>
    <d v="2020-11-30T12:01:15"/>
    <x v="0"/>
    <d v="1899-12-30T12:01:15"/>
    <n v="1"/>
    <x v="5"/>
  </r>
  <r>
    <s v="maxime.koueni@talan.com"/>
    <n v="1"/>
    <n v="10"/>
    <n v="1"/>
    <s v="pouvons-nous aller dans une autre région ?"/>
    <m/>
    <m/>
    <d v="2020-11-30T12:01:17"/>
    <s v="Maxime KOUENI"/>
    <d v="2020-11-30T12:01:17"/>
    <x v="6"/>
    <d v="1899-12-30T12:01:17"/>
    <n v="1"/>
    <x v="5"/>
  </r>
  <r>
    <s v="abdellah.filali@talan.com"/>
    <n v="1"/>
    <n v="56"/>
    <n v="1"/>
    <s v="NON."/>
    <m/>
    <m/>
    <d v="2020-11-30T12:01:18"/>
    <s v="Abdellah FILALI"/>
    <d v="2020-11-30T12:01:18"/>
    <x v="12"/>
    <d v="1899-12-30T12:01:18"/>
    <n v="1"/>
    <x v="5"/>
  </r>
  <r>
    <s v="mouna.berrabah@talan.com"/>
    <n v="1"/>
    <n v="76"/>
    <n v="1"/>
    <s v="Est-ce que l'employeur a le droit de découper la prime sous plusieurs versement ?"/>
    <m/>
    <m/>
    <d v="2020-11-30T12:01:29"/>
    <s v="Mouna BERRABAH"/>
    <d v="2020-11-30T12:01:29"/>
    <x v="15"/>
    <d v="1899-12-30T12:01:29"/>
    <n v="1"/>
    <x v="5"/>
  </r>
  <r>
    <s v="chrifa.daoudi@talan.com"/>
    <n v="1"/>
    <n v="9"/>
    <n v="1"/>
    <s v="Est-ce que les véhicules en libre-service sont accessibles?"/>
    <m/>
    <m/>
    <d v="2020-11-30T12:01:36"/>
    <s v="Chrifa DAOUDI"/>
    <d v="2020-11-30T12:01:36"/>
    <x v="14"/>
    <d v="1899-12-30T12:01:36"/>
    <n v="1"/>
    <x v="5"/>
  </r>
  <r>
    <s v="karim.kharbache@talan.com"/>
    <n v="1"/>
    <n v="17"/>
    <n v="1"/>
    <s v="Puis-je me déplacer à vélo  en sécurité?"/>
    <m/>
    <m/>
    <d v="2020-11-30T12:01:37"/>
    <s v="Karim KHARBACHE"/>
    <d v="2020-11-30T12:01:37"/>
    <x v="3"/>
    <d v="1899-12-30T12:01:37"/>
    <n v="1"/>
    <x v="5"/>
  </r>
  <r>
    <s v="marie-madeleine.ngue@talan.com"/>
    <n v="1"/>
    <n v="95"/>
    <n v="1"/>
    <s v="Dans une entreprise, qui peut être éligible à l'exonération de xxx?"/>
    <m/>
    <s v="La question n'est pas très claire pour moi, il s'agit de quelles types d'exonération?_x000a_Impôt sur le Revenu? Raison pour laquelle dans ma proposition de question j'ai mis des &quot;xxx&quot;"/>
    <d v="2020-11-30T12:01:41"/>
    <s v="Marie-Madeleine NGUE"/>
    <d v="2020-11-30T12:01:41"/>
    <x v="16"/>
    <d v="1899-12-30T12:01:41"/>
    <n v="1"/>
    <x v="5"/>
  </r>
  <r>
    <s v="thomas.perrier@talan.com"/>
    <n v="1"/>
    <n v="30"/>
    <n v="1"/>
    <m/>
    <m/>
    <s v="Trop technique"/>
    <d v="2020-11-30T12:01:49"/>
    <s v="Thomas PERRIER"/>
    <d v="2020-11-30T12:01:49"/>
    <x v="0"/>
    <d v="1899-12-30T12:01:49"/>
    <n v="1"/>
    <x v="5"/>
  </r>
  <r>
    <s v="dalila.zegrir@talan.com"/>
    <n v="1"/>
    <n v="20"/>
    <n v="1"/>
    <s v="que faire lorsque mon vélo risque d’être volé si je le laisse dans un lieu public?"/>
    <m/>
    <s v="Une question doit se terminer par un point d'interrogation."/>
    <d v="2020-11-30T12:01:57"/>
    <s v="Dalila ZEGRIR"/>
    <d v="2020-11-30T12:01:57"/>
    <x v="5"/>
    <d v="1899-12-30T12:01:57"/>
    <n v="1"/>
    <x v="5"/>
  </r>
  <r>
    <s v="romain.sabatier@talan.com"/>
    <n v="1"/>
    <n v="34"/>
    <n v="1"/>
    <s v="Le budget voté début 2020 ne comporte pas de crédits pour dépenses imprévues : est-il possible d’en prévoir en cours de gestion et quelles en sont les conditions ?"/>
    <m/>
    <m/>
    <d v="2020-11-30T12:02:09"/>
    <s v="Romain SABATIER"/>
    <d v="2020-11-30T12:02:09"/>
    <x v="9"/>
    <d v="1899-12-30T12:02:09"/>
    <n v="2"/>
    <x v="5"/>
  </r>
  <r>
    <s v="dalila.zegrir@talan.com"/>
    <n v="1"/>
    <n v="69"/>
    <n v="1"/>
    <s v="Dois-je contractualiser mon télétravail ?"/>
    <m/>
    <m/>
    <d v="2020-11-30T12:02:15"/>
    <s v="Dalila ZEGRIR"/>
    <d v="2020-11-30T12:02:15"/>
    <x v="5"/>
    <d v="1899-12-30T12:02:15"/>
    <n v="2"/>
    <x v="5"/>
  </r>
  <r>
    <s v="maxime.koueni@talan.com"/>
    <n v="1"/>
    <n v="7"/>
    <n v="1"/>
    <s v="qu'en est-il du droit de visite des enfants ?"/>
    <m/>
    <m/>
    <d v="2020-11-30T12:02:29"/>
    <s v="Maxime KOUENI"/>
    <d v="2020-11-30T12:02:29"/>
    <x v="6"/>
    <d v="1899-12-30T12:02:29"/>
    <n v="2"/>
    <x v="5"/>
  </r>
  <r>
    <s v="dalila.zegrir@talan.com"/>
    <n v="1"/>
    <n v="84"/>
    <n v="1"/>
    <s v="Quels employeurs peuvent bénéficier d’une exonération dans la limite de 2 000 € ?"/>
    <m/>
    <m/>
    <d v="2020-11-30T12:02:34"/>
    <s v="Dalila ZEGRIR"/>
    <d v="2020-11-30T12:02:34"/>
    <x v="5"/>
    <d v="1899-12-30T12:02:34"/>
    <n v="2"/>
    <x v="5"/>
  </r>
  <r>
    <s v="dalila.zegrir@talan.com"/>
    <n v="1"/>
    <n v="5"/>
    <n v="1"/>
    <s v="Le droit de visite dans un espace de rencontre est-il à nouveau possible ?"/>
    <m/>
    <m/>
    <d v="2020-11-30T12:02:43"/>
    <s v="Dalila ZEGRIR"/>
    <d v="2020-11-30T12:02:43"/>
    <x v="5"/>
    <d v="1899-12-30T12:02:43"/>
    <n v="2"/>
    <x v="5"/>
  </r>
  <r>
    <s v="diana.abrissa@talan.com"/>
    <n v="1"/>
    <n v="21"/>
    <n v="1"/>
    <s v="Je n’ai pas les moyens de faire réparer mon vieux vélo ou de m’en acheter un"/>
    <m/>
    <m/>
    <d v="2020-11-30T12:02:47"/>
    <s v="Diana ABRISSA"/>
    <d v="2020-11-30T12:02:47"/>
    <x v="11"/>
    <d v="1899-12-30T12:02:47"/>
    <n v="2"/>
    <x v="5"/>
  </r>
  <r>
    <s v="jihane.lissari@talan.com"/>
    <n v="1"/>
    <n v="89"/>
    <n v="1"/>
    <s v="le montant de la prime varie-t-il d'un salarié à un autre?"/>
    <m/>
    <m/>
    <d v="2020-11-30T12:02:49"/>
    <s v="Jihane LISSARI"/>
    <d v="2020-11-30T12:02:49"/>
    <x v="13"/>
    <d v="1899-12-30T12:02:49"/>
    <n v="2"/>
    <x v="5"/>
  </r>
  <r>
    <s v="romain.sabatier@talan.com"/>
    <n v="1"/>
    <n v="61"/>
    <n v="1"/>
    <s v="Quelle est la réglementation appliquées aux associations concernant l'activité partielle ?"/>
    <m/>
    <m/>
    <d v="2020-11-30T12:02:51"/>
    <s v="Romain SABATIER"/>
    <d v="2020-11-30T12:02:51"/>
    <x v="9"/>
    <d v="1899-12-30T12:02:51"/>
    <n v="2"/>
    <x v="5"/>
  </r>
  <r>
    <s v="cecile.boyeka@talan.com"/>
    <n v="1"/>
    <n v="59"/>
    <n v="1"/>
    <s v="Pourquoi les salariés au forfait sont-ils éligibles à l'activité partielle ?"/>
    <m/>
    <m/>
    <d v="2020-11-30T12:02:54"/>
    <s v="Cecile BOYEKA"/>
    <d v="2020-11-30T12:02:54"/>
    <x v="10"/>
    <d v="1899-12-30T12:02:54"/>
    <n v="2"/>
    <x v="5"/>
  </r>
  <r>
    <s v="dalila.zegrir@talan.com"/>
    <n v="1"/>
    <n v="94"/>
    <n v="1"/>
    <s v="Quelles sont les conditions particulières d’attribution de la prime dans les ESAT ?"/>
    <m/>
    <m/>
    <d v="2020-11-30T12:02:57"/>
    <s v="Dalila ZEGRIR"/>
    <d v="2020-11-30T12:02:57"/>
    <x v="5"/>
    <d v="1899-12-30T12:02:57"/>
    <n v="2"/>
    <x v="5"/>
  </r>
  <r>
    <s v="marie-madeleine.ngue@talan.com"/>
    <n v="1"/>
    <n v="68"/>
    <n v="1"/>
    <s v="Dois-je utiliser mon ordinateur personnel lorsque je suis en télétravail?"/>
    <m/>
    <m/>
    <d v="2020-11-30T12:02:56"/>
    <s v="Marie-Madeleine NGUE"/>
    <d v="2020-11-30T12:02:56"/>
    <x v="16"/>
    <d v="1899-12-30T12:02:56"/>
    <n v="2"/>
    <x v="5"/>
  </r>
  <r>
    <s v="thomas.perrier@talan.com"/>
    <n v="1"/>
    <n v="9"/>
    <n v="1"/>
    <s v="Est-ce que je peux utiliser une trottinette ou un vélo en libre service ?"/>
    <m/>
    <m/>
    <d v="2020-11-30T12:02:58"/>
    <s v="Thomas PERRIER"/>
    <d v="2020-11-30T12:02:58"/>
    <x v="0"/>
    <d v="1899-12-30T12:02:58"/>
    <n v="2"/>
    <x v="5"/>
  </r>
  <r>
    <s v="diana.abrissa@talan.com"/>
    <n v="1"/>
    <n v="78"/>
    <n v="1"/>
    <s v="Quelles sont les conditions d’information et les pièces justificatives attendues de l’employeur dans le cas d’une DUE ?"/>
    <m/>
    <m/>
    <d v="2020-11-30T12:03:10"/>
    <s v="Diana ABRISSA"/>
    <d v="2020-11-30T12:03:10"/>
    <x v="11"/>
    <d v="1899-12-30T12:03:10"/>
    <n v="3"/>
    <x v="5"/>
  </r>
  <r>
    <s v="dalila.zegrir@talan.com"/>
    <n v="1"/>
    <n v="59"/>
    <n v="1"/>
    <s v="Les salariés au forfait sont-ils éligibles à l’activité partielle ?"/>
    <m/>
    <m/>
    <d v="2020-11-30T12:03:13"/>
    <s v="Dalila ZEGRIR"/>
    <d v="2020-11-30T12:03:13"/>
    <x v="5"/>
    <d v="1899-12-30T12:03:13"/>
    <n v="3"/>
    <x v="5"/>
  </r>
  <r>
    <s v="rim.mouqafa@talan.com"/>
    <n v="1"/>
    <n v="81"/>
    <n v="1"/>
    <s v="Afin qu'aucune taxe ne soit appliquée sur la prime, doit-il y avoir un accord d'intéressement?"/>
    <m/>
    <m/>
    <d v="2020-11-30T12:03:14"/>
    <s v="Rim MOUQAFA"/>
    <d v="2020-11-30T12:03:14"/>
    <x v="7"/>
    <d v="1899-12-30T12:03:14"/>
    <n v="3"/>
    <x v="5"/>
  </r>
  <r>
    <s v="dalila.zegrir@talan.com"/>
    <n v="1"/>
    <n v="30"/>
    <n v="1"/>
    <s v="Le débat d’orientation budgétaire(DOB) et le vote du budget pourront-ils être réunis dans la même délibération ?"/>
    <m/>
    <m/>
    <d v="2020-11-30T12:03:22"/>
    <s v="Dalila ZEGRIR"/>
    <d v="2020-11-30T12:03:22"/>
    <x v="5"/>
    <d v="1899-12-30T12:03:22"/>
    <n v="3"/>
    <x v="5"/>
  </r>
  <r>
    <s v="diana.abrissa@talan.com"/>
    <n v="1"/>
    <n v="64"/>
    <n v="1"/>
    <s v="Je vis avec une personne vulnérable, mon employeur peut-il m’imposer de venir au travail ?"/>
    <m/>
    <m/>
    <d v="2020-11-30T12:03:23"/>
    <s v="Diana ABRISSA"/>
    <d v="2020-11-30T12:03:23"/>
    <x v="11"/>
    <d v="1899-12-30T12:03:23"/>
    <n v="3"/>
    <x v="5"/>
  </r>
  <r>
    <s v="mouna.berrabah@talan.com"/>
    <n v="1"/>
    <n v="48"/>
    <n v="1"/>
    <s v="Est-ce que la demande d'activité partielle sera implicitement validée après 48h ?"/>
    <m/>
    <m/>
    <d v="2020-11-30T12:03:30"/>
    <s v="Mouna BERRABAH"/>
    <d v="2020-11-30T12:03:30"/>
    <x v="15"/>
    <d v="1899-12-30T12:03:30"/>
    <n v="3"/>
    <x v="5"/>
  </r>
  <r>
    <s v="karim.kharbache@talan.com"/>
    <n v="1"/>
    <n v="46"/>
    <n v="1"/>
    <s v="A quelle hauteur l'état indemnise l'employeur qui a recours à l’activité partielle ?"/>
    <m/>
    <m/>
    <d v="2020-11-30T12:03:34"/>
    <s v="Karim KHARBACHE"/>
    <d v="2020-11-30T12:03:34"/>
    <x v="3"/>
    <d v="1899-12-30T12:03:34"/>
    <n v="3"/>
    <x v="5"/>
  </r>
  <r>
    <s v="diana.abrissa@talan.com"/>
    <n v="1"/>
    <n v="8"/>
    <n v="1"/>
    <s v="Puis-je faire du covoiturage ?"/>
    <m/>
    <m/>
    <d v="2020-11-30T12:03:37"/>
    <s v="Diana ABRISSA"/>
    <d v="2020-11-30T12:03:37"/>
    <x v="11"/>
    <d v="1899-12-30T12:03:37"/>
    <n v="3"/>
    <x v="5"/>
  </r>
  <r>
    <s v="maroua.bel-meknassi@talan.com"/>
    <n v="1"/>
    <n v="75"/>
    <n v="1"/>
    <s v="Est ce que la prime peut être versée après la date prévue par la loi ?"/>
    <m/>
    <m/>
    <d v="2020-11-30T12:03:39"/>
    <s v="Maroua BEL MEKNASSI"/>
    <d v="2020-11-30T12:03:39"/>
    <x v="17"/>
    <d v="1899-12-30T12:03:39"/>
    <n v="3"/>
    <x v="5"/>
  </r>
  <r>
    <s v="dalila.zegrir@talan.com"/>
    <n v="1"/>
    <n v="34"/>
    <n v="1"/>
    <s v="Le budget voté début 2020 ne comporte pas de crédits pour dépenses imprévues : est-il possible d’en prévoir en cours de gestion ?"/>
    <m/>
    <m/>
    <d v="2020-11-30T12:03:40"/>
    <s v="Dalila ZEGRIR"/>
    <d v="2020-11-30T12:03:40"/>
    <x v="5"/>
    <d v="1899-12-30T12:03:40"/>
    <n v="3"/>
    <x v="5"/>
  </r>
  <r>
    <s v="akram.marzouki@talan.com"/>
    <n v="1"/>
    <n v="54"/>
    <n v="1"/>
    <s v="Est ce que le travail dans les usines serait possible pendant le confinement ? Si oui, sous quelles conditions ?"/>
    <m/>
    <m/>
    <d v="2020-11-30T12:04:10"/>
    <s v="Akram MARZOUKI"/>
    <d v="2020-11-30T12:03:44"/>
    <x v="8"/>
    <d v="1899-12-30T12:03:44"/>
    <n v="3"/>
    <x v="5"/>
  </r>
  <r>
    <s v="dalila.zegrir@talan.com"/>
    <n v="1"/>
    <n v="55"/>
    <n v="1"/>
    <s v="Peut-on m’obliger à poser des congés payés et télétravailler en même temps ?"/>
    <m/>
    <m/>
    <d v="2020-11-30T12:03:47"/>
    <s v="Dalila ZEGRIR"/>
    <d v="2020-11-30T12:03:47"/>
    <x v="5"/>
    <d v="1899-12-30T12:03:47"/>
    <n v="3"/>
    <x v="5"/>
  </r>
  <r>
    <s v="maxime.koueni@talan.com"/>
    <n v="1"/>
    <n v="24"/>
    <n v="1"/>
    <s v="Pourquoi choisir les sacs réutilisables ?"/>
    <m/>
    <m/>
    <d v="2020-11-30T12:03:47"/>
    <s v="Maxime KOUENI"/>
    <d v="2020-11-30T12:03:47"/>
    <x v="6"/>
    <d v="1899-12-30T12:03:47"/>
    <n v="3"/>
    <x v="5"/>
  </r>
  <r>
    <s v="jihane.lissari@talan.com"/>
    <n v="1"/>
    <n v="77"/>
    <n v="1"/>
    <s v="est ce que la prime peut faire l’objet d’avances?"/>
    <m/>
    <m/>
    <d v="2020-11-30T12:03:47"/>
    <s v="Jihane LISSARI"/>
    <d v="2020-11-30T12:03:47"/>
    <x v="13"/>
    <d v="1899-12-30T12:03:47"/>
    <n v="3"/>
    <x v="5"/>
  </r>
  <r>
    <s v="thomas.perrier@talan.com"/>
    <n v="1"/>
    <n v="12"/>
    <n v="1"/>
    <s v="Est-ce que je peux avoir une amande si je ne porte pas de masque dans les transports ?"/>
    <m/>
    <m/>
    <d v="2020-11-30T12:03:48"/>
    <s v="Thomas PERRIER"/>
    <d v="2020-11-30T12:03:48"/>
    <x v="0"/>
    <d v="1899-12-30T12:03:48"/>
    <n v="3"/>
    <x v="5"/>
  </r>
  <r>
    <s v="dalila.zegrir@talan.com"/>
    <n v="1"/>
    <n v="9"/>
    <n v="1"/>
    <s v="Puis-je utiliser un véhicule en libre-service (voiture, scooter, vélo, trottinette…) ?"/>
    <m/>
    <m/>
    <d v="2020-11-30T12:03:58"/>
    <s v="Dalila ZEGRIR"/>
    <d v="2020-11-30T12:03:58"/>
    <x v="5"/>
    <d v="1899-12-30T12:03:58"/>
    <n v="3"/>
    <x v="5"/>
  </r>
  <r>
    <s v="romain.sabatier@talan.com"/>
    <n v="1"/>
    <n v="11"/>
    <n v="1"/>
    <s v="Où puis-je me procurer des masques si je dois prendre les transports ?"/>
    <m/>
    <m/>
    <d v="2020-11-30T12:04:02"/>
    <s v="Romain SABATIER"/>
    <d v="2020-11-30T12:04:02"/>
    <x v="9"/>
    <d v="1899-12-30T12:04:02"/>
    <n v="4"/>
    <x v="5"/>
  </r>
  <r>
    <s v="nacer.dahoumane@talan.com"/>
    <n v="1"/>
    <n v="94"/>
    <n v="1"/>
    <s v="Comment avoir la prime dans les ESAT ?"/>
    <m/>
    <m/>
    <d v="2020-11-30T12:04:04"/>
    <s v="Nacer DAHOUMANE"/>
    <d v="2020-11-30T12:04:04"/>
    <x v="4"/>
    <d v="1899-12-30T12:04:04"/>
    <n v="4"/>
    <x v="5"/>
  </r>
  <r>
    <s v="dalila.zegrir@talan.com"/>
    <n v="1"/>
    <n v="80"/>
    <n v="1"/>
    <s v="Les primes de pouvoir d’achat peuvent-elles être neutralisées dans le calcul de l’intéressement si l’accord ne le prévoit pas ?"/>
    <m/>
    <m/>
    <d v="2020-11-30T12:04:06"/>
    <s v="Dalila ZEGRIR"/>
    <d v="2020-11-30T12:04:06"/>
    <x v="5"/>
    <d v="1899-12-30T12:04:06"/>
    <n v="4"/>
    <x v="5"/>
  </r>
  <r>
    <s v="abdellah.filali@talan.com"/>
    <n v="1"/>
    <n v="74"/>
    <n v="1"/>
    <s v="Oui"/>
    <m/>
    <m/>
    <d v="2020-11-30T12:04:14"/>
    <s v="Abdellah FILALI"/>
    <d v="2020-11-30T12:04:14"/>
    <x v="12"/>
    <d v="1899-12-30T12:04:14"/>
    <n v="4"/>
    <x v="5"/>
  </r>
  <r>
    <s v="rafik.bahri@talan.com"/>
    <n v="1"/>
    <n v="48"/>
    <n v="1"/>
    <s v="combien de temps faut il pour que la demande d'activité partielle soit traitée?"/>
    <m/>
    <m/>
    <d v="2020-11-30T12:04:15"/>
    <s v="Rafik BAHRI"/>
    <d v="2020-11-30T12:04:15"/>
    <x v="18"/>
    <d v="1899-12-30T12:04:15"/>
    <n v="4"/>
    <x v="5"/>
  </r>
  <r>
    <s v="dalila.zegrir@talan.com"/>
    <n v="1"/>
    <n v="73"/>
    <n v="1"/>
    <s v="La prime est-elle exonérée d’impôt sur le revenu et du prélèvement à la source ?"/>
    <m/>
    <m/>
    <d v="2020-11-30T12:04:16"/>
    <s v="Dalila ZEGRIR"/>
    <d v="2020-11-30T12:04:16"/>
    <x v="5"/>
    <d v="1899-12-30T12:04:16"/>
    <n v="4"/>
    <x v="5"/>
  </r>
  <r>
    <s v="chrifa.daoudi@talan.com"/>
    <n v="1"/>
    <n v="10"/>
    <n v="1"/>
    <s v="est-ce que je peux utiliser les transports pour voyager?"/>
    <m/>
    <m/>
    <d v="2020-11-30T12:04:26"/>
    <s v="Chrifa DAOUDI"/>
    <d v="2020-11-30T12:04:26"/>
    <x v="14"/>
    <d v="1899-12-30T12:04:26"/>
    <n v="4"/>
    <x v="5"/>
  </r>
  <r>
    <s v="maroua.bel-meknassi@talan.com"/>
    <n v="1"/>
    <n v="68"/>
    <n v="1"/>
    <s v="En télétravail, pourrais-je utiliser mon ordinateur personnel ?"/>
    <m/>
    <m/>
    <d v="2020-11-30T12:04:40"/>
    <s v="Maroua BEL MEKNASSI"/>
    <d v="2020-11-30T12:04:40"/>
    <x v="17"/>
    <d v="1899-12-30T12:04:40"/>
    <n v="4"/>
    <x v="5"/>
  </r>
  <r>
    <s v="thomas.perrier@talan.com"/>
    <n v="1"/>
    <n v="33"/>
    <n v="1"/>
    <s v="Y a t'il un délai pour le budget 2020 ?"/>
    <m/>
    <m/>
    <d v="2020-11-30T12:04:46"/>
    <s v="Thomas PERRIER"/>
    <d v="2020-11-30T12:04:46"/>
    <x v="0"/>
    <d v="1899-12-30T12:04:46"/>
    <n v="4"/>
    <x v="5"/>
  </r>
  <r>
    <s v="rim.mouqafa@talan.com"/>
    <n v="1"/>
    <n v="13"/>
    <n v="1"/>
    <s v="Est ce que les masques sont exigés dans les transports scolaires?"/>
    <m/>
    <m/>
    <d v="2020-11-30T12:04:48"/>
    <s v="Rim MOUQAFA"/>
    <d v="2020-11-30T12:04:48"/>
    <x v="7"/>
    <d v="1899-12-30T12:04:48"/>
    <n v="4"/>
    <x v="5"/>
  </r>
  <r>
    <s v="dalila.zegrir@talan.com"/>
    <n v="1"/>
    <n v="48"/>
    <n v="1"/>
    <s v="Quel est le délai d’instruction de la demande d’activité partielle ?"/>
    <m/>
    <m/>
    <d v="2020-11-30T12:04:53"/>
    <s v="Dalila ZEGRIR"/>
    <d v="2020-11-30T12:04:53"/>
    <x v="5"/>
    <d v="1899-12-30T12:04:53"/>
    <n v="4"/>
    <x v="5"/>
  </r>
  <r>
    <s v="maxime.koueni@talan.com"/>
    <n v="1"/>
    <n v="41"/>
    <n v="1"/>
    <s v="A quoi sert l'activité partielle ?"/>
    <m/>
    <m/>
    <d v="2020-11-30T12:05:02"/>
    <s v="Maxime KOUENI"/>
    <d v="2020-11-30T12:05:02"/>
    <x v="6"/>
    <d v="1899-12-30T12:05:02"/>
    <n v="5"/>
    <x v="5"/>
  </r>
  <r>
    <s v="dalila.zegrir@talan.com"/>
    <n v="1"/>
    <n v="41"/>
    <n v="1"/>
    <s v="Quelles sont les sanctions en cas de fraude à l’activité partielle ?"/>
    <m/>
    <m/>
    <d v="2020-11-30T12:05:06"/>
    <s v="Dalila ZEGRIR"/>
    <d v="2020-11-30T12:05:06"/>
    <x v="5"/>
    <d v="1899-12-30T12:05:06"/>
    <n v="5"/>
    <x v="5"/>
  </r>
  <r>
    <s v="nacer.dahoumane@talan.com"/>
    <n v="1"/>
    <n v="36"/>
    <n v="1"/>
    <s v="le télétravail est il obligatoire?"/>
    <m/>
    <m/>
    <d v="2020-11-30T12:05:06"/>
    <s v="Nacer DAHOUMANE"/>
    <d v="2020-11-30T12:05:06"/>
    <x v="4"/>
    <d v="1899-12-30T12:05:06"/>
    <n v="5"/>
    <x v="5"/>
  </r>
  <r>
    <s v="abdellah.filali@talan.com"/>
    <n v="1"/>
    <n v="84"/>
    <n v="1"/>
    <s v="Tout employeur ayant valablement conclu un accord d’intéressement peut verser une prime exceptionnelle éligible à l’exonération dans une limite de 2 000 €."/>
    <m/>
    <m/>
    <d v="2020-11-30T12:05:15"/>
    <s v="Abdellah FILALI"/>
    <d v="2020-11-30T12:05:15"/>
    <x v="12"/>
    <d v="1899-12-30T12:05:15"/>
    <n v="5"/>
    <x v="5"/>
  </r>
  <r>
    <s v="dalila.zegrir@talan.com"/>
    <n v="1"/>
    <n v="23"/>
    <n v="1"/>
    <s v="Je fais du tri dans mes vêtements, puis-je continuer à les déposer dans des bornes type Relay ?"/>
    <m/>
    <m/>
    <d v="2020-11-30T12:05:17"/>
    <s v="Dalila ZEGRIR"/>
    <d v="2020-11-30T12:05:17"/>
    <x v="5"/>
    <d v="1899-12-30T12:05:17"/>
    <n v="5"/>
    <x v="5"/>
  </r>
  <r>
    <s v="akram.marzouki@talan.com"/>
    <n v="1"/>
    <n v="33"/>
    <n v="1"/>
    <s v="Quelle est la date de terme pour l'adoption du budget en 2020 ?"/>
    <m/>
    <m/>
    <d v="2020-11-30T12:05:32"/>
    <s v="Akram MARZOUKI"/>
    <d v="2020-11-30T12:05:32"/>
    <x v="8"/>
    <d v="1899-12-30T12:05:32"/>
    <n v="5"/>
    <x v="5"/>
  </r>
  <r>
    <s v="thomas.perrier@talan.com"/>
    <n v="1"/>
    <n v="54"/>
    <n v="1"/>
    <s v="Est-ce que je dois aller travailler à l'usine pendant le confinement ?"/>
    <m/>
    <m/>
    <d v="2020-11-30T12:05:32"/>
    <s v="Thomas PERRIER"/>
    <d v="2020-11-30T12:05:32"/>
    <x v="0"/>
    <d v="1899-12-30T12:05:32"/>
    <n v="5"/>
    <x v="5"/>
  </r>
  <r>
    <s v="maxime.koueni@talan.com"/>
    <n v="1"/>
    <n v="58"/>
    <n v="1"/>
    <s v="ai-je droit à l'activité partielle étant expatrié ?"/>
    <m/>
    <m/>
    <d v="2020-11-30T12:05:43"/>
    <s v="Maxime KOUENI"/>
    <d v="2020-11-30T12:05:43"/>
    <x v="6"/>
    <d v="1899-12-30T12:05:43"/>
    <n v="5"/>
    <x v="5"/>
  </r>
  <r>
    <s v="jihane.lissari@talan.com"/>
    <n v="1"/>
    <n v="73"/>
    <n v="1"/>
    <s v="La prime est-elle exonérée d’impôt sur le revenu?"/>
    <m/>
    <m/>
    <d v="2020-11-30T12:05:46"/>
    <s v="Jihane LISSARI"/>
    <d v="2020-11-30T12:05:46"/>
    <x v="13"/>
    <d v="1899-12-30T12:05:46"/>
    <n v="5"/>
    <x v="5"/>
  </r>
  <r>
    <s v="karim.kharbache@talan.com"/>
    <n v="1"/>
    <n v="37"/>
    <n v="1"/>
    <s v="Peut-on faire faire ses demandes d’activité partielle en une seule fois ?"/>
    <m/>
    <m/>
    <d v="2020-11-30T12:06:01"/>
    <s v="Karim KHARBACHE"/>
    <d v="2020-11-30T12:06:01"/>
    <x v="3"/>
    <d v="1899-12-30T12:06:01"/>
    <n v="6"/>
    <x v="5"/>
  </r>
  <r>
    <s v="rafik.bahri@talan.com"/>
    <n v="1"/>
    <n v="64"/>
    <n v="1"/>
    <s v="ais je la possibilité de refuser d'aller travailler si je vis avec une personne fragile?"/>
    <m/>
    <m/>
    <d v="2020-11-30T12:06:07"/>
    <s v="Rafik BAHRI"/>
    <d v="2020-11-30T12:06:07"/>
    <x v="18"/>
    <d v="1899-12-30T12:06:07"/>
    <n v="6"/>
    <x v="5"/>
  </r>
  <r>
    <s v="romain.sabatier@talan.com"/>
    <n v="1"/>
    <n v="65"/>
    <n v="1"/>
    <s v="Puis-je recourir au télétravail en tant que travailleurs frontaliers ?"/>
    <m/>
    <m/>
    <d v="2020-11-30T12:06:07"/>
    <s v="Romain SABATIER"/>
    <d v="2020-11-30T12:06:07"/>
    <x v="9"/>
    <d v="1899-12-30T12:06:07"/>
    <n v="6"/>
    <x v="5"/>
  </r>
  <r>
    <s v="nacer.dahoumane@talan.com"/>
    <n v="1"/>
    <n v="43"/>
    <n v="1"/>
    <s v="Une société n ayant pas d'établissement en France gère de quelles manières les salariés qu'elle emploi?"/>
    <m/>
    <m/>
    <d v="2020-11-30T12:06:27"/>
    <s v="Nacer DAHOUMANE"/>
    <d v="2020-11-30T12:06:27"/>
    <x v="4"/>
    <d v="1899-12-30T12:06:27"/>
    <n v="6"/>
    <x v="5"/>
  </r>
  <r>
    <s v="cecile.boyeka@talan.com"/>
    <n v="1"/>
    <n v="46"/>
    <n v="1"/>
    <s v="Quelle indemnité financière peut bénéficier un employeur qui a recours à l'activité partielle ?"/>
    <m/>
    <m/>
    <d v="2020-11-30T12:06:28"/>
    <s v="Cecile BOYEKA"/>
    <d v="2020-11-30T12:06:28"/>
    <x v="10"/>
    <d v="1899-12-30T12:06:28"/>
    <n v="6"/>
    <x v="5"/>
  </r>
  <r>
    <s v="dalila.zegrir@talan.com"/>
    <n v="1"/>
    <n v="66"/>
    <n v="1"/>
    <s v="Le versement de la prime exceptionnelle doit-il figurer sur le bulletin de paie ?"/>
    <m/>
    <m/>
    <d v="2020-11-30T12:06:32"/>
    <s v="Dalila ZEGRIR"/>
    <d v="2020-11-30T12:06:32"/>
    <x v="5"/>
    <d v="1899-12-30T12:06:32"/>
    <n v="6"/>
    <x v="5"/>
  </r>
  <r>
    <s v="karim.kharbache@talan.com"/>
    <n v="1"/>
    <n v="57"/>
    <n v="1"/>
    <s v="Est-ce que le télétravail est la règle?"/>
    <m/>
    <m/>
    <d v="2020-11-30T12:06:59"/>
    <s v="Karim KHARBACHE"/>
    <d v="2020-11-30T12:06:59"/>
    <x v="3"/>
    <d v="1899-12-30T12:06:59"/>
    <n v="6"/>
    <x v="5"/>
  </r>
  <r>
    <s v="mouna.berrabah@talan.com"/>
    <n v="1"/>
    <n v="33"/>
    <n v="1"/>
    <s v="Jusqu'à quand le budget peut être adopté en 2020 ?"/>
    <m/>
    <m/>
    <d v="2020-11-30T12:07:02"/>
    <s v="Mouna BERRABAH"/>
    <d v="2020-11-30T12:07:02"/>
    <x v="15"/>
    <d v="1899-12-30T12:07:02"/>
    <n v="7"/>
    <x v="5"/>
  </r>
  <r>
    <s v="dalila.zegrir@talan.com"/>
    <n v="1"/>
    <n v="87"/>
    <n v="1"/>
    <s v="Je n'ai pas compris la question."/>
    <m/>
    <m/>
    <d v="2020-11-30T12:07:03"/>
    <s v="Dalila ZEGRIR"/>
    <d v="2020-11-30T12:07:03"/>
    <x v="5"/>
    <d v="1899-12-30T12:07:03"/>
    <n v="7"/>
    <x v="5"/>
  </r>
  <r>
    <s v="romain.sabatier@talan.com"/>
    <n v="1"/>
    <n v="93"/>
    <n v="1"/>
    <s v="Quelles sont les modalité de versement de prime aux apprentis ?"/>
    <m/>
    <m/>
    <d v="2020-11-30T12:07:04"/>
    <s v="Romain SABATIER"/>
    <d v="2020-11-30T12:07:04"/>
    <x v="9"/>
    <d v="1899-12-30T12:07:04"/>
    <n v="7"/>
    <x v="5"/>
  </r>
  <r>
    <s v="diana.abrissa@talan.com"/>
    <n v="1"/>
    <n v="91"/>
    <n v="1"/>
    <s v="La prime entre-t-elle en compte dans le niveau de la rémunération retenue pour le calcul des exonérations sociales ?"/>
    <m/>
    <m/>
    <d v="2020-11-30T12:07:15"/>
    <s v="Diana ABRISSA"/>
    <d v="2020-11-30T12:07:15"/>
    <x v="11"/>
    <d v="1899-12-30T12:07:15"/>
    <n v="7"/>
    <x v="5"/>
  </r>
  <r>
    <s v="thomas.perrier@talan.com"/>
    <n v="1"/>
    <n v="75"/>
    <n v="1"/>
    <s v="Est-ce que l'on peut reporter le versement de la prime après le 31 août 2020 ?"/>
    <m/>
    <m/>
    <d v="2020-11-30T12:07:23"/>
    <s v="Thomas PERRIER"/>
    <d v="2020-11-30T12:07:23"/>
    <x v="0"/>
    <d v="1899-12-30T12:07:23"/>
    <n v="7"/>
    <x v="5"/>
  </r>
  <r>
    <s v="diana.abrissa@talan.com"/>
    <n v="1"/>
    <n v="51"/>
    <n v="1"/>
    <s v="Puis-je choisir mes jours télétravaillés ?"/>
    <m/>
    <m/>
    <d v="2020-11-30T12:07:27"/>
    <s v="Diana ABRISSA"/>
    <d v="2020-11-30T12:07:27"/>
    <x v="11"/>
    <d v="1899-12-30T12:07:27"/>
    <n v="7"/>
    <x v="5"/>
  </r>
  <r>
    <s v="maxime.koueni@talan.com"/>
    <n v="1"/>
    <n v="75"/>
    <n v="1"/>
    <s v="Quelle est la date limite de versement de la prime ?"/>
    <m/>
    <m/>
    <d v="2020-11-30T12:07:28"/>
    <s v="Maxime KOUENI"/>
    <d v="2020-11-30T12:07:28"/>
    <x v="6"/>
    <d v="1899-12-30T12:07:28"/>
    <n v="7"/>
    <x v="5"/>
  </r>
  <r>
    <s v="dalila.zegrir@talan.com"/>
    <n v="1"/>
    <n v="2"/>
    <n v="1"/>
    <s v="Les pensions alimentaires doivent-elles être versées comme d’habitude ?"/>
    <m/>
    <m/>
    <d v="2020-11-30T12:07:31"/>
    <s v="Dalila ZEGRIR"/>
    <d v="2020-11-30T12:07:31"/>
    <x v="5"/>
    <d v="1899-12-30T12:07:31"/>
    <n v="7"/>
    <x v="5"/>
  </r>
  <r>
    <s v="marie-madeleine.ngue@talan.com"/>
    <n v="1"/>
    <n v="41"/>
    <n v="1"/>
    <s v="Que risque l'employeur en cas de fraude sur le dispositif de l'activité partielle?"/>
    <m/>
    <m/>
    <d v="2020-11-30T12:07:36"/>
    <s v="Marie-Madeleine NGUE"/>
    <d v="2020-11-30T12:07:36"/>
    <x v="16"/>
    <d v="1899-12-30T12:07:36"/>
    <n v="7"/>
    <x v="5"/>
  </r>
  <r>
    <s v="rim.mouqafa@talan.com"/>
    <n v="1"/>
    <n v="55"/>
    <n v="1"/>
    <s v="Lors du télétravail peut-on obliger un salarié à prendre un congé payé en parallèle et le forcer à travailler?"/>
    <m/>
    <m/>
    <d v="2020-11-30T12:07:43"/>
    <s v="Rim MOUQAFA"/>
    <d v="2020-11-30T12:07:43"/>
    <x v="7"/>
    <d v="1899-12-30T12:07:43"/>
    <n v="7"/>
    <x v="5"/>
  </r>
  <r>
    <s v="chrifa.daoudi@talan.com"/>
    <n v="1"/>
    <n v="11"/>
    <n v="1"/>
    <s v="Si je n'ai pas de masque, je peux quand même prendre un transport public?"/>
    <m/>
    <m/>
    <d v="2020-11-30T12:07:44"/>
    <s v="Chrifa DAOUDI"/>
    <d v="2020-11-30T12:07:44"/>
    <x v="14"/>
    <d v="1899-12-30T12:07:44"/>
    <n v="7"/>
    <x v="5"/>
  </r>
  <r>
    <s v="nacer.dahoumane@talan.com"/>
    <n v="1"/>
    <n v="8"/>
    <n v="1"/>
    <s v="Le covoiturage est il permis ?"/>
    <m/>
    <m/>
    <d v="2020-11-30T12:07:50"/>
    <s v="Nacer DAHOUMANE"/>
    <d v="2020-11-30T12:07:50"/>
    <x v="4"/>
    <d v="1899-12-30T12:07:50"/>
    <n v="7"/>
    <x v="5"/>
  </r>
  <r>
    <s v="mouna.berrabah@talan.com"/>
    <n v="1"/>
    <n v="10"/>
    <n v="1"/>
    <s v="Peut-on de nouveau voyager ?"/>
    <m/>
    <m/>
    <d v="2020-11-30T12:07:50"/>
    <s v="Mouna BERRABAH"/>
    <d v="2020-11-30T12:07:50"/>
    <x v="15"/>
    <d v="1899-12-30T12:07:50"/>
    <n v="7"/>
    <x v="5"/>
  </r>
  <r>
    <s v="maxime.koueni@talan.com"/>
    <n v="1"/>
    <n v="92"/>
    <n v="1"/>
    <s v="Les mandataires sociaux ont-ils droit à une prime ?"/>
    <m/>
    <m/>
    <d v="2020-11-30T12:07:53"/>
    <s v="Maxime KOUENI"/>
    <d v="2020-11-30T12:07:53"/>
    <x v="6"/>
    <d v="1899-12-30T12:07:53"/>
    <n v="7"/>
    <x v="5"/>
  </r>
  <r>
    <s v="akram.marzouki@talan.com"/>
    <n v="1"/>
    <n v="34"/>
    <n v="1"/>
    <s v="Les dépenses imprévues en cours de gestion, peuvent-elles être incluses dans le budget voté début 2020 ?"/>
    <m/>
    <m/>
    <d v="2020-11-30T12:08:04"/>
    <s v="Akram MARZOUKI"/>
    <d v="2020-11-30T12:08:04"/>
    <x v="8"/>
    <d v="1899-12-30T12:08:04"/>
    <n v="8"/>
    <x v="5"/>
  </r>
  <r>
    <s v="cecile.boyeka@talan.com"/>
    <n v="1"/>
    <n v="5"/>
    <n v="1"/>
    <s v="Peut-on reprendre les visites dans un espace de rencontre ?"/>
    <m/>
    <m/>
    <d v="2020-11-30T12:08:20"/>
    <s v="Cecile BOYEKA"/>
    <d v="2020-11-30T12:08:20"/>
    <x v="10"/>
    <d v="1899-12-30T12:08:20"/>
    <n v="8"/>
    <x v="5"/>
  </r>
  <r>
    <s v="diana.abrissa@talan.com"/>
    <n v="1"/>
    <n v="48"/>
    <n v="1"/>
    <s v="Quel est le délai d’instruction de la demande d’activité partielle ?"/>
    <m/>
    <m/>
    <d v="2020-11-30T12:08:22"/>
    <s v="Diana ABRISSA"/>
    <d v="2020-11-30T12:08:22"/>
    <x v="11"/>
    <d v="1899-12-30T12:08:22"/>
    <n v="8"/>
    <x v="5"/>
  </r>
  <r>
    <s v="nacer.dahoumane@talan.com"/>
    <n v="1"/>
    <n v="87"/>
    <n v="1"/>
    <s v="la combinaison des critères de modulation est elle possible?"/>
    <m/>
    <m/>
    <d v="2020-11-30T12:08:24"/>
    <s v="Nacer DAHOUMANE"/>
    <d v="2020-11-30T12:08:24"/>
    <x v="4"/>
    <d v="1899-12-30T12:08:24"/>
    <n v="8"/>
    <x v="5"/>
  </r>
  <r>
    <s v="thomas.perrier@talan.com"/>
    <n v="1"/>
    <n v="89"/>
    <n v="1"/>
    <s v="Est-ce que deux salariés peuvent avoir des primes différentes ?"/>
    <m/>
    <m/>
    <d v="2020-11-30T12:08:27"/>
    <s v="Thomas PERRIER"/>
    <d v="2020-11-30T12:08:27"/>
    <x v="0"/>
    <d v="1899-12-30T12:08:27"/>
    <n v="8"/>
    <x v="5"/>
  </r>
  <r>
    <s v="diana.abrissa@talan.com"/>
    <n v="1"/>
    <n v="94"/>
    <n v="1"/>
    <s v="Quelles sont les conditions particulières d’attribution de la prime dans les ESAT ?"/>
    <m/>
    <m/>
    <d v="2020-11-30T12:08:36"/>
    <s v="Diana ABRISSA"/>
    <d v="2020-11-30T12:08:36"/>
    <x v="11"/>
    <d v="1899-12-30T12:08:36"/>
    <n v="8"/>
    <x v="5"/>
  </r>
  <r>
    <s v="dalila.zegrir@talan.com"/>
    <n v="1"/>
    <n v="91"/>
    <n v="1"/>
    <s v="La prime entre-t-elle en compte dans le niveau de la rémunération retenue pour le calcul des exonérations sociales ?"/>
    <m/>
    <m/>
    <d v="2020-11-30T12:08:37"/>
    <s v="Dalila ZEGRIR"/>
    <d v="2020-11-30T12:08:37"/>
    <x v="5"/>
    <d v="1899-12-30T12:08:37"/>
    <n v="8"/>
    <x v="5"/>
  </r>
  <r>
    <s v="karim.kharbache@talan.com"/>
    <n v="1"/>
    <n v="89"/>
    <n v="1"/>
    <s v="Est-ce le niveau de la  prime peut-elle être différente selon le salarié?"/>
    <m/>
    <m/>
    <d v="2020-11-30T12:08:45"/>
    <s v="Karim KHARBACHE"/>
    <d v="2020-11-30T12:08:45"/>
    <x v="3"/>
    <d v="1899-12-30T12:08:45"/>
    <n v="8"/>
    <x v="5"/>
  </r>
  <r>
    <s v="dalila.zegrir@talan.com"/>
    <n v="1"/>
    <n v="62"/>
    <n v="1"/>
    <s v="La consultation du CSE dans les entreprises de moins de 50 salariés est-elle requise ?"/>
    <m/>
    <m/>
    <d v="2020-11-30T12:08:45"/>
    <s v="Dalila ZEGRIR"/>
    <d v="2020-11-30T12:08:45"/>
    <x v="5"/>
    <d v="1899-12-30T12:08:45"/>
    <n v="8"/>
    <x v="5"/>
  </r>
  <r>
    <s v="diana.abrissa@talan.com"/>
    <n v="1"/>
    <n v="5"/>
    <n v="1"/>
    <s v="Le droit de visite dans un espace de rencontre est-il à nouveau possible ?"/>
    <m/>
    <m/>
    <d v="2020-11-30T12:08:50"/>
    <s v="Diana ABRISSA"/>
    <d v="2020-11-30T12:08:50"/>
    <x v="11"/>
    <d v="1899-12-30T12:08:50"/>
    <n v="8"/>
    <x v="5"/>
  </r>
  <r>
    <s v="marie-madeleine.ngue@talan.com"/>
    <n v="1"/>
    <n v="14"/>
    <n v="1"/>
    <s v="Le port du masque est-il obligatoire dans tous les types de transports en commun?"/>
    <m/>
    <m/>
    <d v="2020-11-30T12:08:56"/>
    <s v="Marie-Madeleine NGUE"/>
    <d v="2020-11-30T12:08:56"/>
    <x v="16"/>
    <d v="1899-12-30T12:08:56"/>
    <n v="8"/>
    <x v="5"/>
  </r>
  <r>
    <s v="mouna.berrabah@talan.com"/>
    <n v="1"/>
    <n v="71"/>
    <n v="1"/>
    <s v="c'est quoi la différence entre Indemnité d'activité partielle et Allocation d'activité partielle ?"/>
    <m/>
    <m/>
    <d v="2020-11-30T12:08:58"/>
    <s v="Mouna BERRABAH"/>
    <d v="2020-11-30T12:08:58"/>
    <x v="15"/>
    <d v="1899-12-30T12:08:58"/>
    <n v="8"/>
    <x v="5"/>
  </r>
  <r>
    <s v="chrifa.daoudi@talan.com"/>
    <n v="1"/>
    <n v="12"/>
    <n v="1"/>
    <s v="est-ce que l'amende du non-port de masque est applicable même dans les transports?"/>
    <m/>
    <m/>
    <d v="2020-11-30T12:08:59"/>
    <s v="Chrifa DAOUDI"/>
    <d v="2020-11-30T12:08:59"/>
    <x v="14"/>
    <d v="1899-12-30T12:08:59"/>
    <n v="8"/>
    <x v="5"/>
  </r>
  <r>
    <s v="thomas.perrier@talan.com"/>
    <n v="1"/>
    <n v="68"/>
    <n v="1"/>
    <s v="Est-ce qu'il faut que j'utilise mon ordinateur personnel en télétravail ?"/>
    <m/>
    <m/>
    <d v="2020-11-30T12:09:21"/>
    <s v="Thomas PERRIER"/>
    <d v="2020-11-30T12:09:21"/>
    <x v="0"/>
    <d v="1899-12-30T12:09:21"/>
    <n v="9"/>
    <x v="5"/>
  </r>
  <r>
    <s v="diana.abrissa@talan.com"/>
    <n v="1"/>
    <n v="38"/>
    <n v="1"/>
    <s v="Quels sont les différents types de masque ?"/>
    <m/>
    <m/>
    <d v="2020-11-30T12:09:29"/>
    <s v="Diana ABRISSA"/>
    <d v="2020-11-30T12:09:29"/>
    <x v="11"/>
    <d v="1899-12-30T12:09:29"/>
    <n v="9"/>
    <x v="5"/>
  </r>
  <r>
    <s v="maroua.bel-meknassi@talan.com"/>
    <n v="1"/>
    <n v="53"/>
    <n v="1"/>
    <s v="Est ce que je peux faire du télétravail en période d'activité partielle?"/>
    <m/>
    <m/>
    <d v="2020-11-30T12:09:43"/>
    <s v="Maroua BEL MEKNASSI"/>
    <d v="2020-11-30T12:09:43"/>
    <x v="17"/>
    <d v="1899-12-30T12:09:43"/>
    <n v="9"/>
    <x v="5"/>
  </r>
  <r>
    <s v="diana.abrissa@talan.com"/>
    <n v="1"/>
    <n v="61"/>
    <n v="1"/>
    <s v="Les associations sont-elles éligibles à l’activité partielle ?"/>
    <m/>
    <m/>
    <d v="2020-11-30T12:09:44"/>
    <s v="Diana ABRISSA"/>
    <d v="2020-11-30T12:09:44"/>
    <x v="11"/>
    <d v="1899-12-30T12:09:44"/>
    <n v="9"/>
    <x v="5"/>
  </r>
  <r>
    <s v="karim.kharbache@talan.com"/>
    <n v="1"/>
    <n v="6"/>
    <n v="1"/>
    <s v="Quelles sont lès règles d'accès au tribunal?"/>
    <m/>
    <m/>
    <d v="2020-11-30T12:09:45"/>
    <s v="Karim KHARBACHE"/>
    <d v="2020-11-30T12:09:45"/>
    <x v="3"/>
    <d v="1899-12-30T12:09:45"/>
    <n v="9"/>
    <x v="5"/>
  </r>
  <r>
    <s v="thomas.perrier@talan.com"/>
    <n v="1"/>
    <n v="47"/>
    <n v="1"/>
    <m/>
    <m/>
    <s v="Je ne comprends pas la question"/>
    <d v="2020-11-30T12:09:46"/>
    <s v="Thomas PERRIER"/>
    <d v="2020-11-30T12:09:46"/>
    <x v="0"/>
    <d v="1899-12-30T12:09:46"/>
    <n v="9"/>
    <x v="5"/>
  </r>
  <r>
    <s v="jihane.lissari@talan.com"/>
    <n v="1"/>
    <n v="61"/>
    <n v="1"/>
    <s v="Les associations peuvent-elles bénéficier du chômage partiel ?"/>
    <m/>
    <m/>
    <d v="2020-11-30T12:09:59"/>
    <s v="Jihane LISSARI"/>
    <d v="2020-11-30T12:09:59"/>
    <x v="13"/>
    <d v="1899-12-30T12:09:59"/>
    <n v="9"/>
    <x v="5"/>
  </r>
  <r>
    <s v="maxime.koueni@talan.com"/>
    <n v="1"/>
    <n v="87"/>
    <n v="1"/>
    <s v="doit-on combiner les critères de modulation?"/>
    <m/>
    <m/>
    <d v="2020-11-30T12:10:04"/>
    <s v="Maxime KOUENI"/>
    <d v="2020-11-30T12:10:04"/>
    <x v="6"/>
    <d v="1899-12-30T12:10:04"/>
    <n v="10"/>
    <x v="5"/>
  </r>
  <r>
    <s v="nacer.dahoumane@talan.com"/>
    <n v="1"/>
    <n v="71"/>
    <n v="1"/>
    <s v="le taux horaire appliqué pour l'indemnisation d'activité partielle et l'allocation d'activité partielle est de combien?"/>
    <m/>
    <m/>
    <d v="2020-11-30T12:10:06"/>
    <s v="Nacer DAHOUMANE"/>
    <d v="2020-11-30T12:10:06"/>
    <x v="4"/>
    <d v="1899-12-30T12:10:06"/>
    <n v="10"/>
    <x v="5"/>
  </r>
  <r>
    <s v="chrifa.daoudi@talan.com"/>
    <n v="1"/>
    <n v="13"/>
    <n v="1"/>
    <s v="mon enfant doit porter un masque dans le transport scolaire?"/>
    <m/>
    <m/>
    <d v="2020-11-30T12:10:06"/>
    <s v="Chrifa DAOUDI"/>
    <d v="2020-11-30T12:10:06"/>
    <x v="14"/>
    <d v="1899-12-30T12:10:06"/>
    <n v="10"/>
    <x v="5"/>
  </r>
  <r>
    <s v="diana.abrissa@talan.com"/>
    <n v="1"/>
    <n v="81"/>
    <n v="1"/>
    <s v="L’accord d’intéressement doit-il couvrir l’ensemble de l’année 2020 pour que la prime bénéficie de l’exonération ?"/>
    <m/>
    <m/>
    <d v="2020-11-30T12:10:09"/>
    <s v="Diana ABRISSA"/>
    <d v="2020-11-30T12:10:09"/>
    <x v="11"/>
    <d v="1899-12-30T12:10:09"/>
    <n v="10"/>
    <x v="5"/>
  </r>
  <r>
    <s v="romain.sabatier@talan.com"/>
    <n v="1"/>
    <n v="12"/>
    <n v="1"/>
    <s v="Le port du masque est-il obligatoire dans les transports en commun ?"/>
    <m/>
    <m/>
    <d v="2020-11-30T12:10:22"/>
    <s v="Romain SABATIER"/>
    <d v="2020-11-30T12:10:22"/>
    <x v="9"/>
    <d v="1899-12-30T12:10:22"/>
    <n v="10"/>
    <x v="5"/>
  </r>
  <r>
    <s v="dalila.zegrir@talan.com"/>
    <n v="1"/>
    <n v="27"/>
    <n v="1"/>
    <s v="Les maires et présidents d’EPCI à fiscalité maintenus en fonction peuvent-ils continuer à exécuter le budget ?"/>
    <m/>
    <m/>
    <d v="2020-11-30T12:10:29"/>
    <s v="Dalila ZEGRIR"/>
    <d v="2020-11-30T12:10:29"/>
    <x v="5"/>
    <d v="1899-12-30T12:10:29"/>
    <n v="10"/>
    <x v="5"/>
  </r>
  <r>
    <s v="diana.abrissa@talan.com"/>
    <n v="1"/>
    <n v="18"/>
    <n v="1"/>
    <s v="Je n’ai pas l’habitude de circuler à vélo parmi les voitures, cela m’inquiète que puis-je faire ?"/>
    <m/>
    <m/>
    <d v="2020-11-30T12:10:38"/>
    <s v="Diana ABRISSA"/>
    <d v="2020-11-30T12:10:38"/>
    <x v="11"/>
    <d v="1899-12-30T12:10:38"/>
    <n v="10"/>
    <x v="5"/>
  </r>
  <r>
    <s v="marie-madeleine.ngue@talan.com"/>
    <n v="1"/>
    <n v="13"/>
    <n v="1"/>
    <s v="Le port du masque est-il également obligatoire dans les transports scolaires et pour tous les passagers?"/>
    <m/>
    <m/>
    <d v="2020-11-30T12:11:39"/>
    <s v="Marie-Madeleine NGUE"/>
    <d v="2020-11-30T12:10:41"/>
    <x v="16"/>
    <d v="1899-12-30T12:10:41"/>
    <n v="10"/>
    <x v="5"/>
  </r>
  <r>
    <s v="dalila.zegrir@talan.com"/>
    <n v="1"/>
    <n v="37"/>
    <n v="1"/>
    <s v="Une entreprise multi-établissements pourra-t-elle faire ses demandes d’activité partielle en une seule fois ?"/>
    <m/>
    <m/>
    <d v="2020-11-30T12:10:46"/>
    <s v="Dalila ZEGRIR"/>
    <d v="2020-11-30T12:10:46"/>
    <x v="5"/>
    <d v="1899-12-30T12:10:46"/>
    <n v="10"/>
    <x v="5"/>
  </r>
  <r>
    <s v="akram.marzouki@talan.com"/>
    <n v="1"/>
    <n v="53"/>
    <n v="1"/>
    <s v="Est il possible de cumuler en même temps de l'activité partielle avec du télétravail ?"/>
    <m/>
    <m/>
    <d v="2020-11-30T12:10:48"/>
    <s v="Akram MARZOUKI"/>
    <d v="2020-11-30T12:10:48"/>
    <x v="8"/>
    <d v="1899-12-30T12:10:48"/>
    <n v="10"/>
    <x v="5"/>
  </r>
  <r>
    <s v="cecile.boyeka@talan.com"/>
    <n v="1"/>
    <n v="36"/>
    <n v="1"/>
    <s v="Est-ce qu'un employeur peut avoir recours au télétravail sans l'accord du salarié ?"/>
    <m/>
    <m/>
    <d v="2020-11-30T12:10:49"/>
    <s v="Cecile BOYEKA"/>
    <d v="2020-11-30T12:10:49"/>
    <x v="10"/>
    <d v="1899-12-30T12:10:49"/>
    <n v="10"/>
    <x v="5"/>
  </r>
  <r>
    <s v="thomas.perrier@talan.com"/>
    <n v="1"/>
    <n v="5"/>
    <n v="1"/>
    <s v="Est-ce que je peux de nouveau visiter mon enfant ?"/>
    <m/>
    <m/>
    <d v="2020-11-30T12:10:54"/>
    <s v="Thomas PERRIER"/>
    <d v="2020-11-30T12:10:54"/>
    <x v="0"/>
    <d v="1899-12-30T12:10:54"/>
    <n v="10"/>
    <x v="5"/>
  </r>
  <r>
    <s v="nacer.dahoumane@talan.com"/>
    <n v="1"/>
    <n v="59"/>
    <n v="1"/>
    <s v="l'activité partielle est possible pour les salariés au forfait?"/>
    <m/>
    <m/>
    <d v="2020-11-30T12:11:00"/>
    <s v="Nacer DAHOUMANE"/>
    <d v="2020-11-30T12:11:00"/>
    <x v="4"/>
    <d v="1899-12-30T12:11:00"/>
    <n v="11"/>
    <x v="5"/>
  </r>
  <r>
    <s v="thomas.perrier@talan.com"/>
    <n v="1"/>
    <n v="37"/>
    <n v="1"/>
    <m/>
    <m/>
    <s v="Bien formulé"/>
    <d v="2020-11-30T12:11:15"/>
    <s v="Thomas PERRIER"/>
    <d v="2020-11-30T12:11:15"/>
    <x v="0"/>
    <d v="1899-12-30T12:11:15"/>
    <n v="11"/>
    <x v="5"/>
  </r>
  <r>
    <s v="dalila.zegrir@talan.com"/>
    <n v="1"/>
    <n v="52"/>
    <n v="1"/>
    <s v="Puis-je alterner télétravail et activité partielle ?"/>
    <m/>
    <m/>
    <d v="2020-11-30T12:11:18"/>
    <s v="Dalila ZEGRIR"/>
    <d v="2020-11-30T12:11:18"/>
    <x v="5"/>
    <d v="1899-12-30T12:11:18"/>
    <n v="11"/>
    <x v="5"/>
  </r>
  <r>
    <s v="jihane.lissari@talan.com"/>
    <n v="1"/>
    <n v="57"/>
    <n v="1"/>
    <s v="dans les circonstances actuelles est ce que le télétravail est à privilégier?"/>
    <m/>
    <m/>
    <d v="2020-11-30T12:11:19"/>
    <s v="Jihane LISSARI"/>
    <d v="2020-11-30T12:11:19"/>
    <x v="13"/>
    <d v="1899-12-30T12:11:19"/>
    <n v="11"/>
    <x v="5"/>
  </r>
  <r>
    <s v="karim.kharbache@talan.com"/>
    <n v="1"/>
    <n v="77"/>
    <n v="1"/>
    <s v="Puis-je recevoir une avance sur ma prime?"/>
    <m/>
    <m/>
    <d v="2020-11-30T12:11:20"/>
    <s v="Karim KHARBACHE"/>
    <d v="2020-11-30T12:11:20"/>
    <x v="3"/>
    <d v="1899-12-30T12:11:20"/>
    <n v="11"/>
    <x v="5"/>
  </r>
  <r>
    <s v="dalila.zegrir@talan.com"/>
    <n v="1"/>
    <n v="12"/>
    <n v="1"/>
    <s v="Puis-je avoir une amende si je ne porte pas de masque dans les transports ?"/>
    <m/>
    <m/>
    <d v="2020-11-30T12:11:26"/>
    <s v="Dalila ZEGRIR"/>
    <d v="2020-11-30T12:11:26"/>
    <x v="5"/>
    <d v="1899-12-30T12:11:26"/>
    <n v="11"/>
    <x v="5"/>
  </r>
  <r>
    <s v="nacer.dahoumane@talan.com"/>
    <n v="1"/>
    <n v="20"/>
    <n v="1"/>
    <s v="comment éviter de se faire voler son vélo dans un lieu public?"/>
    <m/>
    <m/>
    <d v="2020-11-30T12:11:31"/>
    <s v="Nacer DAHOUMANE"/>
    <d v="2020-11-30T12:11:31"/>
    <x v="4"/>
    <d v="1899-12-30T12:11:31"/>
    <n v="11"/>
    <x v="5"/>
  </r>
  <r>
    <s v="akram.marzouki@talan.com"/>
    <n v="1"/>
    <n v="14"/>
    <n v="1"/>
    <s v="Est-il obligatoire de porter un masque dans les transports en commun ?"/>
    <m/>
    <m/>
    <d v="2020-11-30T12:11:37"/>
    <s v="Akram MARZOUKI"/>
    <d v="2020-11-30T12:11:37"/>
    <x v="8"/>
    <d v="1899-12-30T12:11:37"/>
    <n v="11"/>
    <x v="5"/>
  </r>
  <r>
    <s v="dalila.zegrir@talan.com"/>
    <n v="1"/>
    <n v="77"/>
    <n v="1"/>
    <s v="La prime peut-elle faire l’objet d’une ou de plusieurs avances ?"/>
    <m/>
    <m/>
    <d v="2020-11-30T12:11:40"/>
    <s v="Dalila ZEGRIR"/>
    <d v="2020-11-30T12:11:40"/>
    <x v="5"/>
    <d v="1899-12-30T12:11:40"/>
    <n v="11"/>
    <x v="5"/>
  </r>
  <r>
    <s v="maxime.koueni@talan.com"/>
    <n v="1"/>
    <n v="53"/>
    <n v="1"/>
    <s v="Le télétravail et l'activité partielle s'appliquent ils au même moment ?"/>
    <m/>
    <m/>
    <d v="2020-11-30T12:11:45"/>
    <s v="Maxime KOUENI"/>
    <d v="2020-11-30T12:11:45"/>
    <x v="6"/>
    <d v="1899-12-30T12:11:45"/>
    <n v="11"/>
    <x v="5"/>
  </r>
  <r>
    <s v="diana.abrissa@talan.com"/>
    <n v="1"/>
    <n v="25"/>
    <n v="1"/>
    <s v="A quelle date les comptes de l’exercice 2019 doivent-ils être arrêtés ?"/>
    <m/>
    <m/>
    <d v="2020-11-30T12:11:46"/>
    <s v="Diana ABRISSA"/>
    <d v="2020-11-30T12:11:46"/>
    <x v="11"/>
    <d v="1899-12-30T12:11:46"/>
    <n v="11"/>
    <x v="5"/>
  </r>
  <r>
    <s v="thomas.perrier@talan.com"/>
    <n v="1"/>
    <n v="58"/>
    <n v="1"/>
    <s v="Est-ce que un salarié expatrié peut se mettre en activité partielle ?"/>
    <m/>
    <m/>
    <d v="2020-11-30T12:12:01"/>
    <s v="Thomas PERRIER"/>
    <d v="2020-11-30T12:12:01"/>
    <x v="0"/>
    <d v="1899-12-30T12:12:01"/>
    <n v="12"/>
    <x v="5"/>
  </r>
  <r>
    <s v="romain.sabatier@talan.com"/>
    <n v="1"/>
    <n v="19"/>
    <n v="1"/>
    <s v="Comment obtenir un stationnement sécurisé pour vélo dans mon immeuble ?"/>
    <m/>
    <m/>
    <d v="2020-11-30T12:12:03"/>
    <s v="Romain SABATIER"/>
    <d v="2020-11-30T12:12:03"/>
    <x v="9"/>
    <d v="1899-12-30T12:12:03"/>
    <n v="12"/>
    <x v="5"/>
  </r>
  <r>
    <s v="diana.abrissa@talan.com"/>
    <n v="1"/>
    <n v="74"/>
    <n v="1"/>
    <s v="Les centres aérés et les colonies de vacances seront-ils ouverts cet été ?"/>
    <m/>
    <m/>
    <d v="2020-11-30T12:12:08"/>
    <s v="Diana ABRISSA"/>
    <d v="2020-11-30T12:12:08"/>
    <x v="11"/>
    <d v="1899-12-30T12:12:08"/>
    <n v="12"/>
    <x v="5"/>
  </r>
  <r>
    <s v="abdellah.filali@talan.com"/>
    <n v="1"/>
    <n v="77"/>
    <n v="1"/>
    <s v="OUI"/>
    <m/>
    <m/>
    <d v="2020-11-30T12:12:15"/>
    <s v="Abdellah FILALI"/>
    <d v="2020-11-30T12:12:15"/>
    <x v="12"/>
    <d v="1899-12-30T12:12:15"/>
    <n v="12"/>
    <x v="5"/>
  </r>
  <r>
    <s v="maroua.bel-meknassi@talan.com"/>
    <n v="1"/>
    <n v="38"/>
    <n v="1"/>
    <s v="Est ce que les masques &quot; fait maison&quot; sont autorisés ?"/>
    <m/>
    <m/>
    <d v="2020-11-30T12:12:16"/>
    <s v="Maroua BEL MEKNASSI"/>
    <d v="2020-11-30T12:12:16"/>
    <x v="17"/>
    <d v="1899-12-30T12:12:16"/>
    <n v="12"/>
    <x v="5"/>
  </r>
  <r>
    <s v="thomas.perrier@talan.com"/>
    <n v="1"/>
    <n v="79"/>
    <n v="1"/>
    <m/>
    <m/>
    <s v="Comprends pas"/>
    <d v="2020-11-30T12:12:22"/>
    <s v="Thomas PERRIER"/>
    <d v="2020-11-30T12:12:22"/>
    <x v="0"/>
    <d v="1899-12-30T12:12:22"/>
    <n v="12"/>
    <x v="5"/>
  </r>
  <r>
    <s v="diana.abrissa@talan.com"/>
    <n v="1"/>
    <n v="68"/>
    <n v="1"/>
    <s v="En télétravail, suis-je obligé d’utiliser mon ordinateur personnel ?"/>
    <m/>
    <m/>
    <d v="2020-11-30T12:12:29"/>
    <s v="Diana ABRISSA"/>
    <d v="2020-11-30T12:12:29"/>
    <x v="11"/>
    <d v="1899-12-30T12:12:29"/>
    <n v="12"/>
    <x v="5"/>
  </r>
  <r>
    <s v="karim.kharbache@talan.com"/>
    <n v="1"/>
    <n v="69"/>
    <n v="1"/>
    <s v="Est-ce que le télétravail doit être mentionné dans mon contrat de travail?"/>
    <m/>
    <m/>
    <d v="2020-11-30T12:12:33"/>
    <s v="Karim KHARBACHE"/>
    <d v="2020-11-30T12:12:33"/>
    <x v="3"/>
    <d v="1899-12-30T12:12:33"/>
    <n v="12"/>
    <x v="5"/>
  </r>
  <r>
    <s v="jihane.lissari@talan.com"/>
    <n v="1"/>
    <n v="41"/>
    <n v="1"/>
    <s v="qu'est ce que l'activité partielle?"/>
    <m/>
    <m/>
    <d v="2020-11-30T12:12:41"/>
    <s v="Jihane LISSARI"/>
    <d v="2020-11-30T12:12:41"/>
    <x v="13"/>
    <d v="1899-12-30T12:12:41"/>
    <n v="12"/>
    <x v="5"/>
  </r>
  <r>
    <s v="chrifa.daoudi@talan.com"/>
    <n v="1"/>
    <n v="14"/>
    <n v="1"/>
    <s v="dans quel transport le port du masque est obligatoire?"/>
    <m/>
    <m/>
    <d v="2020-11-30T12:12:42"/>
    <s v="Chrifa DAOUDI"/>
    <d v="2020-11-30T12:12:42"/>
    <x v="14"/>
    <d v="1899-12-30T12:12:42"/>
    <n v="12"/>
    <x v="5"/>
  </r>
  <r>
    <s v="diana.abrissa@talan.com"/>
    <n v="1"/>
    <n v="31"/>
    <n v="1"/>
    <s v="Qu’en est-il pour la redevance d’enlèvement des ordures ménagères ?"/>
    <m/>
    <m/>
    <d v="2020-11-30T12:12:43"/>
    <s v="Diana ABRISSA"/>
    <d v="2020-11-30T12:12:43"/>
    <x v="11"/>
    <d v="1899-12-30T12:12:43"/>
    <n v="12"/>
    <x v="5"/>
  </r>
  <r>
    <s v="akram.marzouki@talan.com"/>
    <n v="1"/>
    <n v="73"/>
    <n v="1"/>
    <s v="Dois-je payer de l'impôt sur le revenu vis à vis de ma prime ?"/>
    <m/>
    <m/>
    <d v="2020-11-30T12:12:47"/>
    <s v="Akram MARZOUKI"/>
    <d v="2020-11-30T12:12:47"/>
    <x v="8"/>
    <d v="1899-12-30T12:12:47"/>
    <n v="12"/>
    <x v="5"/>
  </r>
  <r>
    <s v="maroua.bel-meknassi@talan.com"/>
    <n v="1"/>
    <n v="23"/>
    <n v="1"/>
    <s v="Je fais du tri de mes vêtements, puis-je continuer à les déposer dans des bornes type Relay ?"/>
    <m/>
    <m/>
    <d v="2020-11-30T12:12:49"/>
    <s v="Maroua BEL MEKNASSI"/>
    <d v="2020-11-30T12:12:49"/>
    <x v="17"/>
    <d v="1899-12-30T12:12:49"/>
    <n v="12"/>
    <x v="5"/>
  </r>
  <r>
    <s v="maxime.koueni@talan.com"/>
    <n v="1"/>
    <n v="36"/>
    <n v="1"/>
    <s v="je ne souhaite pas faire de télétravail"/>
    <m/>
    <m/>
    <d v="2020-11-30T12:12:56"/>
    <s v="Maxime KOUENI"/>
    <d v="2020-11-30T12:12:56"/>
    <x v="6"/>
    <d v="1899-12-30T12:12:56"/>
    <n v="12"/>
    <x v="5"/>
  </r>
  <r>
    <s v="mouna.berrabah@talan.com"/>
    <n v="1"/>
    <n v="28"/>
    <n v="1"/>
    <s v="Quand voter les taux et tarifs des impôts ?"/>
    <m/>
    <m/>
    <d v="2020-11-30T12:12:56"/>
    <s v="Mouna BERRABAH"/>
    <d v="2020-11-30T12:12:56"/>
    <x v="15"/>
    <d v="1899-12-30T12:12:56"/>
    <n v="12"/>
    <x v="5"/>
  </r>
  <r>
    <s v="nacer.dahoumane@talan.com"/>
    <n v="1"/>
    <n v="31"/>
    <n v="1"/>
    <s v="la redevance d'enlèvement des ordures ménagères est exonérée?"/>
    <m/>
    <m/>
    <d v="2020-11-30T12:13:09"/>
    <s v="Nacer DAHOUMANE"/>
    <d v="2020-11-30T12:13:09"/>
    <x v="4"/>
    <d v="1899-12-30T12:13:09"/>
    <n v="13"/>
    <x v="5"/>
  </r>
  <r>
    <s v="maroua.bel-meknassi@talan.com"/>
    <n v="1"/>
    <n v="8"/>
    <n v="1"/>
    <s v="Est ce que le covoiturage est autorisé ?"/>
    <m/>
    <m/>
    <d v="2020-11-30T12:13:23"/>
    <s v="Maroua BEL MEKNASSI"/>
    <d v="2020-11-30T12:13:23"/>
    <x v="17"/>
    <d v="1899-12-30T12:13:23"/>
    <n v="13"/>
    <x v="5"/>
  </r>
  <r>
    <s v="cecile.boyeka@talan.com"/>
    <n v="1"/>
    <n v="69"/>
    <n v="1"/>
    <s v="Dois-je signer un avenant au contrat de travail pour exercer en télétravail ?"/>
    <m/>
    <m/>
    <d v="2020-11-30T12:13:26"/>
    <s v="Cecile BOYEKA"/>
    <d v="2020-11-30T12:13:26"/>
    <x v="10"/>
    <d v="1899-12-30T12:13:26"/>
    <n v="13"/>
    <x v="5"/>
  </r>
  <r>
    <s v="thomas.perrier@talan.com"/>
    <n v="1"/>
    <n v="85"/>
    <n v="1"/>
    <s v="Est-ce que l'on peut choisir de verser la prime à un seul établissement de l'entreprise ?"/>
    <m/>
    <m/>
    <d v="2020-11-30T12:13:30"/>
    <s v="Thomas PERRIER"/>
    <d v="2020-11-30T12:13:30"/>
    <x v="0"/>
    <d v="1899-12-30T12:13:30"/>
    <n v="13"/>
    <x v="5"/>
  </r>
  <r>
    <s v="karim.kharbache@talan.com"/>
    <n v="1"/>
    <n v="14"/>
    <n v="1"/>
    <s v="Est-ce que le port du masque est obligatoire dans tous les transports collectifs ?"/>
    <m/>
    <m/>
    <d v="2020-11-30T12:13:45"/>
    <s v="Karim KHARBACHE"/>
    <d v="2020-11-30T12:13:45"/>
    <x v="3"/>
    <d v="1899-12-30T12:13:45"/>
    <n v="13"/>
    <x v="5"/>
  </r>
  <r>
    <s v="maxime.koueni@talan.com"/>
    <n v="1"/>
    <n v="19"/>
    <n v="1"/>
    <s v="Où garer mon vélo dans mon immeuble ?"/>
    <m/>
    <m/>
    <d v="2020-11-30T12:13:51"/>
    <s v="Maxime KOUENI"/>
    <d v="2020-11-30T12:13:51"/>
    <x v="6"/>
    <d v="1899-12-30T12:13:51"/>
    <n v="13"/>
    <x v="5"/>
  </r>
  <r>
    <s v="diana.abrissa@talan.com"/>
    <n v="1"/>
    <n v="12"/>
    <n v="1"/>
    <s v="Suis-je exposé à un risque d'amende si je ne porte pas de masque dans les transports ?"/>
    <m/>
    <m/>
    <d v="2020-11-30T12:13:58"/>
    <s v="Diana ABRISSA"/>
    <d v="2020-11-30T12:13:58"/>
    <x v="11"/>
    <d v="1899-12-30T12:13:58"/>
    <n v="13"/>
    <x v="5"/>
  </r>
  <r>
    <s v="rim.mouqafa@talan.com"/>
    <n v="1"/>
    <n v="40"/>
    <n v="1"/>
    <s v="Pendant la période d'état d'urgence, quelles sont les visites médicales qui sont toujours maintenues et celles qui sont reportées."/>
    <m/>
    <m/>
    <d v="2020-11-30T12:13:59"/>
    <s v="Rim MOUQAFA"/>
    <d v="2020-11-30T12:13:59"/>
    <x v="7"/>
    <d v="1899-12-30T12:13:59"/>
    <n v="13"/>
    <x v="5"/>
  </r>
  <r>
    <s v="thomas.perrier@talan.com"/>
    <n v="1"/>
    <n v="64"/>
    <n v="1"/>
    <m/>
    <m/>
    <s v="Bien formulé"/>
    <d v="2020-11-30T12:14:08"/>
    <s v="Thomas PERRIER"/>
    <d v="2020-11-30T12:14:08"/>
    <x v="0"/>
    <d v="1899-12-30T12:14:08"/>
    <n v="14"/>
    <x v="5"/>
  </r>
  <r>
    <s v="rafik.bahri@talan.com"/>
    <n v="1"/>
    <n v="79"/>
    <n v="1"/>
    <s v="Doit on faire parvenir à la DIRECCTE, l'accord de versement de la prime?"/>
    <m/>
    <m/>
    <d v="2020-11-30T12:14:13"/>
    <s v="Rafik BAHRI"/>
    <d v="2020-11-30T12:14:13"/>
    <x v="18"/>
    <d v="1899-12-30T12:14:13"/>
    <n v="14"/>
    <x v="5"/>
  </r>
  <r>
    <s v="diana.abrissa@talan.com"/>
    <n v="1"/>
    <n v="87"/>
    <n v="1"/>
    <s v="Les critères de modulation peuvent-ils être combinés ?"/>
    <m/>
    <m/>
    <d v="2020-11-30T12:14:13"/>
    <s v="Diana ABRISSA"/>
    <d v="2020-11-30T12:14:13"/>
    <x v="11"/>
    <d v="1899-12-30T12:14:13"/>
    <n v="14"/>
    <x v="5"/>
  </r>
  <r>
    <s v="dalila.zegrir@talan.com"/>
    <n v="1"/>
    <n v="76"/>
    <n v="1"/>
    <s v="La prime peut –elle être versée en plusieurs fois ?"/>
    <m/>
    <m/>
    <d v="2020-11-30T12:14:14"/>
    <s v="Dalila ZEGRIR"/>
    <d v="2020-11-30T12:14:14"/>
    <x v="5"/>
    <d v="1899-12-30T12:14:14"/>
    <n v="14"/>
    <x v="5"/>
  </r>
  <r>
    <s v="dalila.zegrir@talan.com"/>
    <n v="1"/>
    <n v="13"/>
    <n v="1"/>
    <s v="Le port du masque est-il aussi obligatoire dans les transports scolaires ?"/>
    <m/>
    <m/>
    <d v="2020-11-30T12:14:20"/>
    <s v="Dalila ZEGRIR"/>
    <d v="2020-11-30T12:14:20"/>
    <x v="5"/>
    <d v="1899-12-30T12:14:20"/>
    <n v="14"/>
    <x v="5"/>
  </r>
  <r>
    <s v="dalila.zegrir@talan.com"/>
    <n v="1"/>
    <n v="51"/>
    <n v="1"/>
    <s v="Puis-je choisir mes jours télétravaillés ?"/>
    <m/>
    <m/>
    <d v="2020-11-30T12:14:27"/>
    <s v="Dalila ZEGRIR"/>
    <d v="2020-11-30T12:14:27"/>
    <x v="5"/>
    <d v="1899-12-30T12:14:27"/>
    <n v="14"/>
    <x v="5"/>
  </r>
  <r>
    <s v="maroua.bel-meknassi@talan.com"/>
    <n v="1"/>
    <n v="22"/>
    <n v="1"/>
    <s v="Les centres de tri sont -ils ouverts ?"/>
    <m/>
    <m/>
    <d v="2020-11-30T12:14:27"/>
    <s v="Maroua BEL MEKNASSI"/>
    <d v="2020-11-30T12:14:27"/>
    <x v="17"/>
    <d v="1899-12-30T12:14:27"/>
    <n v="14"/>
    <x v="5"/>
  </r>
  <r>
    <s v="maxime.koueni@talan.com"/>
    <n v="1"/>
    <n v="2"/>
    <n v="1"/>
    <s v="Etant en activité partielle, dois-je continuer à verser une pension alimentaire ?"/>
    <m/>
    <m/>
    <d v="2020-11-30T12:14:28"/>
    <s v="Maxime KOUENI"/>
    <d v="2020-11-30T12:14:28"/>
    <x v="6"/>
    <d v="1899-12-30T12:14:28"/>
    <n v="14"/>
    <x v="5"/>
  </r>
  <r>
    <s v="romain.sabatier@talan.com"/>
    <n v="1"/>
    <n v="54"/>
    <n v="1"/>
    <s v="Quelles sont les mesures à respecter pour travailler en usine pendant le confinement ?"/>
    <m/>
    <m/>
    <d v="2020-11-30T12:14:29"/>
    <s v="Romain SABATIER"/>
    <d v="2020-11-30T12:14:29"/>
    <x v="9"/>
    <d v="1899-12-30T12:14:29"/>
    <n v="14"/>
    <x v="5"/>
  </r>
  <r>
    <s v="mouna.berrabah@talan.com"/>
    <n v="1"/>
    <n v="15"/>
    <n v="1"/>
    <s v="Peut-on de nouveau prendre le transport en commun ?"/>
    <m/>
    <m/>
    <d v="2020-11-30T12:14:41"/>
    <s v="Mouna BERRABAH"/>
    <d v="2020-11-30T12:14:41"/>
    <x v="15"/>
    <d v="1899-12-30T12:14:41"/>
    <n v="14"/>
    <x v="5"/>
  </r>
  <r>
    <s v="dalila.zegrir@talan.com"/>
    <n v="1"/>
    <n v="38"/>
    <n v="1"/>
    <s v="Quels sont les différents types de masque ?"/>
    <m/>
    <m/>
    <d v="2020-11-30T12:14:52"/>
    <s v="Dalila ZEGRIR"/>
    <d v="2020-11-30T12:14:52"/>
    <x v="5"/>
    <d v="1899-12-30T12:14:52"/>
    <n v="14"/>
    <x v="5"/>
  </r>
  <r>
    <s v="dalila.zegrir@talan.com"/>
    <n v="1"/>
    <n v="63"/>
    <n v="1"/>
    <s v="L’avis du comité social et économique doit-il être joint à la demande d’autorisation d’activité partielle faite par l’employeur ?"/>
    <m/>
    <m/>
    <d v="2020-11-30T12:14:59"/>
    <s v="Dalila ZEGRIR"/>
    <d v="2020-11-30T12:14:59"/>
    <x v="5"/>
    <d v="1899-12-30T12:14:59"/>
    <n v="14"/>
    <x v="5"/>
  </r>
  <r>
    <s v="abdellah.filali@talan.com"/>
    <n v="1"/>
    <n v="2"/>
    <n v="1"/>
    <s v="Oui. Ils doivent être versées comme d’habitude"/>
    <m/>
    <m/>
    <d v="2020-11-30T12:15:07"/>
    <s v="Abdellah FILALI"/>
    <d v="2020-11-30T12:15:07"/>
    <x v="12"/>
    <d v="1899-12-30T12:15:07"/>
    <n v="15"/>
    <x v="5"/>
  </r>
  <r>
    <s v="marie-madeleine.ngue@talan.com"/>
    <n v="1"/>
    <n v="40"/>
    <n v="1"/>
    <s v="Les visites médicales doivent être maintenues ou reportées durant la crise sanitaire COVID-19?"/>
    <m/>
    <m/>
    <d v="2020-11-30T12:15:12"/>
    <s v="Marie-Madeleine NGUE"/>
    <d v="2020-11-30T12:15:12"/>
    <x v="16"/>
    <d v="1899-12-30T12:15:12"/>
    <n v="15"/>
    <x v="5"/>
  </r>
  <r>
    <s v="dalila.zegrir@talan.com"/>
    <n v="1"/>
    <n v="90"/>
    <n v="1"/>
    <s v="La prime versée peut-elle être d’un montant inférieur ou supérieur aux limites d’exonération prévues par la loi ?"/>
    <m/>
    <m/>
    <d v="2020-11-30T12:15:12"/>
    <s v="Dalila ZEGRIR"/>
    <d v="2020-11-30T12:15:12"/>
    <x v="5"/>
    <d v="1899-12-30T12:15:12"/>
    <n v="15"/>
    <x v="5"/>
  </r>
  <r>
    <s v="diana.abrissa@talan.com"/>
    <n v="1"/>
    <n v="55"/>
    <n v="1"/>
    <s v="Peut-on m’obliger à poser des congés payés et télétravailler en même temps ?"/>
    <m/>
    <m/>
    <d v="2020-11-30T12:15:15"/>
    <s v="Diana ABRISSA"/>
    <d v="2020-11-30T12:15:15"/>
    <x v="11"/>
    <d v="1899-12-30T12:15:15"/>
    <n v="15"/>
    <x v="5"/>
  </r>
  <r>
    <s v="dalila.zegrir@talan.com"/>
    <n v="1"/>
    <n v="1"/>
    <n v="1"/>
    <s v="Les mariages peuvent-ils avoir lieu ?"/>
    <m/>
    <m/>
    <d v="2020-11-30T12:15:21"/>
    <s v="Dalila ZEGRIR"/>
    <d v="2020-11-30T12:15:21"/>
    <x v="5"/>
    <d v="1899-12-30T12:15:21"/>
    <n v="15"/>
    <x v="5"/>
  </r>
  <r>
    <s v="diana.abrissa@talan.com"/>
    <n v="1"/>
    <n v="44"/>
    <n v="1"/>
    <s v="Quelles conséquences sur le contrat de travail des salariés placés en position d’activité partielle ?"/>
    <m/>
    <m/>
    <d v="2020-11-30T12:15:30"/>
    <s v="Diana ABRISSA"/>
    <d v="2020-11-30T12:15:30"/>
    <x v="11"/>
    <d v="1899-12-30T12:15:30"/>
    <n v="15"/>
    <x v="5"/>
  </r>
  <r>
    <s v="dalila.zegrir@talan.com"/>
    <n v="1"/>
    <n v="88"/>
    <n v="1"/>
    <s v="Une entreprise peut-elle exclure du versement des salariés qui n’étaient pas présents pendant la période d’urgence sanitaire ?"/>
    <m/>
    <m/>
    <d v="2020-11-30T12:15:34"/>
    <s v="Dalila ZEGRIR"/>
    <d v="2020-11-30T12:15:34"/>
    <x v="5"/>
    <d v="1899-12-30T12:15:34"/>
    <n v="15"/>
    <x v="5"/>
  </r>
  <r>
    <s v="cecile.boyeka@talan.com"/>
    <n v="1"/>
    <n v="77"/>
    <n v="1"/>
    <s v="Puis-je demander une  ou plusieurs avances sur ma prime ?"/>
    <m/>
    <m/>
    <d v="2020-11-30T12:15:35"/>
    <s v="Cecile BOYEKA"/>
    <d v="2020-11-30T12:15:35"/>
    <x v="10"/>
    <d v="1899-12-30T12:15:35"/>
    <n v="15"/>
    <x v="5"/>
  </r>
  <r>
    <s v="diana.abrissa@talan.com"/>
    <n v="1"/>
    <n v="1"/>
    <n v="1"/>
    <s v="Les mariages peuvent-ils avoir lieu ?"/>
    <m/>
    <m/>
    <d v="2020-11-30T12:15:45"/>
    <s v="Diana ABRISSA"/>
    <d v="2020-11-30T12:15:45"/>
    <x v="11"/>
    <d v="1899-12-30T12:15:45"/>
    <n v="15"/>
    <x v="5"/>
  </r>
  <r>
    <s v="thomas.perrier@talan.com"/>
    <n v="1"/>
    <n v="43"/>
    <n v="1"/>
    <s v="Qu'est-ce qu'il faut que je fasse si je travaille pour une entreprise étrangère qui n'a pas d'établissement en France ?"/>
    <m/>
    <m/>
    <d v="2020-11-30T12:15:48"/>
    <s v="Thomas PERRIER"/>
    <d v="2020-11-30T12:15:48"/>
    <x v="0"/>
    <d v="1899-12-30T12:15:48"/>
    <n v="15"/>
    <x v="5"/>
  </r>
  <r>
    <s v="dalila.zegrir@talan.com"/>
    <n v="1"/>
    <n v="65"/>
    <n v="1"/>
    <s v="Je suis travailleur frontalier en Allemagne, au Luxembourg et en Suisse. Puis-je bénéficier du télétravail ?"/>
    <m/>
    <m/>
    <d v="2020-11-30T12:15:49"/>
    <s v="Dalila ZEGRIR"/>
    <d v="2020-11-30T12:15:49"/>
    <x v="5"/>
    <d v="1899-12-30T12:15:49"/>
    <n v="15"/>
    <x v="5"/>
  </r>
  <r>
    <s v="romain.sabatier@talan.com"/>
    <n v="1"/>
    <n v="18"/>
    <n v="1"/>
    <s v="Comment apprendre à circuler en vélo dans les grandes agglomérations ?"/>
    <m/>
    <m/>
    <d v="2020-11-30T12:15:49"/>
    <s v="Romain SABATIER"/>
    <d v="2020-11-30T12:15:49"/>
    <x v="9"/>
    <d v="1899-12-30T12:15:49"/>
    <n v="15"/>
    <x v="5"/>
  </r>
  <r>
    <s v="maxime.koueni@talan.com"/>
    <n v="1"/>
    <n v="15"/>
    <n v="1"/>
    <s v="Les bus sont-ils sécurisés pour les déplacement ?"/>
    <m/>
    <m/>
    <d v="2020-11-30T12:15:55"/>
    <s v="Maxime KOUENI"/>
    <d v="2020-11-30T12:15:55"/>
    <x v="6"/>
    <d v="1899-12-30T12:15:55"/>
    <n v="15"/>
    <x v="5"/>
  </r>
  <r>
    <s v="karim.kharbache@talan.com"/>
    <n v="1"/>
    <n v="49"/>
    <n v="1"/>
    <s v="Quels sont les recours d'un salarié quand le respect des gestes barrière est compliqué?"/>
    <m/>
    <m/>
    <d v="2020-11-30T12:15:58"/>
    <s v="Karim KHARBACHE"/>
    <d v="2020-11-30T12:15:58"/>
    <x v="3"/>
    <d v="1899-12-30T12:15:58"/>
    <n v="15"/>
    <x v="5"/>
  </r>
  <r>
    <s v="dalila.zegrir@talan.com"/>
    <n v="1"/>
    <n v="24"/>
    <n v="1"/>
    <s v="Je privilégie les produits emballés dans du plastique. Est-ce une bonne idée ?"/>
    <m/>
    <m/>
    <d v="2020-11-30T12:15:58"/>
    <s v="Dalila ZEGRIR"/>
    <d v="2020-11-30T12:15:58"/>
    <x v="5"/>
    <d v="1899-12-30T12:15:58"/>
    <n v="15"/>
    <x v="5"/>
  </r>
  <r>
    <s v="abdellah.filali@talan.com"/>
    <n v="1"/>
    <n v="8"/>
    <n v="1"/>
    <s v="Oui, le covoiturage est autorisé."/>
    <m/>
    <m/>
    <d v="2020-11-30T12:15:59"/>
    <s v="Abdellah FILALI"/>
    <d v="2020-11-30T12:15:59"/>
    <x v="12"/>
    <d v="1899-12-30T12:15:59"/>
    <n v="15"/>
    <x v="5"/>
  </r>
  <r>
    <s v="diana.abrissa@talan.com"/>
    <n v="1"/>
    <n v="42"/>
    <n v="1"/>
    <s v="Quelles sont les recommandations sanitaires pour les entreprises en France ?"/>
    <m/>
    <m/>
    <d v="2020-11-30T12:16:06"/>
    <s v="Diana ABRISSA"/>
    <d v="2020-11-30T12:16:06"/>
    <x v="11"/>
    <d v="1899-12-30T12:16:06"/>
    <n v="16"/>
    <x v="5"/>
  </r>
  <r>
    <s v="dalila.zegrir@talan.com"/>
    <n v="1"/>
    <n v="40"/>
    <n v="1"/>
    <s v="Quelles sont les visites médicales maintenues et celles pouvant être reportées pendant la période d’urgence sanitaire ?"/>
    <m/>
    <m/>
    <d v="2020-11-30T12:16:07"/>
    <s v="Dalila ZEGRIR"/>
    <d v="2020-11-30T12:16:07"/>
    <x v="5"/>
    <d v="1899-12-30T12:16:07"/>
    <n v="16"/>
    <x v="5"/>
  </r>
  <r>
    <s v="dalila.zegrir@talan.com"/>
    <n v="1"/>
    <n v="49"/>
    <n v="1"/>
    <s v="Que peut faire un salarié quand le respect des gestes barrière est compliqué et qu’il ne peut pas télétravailler ?"/>
    <m/>
    <m/>
    <d v="2020-11-30T12:16:18"/>
    <s v="Dalila ZEGRIR"/>
    <d v="2020-11-30T12:16:18"/>
    <x v="5"/>
    <d v="1899-12-30T12:16:18"/>
    <n v="16"/>
    <x v="5"/>
  </r>
  <r>
    <s v="chrifa.daoudi@talan.com"/>
    <n v="1"/>
    <n v="15"/>
    <n v="1"/>
    <s v="les transports sont toujours accessibles aux mêmes horaires?"/>
    <m/>
    <m/>
    <d v="2020-11-30T12:16:22"/>
    <s v="Chrifa DAOUDI"/>
    <d v="2020-11-30T12:16:22"/>
    <x v="14"/>
    <d v="1899-12-30T12:16:22"/>
    <n v="16"/>
    <x v="5"/>
  </r>
  <r>
    <s v="thomas.perrier@talan.com"/>
    <n v="1"/>
    <n v="22"/>
    <n v="1"/>
    <s v="Est-ce que les centres de tri marchent normalement ?"/>
    <m/>
    <m/>
    <d v="2020-11-30T12:16:23"/>
    <s v="Thomas PERRIER"/>
    <d v="2020-11-30T12:16:23"/>
    <x v="0"/>
    <d v="1899-12-30T12:16:23"/>
    <n v="16"/>
    <x v="5"/>
  </r>
  <r>
    <s v="mouna.berrabah@talan.com"/>
    <n v="1"/>
    <n v="66"/>
    <n v="1"/>
    <s v="Est-ce que le bulletin de paie doit mentionner la prime exceptionnelle ?"/>
    <m/>
    <m/>
    <d v="2020-11-30T12:16:24"/>
    <s v="Mouna BERRABAH"/>
    <d v="2020-11-30T12:16:24"/>
    <x v="15"/>
    <d v="1899-12-30T12:16:24"/>
    <n v="16"/>
    <x v="5"/>
  </r>
  <r>
    <s v="abdellah.filali@talan.com"/>
    <n v="1"/>
    <n v="28"/>
    <n v="1"/>
    <s v="Avant le 3 juillet 2020."/>
    <m/>
    <m/>
    <d v="2020-11-30T12:16:25"/>
    <s v="Abdellah FILALI"/>
    <d v="2020-11-30T12:16:25"/>
    <x v="12"/>
    <d v="1899-12-30T12:16:25"/>
    <n v="16"/>
    <x v="5"/>
  </r>
  <r>
    <s v="thomas.perrier@talan.com"/>
    <n v="1"/>
    <n v="1"/>
    <n v="1"/>
    <s v="Est-ce que l'on peut se marier ?"/>
    <m/>
    <m/>
    <d v="2020-11-30T12:16:43"/>
    <s v="Thomas PERRIER"/>
    <d v="2020-11-30T12:16:43"/>
    <x v="0"/>
    <d v="1899-12-30T12:16:43"/>
    <n v="16"/>
    <x v="5"/>
  </r>
  <r>
    <s v="akram.marzouki@talan.com"/>
    <n v="1"/>
    <n v="81"/>
    <n v="1"/>
    <s v="Quelle est la différence entre la date d'application d'un accord d'intéressement et celle de la conclusion de cet accord ?"/>
    <m/>
    <m/>
    <d v="2020-11-30T12:17:27"/>
    <s v="Akram MARZOUKI"/>
    <d v="2020-11-30T12:16:45"/>
    <x v="8"/>
    <d v="1899-12-30T12:16:45"/>
    <n v="16"/>
    <x v="5"/>
  </r>
  <r>
    <s v="abdellah.filali@talan.com"/>
    <n v="1"/>
    <n v="48"/>
    <n v="1"/>
    <s v="L’autorité administrative validera en 48 heures les demandes."/>
    <m/>
    <m/>
    <d v="2020-11-30T12:16:54"/>
    <s v="Abdellah FILALI"/>
    <d v="2020-11-30T12:16:54"/>
    <x v="12"/>
    <d v="1899-12-30T12:16:54"/>
    <n v="16"/>
    <x v="5"/>
  </r>
  <r>
    <s v="cecile.boyeka@talan.com"/>
    <n v="1"/>
    <n v="28"/>
    <n v="1"/>
    <s v="Quand sont votés les taux et tarifs des impôts locaux ?"/>
    <m/>
    <m/>
    <d v="2020-11-30T12:17:01"/>
    <s v="Cecile BOYEKA"/>
    <d v="2020-11-30T12:17:01"/>
    <x v="10"/>
    <d v="1899-12-30T12:17:01"/>
    <n v="17"/>
    <x v="5"/>
  </r>
  <r>
    <s v="dalila.zegrir@talan.com"/>
    <n v="1"/>
    <n v="15"/>
    <n v="1"/>
    <s v="Puis-je prendre les transports en commun pour me déplacer dans ce contexte épidémique?"/>
    <m/>
    <m/>
    <d v="2020-11-30T12:17:02"/>
    <s v="Dalila ZEGRIR"/>
    <d v="2020-11-30T12:17:02"/>
    <x v="5"/>
    <d v="1899-12-30T12:17:02"/>
    <n v="17"/>
    <x v="5"/>
  </r>
  <r>
    <s v="romain.sabatier@talan.com"/>
    <n v="1"/>
    <n v="9"/>
    <n v="1"/>
    <s v="Quelles sont les modalités mises en place pour faciliter l'accès aux véhicules en libre-service  pendant le confinement ?"/>
    <m/>
    <m/>
    <d v="2020-11-30T12:17:04"/>
    <s v="Romain SABATIER"/>
    <d v="2020-11-30T12:17:04"/>
    <x v="9"/>
    <d v="1899-12-30T12:17:04"/>
    <n v="17"/>
    <x v="5"/>
  </r>
  <r>
    <s v="nacer.dahoumane@talan.com"/>
    <n v="1"/>
    <n v="48"/>
    <n v="1"/>
    <s v="en combien de temps la demande d'activité partielle est elle traitée?"/>
    <m/>
    <m/>
    <d v="2020-11-30T12:17:08"/>
    <s v="Nacer DAHOUMANE"/>
    <d v="2020-11-30T12:17:08"/>
    <x v="4"/>
    <d v="1899-12-30T12:17:08"/>
    <n v="17"/>
    <x v="5"/>
  </r>
  <r>
    <s v="dalila.zegrir@talan.com"/>
    <n v="1"/>
    <n v="74"/>
    <n v="1"/>
    <s v="Les centres aérés et les colonies de vacances seront-ils ouverts cet été ?"/>
    <m/>
    <m/>
    <d v="2020-11-30T12:17:13"/>
    <s v="Dalila ZEGRIR"/>
    <d v="2020-11-30T12:17:13"/>
    <x v="5"/>
    <d v="1899-12-30T12:17:13"/>
    <n v="17"/>
    <x v="5"/>
  </r>
  <r>
    <s v="thomas.perrier@talan.com"/>
    <n v="1"/>
    <n v="20"/>
    <n v="1"/>
    <s v="Comment faire pour que l'on ne vole pas mon vélo ?"/>
    <m/>
    <m/>
    <d v="2020-11-30T12:17:20"/>
    <s v="Thomas PERRIER"/>
    <d v="2020-11-30T12:17:20"/>
    <x v="0"/>
    <d v="1899-12-30T12:17:20"/>
    <n v="17"/>
    <x v="5"/>
  </r>
  <r>
    <s v="maxime.koueni@talan.com"/>
    <n v="1"/>
    <n v="49"/>
    <n v="1"/>
    <s v="Les gestes barrières sont ils respectés dans le BTP ?"/>
    <m/>
    <m/>
    <d v="2020-11-30T12:17:21"/>
    <s v="Maxime KOUENI"/>
    <d v="2020-11-30T12:17:21"/>
    <x v="6"/>
    <d v="1899-12-30T12:17:21"/>
    <n v="17"/>
    <x v="5"/>
  </r>
  <r>
    <s v="dalila.zegrir@talan.com"/>
    <n v="1"/>
    <n v="79"/>
    <n v="1"/>
    <s v="L’accord de versement de la prime doit-il être déposé auprès de la DIRECCTE ?"/>
    <m/>
    <m/>
    <d v="2020-11-30T12:17:30"/>
    <s v="Dalila ZEGRIR"/>
    <d v="2020-11-30T12:17:30"/>
    <x v="5"/>
    <d v="1899-12-30T12:17:30"/>
    <n v="17"/>
    <x v="5"/>
  </r>
  <r>
    <s v="karim.kharbache@talan.com"/>
    <n v="1"/>
    <n v="34"/>
    <n v="1"/>
    <s v="Est-ce que le budget 2020 peut-il encore être modifié ?"/>
    <m/>
    <m/>
    <d v="2020-11-30T12:17:30"/>
    <s v="Karim KHARBACHE"/>
    <d v="2020-11-30T12:17:30"/>
    <x v="3"/>
    <d v="1899-12-30T12:17:30"/>
    <n v="17"/>
    <x v="5"/>
  </r>
  <r>
    <s v="diana.abrissa@talan.com"/>
    <n v="1"/>
    <n v="57"/>
    <n v="1"/>
    <s v="Les transports en commun ne sont pas facilement accessibles, est-ce un motif pour prolonger le télétravail ?"/>
    <m/>
    <m/>
    <d v="2020-11-30T12:17:32"/>
    <s v="Diana ABRISSA"/>
    <d v="2020-11-30T12:17:32"/>
    <x v="11"/>
    <d v="1899-12-30T12:17:32"/>
    <n v="17"/>
    <x v="5"/>
  </r>
  <r>
    <s v="mouna.berrabah@talan.com"/>
    <n v="1"/>
    <n v="58"/>
    <n v="1"/>
    <s v="Les salariés expatriés ont-ils droit à l'activité partielle ?"/>
    <m/>
    <m/>
    <d v="2020-11-30T12:17:35"/>
    <s v="Mouna BERRABAH"/>
    <d v="2020-11-30T12:17:35"/>
    <x v="15"/>
    <d v="1899-12-30T12:17:35"/>
    <n v="17"/>
    <x v="5"/>
  </r>
  <r>
    <s v="romain.sabatier@talan.com"/>
    <n v="1"/>
    <n v="36"/>
    <n v="1"/>
    <s v="Le télétravail peut-il être imposé par l'employeur ?"/>
    <m/>
    <m/>
    <d v="2020-11-30T12:17:37"/>
    <s v="Romain SABATIER"/>
    <d v="2020-11-30T12:17:37"/>
    <x v="9"/>
    <d v="1899-12-30T12:17:37"/>
    <n v="17"/>
    <x v="5"/>
  </r>
  <r>
    <s v="nacer.dahoumane@talan.com"/>
    <n v="1"/>
    <n v="82"/>
    <n v="1"/>
    <s v="l'accord d'interessement est possible pour quels types d'employeurs?"/>
    <m/>
    <m/>
    <d v="2020-11-30T12:17:42"/>
    <s v="Nacer DAHOUMANE"/>
    <d v="2020-11-30T12:17:42"/>
    <x v="4"/>
    <d v="1899-12-30T12:17:42"/>
    <n v="17"/>
    <x v="5"/>
  </r>
  <r>
    <s v="dalila.zegrir@talan.com"/>
    <n v="1"/>
    <n v="10"/>
    <n v="1"/>
    <s v="Puis-je prendre le train ou un car de voyageurs pour me déplacer ?"/>
    <m/>
    <m/>
    <d v="2020-11-30T12:18:02"/>
    <s v="Dalila ZEGRIR"/>
    <d v="2020-11-30T12:18:02"/>
    <x v="5"/>
    <d v="1899-12-30T12:18:02"/>
    <n v="18"/>
    <x v="5"/>
  </r>
  <r>
    <s v="maroua.bel-meknassi@talan.com"/>
    <n v="1"/>
    <n v="76"/>
    <n v="1"/>
    <m/>
    <m/>
    <s v="Pas d'autres propositions"/>
    <d v="2020-11-30T12:18:04"/>
    <s v="Maroua BEL MEKNASSI"/>
    <d v="2020-11-30T12:18:04"/>
    <x v="17"/>
    <d v="1899-12-30T12:18:04"/>
    <n v="18"/>
    <x v="5"/>
  </r>
  <r>
    <s v="thomas.perrier@talan.com"/>
    <n v="1"/>
    <n v="41"/>
    <n v="1"/>
    <s v="Qu'est que je risque si je fraude avec l'activité partielle ?"/>
    <m/>
    <m/>
    <d v="2020-11-30T12:18:05"/>
    <s v="Thomas PERRIER"/>
    <d v="2020-11-30T12:18:05"/>
    <x v="0"/>
    <d v="1899-12-30T12:18:05"/>
    <n v="18"/>
    <x v="5"/>
  </r>
  <r>
    <s v="nacer.dahoumane@talan.com"/>
    <n v="1"/>
    <n v="3"/>
    <n v="1"/>
    <s v="si mon enfant est en danger avec l'autre parent qui m'empêche de le voir que puis je faire?"/>
    <m/>
    <m/>
    <d v="2020-11-30T12:18:08"/>
    <s v="Nacer DAHOUMANE"/>
    <d v="2020-11-30T12:18:08"/>
    <x v="4"/>
    <d v="1899-12-30T12:18:08"/>
    <n v="18"/>
    <x v="5"/>
  </r>
  <r>
    <s v="dalila.zegrir@talan.com"/>
    <n v="1"/>
    <n v="54"/>
    <n v="1"/>
    <s v="Peut-on travailler en usine malgré le confinement ?"/>
    <m/>
    <m/>
    <d v="2020-11-30T12:18:11"/>
    <s v="Dalila ZEGRIR"/>
    <d v="2020-11-30T12:18:11"/>
    <x v="5"/>
    <d v="1899-12-30T12:18:11"/>
    <n v="18"/>
    <x v="5"/>
  </r>
  <r>
    <s v="marie-madeleine.ngue@talan.com"/>
    <n v="1"/>
    <n v="67"/>
    <n v="1"/>
    <s v="Quelles sont les modalités pour un professionnel de santé au travail, qui souhaite rejoindre la réserve sanitaire?"/>
    <m/>
    <m/>
    <d v="2020-11-30T12:18:17"/>
    <s v="Marie-Madeleine NGUE"/>
    <d v="2020-11-30T12:18:17"/>
    <x v="16"/>
    <d v="1899-12-30T12:18:17"/>
    <n v="18"/>
    <x v="5"/>
  </r>
  <r>
    <s v="diana.abrissa@talan.com"/>
    <n v="1"/>
    <n v="85"/>
    <n v="1"/>
    <s v="Un employeur peut-il réserver la prime aux salariés d’un seul établissement de l’entreprise ?"/>
    <m/>
    <m/>
    <d v="2020-11-30T12:18:21"/>
    <s v="Diana ABRISSA"/>
    <d v="2020-11-30T12:18:21"/>
    <x v="11"/>
    <d v="1899-12-30T12:18:21"/>
    <n v="18"/>
    <x v="5"/>
  </r>
  <r>
    <s v="thomas.perrier@talan.com"/>
    <n v="1"/>
    <n v="62"/>
    <n v="1"/>
    <m/>
    <m/>
    <s v="Trop technique"/>
    <d v="2020-11-30T12:18:21"/>
    <s v="Thomas PERRIER"/>
    <d v="2020-11-30T12:18:21"/>
    <x v="0"/>
    <d v="1899-12-30T12:18:21"/>
    <n v="18"/>
    <x v="5"/>
  </r>
  <r>
    <s v="dalila.zegrir@talan.com"/>
    <n v="1"/>
    <n v="29"/>
    <n v="1"/>
    <s v="Qu’en est-il des crédits de paiement s’inscrivant dans le cadre d’engagements pluriannuels ?"/>
    <m/>
    <m/>
    <d v="2020-11-30T12:18:23"/>
    <s v="Dalila ZEGRIR"/>
    <d v="2020-11-30T12:18:23"/>
    <x v="5"/>
    <d v="1899-12-30T12:18:23"/>
    <n v="18"/>
    <x v="5"/>
  </r>
  <r>
    <s v="maroua.bel-meknassi@talan.com"/>
    <n v="1"/>
    <n v="90"/>
    <n v="1"/>
    <m/>
    <m/>
    <s v="Pas d'autres propositions"/>
    <d v="2020-11-30T12:18:30"/>
    <s v="Maroua BEL MEKNASSI"/>
    <d v="2020-11-30T12:18:30"/>
    <x v="17"/>
    <d v="1899-12-30T12:18:30"/>
    <n v="18"/>
    <x v="5"/>
  </r>
  <r>
    <s v="dalila.zegrir@talan.com"/>
    <n v="1"/>
    <n v="60"/>
    <n v="1"/>
    <s v="Les démissions sont-elles autorisées pendant le confinement ?"/>
    <m/>
    <m/>
    <d v="2020-11-30T12:18:30"/>
    <s v="Dalila ZEGRIR"/>
    <d v="2020-11-30T12:18:30"/>
    <x v="5"/>
    <d v="1899-12-30T12:18:30"/>
    <n v="18"/>
    <x v="5"/>
  </r>
  <r>
    <s v="jihane.lissari@talan.com"/>
    <n v="1"/>
    <n v="17"/>
    <n v="1"/>
    <s v="les pistes cyclables pour sécuriser les cyclistes"/>
    <m/>
    <m/>
    <d v="2020-11-30T12:18:36"/>
    <s v="Jihane LISSARI"/>
    <d v="2020-11-30T12:18:36"/>
    <x v="13"/>
    <d v="1899-12-30T12:18:36"/>
    <n v="18"/>
    <x v="5"/>
  </r>
  <r>
    <s v="diana.abrissa@talan.com"/>
    <n v="1"/>
    <n v="14"/>
    <n v="1"/>
    <s v="Dois-je porter le masque dans tous les transports collectifs ?"/>
    <m/>
    <m/>
    <d v="2020-11-30T12:18:38"/>
    <s v="Diana ABRISSA"/>
    <d v="2020-11-30T12:18:38"/>
    <x v="11"/>
    <d v="1899-12-30T12:18:38"/>
    <n v="18"/>
    <x v="5"/>
  </r>
  <r>
    <s v="dalila.zegrir@talan.com"/>
    <n v="1"/>
    <n v="93"/>
    <n v="1"/>
    <s v="La prime doit-elle être versée aux apprentis ?"/>
    <m/>
    <m/>
    <d v="2020-11-30T12:18:43"/>
    <s v="Dalila ZEGRIR"/>
    <d v="2020-11-30T12:18:43"/>
    <x v="5"/>
    <d v="1899-12-30T12:18:43"/>
    <n v="18"/>
    <x v="5"/>
  </r>
  <r>
    <s v="nacer.dahoumane@talan.com"/>
    <n v="1"/>
    <n v="76"/>
    <n v="1"/>
    <s v="est ce possible de percevoir la prime en plusieurs échéances?"/>
    <m/>
    <m/>
    <d v="2020-11-30T12:18:47"/>
    <s v="Nacer DAHOUMANE"/>
    <d v="2020-11-30T12:18:47"/>
    <x v="4"/>
    <d v="1899-12-30T12:18:47"/>
    <n v="18"/>
    <x v="5"/>
  </r>
  <r>
    <s v="maxime.koueni@talan.com"/>
    <n v="1"/>
    <n v="66"/>
    <n v="1"/>
    <s v="La prime exceptionnelle est elle visible sur mon bulletin de paie ?"/>
    <m/>
    <m/>
    <d v="2020-11-30T12:18:49"/>
    <s v="Maxime KOUENI"/>
    <d v="2020-11-30T12:18:49"/>
    <x v="6"/>
    <d v="1899-12-30T12:18:49"/>
    <n v="18"/>
    <x v="5"/>
  </r>
  <r>
    <s v="dalila.zegrir@talan.com"/>
    <n v="1"/>
    <n v="4"/>
    <n v="1"/>
    <s v="Peut-on refuser un droit de visite ou d’hébergement ?"/>
    <m/>
    <m/>
    <d v="2020-11-30T12:18:53"/>
    <s v="Dalila ZEGRIR"/>
    <d v="2020-11-30T12:18:53"/>
    <x v="5"/>
    <d v="1899-12-30T12:18:53"/>
    <n v="18"/>
    <x v="5"/>
  </r>
  <r>
    <s v="romain.sabatier@talan.com"/>
    <n v="1"/>
    <n v="33"/>
    <n v="1"/>
    <s v="Quelle est la date butoire pour l'adoption du budget de l'année 2020 ?"/>
    <m/>
    <m/>
    <d v="2020-11-30T12:18:53"/>
    <s v="Romain SABATIER"/>
    <d v="2020-11-30T12:18:53"/>
    <x v="9"/>
    <d v="1899-12-30T12:18:53"/>
    <n v="18"/>
    <x v="5"/>
  </r>
  <r>
    <s v="abdellah.filali@talan.com"/>
    <n v="1"/>
    <n v="73"/>
    <n v="1"/>
    <s v="OUI. Cette prime est exonérée de l’impôt sur le revenu."/>
    <m/>
    <m/>
    <d v="2020-11-30T12:18:57"/>
    <s v="Abdellah FILALI"/>
    <d v="2020-11-30T12:18:57"/>
    <x v="12"/>
    <d v="1899-12-30T12:18:57"/>
    <n v="18"/>
    <x v="5"/>
  </r>
  <r>
    <s v="dalila.zegrir@talan.com"/>
    <n v="1"/>
    <n v="85"/>
    <n v="1"/>
    <s v="Un employeur peut-il réserver la prime aux salariés d’un seul établissement de l’entreprise ?"/>
    <m/>
    <m/>
    <d v="2020-11-30T12:19:08"/>
    <s v="Dalila ZEGRIR"/>
    <d v="2020-11-30T12:19:08"/>
    <x v="5"/>
    <d v="1899-12-30T12:19:08"/>
    <n v="19"/>
    <x v="5"/>
  </r>
  <r>
    <s v="nacer.dahoumane@talan.com"/>
    <n v="1"/>
    <n v="54"/>
    <n v="1"/>
    <s v="Pendant le confinement peut on travailler à l'usine?"/>
    <m/>
    <m/>
    <d v="2020-11-30T12:19:08"/>
    <s v="Nacer DAHOUMANE"/>
    <d v="2020-11-30T12:19:08"/>
    <x v="4"/>
    <d v="1899-12-30T12:19:08"/>
    <n v="19"/>
    <x v="5"/>
  </r>
  <r>
    <s v="thomas.perrier@talan.com"/>
    <n v="1"/>
    <n v="83"/>
    <n v="1"/>
    <s v="Est-ce que l'on peut verser la prime sous forme d'intéressement ?"/>
    <m/>
    <m/>
    <d v="2020-11-30T12:19:17"/>
    <s v="Thomas PERRIER"/>
    <d v="2020-11-30T12:19:17"/>
    <x v="0"/>
    <d v="1899-12-30T12:19:17"/>
    <n v="19"/>
    <x v="5"/>
  </r>
  <r>
    <s v="dalila.zegrir@talan.com"/>
    <n v="1"/>
    <n v="68"/>
    <n v="1"/>
    <s v="En télétravail, suis-je obligé d’utiliser mon ordinateur personnel ?"/>
    <m/>
    <m/>
    <d v="2020-11-30T12:19:18"/>
    <s v="Dalila ZEGRIR"/>
    <d v="2020-11-30T12:19:18"/>
    <x v="5"/>
    <d v="1899-12-30T12:19:18"/>
    <n v="19"/>
    <x v="5"/>
  </r>
  <r>
    <s v="karim.kharbache@talan.com"/>
    <n v="1"/>
    <n v="29"/>
    <n v="1"/>
    <s v="Quelles sont les dispositions pour les crédits de paiement ?"/>
    <m/>
    <m/>
    <d v="2020-11-30T12:19:35"/>
    <s v="Karim KHARBACHE"/>
    <d v="2020-11-30T12:19:35"/>
    <x v="3"/>
    <d v="1899-12-30T12:19:35"/>
    <n v="19"/>
    <x v="5"/>
  </r>
  <r>
    <s v="maxime.koueni@talan.com"/>
    <n v="1"/>
    <n v="83"/>
    <n v="1"/>
    <s v="la prime est il une forme d'intéressement ?"/>
    <m/>
    <m/>
    <d v="2020-11-30T12:19:41"/>
    <s v="Maxime KOUENI"/>
    <d v="2020-11-30T12:19:41"/>
    <x v="6"/>
    <d v="1899-12-30T12:19:41"/>
    <n v="19"/>
    <x v="5"/>
  </r>
  <r>
    <s v="diana.abrissa@talan.com"/>
    <n v="1"/>
    <n v="29"/>
    <n v="1"/>
    <s v="Qu’en est-il des crédits de paiement s’inscrivant dans le cadre d’engagements pluriannuels ?"/>
    <m/>
    <m/>
    <d v="2020-11-30T12:19:42"/>
    <s v="Diana ABRISSA"/>
    <d v="2020-11-30T12:19:42"/>
    <x v="11"/>
    <d v="1899-12-30T12:19:42"/>
    <n v="19"/>
    <x v="5"/>
  </r>
  <r>
    <s v="thomas.perrier@talan.com"/>
    <n v="1"/>
    <n v="81"/>
    <n v="1"/>
    <m/>
    <m/>
    <s v="Trop technique"/>
    <d v="2020-11-30T12:19:44"/>
    <s v="Thomas PERRIER"/>
    <d v="2020-11-30T12:19:44"/>
    <x v="0"/>
    <d v="1899-12-30T12:19:44"/>
    <n v="19"/>
    <x v="5"/>
  </r>
  <r>
    <s v="dalila.zegrir@talan.com"/>
    <n v="1"/>
    <n v="21"/>
    <n v="1"/>
    <s v="Que faire dans le cas ou je n’ai pas les moyens de faire réparer mon vieux vélo ou de m’en offrir un?"/>
    <m/>
    <m/>
    <d v="2020-11-30T12:19:51"/>
    <s v="Dalila ZEGRIR"/>
    <d v="2020-11-30T12:19:51"/>
    <x v="5"/>
    <d v="1899-12-30T12:19:51"/>
    <n v="19"/>
    <x v="5"/>
  </r>
  <r>
    <s v="jihane.lissari@talan.com"/>
    <n v="1"/>
    <n v="13"/>
    <n v="1"/>
    <s v="Le port du masque est-il obligatoire dans les transports scolaires que pour les enfants ?"/>
    <m/>
    <m/>
    <d v="2020-11-30T12:19:51"/>
    <s v="Jihane LISSARI"/>
    <d v="2020-11-30T12:19:51"/>
    <x v="13"/>
    <d v="1899-12-30T12:19:51"/>
    <n v="19"/>
    <x v="5"/>
  </r>
  <r>
    <s v="dalila.zegrir@talan.com"/>
    <n v="1"/>
    <n v="43"/>
    <n v="1"/>
    <s v="Quelles sont les modalités pour les salariés employés par une entreprise étrangère n’ayant pas d’établissement en France ?"/>
    <m/>
    <m/>
    <d v="2020-11-30T12:20:00"/>
    <s v="Dalila ZEGRIR"/>
    <d v="2020-11-30T12:20:00"/>
    <x v="5"/>
    <d v="1899-12-30T12:20:00"/>
    <n v="20"/>
    <x v="5"/>
  </r>
  <r>
    <s v="cecile.boyeka@talan.com"/>
    <n v="1"/>
    <n v="13"/>
    <n v="1"/>
    <s v="Qui doit obligatoirement porter un masque dans les transports scolaires ?"/>
    <m/>
    <m/>
    <d v="2020-11-30T12:20:09"/>
    <s v="Cecile BOYEKA"/>
    <d v="2020-11-30T12:20:09"/>
    <x v="10"/>
    <d v="1899-12-30T12:20:09"/>
    <n v="20"/>
    <x v="5"/>
  </r>
  <r>
    <s v="thomas.perrier@talan.com"/>
    <n v="1"/>
    <n v="60"/>
    <n v="1"/>
    <s v="Est-ce que je peux démissionner pendant le confinement ?"/>
    <m/>
    <m/>
    <d v="2020-11-30T12:20:14"/>
    <s v="Thomas PERRIER"/>
    <d v="2020-11-30T12:20:14"/>
    <x v="0"/>
    <d v="1899-12-30T12:20:14"/>
    <n v="20"/>
    <x v="5"/>
  </r>
  <r>
    <s v="maroua.bel-meknassi@talan.com"/>
    <n v="1"/>
    <n v="7"/>
    <n v="1"/>
    <s v="Je suis séparé(e), est-ce que le droit de visite et d’hébergement des enfants recommence à s’appliquer dans les mêmes conditions habituelles?"/>
    <m/>
    <m/>
    <d v="2020-11-30T12:20:17"/>
    <s v="Maroua BEL MEKNASSI"/>
    <d v="2020-11-30T12:20:17"/>
    <x v="17"/>
    <d v="1899-12-30T12:20:17"/>
    <n v="20"/>
    <x v="5"/>
  </r>
  <r>
    <s v="akram.marzouki@talan.com"/>
    <n v="1"/>
    <n v="6"/>
    <n v="1"/>
    <s v="Puis-je accéder au tribunal pendant cette période ?"/>
    <m/>
    <m/>
    <d v="2020-11-30T12:20:25"/>
    <s v="Akram MARZOUKI"/>
    <d v="2020-11-30T12:20:25"/>
    <x v="8"/>
    <d v="1899-12-30T12:20:25"/>
    <n v="20"/>
    <x v="5"/>
  </r>
  <r>
    <s v="dalila.zegrir@talan.com"/>
    <n v="1"/>
    <n v="46"/>
    <n v="1"/>
    <s v="Quelle compensation financière pour l’employeur qui a recours à l’activité partielle ?"/>
    <m/>
    <m/>
    <d v="2020-11-30T12:20:26"/>
    <s v="Dalila ZEGRIR"/>
    <d v="2020-11-30T12:20:26"/>
    <x v="5"/>
    <d v="1899-12-30T12:20:26"/>
    <n v="20"/>
    <x v="5"/>
  </r>
  <r>
    <s v="maxime.koueni@talan.com"/>
    <n v="1"/>
    <n v="79"/>
    <n v="1"/>
    <s v="Quel est le processus de versement d'une prime ?"/>
    <m/>
    <m/>
    <d v="2020-11-30T12:20:27"/>
    <s v="Maxime KOUENI"/>
    <d v="2020-11-30T12:20:27"/>
    <x v="6"/>
    <d v="1899-12-30T12:20:27"/>
    <n v="20"/>
    <x v="5"/>
  </r>
  <r>
    <s v="nacer.dahoumane@talan.com"/>
    <n v="1"/>
    <n v="25"/>
    <n v="1"/>
    <s v="quelle est la date d'arreté comptable de l'exercice 2019 ?"/>
    <m/>
    <m/>
    <d v="2020-11-30T12:20:32"/>
    <s v="Nacer DAHOUMANE"/>
    <d v="2020-11-30T12:20:32"/>
    <x v="4"/>
    <d v="1899-12-30T12:20:32"/>
    <n v="20"/>
    <x v="5"/>
  </r>
  <r>
    <s v="abdellah.filali@talan.com"/>
    <n v="1"/>
    <n v="93"/>
    <n v="1"/>
    <s v="OUI. Si l’entreprise compte des apprentis."/>
    <m/>
    <m/>
    <d v="2020-11-30T12:20:44"/>
    <s v="Abdellah FILALI"/>
    <d v="2020-11-30T12:20:44"/>
    <x v="12"/>
    <d v="1899-12-30T12:20:44"/>
    <n v="20"/>
    <x v="5"/>
  </r>
  <r>
    <s v="akram.marzouki@talan.com"/>
    <n v="1"/>
    <n v="93"/>
    <n v="1"/>
    <s v="Les apprentis, peuvent-ils percevoir la prime ?"/>
    <m/>
    <m/>
    <d v="2020-11-30T12:21:07"/>
    <s v="Akram MARZOUKI"/>
    <d v="2020-11-30T12:21:07"/>
    <x v="8"/>
    <d v="1899-12-30T12:21:07"/>
    <n v="21"/>
    <x v="5"/>
  </r>
  <r>
    <s v="thomas.perrier@talan.com"/>
    <n v="1"/>
    <n v="39"/>
    <n v="1"/>
    <s v="Je dois utiliser quel masque si je travaille de prêt avec d'autres personnes ?"/>
    <m/>
    <m/>
    <d v="2020-11-30T12:21:09"/>
    <s v="Thomas PERRIER"/>
    <d v="2020-11-30T12:21:09"/>
    <x v="0"/>
    <d v="1899-12-30T12:21:09"/>
    <n v="21"/>
    <x v="5"/>
  </r>
  <r>
    <s v="dalila.zegrir@talan.com"/>
    <n v="1"/>
    <n v="18"/>
    <n v="1"/>
    <s v="Existe-il un dispositif permettant d'apprendre à circuler à vélo?"/>
    <m/>
    <m/>
    <d v="2020-11-30T12:21:19"/>
    <s v="Dalila ZEGRIR"/>
    <d v="2020-11-30T12:21:19"/>
    <x v="5"/>
    <d v="1899-12-30T12:21:19"/>
    <n v="21"/>
    <x v="5"/>
  </r>
  <r>
    <s v="nacer.dahoumane@talan.com"/>
    <n v="1"/>
    <n v="53"/>
    <n v="1"/>
    <s v="la possibilité d'être en télétravail et en activité partielle est elle possible?"/>
    <m/>
    <m/>
    <d v="2020-11-30T12:21:19"/>
    <s v="Nacer DAHOUMANE"/>
    <d v="2020-11-30T12:21:19"/>
    <x v="4"/>
    <d v="1899-12-30T12:21:19"/>
    <n v="21"/>
    <x v="5"/>
  </r>
  <r>
    <s v="dalila.zegrir@talan.com"/>
    <n v="1"/>
    <n v="71"/>
    <n v="1"/>
    <s v="Comment est calculé le taux horaire pour l’indemnité d’activité partielle et l’allocation d’activité partielle ?"/>
    <m/>
    <m/>
    <d v="2020-11-30T12:21:27"/>
    <s v="Dalila ZEGRIR"/>
    <d v="2020-11-30T12:21:27"/>
    <x v="5"/>
    <d v="1899-12-30T12:21:27"/>
    <n v="21"/>
    <x v="5"/>
  </r>
  <r>
    <s v="rim.mouqafa@talan.com"/>
    <n v="1"/>
    <n v="28"/>
    <n v="1"/>
    <s v="Quel est le délai délai maximum de la validation des impôts ?"/>
    <m/>
    <m/>
    <d v="2020-11-30T12:21:29"/>
    <s v="Rim MOUQAFA"/>
    <d v="2020-11-30T12:21:29"/>
    <x v="7"/>
    <d v="1899-12-30T12:21:29"/>
    <n v="21"/>
    <x v="5"/>
  </r>
  <r>
    <s v="dalila.zegrir@talan.com"/>
    <n v="1"/>
    <n v="82"/>
    <n v="1"/>
    <s v="Quels employeurs peuvent mettre en place un accord d’intéressement ?"/>
    <m/>
    <m/>
    <d v="2020-11-30T12:21:36"/>
    <s v="Dalila ZEGRIR"/>
    <d v="2020-11-30T12:21:36"/>
    <x v="5"/>
    <d v="1899-12-30T12:21:36"/>
    <n v="21"/>
    <x v="5"/>
  </r>
  <r>
    <s v="thomas.perrier@talan.com"/>
    <n v="1"/>
    <n v="18"/>
    <n v="1"/>
    <s v="Comment faire pour ne pas prendre de risque à vélo ?"/>
    <m/>
    <m/>
    <d v="2020-11-30T12:21:37"/>
    <s v="Thomas PERRIER"/>
    <d v="2020-11-30T12:21:37"/>
    <x v="0"/>
    <d v="1899-12-30T12:21:37"/>
    <n v="21"/>
    <x v="5"/>
  </r>
  <r>
    <s v="diana.abrissa@talan.com"/>
    <n v="1"/>
    <n v="72"/>
    <n v="1"/>
    <s v="La prime doit-elle être déclarée dans le calcul du revenu fiscal de référence ?"/>
    <m/>
    <m/>
    <d v="2020-11-30T12:21:47"/>
    <s v="Diana ABRISSA"/>
    <d v="2020-11-30T12:21:47"/>
    <x v="11"/>
    <d v="1899-12-30T12:21:47"/>
    <n v="21"/>
    <x v="5"/>
  </r>
  <r>
    <s v="nacer.dahoumane@talan.com"/>
    <n v="1"/>
    <n v="77"/>
    <n v="1"/>
    <s v="une ou des avances sur la prime est t elle possible ?"/>
    <m/>
    <m/>
    <d v="2020-11-30T12:21:49"/>
    <s v="Nacer DAHOUMANE"/>
    <d v="2020-11-30T12:21:49"/>
    <x v="4"/>
    <d v="1899-12-30T12:21:49"/>
    <n v="21"/>
    <x v="5"/>
  </r>
  <r>
    <s v="nacer.dahoumane@talan.com"/>
    <n v="1"/>
    <n v="2"/>
    <n v="1"/>
    <s v="doit on verser les pensions alimentaires comme d'habitude?"/>
    <m/>
    <m/>
    <d v="2020-11-30T12:22:07"/>
    <s v="Nacer DAHOUMANE"/>
    <d v="2020-11-30T12:22:07"/>
    <x v="4"/>
    <d v="1899-12-30T12:22:07"/>
    <n v="22"/>
    <x v="5"/>
  </r>
  <r>
    <s v="karim.kharbache@talan.com"/>
    <n v="1"/>
    <n v="54"/>
    <n v="1"/>
    <s v="Si les « gestes barrières » sont respectées peut-on travailler en usine malgré le confinement ?"/>
    <m/>
    <m/>
    <d v="2020-11-30T12:22:12"/>
    <s v="Karim KHARBACHE"/>
    <d v="2020-11-30T12:22:12"/>
    <x v="3"/>
    <d v="1899-12-30T12:22:12"/>
    <n v="22"/>
    <x v="5"/>
  </r>
  <r>
    <s v="akram.marzouki@talan.com"/>
    <n v="1"/>
    <n v="61"/>
    <n v="1"/>
    <s v="L'activité partielle est elle possible chez les associations ?"/>
    <m/>
    <m/>
    <d v="2020-11-30T12:22:26"/>
    <s v="Akram MARZOUKI"/>
    <d v="2020-11-30T12:22:26"/>
    <x v="8"/>
    <d v="1899-12-30T12:22:26"/>
    <n v="22"/>
    <x v="5"/>
  </r>
  <r>
    <s v="thomas.perrier@talan.com"/>
    <n v="1"/>
    <n v="3"/>
    <n v="1"/>
    <s v="Qu'est ce que je dois faire si j'estime que mon conjoint fait prendre des risques à mon enfant ?"/>
    <m/>
    <m/>
    <d v="2020-11-30T12:22:26"/>
    <s v="Thomas PERRIER"/>
    <d v="2020-11-30T12:22:26"/>
    <x v="0"/>
    <d v="1899-12-30T12:22:26"/>
    <n v="22"/>
    <x v="5"/>
  </r>
  <r>
    <s v="diana.abrissa@talan.com"/>
    <n v="1"/>
    <n v="27"/>
    <n v="1"/>
    <s v="Les maires et présidents d’EPCI à fiscalité maintenus en fonction peuvent-ils continuer à exécuter le budget ?"/>
    <m/>
    <m/>
    <d v="2020-11-30T12:22:31"/>
    <s v="Diana ABRISSA"/>
    <d v="2020-11-30T12:22:31"/>
    <x v="11"/>
    <d v="1899-12-30T12:22:31"/>
    <n v="22"/>
    <x v="5"/>
  </r>
  <r>
    <s v="abdellah.filali@talan.com"/>
    <n v="1"/>
    <n v="88"/>
    <n v="1"/>
    <s v="OUI"/>
    <m/>
    <m/>
    <d v="2020-11-30T12:22:38"/>
    <s v="Abdellah FILALI"/>
    <d v="2020-11-30T12:22:38"/>
    <x v="12"/>
    <d v="1899-12-30T12:22:38"/>
    <n v="22"/>
    <x v="5"/>
  </r>
  <r>
    <s v="chrifa.daoudi@talan.com"/>
    <n v="1"/>
    <n v="17"/>
    <n v="1"/>
    <s v="Comment se déplacer en vélo en toute sécurité?"/>
    <m/>
    <m/>
    <d v="2020-11-30T12:22:46"/>
    <s v="Chrifa DAOUDI"/>
    <d v="2020-11-30T12:22:46"/>
    <x v="14"/>
    <d v="1899-12-30T12:22:46"/>
    <n v="22"/>
    <x v="5"/>
  </r>
  <r>
    <s v="mouna.berrabah@talan.com"/>
    <n v="1"/>
    <n v="23"/>
    <n v="1"/>
    <s v="Comment se débarrasser de ses anciens vêtements ?"/>
    <m/>
    <m/>
    <d v="2020-11-30T12:22:49"/>
    <s v="Mouna BERRABAH"/>
    <d v="2020-11-30T12:22:49"/>
    <x v="15"/>
    <d v="1899-12-30T12:22:49"/>
    <n v="22"/>
    <x v="5"/>
  </r>
  <r>
    <s v="marie-madeleine.ngue@talan.com"/>
    <n v="1"/>
    <n v="94"/>
    <n v="1"/>
    <s v="Quelles sont les modalités à respecter pour un employeur qui souhaite bénéficier de l'exonération de la prime dans les ESAT?"/>
    <m/>
    <m/>
    <d v="2020-11-30T12:22:50"/>
    <s v="Marie-Madeleine NGUE"/>
    <d v="2020-11-30T12:22:50"/>
    <x v="16"/>
    <d v="1899-12-30T12:22:50"/>
    <n v="22"/>
    <x v="5"/>
  </r>
  <r>
    <s v="maxime.koueni@talan.com"/>
    <n v="1"/>
    <n v="62"/>
    <n v="1"/>
    <s v="Quel est le nombre d'employés maximum pour une consultation du CSE ?"/>
    <m/>
    <m/>
    <d v="2020-11-30T12:22:56"/>
    <s v="Maxime KOUENI"/>
    <d v="2020-11-30T12:22:56"/>
    <x v="6"/>
    <d v="1899-12-30T12:22:56"/>
    <n v="22"/>
    <x v="5"/>
  </r>
  <r>
    <s v="cecile.boyeka@talan.com"/>
    <n v="1"/>
    <n v="92"/>
    <n v="1"/>
    <s v="A quelle condition doit-on verser une prime aux mandataires sociaux ?"/>
    <m/>
    <m/>
    <d v="2020-11-30T12:22:59"/>
    <s v="Cecile BOYEKA"/>
    <d v="2020-11-30T12:22:59"/>
    <x v="10"/>
    <d v="1899-12-30T12:22:59"/>
    <n v="22"/>
    <x v="5"/>
  </r>
  <r>
    <s v="diana.abrissa@talan.com"/>
    <n v="1"/>
    <n v="83"/>
    <n v="1"/>
    <s v="Est-il possible de verser la prime sous forme de supplément d’intéressement ?"/>
    <m/>
    <m/>
    <d v="2020-11-30T12:23:08"/>
    <s v="Diana ABRISSA"/>
    <d v="2020-11-30T12:23:08"/>
    <x v="11"/>
    <d v="1899-12-30T12:23:08"/>
    <n v="23"/>
    <x v="5"/>
  </r>
  <r>
    <s v="nacer.dahoumane@talan.com"/>
    <n v="1"/>
    <n v="81"/>
    <n v="1"/>
    <s v="pour avoir une prime qui bénéficiera de l'exonération , l'accord d'intéressement doit il couvrir toute l'année 2020?"/>
    <m/>
    <m/>
    <d v="2020-11-30T12:23:14"/>
    <s v="Nacer DAHOUMANE"/>
    <d v="2020-11-30T12:23:14"/>
    <x v="4"/>
    <d v="1899-12-30T12:23:14"/>
    <n v="23"/>
    <x v="5"/>
  </r>
  <r>
    <s v="maroua.bel-meknassi@talan.com"/>
    <n v="1"/>
    <n v="52"/>
    <n v="1"/>
    <s v="Est - t- il possible  d'alterner le télétravail et l'activité partielle ?"/>
    <m/>
    <m/>
    <d v="2020-11-30T12:23:20"/>
    <s v="Maroua BEL MEKNASSI"/>
    <d v="2020-11-30T12:23:20"/>
    <x v="17"/>
    <d v="1899-12-30T12:23:20"/>
    <n v="23"/>
    <x v="5"/>
  </r>
  <r>
    <s v="thomas.perrier@talan.com"/>
    <n v="1"/>
    <n v="24"/>
    <n v="1"/>
    <s v="Est-ce qu'il est préférable d'utiliser des produits emballés dans du plastique ?"/>
    <m/>
    <m/>
    <d v="2020-11-30T12:23:20"/>
    <s v="Thomas PERRIER"/>
    <d v="2020-11-30T12:23:20"/>
    <x v="0"/>
    <d v="1899-12-30T12:23:20"/>
    <n v="23"/>
    <x v="5"/>
  </r>
  <r>
    <s v="abdellah.filali@talan.com"/>
    <n v="1"/>
    <n v="83"/>
    <n v="1"/>
    <s v="NON. Le supplément d’intéressement, quand il a été mis en place, découle directement de l’application de l’accord d’intéressement en vigueur dans l’entreprise."/>
    <m/>
    <m/>
    <d v="2020-11-30T12:23:20"/>
    <s v="Abdellah FILALI"/>
    <d v="2020-11-30T12:23:20"/>
    <x v="12"/>
    <d v="1899-12-30T12:23:20"/>
    <n v="23"/>
    <x v="5"/>
  </r>
  <r>
    <s v="diana.abrissa@talan.com"/>
    <n v="1"/>
    <n v="59"/>
    <n v="1"/>
    <s v="Les salariés au forfait sont-ils éligibles à l’activité partielle ?"/>
    <m/>
    <m/>
    <d v="2020-11-30T12:23:21"/>
    <s v="Diana ABRISSA"/>
    <d v="2020-11-30T12:23:21"/>
    <x v="11"/>
    <d v="1899-12-30T12:23:21"/>
    <n v="23"/>
    <x v="5"/>
  </r>
  <r>
    <s v="karim.kharbache@talan.com"/>
    <n v="1"/>
    <n v="92"/>
    <n v="1"/>
    <s v="Est-ce que le versement de la  prime est obligatoire aux mandataires sociaux ?"/>
    <m/>
    <m/>
    <d v="2020-11-30T12:23:29"/>
    <s v="Karim KHARBACHE"/>
    <d v="2020-11-30T12:23:29"/>
    <x v="3"/>
    <d v="1899-12-30T12:23:29"/>
    <n v="23"/>
    <x v="5"/>
  </r>
  <r>
    <s v="diana.abrissa@talan.com"/>
    <n v="1"/>
    <n v="40"/>
    <n v="1"/>
    <s v="Quelles sont les visites médicales maintenues et celles pouvant être reportées pendant la période d’urgence sanitaire ?"/>
    <m/>
    <m/>
    <d v="2020-11-30T12:23:31"/>
    <s v="Diana ABRISSA"/>
    <d v="2020-11-30T12:23:31"/>
    <x v="11"/>
    <d v="1899-12-30T12:23:31"/>
    <n v="23"/>
    <x v="5"/>
  </r>
  <r>
    <s v="maxime.koueni@talan.com"/>
    <n v="1"/>
    <n v="45"/>
    <n v="1"/>
    <s v="Quelle est la période maximale d'une activité partielle ?"/>
    <m/>
    <m/>
    <d v="2020-11-30T12:23:32"/>
    <s v="Maxime KOUENI"/>
    <d v="2020-11-30T12:23:32"/>
    <x v="6"/>
    <d v="1899-12-30T12:23:32"/>
    <n v="23"/>
    <x v="5"/>
  </r>
  <r>
    <s v="dalila.zegrir@talan.com"/>
    <n v="1"/>
    <n v="7"/>
    <n v="1"/>
    <s v="Je suis séparé(e), est-ce que le droit de visite et d’hébergement des enfants recommence à s’appliquer comme d’habitude ?"/>
    <m/>
    <m/>
    <d v="2020-11-30T12:23:34"/>
    <s v="Dalila ZEGRIR"/>
    <d v="2020-11-30T12:23:34"/>
    <x v="5"/>
    <d v="1899-12-30T12:23:34"/>
    <n v="23"/>
    <x v="5"/>
  </r>
  <r>
    <s v="marie-madeleine.ngue@talan.com"/>
    <n v="1"/>
    <n v="82"/>
    <n v="1"/>
    <s v="Quels sont les employeurs qui peuvent mettre en place un accord d'intéressement?"/>
    <m/>
    <m/>
    <d v="2020-11-30T12:23:39"/>
    <s v="Marie-Madeleine NGUE"/>
    <d v="2020-11-30T12:23:39"/>
    <x v="16"/>
    <d v="1899-12-30T12:23:39"/>
    <n v="23"/>
    <x v="5"/>
  </r>
  <r>
    <s v="diana.abrissa@talan.com"/>
    <n v="1"/>
    <n v="3"/>
    <n v="1"/>
    <s v="L’autre parent met l’enfant en danger, et m’empêche de voir l’enfant, que dois-je faire ?"/>
    <m/>
    <m/>
    <d v="2020-11-30T12:24:00"/>
    <s v="Diana ABRISSA"/>
    <d v="2020-11-30T12:24:00"/>
    <x v="11"/>
    <d v="1899-12-30T12:24:00"/>
    <n v="24"/>
    <x v="5"/>
  </r>
  <r>
    <s v="jihane.lissari@talan.com"/>
    <n v="1"/>
    <n v="9"/>
    <n v="1"/>
    <s v="quels sont les gestes barrières pour les vélos/trottinettes/scooters et voitures en libre-service?"/>
    <m/>
    <m/>
    <d v="2020-11-30T12:24:01"/>
    <s v="Jihane LISSARI"/>
    <d v="2020-11-30T12:24:01"/>
    <x v="13"/>
    <d v="1899-12-30T12:24:01"/>
    <n v="24"/>
    <x v="5"/>
  </r>
  <r>
    <s v="maxime.koueni@talan.com"/>
    <n v="1"/>
    <n v="28"/>
    <n v="1"/>
    <s v="Quand est votée le taux d'impôts ?"/>
    <m/>
    <m/>
    <d v="2020-11-30T12:24:07"/>
    <s v="Maxime KOUENI"/>
    <d v="2020-11-30T12:24:07"/>
    <x v="6"/>
    <d v="1899-12-30T12:24:07"/>
    <n v="24"/>
    <x v="5"/>
  </r>
  <r>
    <s v="thomas.perrier@talan.com"/>
    <n v="1"/>
    <n v="45"/>
    <n v="1"/>
    <s v="Est-ce que je suis limité dans la durée de mon activité partielle ?"/>
    <m/>
    <m/>
    <d v="2020-11-30T12:24:16"/>
    <s v="Thomas PERRIER"/>
    <d v="2020-11-30T12:24:16"/>
    <x v="0"/>
    <d v="1899-12-30T12:24:16"/>
    <n v="24"/>
    <x v="5"/>
  </r>
  <r>
    <s v="diana.abrissa@talan.com"/>
    <n v="1"/>
    <n v="46"/>
    <n v="1"/>
    <s v="Quelle compensation financière pour l’employeur qui a recours à l’activité partielle ?"/>
    <m/>
    <m/>
    <d v="2020-11-30T12:24:17"/>
    <s v="Diana ABRISSA"/>
    <d v="2020-11-30T12:24:17"/>
    <x v="11"/>
    <d v="1899-12-30T12:24:17"/>
    <n v="24"/>
    <x v="5"/>
  </r>
  <r>
    <s v="mouna.berrabah@talan.com"/>
    <n v="1"/>
    <n v="20"/>
    <n v="1"/>
    <s v="Comment sécuriser mon vélo ?"/>
    <m/>
    <m/>
    <d v="2020-11-30T12:24:26"/>
    <s v="Mouna BERRABAH"/>
    <d v="2020-11-30T12:24:26"/>
    <x v="15"/>
    <d v="1899-12-30T12:24:26"/>
    <n v="24"/>
    <x v="5"/>
  </r>
  <r>
    <s v="karim.kharbache@talan.com"/>
    <n v="1"/>
    <n v="9"/>
    <n v="1"/>
    <s v="Quelles sont les règles à respecter pour utiliser un véhicule en libre-service?"/>
    <m/>
    <m/>
    <d v="2020-11-30T12:24:32"/>
    <s v="Karim KHARBACHE"/>
    <d v="2020-11-30T12:24:32"/>
    <x v="3"/>
    <d v="1899-12-30T12:24:32"/>
    <n v="24"/>
    <x v="5"/>
  </r>
  <r>
    <s v="maxime.koueni@talan.com"/>
    <n v="1"/>
    <n v="11"/>
    <n v="1"/>
    <s v="Puis je prendre les transports sans masque ?"/>
    <m/>
    <m/>
    <d v="2020-11-30T12:24:39"/>
    <s v="Maxime KOUENI"/>
    <d v="2020-11-30T12:24:39"/>
    <x v="6"/>
    <d v="1899-12-30T12:24:39"/>
    <n v="24"/>
    <x v="5"/>
  </r>
  <r>
    <s v="nacer.dahoumane@talan.com"/>
    <n v="1"/>
    <n v="49"/>
    <n v="1"/>
    <s v="si les gestes barrières et le télétravail sont difficiles que peut faire le salarié?"/>
    <m/>
    <m/>
    <d v="2020-11-30T12:24:50"/>
    <s v="Nacer DAHOUMANE"/>
    <d v="2020-11-30T12:24:50"/>
    <x v="4"/>
    <d v="1899-12-30T12:24:50"/>
    <n v="24"/>
    <x v="5"/>
  </r>
  <r>
    <s v="cecile.boyeka@talan.com"/>
    <n v="1"/>
    <n v="54"/>
    <n v="1"/>
    <s v="Est-il autorisé de travailler en usine malgré le confinement ?"/>
    <m/>
    <m/>
    <d v="2020-11-30T12:24:55"/>
    <s v="Cecile BOYEKA"/>
    <d v="2020-11-30T12:24:55"/>
    <x v="10"/>
    <d v="1899-12-30T12:24:55"/>
    <n v="24"/>
    <x v="5"/>
  </r>
  <r>
    <s v="akram.marzouki@talan.com"/>
    <n v="1"/>
    <n v="41"/>
    <n v="1"/>
    <s v="Quel risque parcourir si on travaille pendant l'activité partielle ?"/>
    <m/>
    <m/>
    <d v="2020-11-30T12:25:04"/>
    <s v="Akram MARZOUKI"/>
    <d v="2020-11-30T12:25:04"/>
    <x v="8"/>
    <d v="1899-12-30T12:25:04"/>
    <n v="25"/>
    <x v="5"/>
  </r>
  <r>
    <s v="abdellah.filali@talan.com"/>
    <n v="1"/>
    <n v="68"/>
    <n v="1"/>
    <s v="NON. On peut utiliser son ordinateur personnel mais ce n’est pas une obligation."/>
    <m/>
    <m/>
    <d v="2020-11-30T12:25:10"/>
    <s v="Abdellah FILALI"/>
    <d v="2020-11-30T12:25:10"/>
    <x v="12"/>
    <d v="1899-12-30T12:25:10"/>
    <n v="25"/>
    <x v="5"/>
  </r>
  <r>
    <s v="chrifa.daoudi@talan.com"/>
    <n v="1"/>
    <n v="18"/>
    <n v="1"/>
    <s v="je viens de me mettre au vélo et je ne trouve pas de pistes cyclables sur tous mes trajets!"/>
    <m/>
    <m/>
    <d v="2020-11-30T12:25:11"/>
    <s v="Chrifa DAOUDI"/>
    <d v="2020-11-30T12:25:11"/>
    <x v="14"/>
    <d v="1899-12-30T12:25:11"/>
    <n v="25"/>
    <x v="5"/>
  </r>
  <r>
    <s v="maroua.bel-meknassi@talan.com"/>
    <n v="1"/>
    <n v="61"/>
    <n v="1"/>
    <s v="Est ce que les associations sont - elles parmi les structures éligibles à l’activité partielle ?"/>
    <m/>
    <m/>
    <d v="2020-11-30T12:25:15"/>
    <s v="Maroua BEL MEKNASSI"/>
    <d v="2020-11-30T12:25:15"/>
    <x v="17"/>
    <d v="1899-12-30T12:25:15"/>
    <n v="25"/>
    <x v="5"/>
  </r>
  <r>
    <s v="rim.mouqafa@talan.com"/>
    <n v="1"/>
    <n v="67"/>
    <n v="1"/>
    <s v="Quel est le recours à travers lequel un professionnel de santé peut-il s'intégrer à la réserve sanitaire?"/>
    <m/>
    <m/>
    <d v="2020-11-30T12:25:23"/>
    <s v="Rim MOUQAFA"/>
    <d v="2020-11-30T12:25:23"/>
    <x v="7"/>
    <d v="1899-12-30T12:25:23"/>
    <n v="25"/>
    <x v="5"/>
  </r>
  <r>
    <s v="maxime.koueni@talan.com"/>
    <n v="1"/>
    <n v="6"/>
    <n v="1"/>
    <s v="Puis je assister au procès de mon ami ?"/>
    <m/>
    <m/>
    <d v="2020-11-30T12:25:25"/>
    <s v="Maxime KOUENI"/>
    <d v="2020-11-30T12:25:25"/>
    <x v="6"/>
    <d v="1899-12-30T12:25:25"/>
    <n v="25"/>
    <x v="5"/>
  </r>
  <r>
    <s v="nacer.dahoumane@talan.com"/>
    <n v="1"/>
    <n v="30"/>
    <n v="1"/>
    <s v="Le débat d’orientation budgétaire(DOB) et le vote du budget seront ils délibérés en même temps?"/>
    <m/>
    <m/>
    <d v="2020-11-30T12:25:26"/>
    <s v="Nacer DAHOUMANE"/>
    <d v="2020-11-30T12:25:26"/>
    <x v="4"/>
    <d v="1899-12-30T12:25:26"/>
    <n v="25"/>
    <x v="5"/>
  </r>
  <r>
    <s v="jihane.lissari@talan.com"/>
    <n v="1"/>
    <n v="1"/>
    <n v="1"/>
    <s v="les cérémonies de mariage sont elles de nouveau autorisées?"/>
    <m/>
    <m/>
    <d v="2020-11-30T12:25:35"/>
    <s v="Jihane LISSARI"/>
    <d v="2020-11-30T12:25:35"/>
    <x v="13"/>
    <d v="1899-12-30T12:25:35"/>
    <n v="25"/>
    <x v="5"/>
  </r>
  <r>
    <s v="thomas.perrier@talan.com"/>
    <n v="1"/>
    <n v="66"/>
    <n v="1"/>
    <s v="Est-ce que je vais trouver une ligne sur mon bulletin de paie correspondant à la prime Covid ?"/>
    <m/>
    <m/>
    <d v="2020-11-30T12:25:37"/>
    <s v="Thomas PERRIER"/>
    <d v="2020-11-30T12:25:37"/>
    <x v="0"/>
    <d v="1899-12-30T12:25:37"/>
    <n v="25"/>
    <x v="5"/>
  </r>
  <r>
    <s v="karim.kharbache@talan.com"/>
    <n v="1"/>
    <n v="74"/>
    <n v="1"/>
    <s v="Les centres aérés et les colonies de vacances seront-ils autorisés ?"/>
    <m/>
    <m/>
    <d v="2020-11-30T12:25:43"/>
    <s v="Karim KHARBACHE"/>
    <d v="2020-11-30T12:25:43"/>
    <x v="3"/>
    <d v="1899-12-30T12:25:43"/>
    <n v="25"/>
    <x v="5"/>
  </r>
  <r>
    <s v="thomas.perrier@talan.com"/>
    <n v="1"/>
    <n v="87"/>
    <n v="1"/>
    <m/>
    <m/>
    <s v="Je comprends pas la question"/>
    <d v="2020-11-30T12:25:54"/>
    <s v="Thomas PERRIER"/>
    <d v="2020-11-30T12:25:54"/>
    <x v="0"/>
    <d v="1899-12-30T12:25:54"/>
    <n v="25"/>
    <x v="5"/>
  </r>
  <r>
    <s v="dalila.zegrir@talan.com"/>
    <n v="1"/>
    <n v="57"/>
    <n v="1"/>
    <s v="Les transports en commun ne sont pas facilement accessibles, est-ce un motif pour prolonger le télétravail ?"/>
    <m/>
    <m/>
    <d v="2020-11-30T12:25:55"/>
    <s v="Dalila ZEGRIR"/>
    <d v="2020-11-30T12:25:55"/>
    <x v="5"/>
    <d v="1899-12-30T12:25:55"/>
    <n v="25"/>
    <x v="5"/>
  </r>
  <r>
    <s v="nacer.dahoumane@talan.com"/>
    <n v="1"/>
    <n v="21"/>
    <n v="1"/>
    <s v="le cout d'achat d'un vélo ou la réparation du mien est hors de mes capacités"/>
    <m/>
    <s v="est ce une question?"/>
    <d v="2020-11-30T12:26:03"/>
    <s v="Nacer DAHOUMANE"/>
    <d v="2020-11-30T12:26:03"/>
    <x v="4"/>
    <d v="1899-12-30T12:26:03"/>
    <n v="26"/>
    <x v="5"/>
  </r>
  <r>
    <s v="akram.marzouki@talan.com"/>
    <n v="1"/>
    <n v="46"/>
    <n v="1"/>
    <s v="Quel est l'indemnité d'accompagnement versé par l'état en cas de recours l'activité partielle ?"/>
    <m/>
    <m/>
    <d v="2020-11-30T12:26:06"/>
    <s v="Akram MARZOUKI"/>
    <d v="2020-11-30T12:26:06"/>
    <x v="8"/>
    <d v="1899-12-30T12:26:06"/>
    <n v="26"/>
    <x v="5"/>
  </r>
  <r>
    <s v="mouna.berrabah@talan.com"/>
    <n v="1"/>
    <n v="61"/>
    <n v="1"/>
    <s v="Est-ce que les membres des associations ont droit à l'activité partielle ?"/>
    <m/>
    <m/>
    <d v="2020-11-30T12:26:14"/>
    <s v="Mouna BERRABAH"/>
    <d v="2020-11-30T12:26:14"/>
    <x v="15"/>
    <d v="1899-12-30T12:26:14"/>
    <n v="26"/>
    <x v="5"/>
  </r>
  <r>
    <s v="thomas.perrier@talan.com"/>
    <n v="1"/>
    <n v="77"/>
    <n v="1"/>
    <s v="Est-ce que je peux avoir une avance sur ma prime ?"/>
    <m/>
    <m/>
    <d v="2020-11-30T12:26:25"/>
    <s v="Thomas PERRIER"/>
    <d v="2020-11-30T12:26:25"/>
    <x v="0"/>
    <d v="1899-12-30T12:26:25"/>
    <n v="26"/>
    <x v="5"/>
  </r>
  <r>
    <s v="thomas.perrier@talan.com"/>
    <n v="1"/>
    <n v="56"/>
    <n v="1"/>
    <m/>
    <m/>
    <s v="Bien formulé"/>
    <d v="2020-11-30T12:26:39"/>
    <s v="Thomas PERRIER"/>
    <d v="2020-11-30T12:26:39"/>
    <x v="0"/>
    <d v="1899-12-30T12:26:39"/>
    <n v="26"/>
    <x v="5"/>
  </r>
  <r>
    <s v="maroua.bel-meknassi@talan.com"/>
    <n v="1"/>
    <n v="1"/>
    <n v="1"/>
    <s v="Est la célébration des mariages en mairie sont de nouveau autorisés ?"/>
    <m/>
    <m/>
    <d v="2020-11-30T12:26:42"/>
    <s v="Maroua BEL MEKNASSI"/>
    <d v="2020-11-30T12:26:42"/>
    <x v="17"/>
    <d v="1899-12-30T12:26:42"/>
    <n v="26"/>
    <x v="5"/>
  </r>
  <r>
    <s v="maxime.koueni@talan.com"/>
    <n v="1"/>
    <n v="23"/>
    <n v="1"/>
    <s v="Puis-je continuer la donation de mes vêtements inutilisés?"/>
    <m/>
    <m/>
    <d v="2020-11-30T12:26:44"/>
    <s v="Maxime KOUENI"/>
    <d v="2020-11-30T12:26:44"/>
    <x v="6"/>
    <d v="1899-12-30T12:26:44"/>
    <n v="26"/>
    <x v="5"/>
  </r>
  <r>
    <s v="rafik.bahri@talan.com"/>
    <n v="1"/>
    <n v="47"/>
    <n v="1"/>
    <s v="quel est le délai de traitement d'une demande d'acceptation d'activité partielle?"/>
    <m/>
    <s v="question trop compliquée"/>
    <d v="2020-11-30T12:26:45"/>
    <s v="Rafik BAHRI"/>
    <d v="2020-11-30T12:26:45"/>
    <x v="18"/>
    <d v="1899-12-30T12:26:45"/>
    <n v="26"/>
    <x v="5"/>
  </r>
  <r>
    <s v="cecile.boyeka@talan.com"/>
    <n v="1"/>
    <n v="51"/>
    <n v="1"/>
    <s v="Ai-je le choix de mes jours télétravaillés ?"/>
    <m/>
    <m/>
    <d v="2020-11-30T12:26:48"/>
    <s v="Cecile BOYEKA"/>
    <d v="2020-11-30T12:26:48"/>
    <x v="10"/>
    <d v="1899-12-30T12:26:48"/>
    <n v="26"/>
    <x v="5"/>
  </r>
  <r>
    <s v="karim.kharbache@talan.com"/>
    <n v="1"/>
    <n v="72"/>
    <n v="1"/>
    <s v="Peut-on obtenir la prime d'activité?"/>
    <m/>
    <m/>
    <d v="2020-11-30T12:26:58"/>
    <s v="Karim KHARBACHE"/>
    <d v="2020-11-30T12:26:58"/>
    <x v="3"/>
    <d v="1899-12-30T12:26:58"/>
    <n v="26"/>
    <x v="5"/>
  </r>
  <r>
    <s v="maxime.koueni@talan.com"/>
    <n v="1"/>
    <n v="40"/>
    <n v="1"/>
    <s v="Ma visite médicale est-elle maintenue ?"/>
    <m/>
    <m/>
    <d v="2020-11-30T12:27:38"/>
    <s v="Maxime KOUENI"/>
    <d v="2020-11-30T12:27:38"/>
    <x v="6"/>
    <d v="1899-12-30T12:27:38"/>
    <n v="27"/>
    <x v="5"/>
  </r>
  <r>
    <s v="diana.abrissa@talan.com"/>
    <n v="1"/>
    <n v="53"/>
    <n v="1"/>
    <s v="Puis-je être au même moment en activité partielle et en télétravail ?"/>
    <m/>
    <m/>
    <d v="2020-11-30T12:27:45"/>
    <s v="Diana ABRISSA"/>
    <d v="2020-11-30T12:27:45"/>
    <x v="11"/>
    <d v="1899-12-30T12:27:45"/>
    <n v="27"/>
    <x v="5"/>
  </r>
  <r>
    <s v="thomas.perrier@talan.com"/>
    <n v="1"/>
    <n v="14"/>
    <n v="1"/>
    <s v="Est-ce que je dois obligatoirement mettre le masque dans les transports public ?"/>
    <m/>
    <m/>
    <d v="2020-11-30T12:27:50"/>
    <s v="Thomas PERRIER"/>
    <d v="2020-11-30T12:27:50"/>
    <x v="0"/>
    <d v="1899-12-30T12:27:50"/>
    <n v="27"/>
    <x v="5"/>
  </r>
  <r>
    <s v="diana.abrissa@talan.com"/>
    <n v="1"/>
    <n v="89"/>
    <n v="1"/>
    <s v="Le montant de la prime peut-il être différent entre les salariés ?"/>
    <m/>
    <m/>
    <d v="2020-11-30T12:28:02"/>
    <s v="Diana ABRISSA"/>
    <d v="2020-11-30T12:28:02"/>
    <x v="11"/>
    <d v="1899-12-30T12:28:02"/>
    <n v="28"/>
    <x v="5"/>
  </r>
  <r>
    <s v="karim.kharbache@talan.com"/>
    <n v="1"/>
    <n v="11"/>
    <n v="1"/>
    <s v="A qui dois-je m'adresser pour obtenir un masque ?"/>
    <m/>
    <m/>
    <d v="2020-11-30T12:28:06"/>
    <s v="Karim KHARBACHE"/>
    <d v="2020-11-30T12:28:06"/>
    <x v="3"/>
    <d v="1899-12-30T12:28:06"/>
    <n v="28"/>
    <x v="5"/>
  </r>
  <r>
    <s v="maxime.koueni@talan.com"/>
    <n v="1"/>
    <n v="57"/>
    <n v="1"/>
    <s v="Ai-je toujours droit au télétravail ?"/>
    <m/>
    <m/>
    <d v="2020-11-30T12:28:11"/>
    <s v="Maxime KOUENI"/>
    <d v="2020-11-30T12:28:11"/>
    <x v="6"/>
    <d v="1899-12-30T12:28:11"/>
    <n v="28"/>
    <x v="5"/>
  </r>
  <r>
    <s v="marie-madeleine.ngue@talan.com"/>
    <n v="1"/>
    <n v="55"/>
    <n v="1"/>
    <s v="Peut-on m'obliger à télétravailler durant mes congés payés?"/>
    <m/>
    <m/>
    <d v="2020-11-30T12:28:16"/>
    <s v="Marie-Madeleine NGUE"/>
    <d v="2020-11-30T12:28:16"/>
    <x v="16"/>
    <d v="1899-12-30T12:28:16"/>
    <n v="28"/>
    <x v="5"/>
  </r>
  <r>
    <s v="diana.abrissa@talan.com"/>
    <n v="1"/>
    <n v="10"/>
    <n v="1"/>
    <s v="Puis-je prendre le train ou un car de voyageurs ?"/>
    <m/>
    <m/>
    <d v="2020-11-30T12:28:27"/>
    <s v="Diana ABRISSA"/>
    <d v="2020-11-30T12:28:27"/>
    <x v="11"/>
    <d v="1899-12-30T12:28:27"/>
    <n v="28"/>
    <x v="5"/>
  </r>
  <r>
    <s v="akram.marzouki@talan.com"/>
    <n v="1"/>
    <n v="21"/>
    <n v="1"/>
    <s v="Quel est l'aide à la réparation des vélos dont je pourrais bénéficier ?"/>
    <m/>
    <m/>
    <d v="2020-11-30T12:28:31"/>
    <s v="Akram MARZOUKI"/>
    <d v="2020-11-30T12:28:31"/>
    <x v="8"/>
    <d v="1899-12-30T12:28:31"/>
    <n v="28"/>
    <x v="5"/>
  </r>
  <r>
    <s v="mouna.berrabah@talan.com"/>
    <n v="1"/>
    <n v="63"/>
    <n v="1"/>
    <s v="Est-ce que l'avis du comité doit être communiqué avec la demande d'activité partielle ?"/>
    <m/>
    <m/>
    <d v="2020-11-30T12:28:41"/>
    <s v="Mouna BERRABAH"/>
    <d v="2020-11-30T12:28:41"/>
    <x v="15"/>
    <d v="1899-12-30T12:28:41"/>
    <n v="28"/>
    <x v="5"/>
  </r>
  <r>
    <s v="diana.abrissa@talan.com"/>
    <n v="1"/>
    <n v="33"/>
    <n v="1"/>
    <s v="Jusqu’à quelle date le budget peut-il être adopté en 2020 ?"/>
    <m/>
    <m/>
    <d v="2020-11-30T12:28:48"/>
    <s v="Diana ABRISSA"/>
    <d v="2020-11-30T12:28:48"/>
    <x v="11"/>
    <d v="1899-12-30T12:28:48"/>
    <n v="28"/>
    <x v="5"/>
  </r>
  <r>
    <s v="diana.abrissa@talan.com"/>
    <n v="1"/>
    <n v="66"/>
    <n v="1"/>
    <s v="Le versement de la prime exceptionnelle doit-il figurer sur le bulletin de paie ?"/>
    <m/>
    <m/>
    <d v="2020-11-30T12:29:10"/>
    <s v="Diana ABRISSA"/>
    <d v="2020-11-30T12:29:10"/>
    <x v="11"/>
    <d v="1899-12-30T12:29:10"/>
    <n v="29"/>
    <x v="5"/>
  </r>
  <r>
    <s v="cecile.boyeka@talan.com"/>
    <n v="1"/>
    <n v="95"/>
    <n v="1"/>
    <s v="A qui s'applique l'exonération dans les entreprises ?"/>
    <m/>
    <m/>
    <d v="2020-11-30T12:29:13"/>
    <s v="Cecile BOYEKA"/>
    <d v="2020-11-30T12:29:13"/>
    <x v="10"/>
    <d v="1899-12-30T12:29:13"/>
    <n v="29"/>
    <x v="5"/>
  </r>
  <r>
    <s v="thomas.perrier@talan.com"/>
    <n v="1"/>
    <n v="49"/>
    <n v="1"/>
    <s v="Qu'est ce que je dois faire si je ne peux pas télétravailler et que c'est dangereux ?"/>
    <m/>
    <m/>
    <d v="2020-11-30T12:29:22"/>
    <s v="Thomas PERRIER"/>
    <d v="2020-11-30T12:29:22"/>
    <x v="0"/>
    <d v="1899-12-30T12:29:22"/>
    <n v="29"/>
    <x v="5"/>
  </r>
  <r>
    <s v="maxime.koueni@talan.com"/>
    <n v="1"/>
    <n v="74"/>
    <n v="1"/>
    <s v="Puis-je envoyer mes enfants en colonie de vacances ?"/>
    <m/>
    <m/>
    <d v="2020-11-30T12:29:28"/>
    <s v="Maxime KOUENI"/>
    <d v="2020-11-30T12:29:28"/>
    <x v="6"/>
    <d v="1899-12-30T12:29:28"/>
    <n v="29"/>
    <x v="5"/>
  </r>
  <r>
    <s v="chrifa.daoudi@talan.com"/>
    <n v="1"/>
    <n v="19"/>
    <n v="1"/>
    <s v="Où stationner mon vélo?"/>
    <m/>
    <m/>
    <d v="2020-11-30T12:29:29"/>
    <s v="Chrifa DAOUDI"/>
    <d v="2020-11-30T12:29:29"/>
    <x v="14"/>
    <d v="1899-12-30T12:29:29"/>
    <n v="29"/>
    <x v="5"/>
  </r>
  <r>
    <s v="akram.marzouki@talan.com"/>
    <n v="1"/>
    <n v="66"/>
    <n v="1"/>
    <s v="Puis-je retrouver le montant de ma prime exceptionnelle sur mon bulletin de paie ?"/>
    <m/>
    <m/>
    <d v="2020-11-30T12:29:30"/>
    <s v="Akram MARZOUKI"/>
    <d v="2020-11-30T12:29:30"/>
    <x v="8"/>
    <d v="1899-12-30T12:29:30"/>
    <n v="29"/>
    <x v="5"/>
  </r>
  <r>
    <s v="abdellah.filali@talan.com"/>
    <n v="1"/>
    <n v="37"/>
    <n v="1"/>
    <s v="Oui"/>
    <m/>
    <m/>
    <d v="2020-11-30T12:29:46"/>
    <s v="Abdellah FILALI"/>
    <d v="2020-11-30T12:29:46"/>
    <x v="12"/>
    <d v="1899-12-30T12:29:46"/>
    <n v="29"/>
    <x v="5"/>
  </r>
  <r>
    <s v="karim.kharbache@talan.com"/>
    <n v="1"/>
    <n v="52"/>
    <n v="1"/>
    <s v="Est-ce que le télétravail est autorisé pendant l'activité partielle ?"/>
    <m/>
    <m/>
    <d v="2020-11-30T12:30:21"/>
    <s v="Karim KHARBACHE"/>
    <d v="2020-11-30T12:30:21"/>
    <x v="3"/>
    <d v="1899-12-30T12:30:21"/>
    <n v="30"/>
    <x v="5"/>
  </r>
  <r>
    <s v="rim.mouqafa@talan.com"/>
    <n v="1"/>
    <n v="1"/>
    <n v="1"/>
    <s v="La célébration des évènement est-elle autorisée pendant la période de l'état d'urgence, si c'est le cas le nombre de personnes est limité pour combien?"/>
    <m/>
    <m/>
    <d v="2020-11-30T12:30:21"/>
    <s v="Rim MOUQAFA"/>
    <d v="2020-11-30T12:30:21"/>
    <x v="7"/>
    <d v="1899-12-30T12:30:21"/>
    <n v="30"/>
    <x v="5"/>
  </r>
  <r>
    <s v="maxime.koueni@talan.com"/>
    <n v="1"/>
    <n v="88"/>
    <n v="1"/>
    <s v="Je n'étais pas présent pendant le Covid, ai-je quand même droit à mon salaire ?"/>
    <m/>
    <m/>
    <d v="2020-11-30T12:30:31"/>
    <s v="Maxime KOUENI"/>
    <d v="2020-11-30T12:30:31"/>
    <x v="6"/>
    <d v="1899-12-30T12:30:31"/>
    <n v="30"/>
    <x v="5"/>
  </r>
  <r>
    <s v="chrifa.daoudi@talan.com"/>
    <n v="1"/>
    <n v="20"/>
    <n v="1"/>
    <s v="Comment protéger mon vélo du vol?"/>
    <m/>
    <m/>
    <d v="2020-11-30T12:30:34"/>
    <s v="Chrifa DAOUDI"/>
    <d v="2020-11-30T12:30:34"/>
    <x v="14"/>
    <d v="1899-12-30T12:30:34"/>
    <n v="30"/>
    <x v="5"/>
  </r>
  <r>
    <s v="thomas.perrier@talan.com"/>
    <n v="1"/>
    <n v="10"/>
    <n v="1"/>
    <s v="Est-ce que l'on peut prendre le train ou le bus ?"/>
    <m/>
    <m/>
    <d v="2020-11-30T12:30:38"/>
    <s v="Thomas PERRIER"/>
    <d v="2020-11-30T12:30:38"/>
    <x v="0"/>
    <d v="1899-12-30T12:30:38"/>
    <n v="30"/>
    <x v="5"/>
  </r>
  <r>
    <s v="marie-madeleine.ngue@talan.com"/>
    <n v="1"/>
    <n v="28"/>
    <n v="1"/>
    <s v="Quelle est la date butoir pour laquelle les taux et les tarifs des impôts locaux doivent être votés?"/>
    <m/>
    <m/>
    <d v="2020-11-30T12:30:40"/>
    <s v="Marie-Madeleine NGUE"/>
    <d v="2020-11-30T12:30:40"/>
    <x v="16"/>
    <d v="1899-12-30T12:30:40"/>
    <n v="30"/>
    <x v="5"/>
  </r>
  <r>
    <s v="cecile.boyeka@talan.com"/>
    <n v="1"/>
    <n v="10"/>
    <n v="1"/>
    <s v="Ai-je le droit de prendre le train ou d'utiliser un autre moyen de transport ?"/>
    <m/>
    <m/>
    <d v="2020-11-30T12:30:51"/>
    <s v="Cecile BOYEKA"/>
    <d v="2020-11-30T12:30:51"/>
    <x v="10"/>
    <d v="1899-12-30T12:30:51"/>
    <n v="30"/>
    <x v="5"/>
  </r>
  <r>
    <s v="akram.marzouki@talan.com"/>
    <n v="1"/>
    <n v="88"/>
    <n v="1"/>
    <s v="Les salariés en télétravail peuvent-ils être exclus du versement de la prime ?"/>
    <m/>
    <m/>
    <d v="2020-11-30T12:31:14"/>
    <s v="Akram MARZOUKI"/>
    <d v="2020-11-30T12:31:14"/>
    <x v="8"/>
    <d v="1899-12-30T12:31:14"/>
    <n v="31"/>
    <x v="6"/>
  </r>
  <r>
    <s v="akram.marzouki@talan.com"/>
    <n v="1"/>
    <n v="1"/>
    <n v="1"/>
    <s v="Peut-on se marier pendant la période à venir ?"/>
    <m/>
    <m/>
    <d v="2020-11-30T12:32:02"/>
    <s v="Akram MARZOUKI"/>
    <d v="2020-11-30T12:32:02"/>
    <x v="8"/>
    <d v="1899-12-30T12:32:02"/>
    <n v="32"/>
    <x v="6"/>
  </r>
  <r>
    <s v="marie-madeleine.ngue@talan.com"/>
    <n v="1"/>
    <n v="1"/>
    <n v="1"/>
    <s v="Est ce que les mariages sont de nouveau autorisés?"/>
    <m/>
    <m/>
    <d v="2020-11-30T12:32:14"/>
    <s v="Marie-Madeleine NGUE"/>
    <d v="2020-11-30T12:32:14"/>
    <x v="16"/>
    <d v="1899-12-30T12:32:14"/>
    <n v="32"/>
    <x v="6"/>
  </r>
  <r>
    <s v="mouna.berrabah@talan.com"/>
    <n v="1"/>
    <n v="18"/>
    <n v="1"/>
    <s v="Je n'ai jamais conduit de vélo dans les voies de circulation dédiées aux voitures, que faire ?"/>
    <m/>
    <m/>
    <d v="2020-11-30T12:32:26"/>
    <s v="Mouna BERRABAH"/>
    <d v="2020-11-30T12:32:26"/>
    <x v="15"/>
    <d v="1899-12-30T12:32:26"/>
    <n v="32"/>
    <x v="6"/>
  </r>
  <r>
    <s v="chrifa.daoudi@talan.com"/>
    <n v="1"/>
    <n v="21"/>
    <n v="1"/>
    <s v="Y'a-t-il des aides pour la réparation ou l'achat de vélo?"/>
    <m/>
    <m/>
    <d v="2020-11-30T12:32:35"/>
    <s v="Chrifa DAOUDI"/>
    <d v="2020-11-30T12:32:35"/>
    <x v="14"/>
    <d v="1899-12-30T12:32:35"/>
    <n v="32"/>
    <x v="6"/>
  </r>
  <r>
    <s v="jihane.lissari@talan.com"/>
    <n v="1"/>
    <n v="3"/>
    <n v="1"/>
    <s v="l'autre parent maltraite mon enfant et il refuse que je le vois, que faut il faire?"/>
    <m/>
    <m/>
    <d v="2020-11-30T12:32:47"/>
    <s v="Jihane LISSARI"/>
    <d v="2020-11-30T12:32:47"/>
    <x v="13"/>
    <d v="1899-12-30T12:32:47"/>
    <n v="32"/>
    <x v="6"/>
  </r>
  <r>
    <s v="chrifa.daoudi@talan.com"/>
    <n v="1"/>
    <n v="22"/>
    <n v="1"/>
    <s v="quand s'effectuera la réouverture des centres de tri?"/>
    <m/>
    <m/>
    <d v="2020-11-30T12:35:23"/>
    <s v="Chrifa DAOUDI"/>
    <d v="2020-11-30T12:35:23"/>
    <x v="14"/>
    <d v="1899-12-30T12:35:23"/>
    <n v="35"/>
    <x v="6"/>
  </r>
  <r>
    <s v="chrifa.daoudi@talan.com"/>
    <n v="1"/>
    <n v="25"/>
    <n v="1"/>
    <s v="Date limite des comptes d'exercice 2019"/>
    <m/>
    <m/>
    <d v="2020-11-30T12:36:26"/>
    <s v="Chrifa DAOUDI"/>
    <d v="2020-11-30T12:36:26"/>
    <x v="14"/>
    <d v="1899-12-30T12:36:26"/>
    <n v="36"/>
    <x v="6"/>
  </r>
  <r>
    <s v="rim.mouqafa@talan.com"/>
    <n v="1"/>
    <n v="69"/>
    <n v="1"/>
    <s v="La contractualisation du travail est-elle exigée?"/>
    <m/>
    <m/>
    <d v="2020-11-30T14:05:09"/>
    <s v="Rim MOUQAFA"/>
    <d v="2020-11-30T14:05:09"/>
    <x v="7"/>
    <d v="1899-12-30T14:05:09"/>
    <n v="5"/>
    <x v="7"/>
  </r>
  <r>
    <s v="chrifa.daoudi@talan.com"/>
    <n v="1"/>
    <n v="28"/>
    <n v="1"/>
    <s v="Quand est-ce que aura lieu le vote des taux d'impôts locaux?"/>
    <m/>
    <m/>
    <d v="2020-11-30T14:11:49"/>
    <s v="Chrifa DAOUDI"/>
    <d v="2020-11-30T14:11:49"/>
    <x v="14"/>
    <d v="1899-12-30T14:11:49"/>
    <n v="11"/>
    <x v="7"/>
  </r>
  <r>
    <s v="mouna.berrabah@talan.com"/>
    <n v="1"/>
    <n v="53"/>
    <n v="1"/>
    <s v="Je suis en activité partielle et mon employeur me demande de travailler à distance, est-ce qu'il a le droit de faire ça ?"/>
    <m/>
    <m/>
    <d v="2020-11-30T16:25:17"/>
    <s v="Mouna BERRABAH"/>
    <d v="2020-11-30T16:25:17"/>
    <x v="15"/>
    <d v="1899-12-30T16:25:17"/>
    <n v="25"/>
    <x v="8"/>
  </r>
  <r>
    <s v="mouna.berrabah@talan.com"/>
    <n v="1"/>
    <n v="25"/>
    <n v="1"/>
    <s v="Quand faut-il voter le compte administratif de 2019 ?"/>
    <m/>
    <m/>
    <d v="2020-11-30T16:26:53"/>
    <s v="Mouna BERRABAH"/>
    <d v="2020-11-30T16:26:53"/>
    <x v="15"/>
    <d v="1899-12-30T16:26:53"/>
    <n v="26"/>
    <x v="8"/>
  </r>
  <r>
    <s v="mouna.berrabah@talan.com"/>
    <n v="1"/>
    <n v="56"/>
    <n v="1"/>
    <s v="Est-ce que l'employeur doit verser une indemnité au salarier en télétravail ?"/>
    <m/>
    <m/>
    <d v="2020-11-30T16:28:16"/>
    <s v="Mouna BERRABAH"/>
    <d v="2020-11-30T16:28:16"/>
    <x v="15"/>
    <d v="1899-12-30T16:28:16"/>
    <n v="28"/>
    <x v="8"/>
  </r>
  <r>
    <s v="mouna.berrabah@talan.com"/>
    <n v="1"/>
    <n v="68"/>
    <n v="1"/>
    <s v="Est-ce que l'employeur doit me fournir un ordinateur pour le télétravail ?"/>
    <m/>
    <m/>
    <d v="2020-11-30T16:29:26"/>
    <s v="Mouna BERRABAH"/>
    <d v="2020-11-30T16:29:26"/>
    <x v="15"/>
    <d v="1899-12-30T16:29:26"/>
    <n v="29"/>
    <x v="8"/>
  </r>
  <r>
    <s v="mouna.berrabah@talan.com"/>
    <n v="1"/>
    <n v="13"/>
    <n v="1"/>
    <s v="Est-ce que le port du masque est obligatoire dans le transport scolaire ?"/>
    <m/>
    <m/>
    <d v="2020-11-30T16:30:40"/>
    <s v="Mouna BERRABAH"/>
    <d v="2020-11-30T16:30:40"/>
    <x v="15"/>
    <d v="1899-12-30T16:30:40"/>
    <n v="30"/>
    <x v="8"/>
  </r>
  <r>
    <s v="mouna.berrabah@talan.com"/>
    <n v="1"/>
    <n v="8"/>
    <n v="1"/>
    <s v="Quelles sont les modalités pour le covoiturage ?"/>
    <m/>
    <m/>
    <d v="2020-11-30T16:31:43"/>
    <s v="Mouna BERRABAH"/>
    <d v="2020-11-30T16:31:43"/>
    <x v="15"/>
    <d v="1899-12-30T16:31:43"/>
    <n v="31"/>
    <x v="2"/>
  </r>
  <r>
    <s v="mouna.berrabah@talan.com"/>
    <n v="1"/>
    <n v="89"/>
    <n v="1"/>
    <s v="Le montant de ma prime peut ne pas être le même que celui de mon collègue ?"/>
    <m/>
    <m/>
    <d v="2020-11-30T16:33:51"/>
    <s v="Mouna BERRABAH"/>
    <d v="2020-11-30T16:33:51"/>
    <x v="15"/>
    <d v="1899-12-30T16:33:51"/>
    <n v="33"/>
    <x v="2"/>
  </r>
  <r>
    <s v="mouna.berrabah@talan.com"/>
    <n v="1"/>
    <n v="3"/>
    <n v="1"/>
    <s v="Que faire si mon enfant est en danger chez l'autre parent ?"/>
    <m/>
    <m/>
    <d v="2020-11-30T16:36:05"/>
    <s v="Mouna BERRABAH"/>
    <d v="2020-11-30T16:36:05"/>
    <x v="15"/>
    <d v="1899-12-30T16:36:05"/>
    <n v="36"/>
    <x v="2"/>
  </r>
  <r>
    <s v="mouna.berrabah@talan.com"/>
    <n v="1"/>
    <n v="40"/>
    <n v="1"/>
    <s v="Est-ce que je peux continuer mes visites médicales ?"/>
    <m/>
    <m/>
    <d v="2020-11-30T16:36:51"/>
    <s v="Mouna BERRABAH"/>
    <d v="2020-11-30T16:36:51"/>
    <x v="15"/>
    <d v="1899-12-30T16:36:51"/>
    <n v="36"/>
    <x v="2"/>
  </r>
  <r>
    <s v="mouna.berrabah@talan.com"/>
    <n v="1"/>
    <n v="41"/>
    <n v="1"/>
    <s v="Quelles sont les modalités de l'activité partielle ?"/>
    <m/>
    <m/>
    <d v="2020-11-30T16:38:43"/>
    <s v="Mouna BERRABAH"/>
    <d v="2020-11-30T16:38:43"/>
    <x v="15"/>
    <d v="1899-12-30T16:38:43"/>
    <n v="38"/>
    <x v="2"/>
  </r>
  <r>
    <s v="mouna.berrabah@talan.com"/>
    <n v="1"/>
    <n v="83"/>
    <n v="1"/>
    <s v="Prime et supplément d'intéressement, est-ce que c'est la même chose ?"/>
    <m/>
    <m/>
    <d v="2020-11-30T16:41:28"/>
    <s v="Mouna BERRABAH"/>
    <d v="2020-11-30T16:41:28"/>
    <x v="15"/>
    <d v="1899-12-30T16:41:28"/>
    <n v="41"/>
    <x v="2"/>
  </r>
  <r>
    <s v="mouna.berrabah@talan.com"/>
    <n v="1"/>
    <n v="2"/>
    <n v="1"/>
    <s v="Est-ce qu'il y a des dates prévus pour le versement de la pension alimentaire ?"/>
    <m/>
    <m/>
    <d v="2020-11-30T16:42:48"/>
    <s v="Mouna BERRABAH"/>
    <d v="2020-11-30T16:42:48"/>
    <x v="15"/>
    <d v="1899-12-30T16:42:48"/>
    <n v="42"/>
    <x v="2"/>
  </r>
  <r>
    <s v="mouna.berrabah@talan.com"/>
    <n v="1"/>
    <n v="36"/>
    <n v="1"/>
    <s v="Est-ce que le télétravail peut être imposer par l'employeur ?"/>
    <m/>
    <m/>
    <d v="2020-11-30T16:44:04"/>
    <s v="Mouna BERRABAH"/>
    <d v="2020-11-30T16:44:04"/>
    <x v="15"/>
    <d v="1899-12-30T16:44:04"/>
    <n v="44"/>
    <x v="2"/>
  </r>
  <r>
    <s v="mouna.berrabah@talan.com"/>
    <n v="1"/>
    <n v="88"/>
    <n v="1"/>
    <s v="Vol annulé, bloquer dans un pays où je ne peux pas exercer mon activité professionnelle, est-ce que mon employeur a le droit de ne pas me payer pendant cette période ?"/>
    <m/>
    <m/>
    <d v="2020-11-30T16:48:24"/>
    <s v="Mouna BERRABAH"/>
    <d v="2020-11-30T16:48:24"/>
    <x v="15"/>
    <d v="1899-12-30T16:48:24"/>
    <n v="48"/>
    <x v="2"/>
  </r>
  <r>
    <s v="mouna.berrabah@talan.com"/>
    <n v="1"/>
    <n v="74"/>
    <n v="1"/>
    <s v="Est-ce que les centres aérés et les colonies de vacances sont autorisés à ouvrir cet été ?"/>
    <m/>
    <m/>
    <d v="2020-11-30T16:49:47"/>
    <s v="Mouna BERRABAH"/>
    <d v="2020-11-30T16:49:47"/>
    <x v="15"/>
    <d v="1899-12-30T16:49:47"/>
    <n v="49"/>
    <x v="2"/>
  </r>
  <r>
    <s v="mouna.berrabah@talan.com"/>
    <n v="1"/>
    <n v="50"/>
    <n v="1"/>
    <s v="Que faire si mon collègue présente des symptômes ?"/>
    <m/>
    <m/>
    <d v="2020-11-30T16:52:31"/>
    <s v="Mouna BERRABAH"/>
    <d v="2020-11-30T16:52:31"/>
    <x v="15"/>
    <d v="1899-12-30T16:52:31"/>
    <n v="52"/>
    <x v="2"/>
  </r>
  <r>
    <s v="mouna.berrabah@talan.com"/>
    <n v="1"/>
    <n v="31"/>
    <n v="1"/>
    <s v="Qu'en est-il pour les ordures ménagères ?"/>
    <m/>
    <m/>
    <d v="2020-11-30T16:53:56"/>
    <s v="Mouna BERRABAH"/>
    <d v="2020-11-30T16:53:56"/>
    <x v="15"/>
    <d v="1899-12-30T16:53:56"/>
    <n v="53"/>
    <x v="2"/>
  </r>
  <r>
    <s v="mouna.berrabah@talan.com"/>
    <n v="1"/>
    <n v="93"/>
    <n v="1"/>
    <s v="Est-ce que les apprentis peuvent bénéficier de la prime ?"/>
    <m/>
    <m/>
    <d v="2020-11-30T16:56:13"/>
    <s v="Mouna BERRABAH"/>
    <d v="2020-11-30T16:56:13"/>
    <x v="15"/>
    <d v="1899-12-30T16:56:13"/>
    <n v="56"/>
    <x v="2"/>
  </r>
  <r>
    <s v="mouna.berrabah@talan.com"/>
    <n v="1"/>
    <n v="7"/>
    <n v="1"/>
    <s v="Est-ce que j'ai le droit de rendre de nouveau visite à mes enfants ?"/>
    <m/>
    <m/>
    <d v="2020-11-30T16:57:20"/>
    <s v="Mouna BERRABAH"/>
    <d v="2020-11-30T16:57:20"/>
    <x v="15"/>
    <d v="1899-12-30T16:57:20"/>
    <n v="57"/>
    <x v="2"/>
  </r>
  <r>
    <s v="mouna.berrabah@talan.com"/>
    <n v="1"/>
    <n v="12"/>
    <n v="1"/>
    <s v="Est-ce que le port du masque est obligatoire dans le transport en commun ?"/>
    <m/>
    <m/>
    <d v="2020-11-30T16:57:59"/>
    <s v="Mouna BERRABAH"/>
    <d v="2020-11-30T16:57:59"/>
    <x v="15"/>
    <d v="1899-12-30T16:57:59"/>
    <n v="57"/>
    <x v="2"/>
  </r>
  <r>
    <s v="mouna.berrabah@talan.com"/>
    <n v="1"/>
    <n v="69"/>
    <n v="1"/>
    <s v="Est-ce qu'il faut signer un avenant au contrat pour le télétravail ?"/>
    <m/>
    <m/>
    <d v="2020-11-30T16:58:50"/>
    <s v="Mouna BERRABAH"/>
    <d v="2020-11-30T16:58:50"/>
    <x v="15"/>
    <d v="1899-12-30T16:58:50"/>
    <n v="58"/>
    <x v="2"/>
  </r>
  <r>
    <s v="mouna.berrabah@talan.com"/>
    <n v="1"/>
    <n v="55"/>
    <n v="1"/>
    <s v="Est-ce que mon employeur peut m'imposer le télétravail pendant que je suis en congés ?"/>
    <m/>
    <m/>
    <d v="2020-11-30T17:00:39"/>
    <s v="Mouna BERRABAH"/>
    <d v="2020-11-30T17:00:39"/>
    <x v="15"/>
    <d v="1899-12-30T17:00:39"/>
    <n v="0"/>
    <x v="9"/>
  </r>
  <r>
    <s v="mouna.berrabah@talan.com"/>
    <n v="1"/>
    <n v="17"/>
    <n v="1"/>
    <s v="Comment je peux savoir si je suis en sécurité à vélo ?"/>
    <m/>
    <m/>
    <d v="2020-11-30T17:01:54"/>
    <s v="Mouna BERRABAH"/>
    <d v="2020-11-30T17:01:54"/>
    <x v="15"/>
    <d v="1899-12-30T17:01:54"/>
    <n v="1"/>
    <x v="9"/>
  </r>
  <r>
    <s v="mouna.berrabah@talan.com"/>
    <n v="1"/>
    <n v="60"/>
    <n v="1"/>
    <s v="Est-ce que j'ai le droit de démissionner pendant le confinement ?"/>
    <m/>
    <m/>
    <d v="2020-11-30T17:02:37"/>
    <s v="Mouna BERRABAH"/>
    <d v="2020-11-30T17:02:37"/>
    <x v="15"/>
    <d v="1899-12-30T17:02:37"/>
    <n v="2"/>
    <x v="9"/>
  </r>
  <r>
    <s v="mouna.berrabah@talan.com"/>
    <n v="1"/>
    <n v="21"/>
    <n v="1"/>
    <s v="Comment puis-je réparer mon vélo ?"/>
    <m/>
    <m/>
    <d v="2020-11-30T17:03:18"/>
    <s v="Mouna BERRABAH"/>
    <d v="2020-11-30T17:03:18"/>
    <x v="15"/>
    <d v="1899-12-30T17:03:18"/>
    <n v="3"/>
    <x v="9"/>
  </r>
  <r>
    <s v="mouna.berrabah@talan.com"/>
    <n v="1"/>
    <n v="22"/>
    <n v="1"/>
    <s v="Est-ce que les centres de tri sont de nouveau ouverts ?"/>
    <m/>
    <m/>
    <d v="2020-11-30T17:04:13"/>
    <s v="Mouna BERRABAH"/>
    <d v="2020-11-30T17:04:13"/>
    <x v="15"/>
    <d v="1899-12-30T17:04:13"/>
    <n v="4"/>
    <x v="9"/>
  </r>
  <r>
    <s v="mouna.berrabah@talan.com"/>
    <n v="1"/>
    <n v="59"/>
    <n v="1"/>
    <s v="Est-ce les salariés à forfait ont droit à l'activité partielle ?"/>
    <m/>
    <m/>
    <d v="2020-11-30T17:05:24"/>
    <s v="Mouna BERRABAH"/>
    <d v="2020-11-30T17:05:24"/>
    <x v="15"/>
    <d v="1899-12-30T17:05:24"/>
    <n v="5"/>
    <x v="9"/>
  </r>
  <r>
    <s v="mouna.berrabah@talan.com"/>
    <n v="1"/>
    <n v="64"/>
    <n v="1"/>
    <s v="Si le télétravail n'est as possible pour moi, est-ce que mon employeur a le droit de me l'imposer ?"/>
    <m/>
    <m/>
    <d v="2020-11-30T17:07:42"/>
    <s v="Mouna BERRABAH"/>
    <d v="2020-11-30T17:07:42"/>
    <x v="15"/>
    <d v="1899-12-30T17:07:42"/>
    <n v="7"/>
    <x v="9"/>
  </r>
  <r>
    <s v="mouna.berrabah@talan.com"/>
    <n v="1"/>
    <n v="27"/>
    <n v="1"/>
    <s v="Les mairies et présidents d'EPCI peuvent-ils continuer à voter ?"/>
    <m/>
    <m/>
    <d v="2020-11-30T17:09:36"/>
    <s v="Mouna BERRABAH"/>
    <d v="2020-11-30T17:09:36"/>
    <x v="15"/>
    <d v="1899-12-30T17:09:36"/>
    <n v="9"/>
    <x v="9"/>
  </r>
  <r>
    <s v="mouna.berrabah@talan.com"/>
    <n v="1"/>
    <n v="54"/>
    <n v="1"/>
    <s v="Je travaille dans une usine, est-ce que je peux me déplacer pour travailler ?"/>
    <m/>
    <m/>
    <d v="2020-11-30T17:11:18"/>
    <s v="Mouna BERRABAH"/>
    <d v="2020-11-30T17:11:18"/>
    <x v="15"/>
    <d v="1899-12-30T17:11:18"/>
    <n v="11"/>
    <x v="9"/>
  </r>
  <r>
    <s v="mouna.berrabah@talan.com"/>
    <n v="1"/>
    <n v="65"/>
    <n v="1"/>
    <s v="Quelles sont les modalités de télétravail pour les salariés frontaliers ?"/>
    <m/>
    <m/>
    <d v="2020-11-30T17:13:02"/>
    <s v="Mouna BERRABAH"/>
    <d v="2020-11-30T17:13:02"/>
    <x v="15"/>
    <d v="1899-12-30T17:13:02"/>
    <n v="13"/>
    <x v="9"/>
  </r>
  <r>
    <s v="mouna.berrabah@talan.com"/>
    <n v="1"/>
    <n v="11"/>
    <n v="1"/>
    <s v="Est-ce que l'état propose des masques dans les gares ou les stations de métro ?"/>
    <m/>
    <m/>
    <d v="2020-11-30T17:14:58"/>
    <s v="Mouna BERRABAH"/>
    <d v="2020-11-30T17:14:58"/>
    <x v="15"/>
    <d v="1899-12-30T17:14:58"/>
    <n v="14"/>
    <x v="9"/>
  </r>
  <r>
    <s v="mouna.berrabah@talan.com"/>
    <n v="1"/>
    <n v="92"/>
    <n v="1"/>
    <s v="Est-ce que le mandataire social bénéficie de la prime ?"/>
    <m/>
    <m/>
    <d v="2020-11-30T17:16:17"/>
    <s v="Mouna BERRABAH"/>
    <d v="2020-11-30T17:16:17"/>
    <x v="15"/>
    <d v="1899-12-30T17:16:17"/>
    <n v="16"/>
    <x v="9"/>
  </r>
  <r>
    <s v="mouna.berrabah@talan.com"/>
    <n v="1"/>
    <n v="6"/>
    <n v="1"/>
    <s v="Je dois me rendre au tribunal, que faire ?"/>
    <m/>
    <m/>
    <d v="2020-11-30T17:16:56"/>
    <s v="Mouna BERRABAH"/>
    <d v="2020-11-30T17:16:56"/>
    <x v="15"/>
    <d v="1899-12-30T17:16:56"/>
    <n v="16"/>
    <x v="9"/>
  </r>
  <r>
    <s v="mouna.berrabah@talan.com"/>
    <n v="1"/>
    <n v="19"/>
    <n v="1"/>
    <s v="Que faire pour la sécurité de mon vélo ?"/>
    <m/>
    <m/>
    <d v="2020-11-30T17:17:31"/>
    <s v="Mouna BERRABAH"/>
    <d v="2020-11-30T17:17:31"/>
    <x v="15"/>
    <d v="1899-12-30T17:17:31"/>
    <n v="17"/>
    <x v="9"/>
  </r>
  <r>
    <s v="mouna.berrabah@talan.com"/>
    <n v="1"/>
    <n v="24"/>
    <n v="1"/>
    <s v="Quel emballage faut-il choisir lors de mes achats alimentaires ?"/>
    <m/>
    <m/>
    <d v="2020-11-30T17:19:02"/>
    <s v="Mouna BERRABAH"/>
    <d v="2020-11-30T17:19:02"/>
    <x v="15"/>
    <d v="1899-12-30T17:19:02"/>
    <n v="19"/>
    <x v="9"/>
  </r>
  <r>
    <s v="mouna.berrabah@talan.com"/>
    <n v="1"/>
    <n v="77"/>
    <n v="1"/>
    <s v="Est-ce que je peux avoir une avance sur ma prime ?"/>
    <m/>
    <m/>
    <d v="2020-11-30T17:19:43"/>
    <s v="Mouna BERRABAH"/>
    <d v="2020-11-30T17:19:43"/>
    <x v="15"/>
    <d v="1899-12-30T17:19:43"/>
    <n v="19"/>
    <x v="9"/>
  </r>
  <r>
    <s v="mouna.berrabah@talan.com"/>
    <n v="1"/>
    <n v="4"/>
    <n v="1"/>
    <s v="Que faire pour la visite des enfants ?"/>
    <m/>
    <m/>
    <d v="2020-11-30T17:20:20"/>
    <s v="Mouna BERRABAH"/>
    <d v="2020-11-30T17:20:20"/>
    <x v="15"/>
    <d v="1899-12-30T17:20:20"/>
    <n v="20"/>
    <x v="9"/>
  </r>
  <r>
    <s v="mouna.berrabah@talan.com"/>
    <n v="1"/>
    <n v="47"/>
    <n v="1"/>
    <s v="Si mon employeur ne me répond pas, est-ce que ma demande d'autorisation d'activité partielle est acceptée ?"/>
    <m/>
    <m/>
    <d v="2020-11-30T17:24:26"/>
    <s v="Mouna BERRABAH"/>
    <d v="2020-11-30T17:24:26"/>
    <x v="15"/>
    <d v="1899-12-30T17:24:26"/>
    <n v="24"/>
    <x v="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D7B453-7D89-4931-84E9-7FA15F889086}" name="Tableau croisé dynamique1" cacheId="4" applyNumberFormats="0" applyBorderFormats="0" applyFontFormats="0" applyPatternFormats="0" applyAlignmentFormats="0" applyWidthHeightFormats="1" dataCaption="Valeurs" updatedVersion="6" minRefreshableVersion="3" useAutoFormatting="1" rowGrandTotals="0" colGrandTotals="0" itemPrintTitles="1" createdVersion="6" indent="0" outline="1" outlineData="1" multipleFieldFilters="0">
  <location ref="A3:J19" firstHeaderRow="1" firstDataRow="2" firstDataCol="1"/>
  <pivotFields count="14">
    <pivotField showAll="0"/>
    <pivotField showAll="0"/>
    <pivotField showAll="0"/>
    <pivotField showAll="0"/>
    <pivotField showAll="0"/>
    <pivotField showAll="0"/>
    <pivotField showAll="0"/>
    <pivotField numFmtId="167" showAll="0"/>
    <pivotField dataField="1" showAll="0"/>
    <pivotField numFmtId="167" showAll="0"/>
    <pivotField axis="axisRow" showAll="0">
      <items count="20">
        <item x="12"/>
        <item x="8"/>
        <item x="10"/>
        <item x="14"/>
        <item h="1" x="5"/>
        <item x="11"/>
        <item h="1" x="1"/>
        <item x="13"/>
        <item x="3"/>
        <item x="16"/>
        <item x="17"/>
        <item x="6"/>
        <item x="15"/>
        <item x="4"/>
        <item h="1" x="18"/>
        <item x="7"/>
        <item x="9"/>
        <item h="1" x="2"/>
        <item x="0"/>
        <item t="default"/>
      </items>
    </pivotField>
    <pivotField numFmtId="165" showAll="0"/>
    <pivotField showAll="0"/>
    <pivotField axis="axisCol" showAll="0">
      <items count="11">
        <item x="1"/>
        <item x="3"/>
        <item x="4"/>
        <item x="5"/>
        <item x="6"/>
        <item x="7"/>
        <item x="8"/>
        <item x="2"/>
        <item x="9"/>
        <item x="0"/>
        <item t="default"/>
      </items>
    </pivotField>
  </pivotFields>
  <rowFields count="1">
    <field x="10"/>
  </rowFields>
  <rowItems count="15">
    <i>
      <x/>
    </i>
    <i>
      <x v="1"/>
    </i>
    <i>
      <x v="2"/>
    </i>
    <i>
      <x v="3"/>
    </i>
    <i>
      <x v="5"/>
    </i>
    <i>
      <x v="7"/>
    </i>
    <i>
      <x v="8"/>
    </i>
    <i>
      <x v="9"/>
    </i>
    <i>
      <x v="10"/>
    </i>
    <i>
      <x v="11"/>
    </i>
    <i>
      <x v="12"/>
    </i>
    <i>
      <x v="13"/>
    </i>
    <i>
      <x v="15"/>
    </i>
    <i>
      <x v="16"/>
    </i>
    <i>
      <x v="18"/>
    </i>
  </rowItems>
  <colFields count="1">
    <field x="13"/>
  </colFields>
  <colItems count="9">
    <i>
      <x v="1"/>
    </i>
    <i>
      <x v="2"/>
    </i>
    <i>
      <x v="3"/>
    </i>
    <i>
      <x v="4"/>
    </i>
    <i>
      <x v="5"/>
    </i>
    <i>
      <x v="6"/>
    </i>
    <i>
      <x v="7"/>
    </i>
    <i>
      <x v="8"/>
    </i>
    <i>
      <x v="9"/>
    </i>
  </colItems>
  <dataFields count="1">
    <dataField name="Nombre de Modified By" fld="8" subtotal="count" baseField="0" baseItem="0"/>
  </dataFields>
  <formats count="1">
    <format dxfId="2">
      <pivotArea dataOnly="0" labelOnly="1" fieldPosition="0">
        <references count="1">
          <reference field="10" count="0"/>
        </references>
      </pivotArea>
    </format>
  </formats>
  <conditionalFormats count="19">
    <conditionalFormat priority="19">
      <pivotAreas count="1">
        <pivotArea type="data" collapsedLevelsAreSubtotals="1" fieldPosition="0">
          <references count="2">
            <reference field="4294967294" count="1" selected="0">
              <x v="0"/>
            </reference>
            <reference field="10" count="1">
              <x v="0"/>
            </reference>
          </references>
        </pivotArea>
      </pivotAreas>
    </conditionalFormat>
    <conditionalFormat priority="18">
      <pivotAreas count="1">
        <pivotArea type="data" collapsedLevelsAreSubtotals="1" fieldPosition="0">
          <references count="2">
            <reference field="4294967294" count="1" selected="0">
              <x v="0"/>
            </reference>
            <reference field="10" count="1">
              <x v="1"/>
            </reference>
          </references>
        </pivotArea>
      </pivotAreas>
    </conditionalFormat>
    <conditionalFormat priority="17">
      <pivotAreas count="1">
        <pivotArea type="data" collapsedLevelsAreSubtotals="1" fieldPosition="0">
          <references count="2">
            <reference field="4294967294" count="1" selected="0">
              <x v="0"/>
            </reference>
            <reference field="10" count="1">
              <x v="2"/>
            </reference>
          </references>
        </pivotArea>
      </pivotAreas>
    </conditionalFormat>
    <conditionalFormat priority="16">
      <pivotAreas count="1">
        <pivotArea type="data" collapsedLevelsAreSubtotals="1" fieldPosition="0">
          <references count="2">
            <reference field="4294967294" count="1" selected="0">
              <x v="0"/>
            </reference>
            <reference field="10" count="1">
              <x v="3"/>
            </reference>
          </references>
        </pivotArea>
      </pivotAreas>
    </conditionalFormat>
    <conditionalFormat priority="15">
      <pivotAreas count="1">
        <pivotArea type="data" collapsedLevelsAreSubtotals="1" fieldPosition="0">
          <references count="2">
            <reference field="4294967294" count="1" selected="0">
              <x v="0"/>
            </reference>
            <reference field="10" count="1">
              <x v="4"/>
            </reference>
          </references>
        </pivotArea>
      </pivotAreas>
    </conditionalFormat>
    <conditionalFormat priority="14">
      <pivotAreas count="1">
        <pivotArea type="data" collapsedLevelsAreSubtotals="1" fieldPosition="0">
          <references count="2">
            <reference field="4294967294" count="1" selected="0">
              <x v="0"/>
            </reference>
            <reference field="10" count="1">
              <x v="5"/>
            </reference>
          </references>
        </pivotArea>
      </pivotAreas>
    </conditionalFormat>
    <conditionalFormat priority="13">
      <pivotAreas count="1">
        <pivotArea type="data" collapsedLevelsAreSubtotals="1" fieldPosition="0">
          <references count="2">
            <reference field="4294967294" count="1" selected="0">
              <x v="0"/>
            </reference>
            <reference field="10" count="1">
              <x v="6"/>
            </reference>
          </references>
        </pivotArea>
      </pivotAreas>
    </conditionalFormat>
    <conditionalFormat priority="12">
      <pivotAreas count="1">
        <pivotArea type="data" collapsedLevelsAreSubtotals="1" fieldPosition="0">
          <references count="2">
            <reference field="4294967294" count="1" selected="0">
              <x v="0"/>
            </reference>
            <reference field="10" count="1">
              <x v="7"/>
            </reference>
          </references>
        </pivotArea>
      </pivotAreas>
    </conditionalFormat>
    <conditionalFormat priority="11">
      <pivotAreas count="1">
        <pivotArea type="data" collapsedLevelsAreSubtotals="1" fieldPosition="0">
          <references count="2">
            <reference field="4294967294" count="1" selected="0">
              <x v="0"/>
            </reference>
            <reference field="10" count="1">
              <x v="8"/>
            </reference>
          </references>
        </pivotArea>
      </pivotAreas>
    </conditionalFormat>
    <conditionalFormat priority="10">
      <pivotAreas count="1">
        <pivotArea type="data" collapsedLevelsAreSubtotals="1" fieldPosition="0">
          <references count="2">
            <reference field="4294967294" count="1" selected="0">
              <x v="0"/>
            </reference>
            <reference field="10" count="1">
              <x v="9"/>
            </reference>
          </references>
        </pivotArea>
      </pivotAreas>
    </conditionalFormat>
    <conditionalFormat priority="9">
      <pivotAreas count="1">
        <pivotArea type="data" collapsedLevelsAreSubtotals="1" fieldPosition="0">
          <references count="2">
            <reference field="4294967294" count="1" selected="0">
              <x v="0"/>
            </reference>
            <reference field="10" count="1">
              <x v="10"/>
            </reference>
          </references>
        </pivotArea>
      </pivotAreas>
    </conditionalFormat>
    <conditionalFormat priority="8">
      <pivotAreas count="1">
        <pivotArea type="data" collapsedLevelsAreSubtotals="1" fieldPosition="0">
          <references count="2">
            <reference field="4294967294" count="1" selected="0">
              <x v="0"/>
            </reference>
            <reference field="10" count="1">
              <x v="11"/>
            </reference>
          </references>
        </pivotArea>
      </pivotAreas>
    </conditionalFormat>
    <conditionalFormat priority="7">
      <pivotAreas count="1">
        <pivotArea type="data" collapsedLevelsAreSubtotals="1" fieldPosition="0">
          <references count="2">
            <reference field="4294967294" count="1" selected="0">
              <x v="0"/>
            </reference>
            <reference field="10" count="1">
              <x v="12"/>
            </reference>
          </references>
        </pivotArea>
      </pivotAreas>
    </conditionalFormat>
    <conditionalFormat priority="6">
      <pivotAreas count="1">
        <pivotArea type="data" collapsedLevelsAreSubtotals="1" fieldPosition="0">
          <references count="2">
            <reference field="4294967294" count="1" selected="0">
              <x v="0"/>
            </reference>
            <reference field="10" count="1">
              <x v="13"/>
            </reference>
          </references>
        </pivotArea>
      </pivotAreas>
    </conditionalFormat>
    <conditionalFormat priority="5">
      <pivotAreas count="1">
        <pivotArea type="data" collapsedLevelsAreSubtotals="1" fieldPosition="0">
          <references count="2">
            <reference field="4294967294" count="1" selected="0">
              <x v="0"/>
            </reference>
            <reference field="10" count="1">
              <x v="14"/>
            </reference>
          </references>
        </pivotArea>
      </pivotAreas>
    </conditionalFormat>
    <conditionalFormat priority="4">
      <pivotAreas count="1">
        <pivotArea type="data" collapsedLevelsAreSubtotals="1" fieldPosition="0">
          <references count="2">
            <reference field="4294967294" count="1" selected="0">
              <x v="0"/>
            </reference>
            <reference field="10" count="1">
              <x v="15"/>
            </reference>
          </references>
        </pivotArea>
      </pivotAreas>
    </conditionalFormat>
    <conditionalFormat priority="3">
      <pivotAreas count="1">
        <pivotArea type="data" collapsedLevelsAreSubtotals="1" fieldPosition="0">
          <references count="2">
            <reference field="4294967294" count="1" selected="0">
              <x v="0"/>
            </reference>
            <reference field="10" count="1">
              <x v="16"/>
            </reference>
          </references>
        </pivotArea>
      </pivotAreas>
    </conditionalFormat>
    <conditionalFormat priority="2">
      <pivotAreas count="1">
        <pivotArea type="data" collapsedLevelsAreSubtotals="1" fieldPosition="0">
          <references count="2">
            <reference field="4294967294" count="1" selected="0">
              <x v="0"/>
            </reference>
            <reference field="10" count="1">
              <x v="17"/>
            </reference>
          </references>
        </pivotArea>
      </pivotAreas>
    </conditionalFormat>
    <conditionalFormat priority="1">
      <pivotAreas count="1">
        <pivotArea type="data" collapsedLevelsAreSubtotals="1" fieldPosition="0">
          <references count="2">
            <reference field="4294967294" count="1" selected="0">
              <x v="0"/>
            </reference>
            <reference field="10" count="1">
              <x v="18"/>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E2F9AD6-D733-4542-9B3E-85E3B7FCB587}" name="Tableau2" displayName="Tableau2" ref="A1:N612" totalsRowShown="0">
  <autoFilter ref="A1:N612" xr:uid="{28A8A5FF-70EE-4BE8-9EAB-4CABCD8CDE58}"/>
  <tableColumns count="14">
    <tableColumn id="1" xr3:uid="{C03833E5-620B-4C2C-9388-6E514F3BE209}" name="Title"/>
    <tableColumn id="2" xr3:uid="{55904920-1F90-4746-B80E-74C3C88A7272}" name="id_group"/>
    <tableColumn id="3" xr3:uid="{FAA1FBE4-2ED9-4C39-92A4-C87E79110B0A}" name="id_question_pivot"/>
    <tableColumn id="4" xr3:uid="{F7A29D6B-B2D7-4BC2-9E1F-6A6C89C6F07C}" name="is_question"/>
    <tableColumn id="5" xr3:uid="{7193C90C-5AA5-474C-8465-BD081E3467F1}" name="reponse_prop"/>
    <tableColumn id="6" xr3:uid="{4A6E79E6-B1B5-41AD-8720-013D8D919359}" name="reponse_autre"/>
    <tableColumn id="7" xr3:uid="{85C16D34-DB3C-4DF0-A52F-126EC76622B0}" name="commentaire"/>
    <tableColumn id="8" xr3:uid="{4D8ECE55-A584-407D-91AE-59637F52B759}" name="Modified" dataDxfId="6"/>
    <tableColumn id="9" xr3:uid="{921587BC-01D7-423E-BF1A-EE770E0FB4CE}" name="Modified By"/>
    <tableColumn id="10" xr3:uid="{64481202-F3B5-45C5-AEB3-61CCC394D0AA}" name="Created" dataDxfId="5"/>
    <tableColumn id="11" xr3:uid="{1EE6B77F-E630-4681-A871-85FBC76330BC}" name="Created By"/>
    <tableColumn id="18" xr3:uid="{72071E9D-B599-4F94-BCA8-6DC5823B000F}" name="Heures" dataDxfId="7">
      <calculatedColumnFormula>Tableau2[[#This Row],[Created]]-INT(Tableau2[[#This Row],[Created]])</calculatedColumnFormula>
    </tableColumn>
    <tableColumn id="19" xr3:uid="{F15456F0-3146-4A71-9BEC-7478A8EFB681}" name="Minues" dataDxfId="4">
      <calculatedColumnFormula>MINUTE(Tableau2[[#This Row],[Created]])</calculatedColumnFormula>
    </tableColumn>
    <tableColumn id="20" xr3:uid="{403B7730-DC12-424D-9D33-B04FDBC92545}" name="Tranches horaires" dataDxfId="3">
      <calculatedColumnFormula>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ABE2F-6430-4261-9970-E404FA295422}">
  <dimension ref="A3:N31"/>
  <sheetViews>
    <sheetView tabSelected="1" topLeftCell="A4" zoomScale="70" zoomScaleNormal="70" workbookViewId="0">
      <selection activeCell="E23" sqref="E23"/>
    </sheetView>
  </sheetViews>
  <sheetFormatPr baseColWidth="10" defaultRowHeight="14.5" x14ac:dyDescent="0.35"/>
  <cols>
    <col min="1" max="1" width="20.7265625" bestFit="1" customWidth="1"/>
    <col min="2" max="2" width="22.81640625" bestFit="1" customWidth="1"/>
    <col min="3" max="10" width="9.6328125" bestFit="1" customWidth="1"/>
    <col min="11" max="11" width="9.81640625" bestFit="1" customWidth="1"/>
    <col min="12" max="12" width="11.7265625" bestFit="1" customWidth="1"/>
    <col min="13" max="13" width="62.08984375" bestFit="1" customWidth="1"/>
    <col min="14" max="14" width="45.1796875" customWidth="1"/>
    <col min="15" max="15" width="34.6328125" customWidth="1"/>
  </cols>
  <sheetData>
    <row r="3" spans="1:14" x14ac:dyDescent="0.35">
      <c r="A3" s="3" t="s">
        <v>622</v>
      </c>
      <c r="B3" s="3" t="s">
        <v>611</v>
      </c>
    </row>
    <row r="4" spans="1:14" ht="43.5" x14ac:dyDescent="0.35">
      <c r="A4" s="3" t="s">
        <v>621</v>
      </c>
      <c r="B4" t="s">
        <v>612</v>
      </c>
      <c r="C4" t="s">
        <v>613</v>
      </c>
      <c r="D4" t="s">
        <v>614</v>
      </c>
      <c r="E4" t="s">
        <v>615</v>
      </c>
      <c r="F4" t="s">
        <v>616</v>
      </c>
      <c r="G4" t="s">
        <v>617</v>
      </c>
      <c r="H4" t="s">
        <v>618</v>
      </c>
      <c r="I4" t="s">
        <v>619</v>
      </c>
      <c r="J4" t="s">
        <v>620</v>
      </c>
      <c r="M4" s="5" t="s">
        <v>623</v>
      </c>
      <c r="N4" s="6" t="s">
        <v>624</v>
      </c>
    </row>
    <row r="5" spans="1:14" x14ac:dyDescent="0.35">
      <c r="A5" s="13" t="s">
        <v>93</v>
      </c>
      <c r="B5" s="4"/>
      <c r="C5" s="4">
        <v>18</v>
      </c>
      <c r="D5" s="4">
        <v>15</v>
      </c>
      <c r="E5" s="4"/>
      <c r="F5" s="4"/>
      <c r="G5" s="4"/>
      <c r="H5" s="4"/>
      <c r="I5" s="4"/>
      <c r="J5" s="4"/>
      <c r="M5" cm="1">
        <f t="array" ref="M5">MEDIAN(IF(C5:D5&gt;0,C5:D5,""))</f>
        <v>16.5</v>
      </c>
    </row>
    <row r="6" spans="1:14" x14ac:dyDescent="0.35">
      <c r="A6" s="13" t="s">
        <v>63</v>
      </c>
      <c r="B6" s="4"/>
      <c r="C6" s="4">
        <v>11</v>
      </c>
      <c r="D6" s="4">
        <v>15</v>
      </c>
      <c r="E6" s="4">
        <v>2</v>
      </c>
      <c r="F6" s="4"/>
      <c r="G6" s="4"/>
      <c r="H6" s="4"/>
      <c r="I6" s="4"/>
      <c r="J6" s="4"/>
      <c r="M6" cm="1">
        <f t="array" ref="M6">MEDIAN(IF(C6:D6&gt;0,C6:D6,""))</f>
        <v>13</v>
      </c>
    </row>
    <row r="7" spans="1:14" x14ac:dyDescent="0.35">
      <c r="A7" s="13" t="s">
        <v>75</v>
      </c>
      <c r="B7" s="4"/>
      <c r="C7" s="4">
        <v>6</v>
      </c>
      <c r="D7" s="4">
        <v>13</v>
      </c>
      <c r="E7" s="4"/>
      <c r="F7" s="4"/>
      <c r="G7" s="4"/>
      <c r="H7" s="4"/>
      <c r="I7" s="4"/>
      <c r="J7" s="4"/>
      <c r="M7" cm="1">
        <f t="array" ref="M7">MEDIAN(IF(C7:D7&gt;0,C7:D7,""))</f>
        <v>9.5</v>
      </c>
    </row>
    <row r="8" spans="1:14" x14ac:dyDescent="0.35">
      <c r="A8" s="13" t="s">
        <v>104</v>
      </c>
      <c r="B8" s="4"/>
      <c r="C8" s="4">
        <v>8</v>
      </c>
      <c r="D8" s="4">
        <v>11</v>
      </c>
      <c r="E8" s="4">
        <v>3</v>
      </c>
      <c r="F8" s="4">
        <v>1</v>
      </c>
      <c r="G8" s="4"/>
      <c r="H8" s="4"/>
      <c r="I8" s="4"/>
      <c r="J8" s="4"/>
      <c r="M8" cm="1">
        <f t="array" ref="M8">MEDIAN(IF(C8:D8&gt;0,C8:D8,""))</f>
        <v>9.5</v>
      </c>
    </row>
    <row r="9" spans="1:14" x14ac:dyDescent="0.35">
      <c r="A9" s="13" t="s">
        <v>78</v>
      </c>
      <c r="B9" s="4"/>
      <c r="C9" s="4">
        <v>16</v>
      </c>
      <c r="D9" s="4">
        <v>44</v>
      </c>
      <c r="E9" s="4"/>
      <c r="F9" s="4"/>
      <c r="G9" s="4"/>
      <c r="H9" s="4"/>
      <c r="I9" s="4"/>
      <c r="J9" s="4"/>
      <c r="M9" cm="1">
        <f t="array" ref="M9">MEDIAN(IF(C9:D9&gt;0,C9:D9,""))</f>
        <v>30</v>
      </c>
    </row>
    <row r="10" spans="1:14" x14ac:dyDescent="0.35">
      <c r="A10" s="13" t="s">
        <v>100</v>
      </c>
      <c r="B10" s="4"/>
      <c r="C10" s="4">
        <v>7</v>
      </c>
      <c r="D10" s="4">
        <v>10</v>
      </c>
      <c r="E10" s="4">
        <v>1</v>
      </c>
      <c r="F10" s="4"/>
      <c r="G10" s="4"/>
      <c r="H10" s="4"/>
      <c r="I10" s="4"/>
      <c r="J10" s="4"/>
      <c r="M10" cm="1">
        <f t="array" ref="M10">MEDIAN(IF(C10:D10&gt;0,C10:D10,""))</f>
        <v>8.5</v>
      </c>
    </row>
    <row r="11" spans="1:14" x14ac:dyDescent="0.35">
      <c r="A11" s="13" t="s">
        <v>40</v>
      </c>
      <c r="B11" s="4">
        <v>1</v>
      </c>
      <c r="C11" s="4">
        <v>10</v>
      </c>
      <c r="D11" s="4">
        <v>19</v>
      </c>
      <c r="E11" s="4"/>
      <c r="F11" s="4"/>
      <c r="G11" s="4"/>
      <c r="H11" s="4"/>
      <c r="I11" s="4"/>
      <c r="J11" s="4"/>
      <c r="M11" cm="1">
        <f t="array" ref="M11">MEDIAN(IF(C11:D11&gt;0,C11:D11,""))</f>
        <v>14.5</v>
      </c>
    </row>
    <row r="12" spans="1:14" x14ac:dyDescent="0.35">
      <c r="A12" s="13" t="s">
        <v>161</v>
      </c>
      <c r="B12" s="4"/>
      <c r="C12" s="4">
        <v>3</v>
      </c>
      <c r="D12" s="4">
        <v>11</v>
      </c>
      <c r="E12" s="4">
        <v>1</v>
      </c>
      <c r="F12" s="4"/>
      <c r="G12" s="4"/>
      <c r="H12" s="4"/>
      <c r="I12" s="4"/>
      <c r="J12" s="4"/>
      <c r="M12" cm="1">
        <f t="array" ref="M12">MEDIAN(IF(C12:D12&gt;0,C12:D12,""))</f>
        <v>7</v>
      </c>
    </row>
    <row r="13" spans="1:14" x14ac:dyDescent="0.35">
      <c r="A13" s="13" t="s">
        <v>196</v>
      </c>
      <c r="B13" s="4"/>
      <c r="C13" s="4">
        <v>5</v>
      </c>
      <c r="D13" s="4">
        <v>13</v>
      </c>
      <c r="E13" s="4"/>
      <c r="F13" s="4"/>
      <c r="G13" s="4"/>
      <c r="H13" s="4"/>
      <c r="I13" s="4"/>
      <c r="J13" s="4"/>
      <c r="M13" cm="1">
        <f t="array" ref="M13">MEDIAN(IF(C13:D13&gt;0,C13:D13,""))</f>
        <v>9</v>
      </c>
    </row>
    <row r="14" spans="1:14" x14ac:dyDescent="0.35">
      <c r="A14" s="13" t="s">
        <v>52</v>
      </c>
      <c r="B14" s="4"/>
      <c r="C14" s="4">
        <v>27</v>
      </c>
      <c r="D14" s="4">
        <v>27</v>
      </c>
      <c r="E14" s="4"/>
      <c r="F14" s="4"/>
      <c r="G14" s="4"/>
      <c r="H14" s="4"/>
      <c r="I14" s="4"/>
      <c r="J14" s="4"/>
      <c r="M14" cm="1">
        <f t="array" ref="M14">MEDIAN(IF(C14:D14&gt;0,C14:D14,""))</f>
        <v>27</v>
      </c>
    </row>
    <row r="15" spans="1:14" x14ac:dyDescent="0.35">
      <c r="A15" s="13" t="s">
        <v>112</v>
      </c>
      <c r="B15" s="4"/>
      <c r="C15" s="4">
        <v>5</v>
      </c>
      <c r="D15" s="4">
        <v>13</v>
      </c>
      <c r="E15" s="4">
        <v>1</v>
      </c>
      <c r="F15" s="4"/>
      <c r="G15" s="4">
        <v>5</v>
      </c>
      <c r="H15" s="4">
        <v>16</v>
      </c>
      <c r="I15" s="4">
        <v>18</v>
      </c>
      <c r="J15" s="4"/>
      <c r="M15" cm="1">
        <f t="array" ref="M15">MEDIAN(IF(C15:D15&gt;0,C15:D15,""))</f>
        <v>9</v>
      </c>
    </row>
    <row r="16" spans="1:14" x14ac:dyDescent="0.35">
      <c r="A16" s="13" t="s">
        <v>44</v>
      </c>
      <c r="B16" s="4"/>
      <c r="C16" s="4">
        <v>20</v>
      </c>
      <c r="D16" s="4">
        <v>24</v>
      </c>
      <c r="E16" s="4"/>
      <c r="F16" s="4"/>
      <c r="G16" s="4"/>
      <c r="H16" s="4"/>
      <c r="I16" s="4"/>
      <c r="J16" s="4"/>
      <c r="M16" cm="1">
        <f t="array" ref="M16">MEDIAN(IF(C16:D16&gt;0,C16:D16,""))</f>
        <v>22</v>
      </c>
    </row>
    <row r="17" spans="1:14" x14ac:dyDescent="0.35">
      <c r="A17" s="13" t="s">
        <v>55</v>
      </c>
      <c r="B17" s="4"/>
      <c r="C17" s="4">
        <v>6</v>
      </c>
      <c r="D17" s="4">
        <v>7</v>
      </c>
      <c r="E17" s="4"/>
      <c r="F17" s="4">
        <v>1</v>
      </c>
      <c r="G17" s="4"/>
      <c r="H17" s="4"/>
      <c r="I17" s="4"/>
      <c r="J17" s="4"/>
      <c r="M17" cm="1">
        <f t="array" ref="M17">MEDIAN(IF(C17:D17&gt;0,C17:D17,""))</f>
        <v>6.5</v>
      </c>
    </row>
    <row r="18" spans="1:14" x14ac:dyDescent="0.35">
      <c r="A18" s="13" t="s">
        <v>67</v>
      </c>
      <c r="B18" s="4"/>
      <c r="C18" s="4">
        <v>16</v>
      </c>
      <c r="D18" s="4">
        <v>13</v>
      </c>
      <c r="E18" s="4"/>
      <c r="F18" s="4"/>
      <c r="G18" s="4"/>
      <c r="H18" s="4"/>
      <c r="I18" s="4"/>
      <c r="J18" s="4"/>
      <c r="M18" cm="1">
        <f t="array" ref="M18">MEDIAN(IF(C18:D18&gt;0,C18:D18,""))</f>
        <v>14.5</v>
      </c>
    </row>
    <row r="19" spans="1:14" x14ac:dyDescent="0.35">
      <c r="A19" s="13" t="s">
        <v>14</v>
      </c>
      <c r="B19" s="4"/>
      <c r="C19" s="4">
        <v>23</v>
      </c>
      <c r="D19" s="4">
        <v>38</v>
      </c>
      <c r="E19" s="4"/>
      <c r="F19" s="4"/>
      <c r="G19" s="4"/>
      <c r="H19" s="4"/>
      <c r="I19" s="4"/>
      <c r="J19" s="4">
        <v>8</v>
      </c>
      <c r="M19" cm="1">
        <f t="array" ref="M19">MEDIAN(IF(C19:D19&gt;0,C19:D19,""))</f>
        <v>30.5</v>
      </c>
    </row>
    <row r="25" spans="1:14" ht="28.5" x14ac:dyDescent="0.35">
      <c r="B25">
        <f>COUNTA(B5:B23)</f>
        <v>1</v>
      </c>
      <c r="C25">
        <f t="shared" ref="C25:K25" si="0">COUNTA(C5:C23)</f>
        <v>15</v>
      </c>
      <c r="D25">
        <f t="shared" si="0"/>
        <v>15</v>
      </c>
      <c r="E25">
        <f t="shared" si="0"/>
        <v>5</v>
      </c>
      <c r="F25">
        <f t="shared" si="0"/>
        <v>2</v>
      </c>
      <c r="G25">
        <f t="shared" si="0"/>
        <v>1</v>
      </c>
      <c r="H25">
        <f t="shared" si="0"/>
        <v>1</v>
      </c>
      <c r="I25">
        <f t="shared" si="0"/>
        <v>1</v>
      </c>
      <c r="J25">
        <f t="shared" si="0"/>
        <v>1</v>
      </c>
      <c r="K25">
        <f t="shared" si="0"/>
        <v>0</v>
      </c>
      <c r="M25" s="9">
        <f>MEDIAN(M5:M23)</f>
        <v>13</v>
      </c>
    </row>
    <row r="26" spans="1:14" ht="43.5" x14ac:dyDescent="0.35">
      <c r="A26" s="7" t="s">
        <v>625</v>
      </c>
    </row>
    <row r="27" spans="1:14" ht="72.5" x14ac:dyDescent="0.35">
      <c r="A27" s="5" t="s">
        <v>626</v>
      </c>
      <c r="B27" s="8" cm="1">
        <f t="array" ref="B27">MEDIAN(IF(B5:B23&gt;0,B5:B23,""))</f>
        <v>1</v>
      </c>
      <c r="C27" s="8" cm="1">
        <f t="array" ref="C27">MEDIAN(IF(C5:C20&gt;0,C5:C20,""))</f>
        <v>10</v>
      </c>
      <c r="D27" s="8" cm="1">
        <f t="array" ref="D27">MEDIAN(IF(D5:D20&gt;0,D5:D20,""))</f>
        <v>13</v>
      </c>
      <c r="E27" s="8" cm="1">
        <f t="array" ref="E27">MEDIAN(IF(E5:E23&gt;0,E5:E23,""))</f>
        <v>1</v>
      </c>
      <c r="F27" s="8" cm="1">
        <f t="array" ref="F27">MEDIAN(IF(F5:F23&gt;0,F5:F23,""))</f>
        <v>1</v>
      </c>
      <c r="G27" s="8" cm="1">
        <f t="array" ref="G27">MEDIAN(IF(G5:G23&gt;0,G5:G23,""))</f>
        <v>5</v>
      </c>
      <c r="H27" s="8" cm="1">
        <f t="array" ref="H27">MEDIAN(IF(H5:H23&gt;0,H5:H23,""))</f>
        <v>16</v>
      </c>
      <c r="I27" s="8" cm="1">
        <f t="array" ref="I27">MEDIAN(IF(I5:I23&gt;0,I5:I23,""))</f>
        <v>18</v>
      </c>
      <c r="J27" s="8" cm="1">
        <f t="array" ref="J27">MEDIAN(IF(J5:J23&gt;0,J5:J23,""))</f>
        <v>8</v>
      </c>
      <c r="K27" s="8"/>
      <c r="L27" s="9">
        <f>MEDIAN(C27:D27)</f>
        <v>11.5</v>
      </c>
      <c r="M27" s="8">
        <f>MIN(L27,M25)</f>
        <v>11.5</v>
      </c>
    </row>
    <row r="29" spans="1:14" ht="18.5" x14ac:dyDescent="0.35">
      <c r="L29" s="10" t="s">
        <v>627</v>
      </c>
      <c r="M29" s="11">
        <f>1/(2*M27)</f>
        <v>4.3478260869565216E-2</v>
      </c>
      <c r="N29" s="12" t="s">
        <v>628</v>
      </c>
    </row>
    <row r="30" spans="1:14" ht="18.5" x14ac:dyDescent="0.35">
      <c r="L30" s="10"/>
      <c r="M30" s="11">
        <f>60*M29</f>
        <v>2.6086956521739131</v>
      </c>
      <c r="N30" s="12" t="s">
        <v>629</v>
      </c>
    </row>
    <row r="31" spans="1:14" x14ac:dyDescent="0.35">
      <c r="G31">
        <f>2*1/0.04</f>
        <v>50</v>
      </c>
    </row>
  </sheetData>
  <mergeCells count="1">
    <mergeCell ref="L29:L30"/>
  </mergeCells>
  <conditionalFormatting pivot="1" sqref="B5:J5">
    <cfRule type="colorScale" priority="19">
      <colorScale>
        <cfvo type="min"/>
        <cfvo type="percentile" val="50"/>
        <cfvo type="max"/>
        <color rgb="FFF8696B"/>
        <color rgb="FFFFEB84"/>
        <color rgb="FF63BE7B"/>
      </colorScale>
    </cfRule>
  </conditionalFormatting>
  <conditionalFormatting pivot="1" sqref="B6:J6">
    <cfRule type="colorScale" priority="18">
      <colorScale>
        <cfvo type="min"/>
        <cfvo type="percentile" val="50"/>
        <cfvo type="max"/>
        <color rgb="FFF8696B"/>
        <color rgb="FFFFEB84"/>
        <color rgb="FF63BE7B"/>
      </colorScale>
    </cfRule>
  </conditionalFormatting>
  <conditionalFormatting pivot="1" sqref="B7:J7">
    <cfRule type="colorScale" priority="17">
      <colorScale>
        <cfvo type="min"/>
        <cfvo type="percentile" val="50"/>
        <cfvo type="max"/>
        <color rgb="FFF8696B"/>
        <color rgb="FFFFEB84"/>
        <color rgb="FF63BE7B"/>
      </colorScale>
    </cfRule>
  </conditionalFormatting>
  <conditionalFormatting pivot="1" sqref="B8:J8">
    <cfRule type="colorScale" priority="16">
      <colorScale>
        <cfvo type="min"/>
        <cfvo type="percentile" val="50"/>
        <cfvo type="max"/>
        <color rgb="FFF8696B"/>
        <color rgb="FFFFEB84"/>
        <color rgb="FF63BE7B"/>
      </colorScale>
    </cfRule>
  </conditionalFormatting>
  <conditionalFormatting pivot="1">
    <cfRule type="colorScale" priority="15">
      <colorScale>
        <cfvo type="min"/>
        <cfvo type="percentile" val="50"/>
        <cfvo type="max"/>
        <color rgb="FFF8696B"/>
        <color rgb="FFFFEB84"/>
        <color rgb="FF63BE7B"/>
      </colorScale>
    </cfRule>
  </conditionalFormatting>
  <conditionalFormatting pivot="1" sqref="B9:J9">
    <cfRule type="colorScale" priority="14">
      <colorScale>
        <cfvo type="min"/>
        <cfvo type="percentile" val="50"/>
        <cfvo type="max"/>
        <color rgb="FFF8696B"/>
        <color rgb="FFFFEB84"/>
        <color rgb="FF63BE7B"/>
      </colorScale>
    </cfRule>
  </conditionalFormatting>
  <conditionalFormatting pivot="1">
    <cfRule type="colorScale" priority="13">
      <colorScale>
        <cfvo type="min"/>
        <cfvo type="percentile" val="50"/>
        <cfvo type="max"/>
        <color rgb="FFF8696B"/>
        <color rgb="FFFFEB84"/>
        <color rgb="FF63BE7B"/>
      </colorScale>
    </cfRule>
  </conditionalFormatting>
  <conditionalFormatting pivot="1" sqref="B10:J10">
    <cfRule type="colorScale" priority="12">
      <colorScale>
        <cfvo type="min"/>
        <cfvo type="percentile" val="50"/>
        <cfvo type="max"/>
        <color rgb="FFF8696B"/>
        <color rgb="FFFFEB84"/>
        <color rgb="FF63BE7B"/>
      </colorScale>
    </cfRule>
  </conditionalFormatting>
  <conditionalFormatting pivot="1" sqref="B11:J11">
    <cfRule type="colorScale" priority="11">
      <colorScale>
        <cfvo type="min"/>
        <cfvo type="percentile" val="50"/>
        <cfvo type="max"/>
        <color rgb="FFF8696B"/>
        <color rgb="FFFFEB84"/>
        <color rgb="FF63BE7B"/>
      </colorScale>
    </cfRule>
  </conditionalFormatting>
  <conditionalFormatting pivot="1" sqref="B12:J12">
    <cfRule type="colorScale" priority="10">
      <colorScale>
        <cfvo type="min"/>
        <cfvo type="percentile" val="50"/>
        <cfvo type="max"/>
        <color rgb="FFF8696B"/>
        <color rgb="FFFFEB84"/>
        <color rgb="FF63BE7B"/>
      </colorScale>
    </cfRule>
  </conditionalFormatting>
  <conditionalFormatting pivot="1" sqref="B13:J13">
    <cfRule type="colorScale" priority="9">
      <colorScale>
        <cfvo type="min"/>
        <cfvo type="percentile" val="50"/>
        <cfvo type="max"/>
        <color rgb="FFF8696B"/>
        <color rgb="FFFFEB84"/>
        <color rgb="FF63BE7B"/>
      </colorScale>
    </cfRule>
  </conditionalFormatting>
  <conditionalFormatting pivot="1" sqref="B14:J14">
    <cfRule type="colorScale" priority="8">
      <colorScale>
        <cfvo type="min"/>
        <cfvo type="percentile" val="50"/>
        <cfvo type="max"/>
        <color rgb="FFF8696B"/>
        <color rgb="FFFFEB84"/>
        <color rgb="FF63BE7B"/>
      </colorScale>
    </cfRule>
  </conditionalFormatting>
  <conditionalFormatting pivot="1" sqref="B15:J15">
    <cfRule type="colorScale" priority="7">
      <colorScale>
        <cfvo type="min"/>
        <cfvo type="percentile" val="50"/>
        <cfvo type="max"/>
        <color rgb="FFF8696B"/>
        <color rgb="FFFFEB84"/>
        <color rgb="FF63BE7B"/>
      </colorScale>
    </cfRule>
  </conditionalFormatting>
  <conditionalFormatting pivot="1" sqref="B16:J16">
    <cfRule type="colorScale" priority="6">
      <colorScale>
        <cfvo type="min"/>
        <cfvo type="percentile" val="50"/>
        <cfvo type="max"/>
        <color rgb="FFF8696B"/>
        <color rgb="FFFFEB84"/>
        <color rgb="FF63BE7B"/>
      </colorScale>
    </cfRule>
  </conditionalFormatting>
  <conditionalFormatting pivot="1">
    <cfRule type="colorScale" priority="5">
      <colorScale>
        <cfvo type="min"/>
        <cfvo type="percentile" val="50"/>
        <cfvo type="max"/>
        <color rgb="FFF8696B"/>
        <color rgb="FFFFEB84"/>
        <color rgb="FF63BE7B"/>
      </colorScale>
    </cfRule>
  </conditionalFormatting>
  <conditionalFormatting pivot="1" sqref="B17:J17">
    <cfRule type="colorScale" priority="4">
      <colorScale>
        <cfvo type="min"/>
        <cfvo type="percentile" val="50"/>
        <cfvo type="max"/>
        <color rgb="FFF8696B"/>
        <color rgb="FFFFEB84"/>
        <color rgb="FF63BE7B"/>
      </colorScale>
    </cfRule>
  </conditionalFormatting>
  <conditionalFormatting pivot="1" sqref="B18:J18">
    <cfRule type="colorScale" priority="3">
      <colorScale>
        <cfvo type="min"/>
        <cfvo type="percentile" val="50"/>
        <cfvo type="max"/>
        <color rgb="FFF8696B"/>
        <color rgb="FFFFEB84"/>
        <color rgb="FF63BE7B"/>
      </colorScale>
    </cfRule>
  </conditionalFormatting>
  <conditionalFormatting pivot="1">
    <cfRule type="colorScale" priority="2">
      <colorScale>
        <cfvo type="min"/>
        <cfvo type="percentile" val="50"/>
        <cfvo type="max"/>
        <color rgb="FFF8696B"/>
        <color rgb="FFFFEB84"/>
        <color rgb="FF63BE7B"/>
      </colorScale>
    </cfRule>
  </conditionalFormatting>
  <conditionalFormatting pivot="1" sqref="B19:J19">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12"/>
  <sheetViews>
    <sheetView topLeftCell="A2" workbookViewId="0">
      <selection activeCell="F8" sqref="F8"/>
    </sheetView>
  </sheetViews>
  <sheetFormatPr baseColWidth="10" defaultColWidth="8.7265625" defaultRowHeight="14.5" x14ac:dyDescent="0.35"/>
  <cols>
    <col min="1" max="1" width="30" bestFit="1" customWidth="1"/>
    <col min="2" max="2" width="10.26953125" customWidth="1"/>
    <col min="3" max="3" width="17.81640625" customWidth="1"/>
    <col min="4" max="4" width="12.36328125" customWidth="1"/>
    <col min="5" max="5" width="14.6328125" customWidth="1"/>
    <col min="6" max="6" width="15.08984375" customWidth="1"/>
    <col min="7" max="7" width="13.90625" customWidth="1"/>
    <col min="8" max="8" width="13.453125" bestFit="1" customWidth="1"/>
    <col min="9" max="9" width="12.81640625" customWidth="1"/>
    <col min="10" max="10" width="13.453125" bestFit="1" customWidth="1"/>
    <col min="11" max="11" width="20.54296875" bestFit="1" customWidth="1"/>
    <col min="12" max="12" width="9" bestFit="1" customWidth="1"/>
    <col min="13" max="13" width="9.26953125" bestFit="1" customWidth="1"/>
    <col min="14" max="14" width="18" bestFit="1" customWidth="1"/>
  </cols>
  <sheetData>
    <row r="1" spans="1:14" x14ac:dyDescent="0.35">
      <c r="A1" t="s">
        <v>0</v>
      </c>
      <c r="B1" t="s">
        <v>1</v>
      </c>
      <c r="C1" t="s">
        <v>2</v>
      </c>
      <c r="D1" t="s">
        <v>3</v>
      </c>
      <c r="E1" t="s">
        <v>4</v>
      </c>
      <c r="F1" t="s">
        <v>5</v>
      </c>
      <c r="G1" t="s">
        <v>6</v>
      </c>
      <c r="H1" t="s">
        <v>7</v>
      </c>
      <c r="I1" t="s">
        <v>8</v>
      </c>
      <c r="J1" t="s">
        <v>9</v>
      </c>
      <c r="K1" t="s">
        <v>10</v>
      </c>
      <c r="L1" t="s">
        <v>610</v>
      </c>
      <c r="M1" t="s">
        <v>608</v>
      </c>
      <c r="N1" t="s">
        <v>609</v>
      </c>
    </row>
    <row r="2" spans="1:14" x14ac:dyDescent="0.35">
      <c r="A2" t="s">
        <v>11</v>
      </c>
      <c r="B2">
        <v>4</v>
      </c>
      <c r="C2">
        <v>4</v>
      </c>
      <c r="D2">
        <v>1</v>
      </c>
      <c r="E2" t="s">
        <v>12</v>
      </c>
      <c r="G2" t="s">
        <v>13</v>
      </c>
      <c r="H2" s="2">
        <v>44158.738009259301</v>
      </c>
      <c r="I2" t="s">
        <v>14</v>
      </c>
      <c r="J2" s="2">
        <v>44158.738009259301</v>
      </c>
      <c r="K2" t="s">
        <v>14</v>
      </c>
      <c r="L2" s="1">
        <f>Tableau2[[#This Row],[Created]]-INT(Tableau2[[#This Row],[Created]])</f>
        <v>0.73800925930117955</v>
      </c>
      <c r="M2">
        <f>MINUTE(Tableau2[[#This Row],[Created]])</f>
        <v>42</v>
      </c>
      <c r="N2"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17h30-18h</v>
      </c>
    </row>
    <row r="3" spans="1:14" x14ac:dyDescent="0.35">
      <c r="A3" t="s">
        <v>11</v>
      </c>
      <c r="B3">
        <v>4</v>
      </c>
      <c r="C3">
        <v>8</v>
      </c>
      <c r="D3">
        <v>1</v>
      </c>
      <c r="E3" t="s">
        <v>15</v>
      </c>
      <c r="H3" s="2">
        <v>44158.738784722198</v>
      </c>
      <c r="I3" t="s">
        <v>14</v>
      </c>
      <c r="J3" s="2">
        <v>44158.738784722198</v>
      </c>
      <c r="K3" t="s">
        <v>14</v>
      </c>
      <c r="L3" s="1">
        <f>Tableau2[[#This Row],[Created]]-INT(Tableau2[[#This Row],[Created]])</f>
        <v>0.73878472219803371</v>
      </c>
      <c r="M3">
        <f>MINUTE(Tableau2[[#This Row],[Created]])</f>
        <v>43</v>
      </c>
      <c r="N3"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17h30-18h</v>
      </c>
    </row>
    <row r="4" spans="1:14" x14ac:dyDescent="0.35">
      <c r="A4" t="s">
        <v>11</v>
      </c>
      <c r="B4">
        <v>4</v>
      </c>
      <c r="C4">
        <v>4</v>
      </c>
      <c r="D4">
        <v>0</v>
      </c>
      <c r="E4" t="s">
        <v>16</v>
      </c>
      <c r="G4" t="s">
        <v>13</v>
      </c>
      <c r="H4" s="2">
        <v>44158.743020833303</v>
      </c>
      <c r="I4" t="s">
        <v>14</v>
      </c>
      <c r="J4" s="2">
        <v>44158.743020833303</v>
      </c>
      <c r="K4" t="s">
        <v>14</v>
      </c>
      <c r="L4" s="1">
        <f>Tableau2[[#This Row],[Created]]-INT(Tableau2[[#This Row],[Created]])</f>
        <v>0.74302083330258029</v>
      </c>
      <c r="M4">
        <f>MINUTE(Tableau2[[#This Row],[Created]])</f>
        <v>49</v>
      </c>
      <c r="N4"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17h30-18h</v>
      </c>
    </row>
    <row r="5" spans="1:14" x14ac:dyDescent="0.35">
      <c r="A5" t="s">
        <v>17</v>
      </c>
      <c r="B5">
        <v>4</v>
      </c>
      <c r="C5">
        <v>4</v>
      </c>
      <c r="D5">
        <v>0</v>
      </c>
      <c r="E5" t="s">
        <v>18</v>
      </c>
      <c r="H5" s="2">
        <v>44158.743553240703</v>
      </c>
      <c r="I5" t="s">
        <v>14</v>
      </c>
      <c r="J5" s="2">
        <v>44158.743553240703</v>
      </c>
      <c r="K5" t="s">
        <v>14</v>
      </c>
      <c r="L5" s="1">
        <f>Tableau2[[#This Row],[Created]]-INT(Tableau2[[#This Row],[Created]])</f>
        <v>0.74355324070347706</v>
      </c>
      <c r="M5">
        <f>MINUTE(Tableau2[[#This Row],[Created]])</f>
        <v>50</v>
      </c>
      <c r="N5"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17h30-18h</v>
      </c>
    </row>
    <row r="6" spans="1:14" x14ac:dyDescent="0.35">
      <c r="A6" t="s">
        <v>19</v>
      </c>
      <c r="B6">
        <v>4</v>
      </c>
      <c r="C6">
        <v>4</v>
      </c>
      <c r="D6">
        <v>0</v>
      </c>
      <c r="E6" t="s">
        <v>20</v>
      </c>
      <c r="H6" s="2">
        <v>44158.744976851798</v>
      </c>
      <c r="I6" t="s">
        <v>14</v>
      </c>
      <c r="J6" s="2">
        <v>44158.744976851798</v>
      </c>
      <c r="K6" t="s">
        <v>14</v>
      </c>
      <c r="L6" s="1">
        <f>Tableau2[[#This Row],[Created]]-INT(Tableau2[[#This Row],[Created]])</f>
        <v>0.74497685179812834</v>
      </c>
      <c r="M6">
        <f>MINUTE(Tableau2[[#This Row],[Created]])</f>
        <v>52</v>
      </c>
      <c r="N6"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17h30-18h</v>
      </c>
    </row>
    <row r="7" spans="1:14" x14ac:dyDescent="0.35">
      <c r="A7" t="s">
        <v>21</v>
      </c>
      <c r="B7">
        <v>4</v>
      </c>
      <c r="C7">
        <v>4</v>
      </c>
      <c r="D7">
        <v>0</v>
      </c>
      <c r="E7" t="s">
        <v>22</v>
      </c>
      <c r="H7" s="2">
        <v>44158.747106481504</v>
      </c>
      <c r="I7" t="s">
        <v>14</v>
      </c>
      <c r="J7" s="2">
        <v>44158.747106481504</v>
      </c>
      <c r="K7" t="s">
        <v>14</v>
      </c>
      <c r="L7" s="1">
        <f>Tableau2[[#This Row],[Created]]-INT(Tableau2[[#This Row],[Created]])</f>
        <v>0.74710648150357883</v>
      </c>
      <c r="M7">
        <f>MINUTE(Tableau2[[#This Row],[Created]])</f>
        <v>55</v>
      </c>
      <c r="N7"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17h30-18h</v>
      </c>
    </row>
    <row r="8" spans="1:14" x14ac:dyDescent="0.35">
      <c r="A8" t="s">
        <v>23</v>
      </c>
      <c r="B8">
        <v>4</v>
      </c>
      <c r="C8">
        <v>4</v>
      </c>
      <c r="D8">
        <v>0</v>
      </c>
      <c r="E8" t="s">
        <v>24</v>
      </c>
      <c r="H8" s="2">
        <v>44158.747719907398</v>
      </c>
      <c r="I8" t="s">
        <v>14</v>
      </c>
      <c r="J8" s="2">
        <v>44158.747719907398</v>
      </c>
      <c r="K8" t="s">
        <v>14</v>
      </c>
      <c r="L8" s="1">
        <f>Tableau2[[#This Row],[Created]]-INT(Tableau2[[#This Row],[Created]])</f>
        <v>0.74771990739827743</v>
      </c>
      <c r="M8">
        <f>MINUTE(Tableau2[[#This Row],[Created]])</f>
        <v>56</v>
      </c>
      <c r="N8"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17h30-18h</v>
      </c>
    </row>
    <row r="9" spans="1:14" x14ac:dyDescent="0.35">
      <c r="A9" t="s">
        <v>25</v>
      </c>
      <c r="B9">
        <v>4</v>
      </c>
      <c r="C9">
        <v>4</v>
      </c>
      <c r="D9">
        <v>0</v>
      </c>
      <c r="E9" t="s">
        <v>26</v>
      </c>
      <c r="H9" s="2">
        <v>44158.748171296298</v>
      </c>
      <c r="I9" t="s">
        <v>14</v>
      </c>
      <c r="J9" s="2">
        <v>44158.748171296298</v>
      </c>
      <c r="K9" t="s">
        <v>14</v>
      </c>
      <c r="L9" s="1">
        <f>Tableau2[[#This Row],[Created]]-INT(Tableau2[[#This Row],[Created]])</f>
        <v>0.74817129629809642</v>
      </c>
      <c r="M9">
        <f>MINUTE(Tableau2[[#This Row],[Created]])</f>
        <v>57</v>
      </c>
      <c r="N9"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17h30-18h</v>
      </c>
    </row>
    <row r="10" spans="1:14" x14ac:dyDescent="0.35">
      <c r="A10" t="s">
        <v>27</v>
      </c>
      <c r="B10">
        <v>4</v>
      </c>
      <c r="C10">
        <v>1</v>
      </c>
      <c r="D10">
        <v>1</v>
      </c>
      <c r="E10" t="s">
        <v>28</v>
      </c>
      <c r="H10" s="2">
        <v>44159.421192129601</v>
      </c>
      <c r="I10" t="s">
        <v>29</v>
      </c>
      <c r="J10" s="2">
        <v>44159.421192129601</v>
      </c>
      <c r="K10" t="s">
        <v>29</v>
      </c>
      <c r="L10" s="1">
        <f>Tableau2[[#This Row],[Created]]-INT(Tableau2[[#This Row],[Created]])</f>
        <v>0.42119212960096775</v>
      </c>
      <c r="M10">
        <f>MINUTE(Tableau2[[#This Row],[Created]])</f>
        <v>6</v>
      </c>
      <c r="N10"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10h-10h30</v>
      </c>
    </row>
    <row r="11" spans="1:14" x14ac:dyDescent="0.35">
      <c r="A11" t="s">
        <v>27</v>
      </c>
      <c r="B11">
        <v>4</v>
      </c>
      <c r="C11">
        <v>1</v>
      </c>
      <c r="D11">
        <v>0</v>
      </c>
      <c r="E11" t="s">
        <v>30</v>
      </c>
      <c r="H11" s="2">
        <v>44159.425081018497</v>
      </c>
      <c r="I11" t="s">
        <v>29</v>
      </c>
      <c r="J11" s="2">
        <v>44159.425081018497</v>
      </c>
      <c r="K11" t="s">
        <v>29</v>
      </c>
      <c r="L11" s="1">
        <f>Tableau2[[#This Row],[Created]]-INT(Tableau2[[#This Row],[Created]])</f>
        <v>0.4250810184967122</v>
      </c>
      <c r="M11">
        <f>MINUTE(Tableau2[[#This Row],[Created]])</f>
        <v>12</v>
      </c>
      <c r="N11"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10h-10h30</v>
      </c>
    </row>
    <row r="12" spans="1:14" x14ac:dyDescent="0.35">
      <c r="A12" t="s">
        <v>31</v>
      </c>
      <c r="B12">
        <v>4</v>
      </c>
      <c r="C12">
        <v>5</v>
      </c>
      <c r="D12">
        <v>1</v>
      </c>
      <c r="E12" t="s">
        <v>32</v>
      </c>
      <c r="G12" t="s">
        <v>33</v>
      </c>
      <c r="H12" s="2">
        <v>44165.418587963002</v>
      </c>
      <c r="I12" t="s">
        <v>34</v>
      </c>
      <c r="J12" s="2">
        <v>44162.694745370398</v>
      </c>
      <c r="K12" t="s">
        <v>34</v>
      </c>
      <c r="L12" s="1">
        <f>Tableau2[[#This Row],[Created]]-INT(Tableau2[[#This Row],[Created]])</f>
        <v>0.6947453703978681</v>
      </c>
      <c r="M12">
        <f>MINUTE(Tableau2[[#This Row],[Created]])</f>
        <v>40</v>
      </c>
      <c r="N12"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16h30-17h</v>
      </c>
    </row>
    <row r="13" spans="1:14" x14ac:dyDescent="0.35">
      <c r="A13" t="s">
        <v>31</v>
      </c>
      <c r="B13">
        <v>4</v>
      </c>
      <c r="C13">
        <v>10</v>
      </c>
      <c r="D13">
        <v>0</v>
      </c>
      <c r="E13" t="s">
        <v>33</v>
      </c>
      <c r="G13" t="s">
        <v>35</v>
      </c>
      <c r="H13" s="2">
        <v>44165.434236111098</v>
      </c>
      <c r="I13" t="s">
        <v>34</v>
      </c>
      <c r="J13" s="2">
        <v>44165.434236111098</v>
      </c>
      <c r="K13" t="s">
        <v>34</v>
      </c>
      <c r="L13" s="1">
        <f>Tableau2[[#This Row],[Created]]-INT(Tableau2[[#This Row],[Created]])</f>
        <v>0.43423611109756166</v>
      </c>
      <c r="M13">
        <f>MINUTE(Tableau2[[#This Row],[Created]])</f>
        <v>25</v>
      </c>
      <c r="N13"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10h-10h30</v>
      </c>
    </row>
    <row r="14" spans="1:14" x14ac:dyDescent="0.35">
      <c r="A14" t="s">
        <v>31</v>
      </c>
      <c r="B14">
        <v>4</v>
      </c>
      <c r="C14">
        <v>8</v>
      </c>
      <c r="D14">
        <v>0</v>
      </c>
      <c r="E14" t="s">
        <v>36</v>
      </c>
      <c r="G14" t="s">
        <v>37</v>
      </c>
      <c r="H14" s="2">
        <v>44165.438900462999</v>
      </c>
      <c r="I14" t="s">
        <v>34</v>
      </c>
      <c r="J14" s="2">
        <v>44165.4352083333</v>
      </c>
      <c r="K14" t="s">
        <v>34</v>
      </c>
      <c r="L14" s="1">
        <f>Tableau2[[#This Row],[Created]]-INT(Tableau2[[#This Row],[Created]])</f>
        <v>0.4352083332996699</v>
      </c>
      <c r="M14">
        <f>MINUTE(Tableau2[[#This Row],[Created]])</f>
        <v>26</v>
      </c>
      <c r="N14"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10h-10h30</v>
      </c>
    </row>
    <row r="15" spans="1:14" x14ac:dyDescent="0.35">
      <c r="A15" t="s">
        <v>38</v>
      </c>
      <c r="B15">
        <v>1</v>
      </c>
      <c r="C15">
        <v>83</v>
      </c>
      <c r="D15">
        <v>1</v>
      </c>
      <c r="E15" t="s">
        <v>39</v>
      </c>
      <c r="H15" s="2">
        <v>44165.479363425897</v>
      </c>
      <c r="I15" t="s">
        <v>40</v>
      </c>
      <c r="J15" s="2">
        <v>44165.479363425897</v>
      </c>
      <c r="K15" t="s">
        <v>40</v>
      </c>
      <c r="L15" s="1">
        <f>Tableau2[[#This Row],[Created]]-INT(Tableau2[[#This Row],[Created]])</f>
        <v>0.47936342589673586</v>
      </c>
      <c r="M15">
        <f>MINUTE(Tableau2[[#This Row],[Created]])</f>
        <v>30</v>
      </c>
      <c r="N15"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11h-11h30</v>
      </c>
    </row>
    <row r="16" spans="1:14" x14ac:dyDescent="0.35">
      <c r="A16" t="s">
        <v>38</v>
      </c>
      <c r="B16">
        <v>1</v>
      </c>
      <c r="C16">
        <v>63</v>
      </c>
      <c r="D16">
        <v>1</v>
      </c>
      <c r="E16" t="s">
        <v>41</v>
      </c>
      <c r="H16" s="2">
        <v>44165.481423611098</v>
      </c>
      <c r="I16" t="s">
        <v>40</v>
      </c>
      <c r="J16" s="2">
        <v>44165.481423611098</v>
      </c>
      <c r="K16" t="s">
        <v>40</v>
      </c>
      <c r="L16" s="1">
        <f>Tableau2[[#This Row],[Created]]-INT(Tableau2[[#This Row],[Created]])</f>
        <v>0.4814236110978527</v>
      </c>
      <c r="M16">
        <f>MINUTE(Tableau2[[#This Row],[Created]])</f>
        <v>33</v>
      </c>
      <c r="N16"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7" spans="1:14" x14ac:dyDescent="0.35">
      <c r="A17" t="s">
        <v>42</v>
      </c>
      <c r="B17">
        <v>1</v>
      </c>
      <c r="C17">
        <v>79</v>
      </c>
      <c r="D17">
        <v>1</v>
      </c>
      <c r="E17" t="s">
        <v>43</v>
      </c>
      <c r="H17" s="2">
        <v>44165.481539351902</v>
      </c>
      <c r="I17" t="s">
        <v>44</v>
      </c>
      <c r="J17" s="2">
        <v>44165.481539351902</v>
      </c>
      <c r="K17" t="s">
        <v>44</v>
      </c>
      <c r="L17" s="1">
        <f>Tableau2[[#This Row],[Created]]-INT(Tableau2[[#This Row],[Created]])</f>
        <v>0.48153935190202901</v>
      </c>
      <c r="M17">
        <f>MINUTE(Tableau2[[#This Row],[Created]])</f>
        <v>33</v>
      </c>
      <c r="N17"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8" spans="1:14" x14ac:dyDescent="0.35">
      <c r="A18" t="s">
        <v>42</v>
      </c>
      <c r="B18">
        <v>1</v>
      </c>
      <c r="C18">
        <v>51</v>
      </c>
      <c r="D18">
        <v>1</v>
      </c>
      <c r="E18" t="s">
        <v>45</v>
      </c>
      <c r="H18" s="2">
        <v>44165.482280092598</v>
      </c>
      <c r="I18" t="s">
        <v>44</v>
      </c>
      <c r="J18" s="2">
        <v>44165.482280092598</v>
      </c>
      <c r="K18" t="s">
        <v>44</v>
      </c>
      <c r="L18" s="1">
        <f>Tableau2[[#This Row],[Created]]-INT(Tableau2[[#This Row],[Created]])</f>
        <v>0.48228009259764804</v>
      </c>
      <c r="M18">
        <f>MINUTE(Tableau2[[#This Row],[Created]])</f>
        <v>34</v>
      </c>
      <c r="N18"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9" spans="1:14" x14ac:dyDescent="0.35">
      <c r="A19" t="s">
        <v>46</v>
      </c>
      <c r="B19">
        <v>1</v>
      </c>
      <c r="C19">
        <v>89</v>
      </c>
      <c r="D19">
        <v>1</v>
      </c>
      <c r="E19" t="s">
        <v>47</v>
      </c>
      <c r="H19" s="2">
        <v>44165.482430555603</v>
      </c>
      <c r="I19" t="s">
        <v>48</v>
      </c>
      <c r="J19" s="2">
        <v>44165.482430555603</v>
      </c>
      <c r="K19" t="s">
        <v>48</v>
      </c>
      <c r="L19" s="1">
        <f>Tableau2[[#This Row],[Created]]-INT(Tableau2[[#This Row],[Created]])</f>
        <v>0.48243055560305947</v>
      </c>
      <c r="M19">
        <f>MINUTE(Tableau2[[#This Row],[Created]])</f>
        <v>34</v>
      </c>
      <c r="N19"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20" spans="1:14" x14ac:dyDescent="0.35">
      <c r="A20" t="s">
        <v>11</v>
      </c>
      <c r="B20">
        <v>1</v>
      </c>
      <c r="C20">
        <v>21</v>
      </c>
      <c r="D20">
        <v>1</v>
      </c>
      <c r="E20" t="s">
        <v>49</v>
      </c>
      <c r="H20" s="2">
        <v>44165.4824884259</v>
      </c>
      <c r="I20" t="s">
        <v>14</v>
      </c>
      <c r="J20" s="2">
        <v>44165.4824884259</v>
      </c>
      <c r="K20" t="s">
        <v>14</v>
      </c>
      <c r="L20" s="1">
        <f>Tableau2[[#This Row],[Created]]-INT(Tableau2[[#This Row],[Created]])</f>
        <v>0.48248842589964624</v>
      </c>
      <c r="M20">
        <f>MINUTE(Tableau2[[#This Row],[Created]])</f>
        <v>34</v>
      </c>
      <c r="N20"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21" spans="1:14" x14ac:dyDescent="0.35">
      <c r="A21" t="s">
        <v>50</v>
      </c>
      <c r="B21">
        <v>1</v>
      </c>
      <c r="C21">
        <v>17</v>
      </c>
      <c r="D21">
        <v>1</v>
      </c>
      <c r="E21" t="s">
        <v>51</v>
      </c>
      <c r="H21" s="2">
        <v>44165.482604166697</v>
      </c>
      <c r="I21" t="s">
        <v>52</v>
      </c>
      <c r="J21" s="2">
        <v>44165.482604166697</v>
      </c>
      <c r="K21" t="s">
        <v>52</v>
      </c>
      <c r="L21" s="1">
        <f>Tableau2[[#This Row],[Created]]-INT(Tableau2[[#This Row],[Created]])</f>
        <v>0.4826041666965466</v>
      </c>
      <c r="M21">
        <f>MINUTE(Tableau2[[#This Row],[Created]])</f>
        <v>34</v>
      </c>
      <c r="N21"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22" spans="1:14" x14ac:dyDescent="0.35">
      <c r="A22" t="s">
        <v>53</v>
      </c>
      <c r="B22">
        <v>1</v>
      </c>
      <c r="C22">
        <v>68</v>
      </c>
      <c r="D22">
        <v>1</v>
      </c>
      <c r="E22" t="s">
        <v>54</v>
      </c>
      <c r="H22" s="2">
        <v>44165.4828009259</v>
      </c>
      <c r="I22" t="s">
        <v>55</v>
      </c>
      <c r="J22" s="2">
        <v>44165.4828009259</v>
      </c>
      <c r="K22" t="s">
        <v>55</v>
      </c>
      <c r="L22" s="1">
        <f>Tableau2[[#This Row],[Created]]-INT(Tableau2[[#This Row],[Created]])</f>
        <v>0.48280092589993728</v>
      </c>
      <c r="M22">
        <f>MINUTE(Tableau2[[#This Row],[Created]])</f>
        <v>35</v>
      </c>
      <c r="N22"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23" spans="1:14" x14ac:dyDescent="0.35">
      <c r="A23" t="s">
        <v>46</v>
      </c>
      <c r="B23">
        <v>1</v>
      </c>
      <c r="C23">
        <v>64</v>
      </c>
      <c r="D23">
        <v>1</v>
      </c>
      <c r="E23" t="s">
        <v>56</v>
      </c>
      <c r="H23" s="2">
        <v>44165.482835648101</v>
      </c>
      <c r="I23" t="s">
        <v>48</v>
      </c>
      <c r="J23" s="2">
        <v>44165.482835648101</v>
      </c>
      <c r="K23" t="s">
        <v>48</v>
      </c>
      <c r="L23" s="1">
        <f>Tableau2[[#This Row],[Created]]-INT(Tableau2[[#This Row],[Created]])</f>
        <v>0.48283564810117241</v>
      </c>
      <c r="M23">
        <f>MINUTE(Tableau2[[#This Row],[Created]])</f>
        <v>35</v>
      </c>
      <c r="N23"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24" spans="1:14" x14ac:dyDescent="0.35">
      <c r="A24" t="s">
        <v>46</v>
      </c>
      <c r="B24">
        <v>1</v>
      </c>
      <c r="C24">
        <v>25</v>
      </c>
      <c r="D24">
        <v>1</v>
      </c>
      <c r="E24" t="s">
        <v>57</v>
      </c>
      <c r="H24" s="2">
        <v>44165.483148148101</v>
      </c>
      <c r="I24" t="s">
        <v>48</v>
      </c>
      <c r="J24" s="2">
        <v>44165.483148148101</v>
      </c>
      <c r="K24" t="s">
        <v>48</v>
      </c>
      <c r="L24" s="1">
        <f>Tableau2[[#This Row],[Created]]-INT(Tableau2[[#This Row],[Created]])</f>
        <v>0.48314814810146345</v>
      </c>
      <c r="M24">
        <f>MINUTE(Tableau2[[#This Row],[Created]])</f>
        <v>35</v>
      </c>
      <c r="N24"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25" spans="1:14" x14ac:dyDescent="0.35">
      <c r="A25" t="s">
        <v>42</v>
      </c>
      <c r="B25">
        <v>1</v>
      </c>
      <c r="C25">
        <v>28</v>
      </c>
      <c r="D25">
        <v>1</v>
      </c>
      <c r="E25" t="s">
        <v>58</v>
      </c>
      <c r="H25" s="2">
        <v>44165.4832060185</v>
      </c>
      <c r="I25" t="s">
        <v>44</v>
      </c>
      <c r="J25" s="2">
        <v>44165.4832060185</v>
      </c>
      <c r="K25" t="s">
        <v>44</v>
      </c>
      <c r="L25" s="1">
        <f>Tableau2[[#This Row],[Created]]-INT(Tableau2[[#This Row],[Created]])</f>
        <v>0.48320601849991363</v>
      </c>
      <c r="M25">
        <f>MINUTE(Tableau2[[#This Row],[Created]])</f>
        <v>35</v>
      </c>
      <c r="N25"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26" spans="1:14" x14ac:dyDescent="0.35">
      <c r="A26" t="s">
        <v>11</v>
      </c>
      <c r="B26">
        <v>1</v>
      </c>
      <c r="C26">
        <v>42</v>
      </c>
      <c r="D26">
        <v>1</v>
      </c>
      <c r="E26" t="s">
        <v>59</v>
      </c>
      <c r="H26" s="2">
        <v>44165.483333333301</v>
      </c>
      <c r="I26" t="s">
        <v>14</v>
      </c>
      <c r="J26" s="2">
        <v>44165.483333333301</v>
      </c>
      <c r="K26" t="s">
        <v>14</v>
      </c>
      <c r="L26" s="1">
        <f>Tableau2[[#This Row],[Created]]-INT(Tableau2[[#This Row],[Created]])</f>
        <v>0.48333333330083406</v>
      </c>
      <c r="M26">
        <f>MINUTE(Tableau2[[#This Row],[Created]])</f>
        <v>36</v>
      </c>
      <c r="N26"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27" spans="1:14" x14ac:dyDescent="0.35">
      <c r="A27" t="s">
        <v>50</v>
      </c>
      <c r="B27">
        <v>1</v>
      </c>
      <c r="C27">
        <v>34</v>
      </c>
      <c r="D27">
        <v>1</v>
      </c>
      <c r="E27" t="s">
        <v>60</v>
      </c>
      <c r="H27" s="2">
        <v>44165.483391203699</v>
      </c>
      <c r="I27" t="s">
        <v>52</v>
      </c>
      <c r="J27" s="2">
        <v>44165.483391203699</v>
      </c>
      <c r="K27" t="s">
        <v>52</v>
      </c>
      <c r="L27" s="1">
        <f>Tableau2[[#This Row],[Created]]-INT(Tableau2[[#This Row],[Created]])</f>
        <v>0.48339120369928423</v>
      </c>
      <c r="M27">
        <f>MINUTE(Tableau2[[#This Row],[Created]])</f>
        <v>36</v>
      </c>
      <c r="N27"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28" spans="1:14" x14ac:dyDescent="0.35">
      <c r="A28" t="s">
        <v>61</v>
      </c>
      <c r="B28">
        <v>1</v>
      </c>
      <c r="C28">
        <v>87</v>
      </c>
      <c r="D28">
        <v>1</v>
      </c>
      <c r="E28" t="s">
        <v>62</v>
      </c>
      <c r="H28" s="2">
        <v>44165.484618055598</v>
      </c>
      <c r="I28" t="s">
        <v>63</v>
      </c>
      <c r="J28" s="2">
        <v>44165.483541666697</v>
      </c>
      <c r="K28" t="s">
        <v>63</v>
      </c>
      <c r="L28" s="1">
        <f>Tableau2[[#This Row],[Created]]-INT(Tableau2[[#This Row],[Created]])</f>
        <v>0.48354166669741971</v>
      </c>
      <c r="M28">
        <f>MINUTE(Tableau2[[#This Row],[Created]])</f>
        <v>36</v>
      </c>
      <c r="N28"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29" spans="1:14" x14ac:dyDescent="0.35">
      <c r="A29" t="s">
        <v>53</v>
      </c>
      <c r="B29">
        <v>1</v>
      </c>
      <c r="C29">
        <v>95</v>
      </c>
      <c r="D29">
        <v>1</v>
      </c>
      <c r="E29" t="s">
        <v>64</v>
      </c>
      <c r="H29" s="2">
        <v>44165.483587962997</v>
      </c>
      <c r="I29" t="s">
        <v>55</v>
      </c>
      <c r="J29" s="2">
        <v>44165.483587962997</v>
      </c>
      <c r="K29" t="s">
        <v>55</v>
      </c>
      <c r="L29" s="1">
        <f>Tableau2[[#This Row],[Created]]-INT(Tableau2[[#This Row],[Created]])</f>
        <v>0.48358796299726237</v>
      </c>
      <c r="M29">
        <f>MINUTE(Tableau2[[#This Row],[Created]])</f>
        <v>36</v>
      </c>
      <c r="N29"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30" spans="1:14" x14ac:dyDescent="0.35">
      <c r="A30" t="s">
        <v>65</v>
      </c>
      <c r="B30">
        <v>1</v>
      </c>
      <c r="C30">
        <v>56</v>
      </c>
      <c r="D30">
        <v>1</v>
      </c>
      <c r="E30" t="s">
        <v>66</v>
      </c>
      <c r="H30" s="2">
        <v>44165.483807870398</v>
      </c>
      <c r="I30" t="s">
        <v>67</v>
      </c>
      <c r="J30" s="2">
        <v>44165.483807870398</v>
      </c>
      <c r="K30" t="s">
        <v>67</v>
      </c>
      <c r="L30" s="1">
        <f>Tableau2[[#This Row],[Created]]-INT(Tableau2[[#This Row],[Created]])</f>
        <v>0.4838078703978681</v>
      </c>
      <c r="M30">
        <f>MINUTE(Tableau2[[#This Row],[Created]])</f>
        <v>36</v>
      </c>
      <c r="N30"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31" spans="1:14" x14ac:dyDescent="0.35">
      <c r="A31" t="s">
        <v>11</v>
      </c>
      <c r="B31">
        <v>1</v>
      </c>
      <c r="C31">
        <v>63</v>
      </c>
      <c r="D31">
        <v>1</v>
      </c>
      <c r="G31" t="s">
        <v>68</v>
      </c>
      <c r="H31" s="2">
        <v>44165.483981481499</v>
      </c>
      <c r="I31" t="s">
        <v>14</v>
      </c>
      <c r="J31" s="2">
        <v>44165.483981481499</v>
      </c>
      <c r="K31" t="s">
        <v>14</v>
      </c>
      <c r="L31" s="1">
        <f>Tableau2[[#This Row],[Created]]-INT(Tableau2[[#This Row],[Created]])</f>
        <v>0.48398148149863118</v>
      </c>
      <c r="M31">
        <f>MINUTE(Tableau2[[#This Row],[Created]])</f>
        <v>36</v>
      </c>
      <c r="N31"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32" spans="1:14" x14ac:dyDescent="0.35">
      <c r="A32" t="s">
        <v>46</v>
      </c>
      <c r="B32">
        <v>1</v>
      </c>
      <c r="C32">
        <v>39</v>
      </c>
      <c r="D32">
        <v>1</v>
      </c>
      <c r="E32" t="s">
        <v>69</v>
      </c>
      <c r="H32" s="2">
        <v>44165.484039351897</v>
      </c>
      <c r="I32" t="s">
        <v>48</v>
      </c>
      <c r="J32" s="2">
        <v>44165.484039351897</v>
      </c>
      <c r="K32" t="s">
        <v>48</v>
      </c>
      <c r="L32" s="1">
        <f>Tableau2[[#This Row],[Created]]-INT(Tableau2[[#This Row],[Created]])</f>
        <v>0.48403935189708136</v>
      </c>
      <c r="M32">
        <f>MINUTE(Tableau2[[#This Row],[Created]])</f>
        <v>37</v>
      </c>
      <c r="N32"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33" spans="1:14" x14ac:dyDescent="0.35">
      <c r="A33" t="s">
        <v>50</v>
      </c>
      <c r="B33">
        <v>1</v>
      </c>
      <c r="C33">
        <v>51</v>
      </c>
      <c r="D33">
        <v>1</v>
      </c>
      <c r="E33" t="s">
        <v>70</v>
      </c>
      <c r="G33" t="s">
        <v>71</v>
      </c>
      <c r="H33" s="2">
        <v>44165.4852777778</v>
      </c>
      <c r="I33" t="s">
        <v>52</v>
      </c>
      <c r="J33" s="2">
        <v>44165.484074074098</v>
      </c>
      <c r="K33" t="s">
        <v>52</v>
      </c>
      <c r="L33" s="1">
        <f>Tableau2[[#This Row],[Created]]-INT(Tableau2[[#This Row],[Created]])</f>
        <v>0.48407407409831649</v>
      </c>
      <c r="M33">
        <f>MINUTE(Tableau2[[#This Row],[Created]])</f>
        <v>37</v>
      </c>
      <c r="N33"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34" spans="1:14" x14ac:dyDescent="0.35">
      <c r="A34" t="s">
        <v>38</v>
      </c>
      <c r="B34">
        <v>1</v>
      </c>
      <c r="C34">
        <v>20</v>
      </c>
      <c r="D34">
        <v>1</v>
      </c>
      <c r="E34" t="s">
        <v>72</v>
      </c>
      <c r="H34" s="2">
        <v>44165.484120370398</v>
      </c>
      <c r="I34" t="s">
        <v>40</v>
      </c>
      <c r="J34" s="2">
        <v>44165.484120370398</v>
      </c>
      <c r="K34" t="s">
        <v>40</v>
      </c>
      <c r="L34" s="1">
        <f>Tableau2[[#This Row],[Created]]-INT(Tableau2[[#This Row],[Created]])</f>
        <v>0.48412037039815914</v>
      </c>
      <c r="M34">
        <f>MINUTE(Tableau2[[#This Row],[Created]])</f>
        <v>37</v>
      </c>
      <c r="N34"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35" spans="1:14" x14ac:dyDescent="0.35">
      <c r="A35" t="s">
        <v>73</v>
      </c>
      <c r="B35">
        <v>1</v>
      </c>
      <c r="C35">
        <v>41</v>
      </c>
      <c r="D35">
        <v>1</v>
      </c>
      <c r="E35" t="s">
        <v>74</v>
      </c>
      <c r="H35" s="2">
        <v>44165.484166666698</v>
      </c>
      <c r="I35" t="s">
        <v>75</v>
      </c>
      <c r="J35" s="2">
        <v>44165.484166666698</v>
      </c>
      <c r="K35" t="s">
        <v>75</v>
      </c>
      <c r="L35" s="1">
        <f>Tableau2[[#This Row],[Created]]-INT(Tableau2[[#This Row],[Created]])</f>
        <v>0.48416666669800179</v>
      </c>
      <c r="M35">
        <f>MINUTE(Tableau2[[#This Row],[Created]])</f>
        <v>37</v>
      </c>
      <c r="N35"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36" spans="1:14" x14ac:dyDescent="0.35">
      <c r="A36" t="s">
        <v>76</v>
      </c>
      <c r="B36">
        <v>1</v>
      </c>
      <c r="C36">
        <v>56</v>
      </c>
      <c r="D36">
        <v>1</v>
      </c>
      <c r="E36" t="s">
        <v>77</v>
      </c>
      <c r="H36" s="2">
        <v>44165.4842824074</v>
      </c>
      <c r="I36" t="s">
        <v>78</v>
      </c>
      <c r="J36" s="2">
        <v>44165.4842824074</v>
      </c>
      <c r="K36" t="s">
        <v>78</v>
      </c>
      <c r="L36" s="1">
        <f>Tableau2[[#This Row],[Created]]-INT(Tableau2[[#This Row],[Created]])</f>
        <v>0.4842824074003147</v>
      </c>
      <c r="M36">
        <f>MINUTE(Tableau2[[#This Row],[Created]])</f>
        <v>37</v>
      </c>
      <c r="N36"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37" spans="1:14" x14ac:dyDescent="0.35">
      <c r="A37" t="s">
        <v>50</v>
      </c>
      <c r="B37">
        <v>1</v>
      </c>
      <c r="C37">
        <v>68</v>
      </c>
      <c r="D37">
        <v>1</v>
      </c>
      <c r="E37" t="s">
        <v>79</v>
      </c>
      <c r="H37" s="2">
        <v>44165.484756944403</v>
      </c>
      <c r="I37" t="s">
        <v>52</v>
      </c>
      <c r="J37" s="2">
        <v>44165.484756944403</v>
      </c>
      <c r="K37" t="s">
        <v>52</v>
      </c>
      <c r="L37" s="1">
        <f>Tableau2[[#This Row],[Created]]-INT(Tableau2[[#This Row],[Created]])</f>
        <v>0.48475694440276129</v>
      </c>
      <c r="M37">
        <f>MINUTE(Tableau2[[#This Row],[Created]])</f>
        <v>38</v>
      </c>
      <c r="N37"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38" spans="1:14" x14ac:dyDescent="0.35">
      <c r="A38" t="s">
        <v>46</v>
      </c>
      <c r="B38">
        <v>1</v>
      </c>
      <c r="C38">
        <v>50</v>
      </c>
      <c r="D38">
        <v>1</v>
      </c>
      <c r="E38" t="s">
        <v>80</v>
      </c>
      <c r="H38" s="2">
        <v>44165.484791666699</v>
      </c>
      <c r="I38" t="s">
        <v>48</v>
      </c>
      <c r="J38" s="2">
        <v>44165.484791666699</v>
      </c>
      <c r="K38" t="s">
        <v>48</v>
      </c>
      <c r="L38" s="1">
        <f>Tableau2[[#This Row],[Created]]-INT(Tableau2[[#This Row],[Created]])</f>
        <v>0.48479166669858387</v>
      </c>
      <c r="M38">
        <f>MINUTE(Tableau2[[#This Row],[Created]])</f>
        <v>38</v>
      </c>
      <c r="N38"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39" spans="1:14" x14ac:dyDescent="0.35">
      <c r="A39" t="s">
        <v>65</v>
      </c>
      <c r="B39">
        <v>1</v>
      </c>
      <c r="C39">
        <v>2</v>
      </c>
      <c r="D39">
        <v>1</v>
      </c>
      <c r="E39" t="s">
        <v>81</v>
      </c>
      <c r="G39" t="s">
        <v>82</v>
      </c>
      <c r="H39" s="2">
        <v>44165.484861111101</v>
      </c>
      <c r="I39" t="s">
        <v>67</v>
      </c>
      <c r="J39" s="2">
        <v>44165.484861111101</v>
      </c>
      <c r="K39" t="s">
        <v>67</v>
      </c>
      <c r="L39" s="1">
        <f>Tableau2[[#This Row],[Created]]-INT(Tableau2[[#This Row],[Created]])</f>
        <v>0.48486111110105412</v>
      </c>
      <c r="M39">
        <f>MINUTE(Tableau2[[#This Row],[Created]])</f>
        <v>38</v>
      </c>
      <c r="N39"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40" spans="1:14" x14ac:dyDescent="0.35">
      <c r="A40" t="s">
        <v>42</v>
      </c>
      <c r="B40">
        <v>1</v>
      </c>
      <c r="C40">
        <v>23</v>
      </c>
      <c r="D40">
        <v>1</v>
      </c>
      <c r="E40" t="s">
        <v>83</v>
      </c>
      <c r="H40" s="2">
        <v>44165.4851851852</v>
      </c>
      <c r="I40" t="s">
        <v>44</v>
      </c>
      <c r="J40" s="2">
        <v>44165.4851851852</v>
      </c>
      <c r="K40" t="s">
        <v>44</v>
      </c>
      <c r="L40" s="1">
        <f>Tableau2[[#This Row],[Created]]-INT(Tableau2[[#This Row],[Created]])</f>
        <v>0.48518518519995268</v>
      </c>
      <c r="M40">
        <f>MINUTE(Tableau2[[#This Row],[Created]])</f>
        <v>38</v>
      </c>
      <c r="N40"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41" spans="1:14" x14ac:dyDescent="0.35">
      <c r="A41" t="s">
        <v>46</v>
      </c>
      <c r="B41">
        <v>1</v>
      </c>
      <c r="C41">
        <v>14</v>
      </c>
      <c r="D41">
        <v>1</v>
      </c>
      <c r="E41" t="s">
        <v>84</v>
      </c>
      <c r="H41" s="2">
        <v>44165.485324074099</v>
      </c>
      <c r="I41" t="s">
        <v>48</v>
      </c>
      <c r="J41" s="2">
        <v>44165.485324074099</v>
      </c>
      <c r="K41" t="s">
        <v>48</v>
      </c>
      <c r="L41" s="1">
        <f>Tableau2[[#This Row],[Created]]-INT(Tableau2[[#This Row],[Created]])</f>
        <v>0.48532407409948064</v>
      </c>
      <c r="M41">
        <f>MINUTE(Tableau2[[#This Row],[Created]])</f>
        <v>38</v>
      </c>
      <c r="N41"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42" spans="1:14" x14ac:dyDescent="0.35">
      <c r="A42" t="s">
        <v>11</v>
      </c>
      <c r="B42">
        <v>1</v>
      </c>
      <c r="C42">
        <v>84</v>
      </c>
      <c r="D42">
        <v>1</v>
      </c>
      <c r="E42" t="s">
        <v>85</v>
      </c>
      <c r="H42" s="2">
        <v>44165.492303240702</v>
      </c>
      <c r="I42" t="s">
        <v>14</v>
      </c>
      <c r="J42" s="2">
        <v>44165.485405092601</v>
      </c>
      <c r="K42" t="s">
        <v>14</v>
      </c>
      <c r="L42" s="1">
        <f>Tableau2[[#This Row],[Created]]-INT(Tableau2[[#This Row],[Created]])</f>
        <v>0.48540509260055842</v>
      </c>
      <c r="M42">
        <f>MINUTE(Tableau2[[#This Row],[Created]])</f>
        <v>38</v>
      </c>
      <c r="N42"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43" spans="1:14" x14ac:dyDescent="0.35">
      <c r="A43" t="s">
        <v>42</v>
      </c>
      <c r="B43">
        <v>1</v>
      </c>
      <c r="C43">
        <v>56</v>
      </c>
      <c r="D43">
        <v>1</v>
      </c>
      <c r="E43" t="s">
        <v>86</v>
      </c>
      <c r="H43" s="2">
        <v>44165.485509259299</v>
      </c>
      <c r="I43" t="s">
        <v>44</v>
      </c>
      <c r="J43" s="2">
        <v>44165.485509259299</v>
      </c>
      <c r="K43" t="s">
        <v>44</v>
      </c>
      <c r="L43" s="1">
        <f>Tableau2[[#This Row],[Created]]-INT(Tableau2[[#This Row],[Created]])</f>
        <v>0.48550925929885125</v>
      </c>
      <c r="M43">
        <f>MINUTE(Tableau2[[#This Row],[Created]])</f>
        <v>39</v>
      </c>
      <c r="N43"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44" spans="1:14" x14ac:dyDescent="0.35">
      <c r="A44" t="s">
        <v>61</v>
      </c>
      <c r="B44">
        <v>1</v>
      </c>
      <c r="C44">
        <v>67</v>
      </c>
      <c r="D44">
        <v>1</v>
      </c>
      <c r="E44" t="s">
        <v>87</v>
      </c>
      <c r="H44" s="2">
        <v>44165.485625000001</v>
      </c>
      <c r="I44" t="s">
        <v>63</v>
      </c>
      <c r="J44" s="2">
        <v>44165.485625000001</v>
      </c>
      <c r="K44" t="s">
        <v>63</v>
      </c>
      <c r="L44" s="1">
        <f>Tableau2[[#This Row],[Created]]-INT(Tableau2[[#This Row],[Created]])</f>
        <v>0.48562500000116415</v>
      </c>
      <c r="M44">
        <f>MINUTE(Tableau2[[#This Row],[Created]])</f>
        <v>39</v>
      </c>
      <c r="N44"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45" spans="1:14" x14ac:dyDescent="0.35">
      <c r="A45" t="s">
        <v>46</v>
      </c>
      <c r="B45">
        <v>1</v>
      </c>
      <c r="C45">
        <v>75</v>
      </c>
      <c r="D45">
        <v>1</v>
      </c>
      <c r="E45" t="s">
        <v>88</v>
      </c>
      <c r="H45" s="2">
        <v>44165.485775462999</v>
      </c>
      <c r="I45" t="s">
        <v>48</v>
      </c>
      <c r="J45" s="2">
        <v>44165.485775462999</v>
      </c>
      <c r="K45" t="s">
        <v>48</v>
      </c>
      <c r="L45" s="1">
        <f>Tableau2[[#This Row],[Created]]-INT(Tableau2[[#This Row],[Created]])</f>
        <v>0.48577546299929963</v>
      </c>
      <c r="M45">
        <f>MINUTE(Tableau2[[#This Row],[Created]])</f>
        <v>39</v>
      </c>
      <c r="N45"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46" spans="1:14" x14ac:dyDescent="0.35">
      <c r="A46" t="s">
        <v>11</v>
      </c>
      <c r="B46">
        <v>1</v>
      </c>
      <c r="C46">
        <v>80</v>
      </c>
      <c r="D46">
        <v>1</v>
      </c>
      <c r="G46" t="s">
        <v>68</v>
      </c>
      <c r="H46" s="2">
        <v>44165.4858564815</v>
      </c>
      <c r="I46" t="s">
        <v>14</v>
      </c>
      <c r="J46" s="2">
        <v>44165.4858564815</v>
      </c>
      <c r="K46" t="s">
        <v>14</v>
      </c>
      <c r="L46" s="1">
        <f>Tableau2[[#This Row],[Created]]-INT(Tableau2[[#This Row],[Created]])</f>
        <v>0.48585648150037741</v>
      </c>
      <c r="M46">
        <f>MINUTE(Tableau2[[#This Row],[Created]])</f>
        <v>39</v>
      </c>
      <c r="N46"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47" spans="1:14" x14ac:dyDescent="0.35">
      <c r="A47" t="s">
        <v>42</v>
      </c>
      <c r="B47">
        <v>1</v>
      </c>
      <c r="C47">
        <v>74</v>
      </c>
      <c r="D47">
        <v>1</v>
      </c>
      <c r="E47" t="s">
        <v>89</v>
      </c>
      <c r="H47" s="2">
        <v>44165.485925925903</v>
      </c>
      <c r="I47" t="s">
        <v>44</v>
      </c>
      <c r="J47" s="2">
        <v>44165.485925925903</v>
      </c>
      <c r="K47" t="s">
        <v>44</v>
      </c>
      <c r="L47" s="1">
        <f>Tableau2[[#This Row],[Created]]-INT(Tableau2[[#This Row],[Created]])</f>
        <v>0.48592592590284767</v>
      </c>
      <c r="M47">
        <f>MINUTE(Tableau2[[#This Row],[Created]])</f>
        <v>39</v>
      </c>
      <c r="N47"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48" spans="1:14" x14ac:dyDescent="0.35">
      <c r="A48" t="s">
        <v>50</v>
      </c>
      <c r="B48">
        <v>1</v>
      </c>
      <c r="C48">
        <v>85</v>
      </c>
      <c r="D48">
        <v>1</v>
      </c>
      <c r="E48" t="s">
        <v>90</v>
      </c>
      <c r="H48" s="2">
        <v>44165.485925925903</v>
      </c>
      <c r="I48" t="s">
        <v>52</v>
      </c>
      <c r="J48" s="2">
        <v>44165.485925925903</v>
      </c>
      <c r="K48" t="s">
        <v>52</v>
      </c>
      <c r="L48" s="1">
        <f>Tableau2[[#This Row],[Created]]-INT(Tableau2[[#This Row],[Created]])</f>
        <v>0.48592592590284767</v>
      </c>
      <c r="M48">
        <f>MINUTE(Tableau2[[#This Row],[Created]])</f>
        <v>39</v>
      </c>
      <c r="N48"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49" spans="1:14" x14ac:dyDescent="0.35">
      <c r="A49" t="s">
        <v>91</v>
      </c>
      <c r="B49">
        <v>1</v>
      </c>
      <c r="C49">
        <v>5</v>
      </c>
      <c r="D49">
        <v>1</v>
      </c>
      <c r="E49" t="s">
        <v>92</v>
      </c>
      <c r="H49" s="2">
        <v>44165.486238425903</v>
      </c>
      <c r="I49" t="s">
        <v>93</v>
      </c>
      <c r="J49" s="2">
        <v>44165.486238425903</v>
      </c>
      <c r="K49" t="s">
        <v>93</v>
      </c>
      <c r="L49" s="1">
        <f>Tableau2[[#This Row],[Created]]-INT(Tableau2[[#This Row],[Created]])</f>
        <v>0.4862384259031387</v>
      </c>
      <c r="M49">
        <f>MINUTE(Tableau2[[#This Row],[Created]])</f>
        <v>40</v>
      </c>
      <c r="N49"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50" spans="1:14" x14ac:dyDescent="0.35">
      <c r="A50" t="s">
        <v>50</v>
      </c>
      <c r="B50">
        <v>1</v>
      </c>
      <c r="C50">
        <v>94</v>
      </c>
      <c r="D50">
        <v>1</v>
      </c>
      <c r="E50" t="s">
        <v>94</v>
      </c>
      <c r="H50" s="2">
        <v>44165.486296296302</v>
      </c>
      <c r="I50" t="s">
        <v>52</v>
      </c>
      <c r="J50" s="2">
        <v>44165.486296296302</v>
      </c>
      <c r="K50" t="s">
        <v>52</v>
      </c>
      <c r="L50" s="1">
        <f>Tableau2[[#This Row],[Created]]-INT(Tableau2[[#This Row],[Created]])</f>
        <v>0.48629629630158888</v>
      </c>
      <c r="M50">
        <f>MINUTE(Tableau2[[#This Row],[Created]])</f>
        <v>40</v>
      </c>
      <c r="N50"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51" spans="1:14" x14ac:dyDescent="0.35">
      <c r="A51" t="s">
        <v>65</v>
      </c>
      <c r="B51">
        <v>1</v>
      </c>
      <c r="C51">
        <v>25</v>
      </c>
      <c r="D51">
        <v>1</v>
      </c>
      <c r="E51" t="s">
        <v>95</v>
      </c>
      <c r="H51" s="2">
        <v>44165.486319444397</v>
      </c>
      <c r="I51" t="s">
        <v>67</v>
      </c>
      <c r="J51" s="2">
        <v>44165.486319444397</v>
      </c>
      <c r="K51" t="s">
        <v>67</v>
      </c>
      <c r="L51" s="1">
        <f>Tableau2[[#This Row],[Created]]-INT(Tableau2[[#This Row],[Created]])</f>
        <v>0.48631944439694053</v>
      </c>
      <c r="M51">
        <f>MINUTE(Tableau2[[#This Row],[Created]])</f>
        <v>40</v>
      </c>
      <c r="N51"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52" spans="1:14" x14ac:dyDescent="0.35">
      <c r="A52" t="s">
        <v>42</v>
      </c>
      <c r="B52">
        <v>1</v>
      </c>
      <c r="C52">
        <v>5</v>
      </c>
      <c r="D52">
        <v>1</v>
      </c>
      <c r="E52" t="s">
        <v>96</v>
      </c>
      <c r="H52" s="2">
        <v>44165.4863541667</v>
      </c>
      <c r="I52" t="s">
        <v>44</v>
      </c>
      <c r="J52" s="2">
        <v>44165.4863541667</v>
      </c>
      <c r="K52" t="s">
        <v>44</v>
      </c>
      <c r="L52" s="1">
        <f>Tableau2[[#This Row],[Created]]-INT(Tableau2[[#This Row],[Created]])</f>
        <v>0.48635416670003906</v>
      </c>
      <c r="M52">
        <f>MINUTE(Tableau2[[#This Row],[Created]])</f>
        <v>40</v>
      </c>
      <c r="N52"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53" spans="1:14" x14ac:dyDescent="0.35">
      <c r="A53" t="s">
        <v>11</v>
      </c>
      <c r="B53">
        <v>1</v>
      </c>
      <c r="C53">
        <v>59</v>
      </c>
      <c r="D53">
        <v>1</v>
      </c>
      <c r="G53" t="s">
        <v>97</v>
      </c>
      <c r="H53" s="2">
        <v>44165.486388888901</v>
      </c>
      <c r="I53" t="s">
        <v>14</v>
      </c>
      <c r="J53" s="2">
        <v>44165.486388888901</v>
      </c>
      <c r="K53" t="s">
        <v>14</v>
      </c>
      <c r="L53" s="1">
        <f>Tableau2[[#This Row],[Created]]-INT(Tableau2[[#This Row],[Created]])</f>
        <v>0.48638888890127419</v>
      </c>
      <c r="M53">
        <f>MINUTE(Tableau2[[#This Row],[Created]])</f>
        <v>40</v>
      </c>
      <c r="N53"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54" spans="1:14" x14ac:dyDescent="0.35">
      <c r="A54" t="s">
        <v>98</v>
      </c>
      <c r="B54">
        <v>1</v>
      </c>
      <c r="C54">
        <v>8</v>
      </c>
      <c r="D54">
        <v>1</v>
      </c>
      <c r="E54" t="s">
        <v>99</v>
      </c>
      <c r="H54" s="2">
        <v>44165.486388888901</v>
      </c>
      <c r="I54" t="s">
        <v>100</v>
      </c>
      <c r="J54" s="2">
        <v>44165.486388888901</v>
      </c>
      <c r="K54" t="s">
        <v>100</v>
      </c>
      <c r="L54" s="1">
        <f>Tableau2[[#This Row],[Created]]-INT(Tableau2[[#This Row],[Created]])</f>
        <v>0.48638888890127419</v>
      </c>
      <c r="M54">
        <f>MINUTE(Tableau2[[#This Row],[Created]])</f>
        <v>40</v>
      </c>
      <c r="N54"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55" spans="1:14" x14ac:dyDescent="0.35">
      <c r="A55" t="s">
        <v>11</v>
      </c>
      <c r="B55">
        <v>1</v>
      </c>
      <c r="C55">
        <v>38</v>
      </c>
      <c r="D55">
        <v>1</v>
      </c>
      <c r="G55" t="s">
        <v>97</v>
      </c>
      <c r="H55" s="2">
        <v>44165.486678240697</v>
      </c>
      <c r="I55" t="s">
        <v>14</v>
      </c>
      <c r="J55" s="2">
        <v>44165.486678240697</v>
      </c>
      <c r="K55" t="s">
        <v>14</v>
      </c>
      <c r="L55" s="1">
        <f>Tableau2[[#This Row],[Created]]-INT(Tableau2[[#This Row],[Created]])</f>
        <v>0.48667824069707422</v>
      </c>
      <c r="M55">
        <f>MINUTE(Tableau2[[#This Row],[Created]])</f>
        <v>40</v>
      </c>
      <c r="N55"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56" spans="1:14" x14ac:dyDescent="0.35">
      <c r="A56" t="s">
        <v>91</v>
      </c>
      <c r="B56">
        <v>1</v>
      </c>
      <c r="C56">
        <v>10</v>
      </c>
      <c r="D56">
        <v>1</v>
      </c>
      <c r="E56" t="s">
        <v>36</v>
      </c>
      <c r="H56" s="2">
        <v>44165.486712963</v>
      </c>
      <c r="I56" t="s">
        <v>93</v>
      </c>
      <c r="J56" s="2">
        <v>44165.486712963</v>
      </c>
      <c r="K56" t="s">
        <v>93</v>
      </c>
      <c r="L56" s="1">
        <f>Tableau2[[#This Row],[Created]]-INT(Tableau2[[#This Row],[Created]])</f>
        <v>0.48671296300017275</v>
      </c>
      <c r="M56">
        <f>MINUTE(Tableau2[[#This Row],[Created]])</f>
        <v>40</v>
      </c>
      <c r="N56"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57" spans="1:14" x14ac:dyDescent="0.35">
      <c r="A57" t="s">
        <v>50</v>
      </c>
      <c r="B57">
        <v>1</v>
      </c>
      <c r="C57">
        <v>77</v>
      </c>
      <c r="D57">
        <v>1</v>
      </c>
      <c r="E57" t="s">
        <v>101</v>
      </c>
      <c r="H57" s="2">
        <v>44165.486736111103</v>
      </c>
      <c r="I57" t="s">
        <v>52</v>
      </c>
      <c r="J57" s="2">
        <v>44165.486736111103</v>
      </c>
      <c r="K57" t="s">
        <v>52</v>
      </c>
      <c r="L57" s="1">
        <f>Tableau2[[#This Row],[Created]]-INT(Tableau2[[#This Row],[Created]])</f>
        <v>0.48673611110280035</v>
      </c>
      <c r="M57">
        <f>MINUTE(Tableau2[[#This Row],[Created]])</f>
        <v>40</v>
      </c>
      <c r="N57"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58" spans="1:14" x14ac:dyDescent="0.35">
      <c r="A58" t="s">
        <v>102</v>
      </c>
      <c r="B58">
        <v>1</v>
      </c>
      <c r="C58">
        <v>1</v>
      </c>
      <c r="D58">
        <v>1</v>
      </c>
      <c r="E58" t="s">
        <v>103</v>
      </c>
      <c r="H58" s="2">
        <v>44165.486747685201</v>
      </c>
      <c r="I58" t="s">
        <v>104</v>
      </c>
      <c r="J58" s="2">
        <v>44165.486747685201</v>
      </c>
      <c r="K58" t="s">
        <v>104</v>
      </c>
      <c r="L58" s="1">
        <f>Tableau2[[#This Row],[Created]]-INT(Tableau2[[#This Row],[Created]])</f>
        <v>0.48674768520140788</v>
      </c>
      <c r="M58">
        <f>MINUTE(Tableau2[[#This Row],[Created]])</f>
        <v>40</v>
      </c>
      <c r="N58"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59" spans="1:14" x14ac:dyDescent="0.35">
      <c r="A59" t="s">
        <v>98</v>
      </c>
      <c r="B59">
        <v>1</v>
      </c>
      <c r="C59">
        <v>12</v>
      </c>
      <c r="D59">
        <v>1</v>
      </c>
      <c r="E59" t="s">
        <v>105</v>
      </c>
      <c r="H59" s="2">
        <v>44165.486840277801</v>
      </c>
      <c r="I59" t="s">
        <v>100</v>
      </c>
      <c r="J59" s="2">
        <v>44165.486840277801</v>
      </c>
      <c r="K59" t="s">
        <v>100</v>
      </c>
      <c r="L59" s="1">
        <f>Tableau2[[#This Row],[Created]]-INT(Tableau2[[#This Row],[Created]])</f>
        <v>0.48684027780109318</v>
      </c>
      <c r="M59">
        <f>MINUTE(Tableau2[[#This Row],[Created]])</f>
        <v>41</v>
      </c>
      <c r="N59"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60" spans="1:14" x14ac:dyDescent="0.35">
      <c r="A60" t="s">
        <v>61</v>
      </c>
      <c r="B60">
        <v>1</v>
      </c>
      <c r="C60">
        <v>20</v>
      </c>
      <c r="D60">
        <v>1</v>
      </c>
      <c r="E60" t="s">
        <v>106</v>
      </c>
      <c r="H60" s="2">
        <v>44165.486863425896</v>
      </c>
      <c r="I60" t="s">
        <v>63</v>
      </c>
      <c r="J60" s="2">
        <v>44165.486863425896</v>
      </c>
      <c r="K60" t="s">
        <v>63</v>
      </c>
      <c r="L60" s="1">
        <f>Tableau2[[#This Row],[Created]]-INT(Tableau2[[#This Row],[Created]])</f>
        <v>0.48686342589644482</v>
      </c>
      <c r="M60">
        <f>MINUTE(Tableau2[[#This Row],[Created]])</f>
        <v>41</v>
      </c>
      <c r="N60"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61" spans="1:14" x14ac:dyDescent="0.35">
      <c r="A61" t="s">
        <v>91</v>
      </c>
      <c r="B61">
        <v>1</v>
      </c>
      <c r="C61">
        <v>15</v>
      </c>
      <c r="D61">
        <v>1</v>
      </c>
      <c r="E61" t="s">
        <v>107</v>
      </c>
      <c r="H61" s="2">
        <v>44165.486875000002</v>
      </c>
      <c r="I61" t="s">
        <v>93</v>
      </c>
      <c r="J61" s="2">
        <v>44165.486875000002</v>
      </c>
      <c r="K61" t="s">
        <v>93</v>
      </c>
      <c r="L61" s="1">
        <f>Tableau2[[#This Row],[Created]]-INT(Tableau2[[#This Row],[Created]])</f>
        <v>0.48687500000232831</v>
      </c>
      <c r="M61">
        <f>MINUTE(Tableau2[[#This Row],[Created]])</f>
        <v>41</v>
      </c>
      <c r="N61"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62" spans="1:14" x14ac:dyDescent="0.35">
      <c r="A62" t="s">
        <v>65</v>
      </c>
      <c r="B62">
        <v>1</v>
      </c>
      <c r="C62">
        <v>52</v>
      </c>
      <c r="D62">
        <v>1</v>
      </c>
      <c r="E62" t="s">
        <v>108</v>
      </c>
      <c r="H62" s="2">
        <v>44165.486921296302</v>
      </c>
      <c r="I62" t="s">
        <v>67</v>
      </c>
      <c r="J62" s="2">
        <v>44165.486921296302</v>
      </c>
      <c r="K62" t="s">
        <v>67</v>
      </c>
      <c r="L62" s="1">
        <f>Tableau2[[#This Row],[Created]]-INT(Tableau2[[#This Row],[Created]])</f>
        <v>0.48692129630217096</v>
      </c>
      <c r="M62">
        <f>MINUTE(Tableau2[[#This Row],[Created]])</f>
        <v>41</v>
      </c>
      <c r="N62"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63" spans="1:14" x14ac:dyDescent="0.35">
      <c r="A63" t="s">
        <v>50</v>
      </c>
      <c r="B63">
        <v>1</v>
      </c>
      <c r="C63">
        <v>60</v>
      </c>
      <c r="D63">
        <v>1</v>
      </c>
      <c r="E63" t="s">
        <v>109</v>
      </c>
      <c r="H63" s="2">
        <v>44165.486967592602</v>
      </c>
      <c r="I63" t="s">
        <v>52</v>
      </c>
      <c r="J63" s="2">
        <v>44165.486967592602</v>
      </c>
      <c r="K63" t="s">
        <v>52</v>
      </c>
      <c r="L63" s="1">
        <f>Tableau2[[#This Row],[Created]]-INT(Tableau2[[#This Row],[Created]])</f>
        <v>0.48696759260201361</v>
      </c>
      <c r="M63">
        <f>MINUTE(Tableau2[[#This Row],[Created]])</f>
        <v>41</v>
      </c>
      <c r="N63"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64" spans="1:14" x14ac:dyDescent="0.35">
      <c r="A64" t="s">
        <v>110</v>
      </c>
      <c r="B64">
        <v>1</v>
      </c>
      <c r="C64">
        <v>81</v>
      </c>
      <c r="D64">
        <v>1</v>
      </c>
      <c r="E64" t="s">
        <v>111</v>
      </c>
      <c r="H64" s="2">
        <v>44165.487141203703</v>
      </c>
      <c r="I64" t="s">
        <v>112</v>
      </c>
      <c r="J64" s="2">
        <v>44165.487141203703</v>
      </c>
      <c r="K64" t="s">
        <v>112</v>
      </c>
      <c r="L64" s="1">
        <f>Tableau2[[#This Row],[Created]]-INT(Tableau2[[#This Row],[Created]])</f>
        <v>0.48714120370277669</v>
      </c>
      <c r="M64">
        <f>MINUTE(Tableau2[[#This Row],[Created]])</f>
        <v>41</v>
      </c>
      <c r="N64"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65" spans="1:14" x14ac:dyDescent="0.35">
      <c r="A65" t="s">
        <v>53</v>
      </c>
      <c r="B65">
        <v>1</v>
      </c>
      <c r="C65">
        <v>41</v>
      </c>
      <c r="D65">
        <v>1</v>
      </c>
      <c r="E65" t="s">
        <v>113</v>
      </c>
      <c r="H65" s="2">
        <v>44165.487164351798</v>
      </c>
      <c r="I65" t="s">
        <v>55</v>
      </c>
      <c r="J65" s="2">
        <v>44165.487164351798</v>
      </c>
      <c r="K65" t="s">
        <v>55</v>
      </c>
      <c r="L65" s="1">
        <f>Tableau2[[#This Row],[Created]]-INT(Tableau2[[#This Row],[Created]])</f>
        <v>0.48716435179812834</v>
      </c>
      <c r="M65">
        <f>MINUTE(Tableau2[[#This Row],[Created]])</f>
        <v>41</v>
      </c>
      <c r="N65"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66" spans="1:14" x14ac:dyDescent="0.35">
      <c r="A66" t="s">
        <v>102</v>
      </c>
      <c r="B66">
        <v>1</v>
      </c>
      <c r="C66">
        <v>2</v>
      </c>
      <c r="D66">
        <v>1</v>
      </c>
      <c r="E66" t="s">
        <v>114</v>
      </c>
      <c r="H66" s="2">
        <v>44165.487326388902</v>
      </c>
      <c r="I66" t="s">
        <v>104</v>
      </c>
      <c r="J66" s="2">
        <v>44165.487326388902</v>
      </c>
      <c r="K66" t="s">
        <v>104</v>
      </c>
      <c r="L66" s="1">
        <f>Tableau2[[#This Row],[Created]]-INT(Tableau2[[#This Row],[Created]])</f>
        <v>0.4873263889021473</v>
      </c>
      <c r="M66">
        <f>MINUTE(Tableau2[[#This Row],[Created]])</f>
        <v>41</v>
      </c>
      <c r="N66"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67" spans="1:14" x14ac:dyDescent="0.35">
      <c r="A67" t="s">
        <v>42</v>
      </c>
      <c r="B67">
        <v>1</v>
      </c>
      <c r="C67">
        <v>84</v>
      </c>
      <c r="D67">
        <v>1</v>
      </c>
      <c r="E67" t="s">
        <v>115</v>
      </c>
      <c r="H67" s="2">
        <v>44165.487407407403</v>
      </c>
      <c r="I67" t="s">
        <v>44</v>
      </c>
      <c r="J67" s="2">
        <v>44165.487407407403</v>
      </c>
      <c r="K67" t="s">
        <v>44</v>
      </c>
      <c r="L67" s="1">
        <f>Tableau2[[#This Row],[Created]]-INT(Tableau2[[#This Row],[Created]])</f>
        <v>0.48740740740322508</v>
      </c>
      <c r="M67">
        <f>MINUTE(Tableau2[[#This Row],[Created]])</f>
        <v>41</v>
      </c>
      <c r="N67"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68" spans="1:14" x14ac:dyDescent="0.35">
      <c r="A68" t="s">
        <v>46</v>
      </c>
      <c r="B68">
        <v>1</v>
      </c>
      <c r="C68">
        <v>78</v>
      </c>
      <c r="D68">
        <v>1</v>
      </c>
      <c r="E68" t="s">
        <v>116</v>
      </c>
      <c r="G68" t="s">
        <v>117</v>
      </c>
      <c r="H68" s="2">
        <v>44165.487476851798</v>
      </c>
      <c r="I68" t="s">
        <v>48</v>
      </c>
      <c r="J68" s="2">
        <v>44165.487476851798</v>
      </c>
      <c r="K68" t="s">
        <v>48</v>
      </c>
      <c r="L68" s="1">
        <f>Tableau2[[#This Row],[Created]]-INT(Tableau2[[#This Row],[Created]])</f>
        <v>0.48747685179841937</v>
      </c>
      <c r="M68">
        <f>MINUTE(Tableau2[[#This Row],[Created]])</f>
        <v>41</v>
      </c>
      <c r="N68"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69" spans="1:14" x14ac:dyDescent="0.35">
      <c r="A69" t="s">
        <v>50</v>
      </c>
      <c r="B69">
        <v>1</v>
      </c>
      <c r="C69">
        <v>43</v>
      </c>
      <c r="D69">
        <v>1</v>
      </c>
      <c r="E69" t="s">
        <v>118</v>
      </c>
      <c r="H69" s="2">
        <v>44165.487511574102</v>
      </c>
      <c r="I69" t="s">
        <v>52</v>
      </c>
      <c r="J69" s="2">
        <v>44165.487511574102</v>
      </c>
      <c r="K69" t="s">
        <v>52</v>
      </c>
      <c r="L69" s="1">
        <f>Tableau2[[#This Row],[Created]]-INT(Tableau2[[#This Row],[Created]])</f>
        <v>0.48751157410151791</v>
      </c>
      <c r="M69">
        <f>MINUTE(Tableau2[[#This Row],[Created]])</f>
        <v>42</v>
      </c>
      <c r="N69"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70" spans="1:14" x14ac:dyDescent="0.35">
      <c r="A70" t="s">
        <v>11</v>
      </c>
      <c r="B70">
        <v>1</v>
      </c>
      <c r="C70">
        <v>17</v>
      </c>
      <c r="D70">
        <v>1</v>
      </c>
      <c r="E70" t="s">
        <v>119</v>
      </c>
      <c r="H70" s="2">
        <v>44165.487800925897</v>
      </c>
      <c r="I70" t="s">
        <v>14</v>
      </c>
      <c r="J70" s="2">
        <v>44165.487800925897</v>
      </c>
      <c r="K70" t="s">
        <v>14</v>
      </c>
      <c r="L70" s="1">
        <f>Tableau2[[#This Row],[Created]]-INT(Tableau2[[#This Row],[Created]])</f>
        <v>0.48780092589731794</v>
      </c>
      <c r="M70">
        <f>MINUTE(Tableau2[[#This Row],[Created]])</f>
        <v>42</v>
      </c>
      <c r="N70"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71" spans="1:14" x14ac:dyDescent="0.35">
      <c r="A71" t="s">
        <v>46</v>
      </c>
      <c r="B71">
        <v>1</v>
      </c>
      <c r="C71">
        <v>11</v>
      </c>
      <c r="D71">
        <v>1</v>
      </c>
      <c r="E71" t="s">
        <v>120</v>
      </c>
      <c r="H71" s="2">
        <v>44165.487881944398</v>
      </c>
      <c r="I71" t="s">
        <v>48</v>
      </c>
      <c r="J71" s="2">
        <v>44165.487881944398</v>
      </c>
      <c r="K71" t="s">
        <v>48</v>
      </c>
      <c r="L71" s="1">
        <f>Tableau2[[#This Row],[Created]]-INT(Tableau2[[#This Row],[Created]])</f>
        <v>0.48788194439839572</v>
      </c>
      <c r="M71">
        <f>MINUTE(Tableau2[[#This Row],[Created]])</f>
        <v>42</v>
      </c>
      <c r="N71"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72" spans="1:14" x14ac:dyDescent="0.35">
      <c r="A72" t="s">
        <v>76</v>
      </c>
      <c r="B72">
        <v>1</v>
      </c>
      <c r="C72">
        <v>13</v>
      </c>
      <c r="D72">
        <v>1</v>
      </c>
      <c r="E72" t="s">
        <v>121</v>
      </c>
      <c r="H72" s="2">
        <v>44165.488090277802</v>
      </c>
      <c r="I72" t="s">
        <v>78</v>
      </c>
      <c r="J72" s="2">
        <v>44165.488090277802</v>
      </c>
      <c r="K72" t="s">
        <v>78</v>
      </c>
      <c r="L72" s="1">
        <f>Tableau2[[#This Row],[Created]]-INT(Tableau2[[#This Row],[Created]])</f>
        <v>0.48809027780225733</v>
      </c>
      <c r="M72">
        <f>MINUTE(Tableau2[[#This Row],[Created]])</f>
        <v>42</v>
      </c>
      <c r="N72"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73" spans="1:14" x14ac:dyDescent="0.35">
      <c r="A73" t="s">
        <v>50</v>
      </c>
      <c r="B73">
        <v>1</v>
      </c>
      <c r="C73">
        <v>9</v>
      </c>
      <c r="D73">
        <v>1</v>
      </c>
      <c r="E73" t="s">
        <v>122</v>
      </c>
      <c r="H73" s="2">
        <v>44165.488136574102</v>
      </c>
      <c r="I73" t="s">
        <v>52</v>
      </c>
      <c r="J73" s="2">
        <v>44165.488136574102</v>
      </c>
      <c r="K73" t="s">
        <v>52</v>
      </c>
      <c r="L73" s="1">
        <f>Tableau2[[#This Row],[Created]]-INT(Tableau2[[#This Row],[Created]])</f>
        <v>0.48813657410209998</v>
      </c>
      <c r="M73">
        <f>MINUTE(Tableau2[[#This Row],[Created]])</f>
        <v>42</v>
      </c>
      <c r="N73"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74" spans="1:14" x14ac:dyDescent="0.35">
      <c r="A74" t="s">
        <v>65</v>
      </c>
      <c r="B74">
        <v>1</v>
      </c>
      <c r="C74">
        <v>21</v>
      </c>
      <c r="D74">
        <v>1</v>
      </c>
      <c r="E74" t="s">
        <v>123</v>
      </c>
      <c r="H74" s="2">
        <v>44165.488136574102</v>
      </c>
      <c r="I74" t="s">
        <v>67</v>
      </c>
      <c r="J74" s="2">
        <v>44165.488136574102</v>
      </c>
      <c r="K74" t="s">
        <v>67</v>
      </c>
      <c r="L74" s="1">
        <f>Tableau2[[#This Row],[Created]]-INT(Tableau2[[#This Row],[Created]])</f>
        <v>0.48813657410209998</v>
      </c>
      <c r="M74">
        <f>MINUTE(Tableau2[[#This Row],[Created]])</f>
        <v>42</v>
      </c>
      <c r="N74"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75" spans="1:14" x14ac:dyDescent="0.35">
      <c r="A75" t="s">
        <v>98</v>
      </c>
      <c r="B75">
        <v>1</v>
      </c>
      <c r="C75">
        <v>20</v>
      </c>
      <c r="D75">
        <v>1</v>
      </c>
      <c r="E75" t="s">
        <v>124</v>
      </c>
      <c r="H75" s="2">
        <v>44165.488240740699</v>
      </c>
      <c r="I75" t="s">
        <v>100</v>
      </c>
      <c r="J75" s="2">
        <v>44165.488240740699</v>
      </c>
      <c r="K75" t="s">
        <v>100</v>
      </c>
      <c r="L75" s="1">
        <f>Tableau2[[#This Row],[Created]]-INT(Tableau2[[#This Row],[Created]])</f>
        <v>0.48824074069852941</v>
      </c>
      <c r="M75">
        <f>MINUTE(Tableau2[[#This Row],[Created]])</f>
        <v>43</v>
      </c>
      <c r="N75"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76" spans="1:14" x14ac:dyDescent="0.35">
      <c r="A76" t="s">
        <v>46</v>
      </c>
      <c r="B76">
        <v>1</v>
      </c>
      <c r="C76">
        <v>53</v>
      </c>
      <c r="D76">
        <v>1</v>
      </c>
      <c r="E76" t="s">
        <v>125</v>
      </c>
      <c r="H76" s="2">
        <v>44165.488344907397</v>
      </c>
      <c r="I76" t="s">
        <v>48</v>
      </c>
      <c r="J76" s="2">
        <v>44165.488344907397</v>
      </c>
      <c r="K76" t="s">
        <v>48</v>
      </c>
      <c r="L76" s="1">
        <f>Tableau2[[#This Row],[Created]]-INT(Tableau2[[#This Row],[Created]])</f>
        <v>0.48834490739682224</v>
      </c>
      <c r="M76">
        <f>MINUTE(Tableau2[[#This Row],[Created]])</f>
        <v>43</v>
      </c>
      <c r="N76"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77" spans="1:14" x14ac:dyDescent="0.35">
      <c r="A77" t="s">
        <v>42</v>
      </c>
      <c r="B77">
        <v>1</v>
      </c>
      <c r="C77">
        <v>46</v>
      </c>
      <c r="D77">
        <v>1</v>
      </c>
      <c r="E77" t="s">
        <v>126</v>
      </c>
      <c r="H77" s="2">
        <v>44165.488368055601</v>
      </c>
      <c r="I77" t="s">
        <v>44</v>
      </c>
      <c r="J77" s="2">
        <v>44165.488368055601</v>
      </c>
      <c r="K77" t="s">
        <v>44</v>
      </c>
      <c r="L77" s="1">
        <f>Tableau2[[#This Row],[Created]]-INT(Tableau2[[#This Row],[Created]])</f>
        <v>0.48836805560131324</v>
      </c>
      <c r="M77">
        <f>MINUTE(Tableau2[[#This Row],[Created]])</f>
        <v>43</v>
      </c>
      <c r="N77"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78" spans="1:14" x14ac:dyDescent="0.35">
      <c r="A78" t="s">
        <v>46</v>
      </c>
      <c r="B78">
        <v>1</v>
      </c>
      <c r="C78">
        <v>36</v>
      </c>
      <c r="D78">
        <v>1</v>
      </c>
      <c r="E78" t="s">
        <v>127</v>
      </c>
      <c r="H78" s="2">
        <v>44165.488449074102</v>
      </c>
      <c r="I78" t="s">
        <v>48</v>
      </c>
      <c r="J78" s="2">
        <v>44165.488449074102</v>
      </c>
      <c r="K78" t="s">
        <v>48</v>
      </c>
      <c r="L78" s="1">
        <f>Tableau2[[#This Row],[Created]]-INT(Tableau2[[#This Row],[Created]])</f>
        <v>0.48844907410239102</v>
      </c>
      <c r="M78">
        <f>MINUTE(Tableau2[[#This Row],[Created]])</f>
        <v>43</v>
      </c>
      <c r="N78"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79" spans="1:14" x14ac:dyDescent="0.35">
      <c r="A79" t="s">
        <v>11</v>
      </c>
      <c r="B79">
        <v>1</v>
      </c>
      <c r="C79">
        <v>4</v>
      </c>
      <c r="D79">
        <v>1</v>
      </c>
      <c r="G79" t="s">
        <v>128</v>
      </c>
      <c r="H79" s="2">
        <v>44165.488472222198</v>
      </c>
      <c r="I79" t="s">
        <v>14</v>
      </c>
      <c r="J79" s="2">
        <v>44165.488472222198</v>
      </c>
      <c r="K79" t="s">
        <v>14</v>
      </c>
      <c r="L79" s="1">
        <f>Tableau2[[#This Row],[Created]]-INT(Tableau2[[#This Row],[Created]])</f>
        <v>0.48847222219774267</v>
      </c>
      <c r="M79">
        <f>MINUTE(Tableau2[[#This Row],[Created]])</f>
        <v>43</v>
      </c>
      <c r="N79"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80" spans="1:14" x14ac:dyDescent="0.35">
      <c r="A80" t="s">
        <v>46</v>
      </c>
      <c r="B80">
        <v>1</v>
      </c>
      <c r="C80">
        <v>28</v>
      </c>
      <c r="D80">
        <v>1</v>
      </c>
      <c r="E80" t="s">
        <v>129</v>
      </c>
      <c r="H80" s="2">
        <v>44165.488564814797</v>
      </c>
      <c r="I80" t="s">
        <v>48</v>
      </c>
      <c r="J80" s="2">
        <v>44165.488564814797</v>
      </c>
      <c r="K80" t="s">
        <v>48</v>
      </c>
      <c r="L80" s="1">
        <f>Tableau2[[#This Row],[Created]]-INT(Tableau2[[#This Row],[Created]])</f>
        <v>0.48856481479742797</v>
      </c>
      <c r="M80">
        <f>MINUTE(Tableau2[[#This Row],[Created]])</f>
        <v>43</v>
      </c>
      <c r="N80"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81" spans="1:14" x14ac:dyDescent="0.35">
      <c r="A81" t="s">
        <v>50</v>
      </c>
      <c r="B81">
        <v>1</v>
      </c>
      <c r="C81">
        <v>8</v>
      </c>
      <c r="D81">
        <v>1</v>
      </c>
      <c r="E81" t="s">
        <v>130</v>
      </c>
      <c r="H81" s="2">
        <v>44165.488564814797</v>
      </c>
      <c r="I81" t="s">
        <v>52</v>
      </c>
      <c r="J81" s="2">
        <v>44165.488564814797</v>
      </c>
      <c r="K81" t="s">
        <v>52</v>
      </c>
      <c r="L81" s="1">
        <f>Tableau2[[#This Row],[Created]]-INT(Tableau2[[#This Row],[Created]])</f>
        <v>0.48856481479742797</v>
      </c>
      <c r="M81">
        <f>MINUTE(Tableau2[[#This Row],[Created]])</f>
        <v>43</v>
      </c>
      <c r="N81"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82" spans="1:14" x14ac:dyDescent="0.35">
      <c r="A82" t="s">
        <v>61</v>
      </c>
      <c r="B82">
        <v>1</v>
      </c>
      <c r="C82">
        <v>47</v>
      </c>
      <c r="D82">
        <v>1</v>
      </c>
      <c r="E82" t="s">
        <v>131</v>
      </c>
      <c r="H82" s="2">
        <v>44165.488715277803</v>
      </c>
      <c r="I82" t="s">
        <v>63</v>
      </c>
      <c r="J82" s="2">
        <v>44165.488715277803</v>
      </c>
      <c r="K82" t="s">
        <v>63</v>
      </c>
      <c r="L82" s="1">
        <f>Tableau2[[#This Row],[Created]]-INT(Tableau2[[#This Row],[Created]])</f>
        <v>0.48871527780283941</v>
      </c>
      <c r="M82">
        <f>MINUTE(Tableau2[[#This Row],[Created]])</f>
        <v>43</v>
      </c>
      <c r="N82"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83" spans="1:14" x14ac:dyDescent="0.35">
      <c r="A83" t="s">
        <v>42</v>
      </c>
      <c r="B83">
        <v>1</v>
      </c>
      <c r="C83">
        <v>33</v>
      </c>
      <c r="D83">
        <v>1</v>
      </c>
      <c r="E83" t="s">
        <v>132</v>
      </c>
      <c r="H83" s="2">
        <v>44165.488831018498</v>
      </c>
      <c r="I83" t="s">
        <v>44</v>
      </c>
      <c r="J83" s="2">
        <v>44165.488831018498</v>
      </c>
      <c r="K83" t="s">
        <v>44</v>
      </c>
      <c r="L83" s="1">
        <f>Tableau2[[#This Row],[Created]]-INT(Tableau2[[#This Row],[Created]])</f>
        <v>0.48883101849787636</v>
      </c>
      <c r="M83">
        <f>MINUTE(Tableau2[[#This Row],[Created]])</f>
        <v>43</v>
      </c>
      <c r="N83"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84" spans="1:14" x14ac:dyDescent="0.35">
      <c r="A84" t="s">
        <v>91</v>
      </c>
      <c r="B84">
        <v>1</v>
      </c>
      <c r="C84">
        <v>45</v>
      </c>
      <c r="D84">
        <v>1</v>
      </c>
      <c r="E84" t="s">
        <v>133</v>
      </c>
      <c r="H84" s="2">
        <v>44165.488854166702</v>
      </c>
      <c r="I84" t="s">
        <v>93</v>
      </c>
      <c r="J84" s="2">
        <v>44165.488854166702</v>
      </c>
      <c r="K84" t="s">
        <v>93</v>
      </c>
      <c r="L84" s="1">
        <f>Tableau2[[#This Row],[Created]]-INT(Tableau2[[#This Row],[Created]])</f>
        <v>0.48885416670236737</v>
      </c>
      <c r="M84">
        <f>MINUTE(Tableau2[[#This Row],[Created]])</f>
        <v>43</v>
      </c>
      <c r="N84"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85" spans="1:14" x14ac:dyDescent="0.35">
      <c r="A85" t="s">
        <v>65</v>
      </c>
      <c r="B85">
        <v>1</v>
      </c>
      <c r="C85">
        <v>60</v>
      </c>
      <c r="D85">
        <v>1</v>
      </c>
      <c r="E85" t="s">
        <v>134</v>
      </c>
      <c r="H85" s="2">
        <v>44165.488946759302</v>
      </c>
      <c r="I85" t="s">
        <v>67</v>
      </c>
      <c r="J85" s="2">
        <v>44165.488946759302</v>
      </c>
      <c r="K85" t="s">
        <v>67</v>
      </c>
      <c r="L85" s="1">
        <f>Tableau2[[#This Row],[Created]]-INT(Tableau2[[#This Row],[Created]])</f>
        <v>0.48894675930205267</v>
      </c>
      <c r="M85">
        <f>MINUTE(Tableau2[[#This Row],[Created]])</f>
        <v>44</v>
      </c>
      <c r="N85"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86" spans="1:14" x14ac:dyDescent="0.35">
      <c r="A86" t="s">
        <v>91</v>
      </c>
      <c r="B86">
        <v>1</v>
      </c>
      <c r="C86">
        <v>50</v>
      </c>
      <c r="D86">
        <v>1</v>
      </c>
      <c r="E86" t="s">
        <v>135</v>
      </c>
      <c r="H86" s="2">
        <v>44165.489178240699</v>
      </c>
      <c r="I86" t="s">
        <v>93</v>
      </c>
      <c r="J86" s="2">
        <v>44165.489178240699</v>
      </c>
      <c r="K86" t="s">
        <v>93</v>
      </c>
      <c r="L86" s="1">
        <f>Tableau2[[#This Row],[Created]]-INT(Tableau2[[#This Row],[Created]])</f>
        <v>0.48917824069940252</v>
      </c>
      <c r="M86">
        <f>MINUTE(Tableau2[[#This Row],[Created]])</f>
        <v>44</v>
      </c>
      <c r="N86"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87" spans="1:14" x14ac:dyDescent="0.35">
      <c r="A87" t="s">
        <v>76</v>
      </c>
      <c r="B87">
        <v>1</v>
      </c>
      <c r="C87">
        <v>30</v>
      </c>
      <c r="D87">
        <v>1</v>
      </c>
      <c r="E87" t="s">
        <v>136</v>
      </c>
      <c r="H87" s="2">
        <v>44165.489189814798</v>
      </c>
      <c r="I87" t="s">
        <v>78</v>
      </c>
      <c r="J87" s="2">
        <v>44165.489189814798</v>
      </c>
      <c r="K87" t="s">
        <v>78</v>
      </c>
      <c r="L87" s="1">
        <f>Tableau2[[#This Row],[Created]]-INT(Tableau2[[#This Row],[Created]])</f>
        <v>0.48918981479801005</v>
      </c>
      <c r="M87">
        <f>MINUTE(Tableau2[[#This Row],[Created]])</f>
        <v>44</v>
      </c>
      <c r="N87"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88" spans="1:14" x14ac:dyDescent="0.35">
      <c r="A88" t="s">
        <v>42</v>
      </c>
      <c r="B88">
        <v>1</v>
      </c>
      <c r="C88">
        <v>18</v>
      </c>
      <c r="D88">
        <v>1</v>
      </c>
      <c r="E88" t="s">
        <v>137</v>
      </c>
      <c r="G88" t="s">
        <v>138</v>
      </c>
      <c r="H88" s="2">
        <v>44165.489259259302</v>
      </c>
      <c r="I88" t="s">
        <v>44</v>
      </c>
      <c r="J88" s="2">
        <v>44165.489259259302</v>
      </c>
      <c r="K88" t="s">
        <v>44</v>
      </c>
      <c r="L88" s="1">
        <f>Tableau2[[#This Row],[Created]]-INT(Tableau2[[#This Row],[Created]])</f>
        <v>0.48925925930234371</v>
      </c>
      <c r="M88">
        <f>MINUTE(Tableau2[[#This Row],[Created]])</f>
        <v>44</v>
      </c>
      <c r="N88"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89" spans="1:14" x14ac:dyDescent="0.35">
      <c r="A89" t="s">
        <v>50</v>
      </c>
      <c r="B89">
        <v>1</v>
      </c>
      <c r="C89">
        <v>25</v>
      </c>
      <c r="D89">
        <v>1</v>
      </c>
      <c r="E89" t="s">
        <v>139</v>
      </c>
      <c r="H89" s="2">
        <v>44165.489293981504</v>
      </c>
      <c r="I89" t="s">
        <v>52</v>
      </c>
      <c r="J89" s="2">
        <v>44165.489293981504</v>
      </c>
      <c r="K89" t="s">
        <v>52</v>
      </c>
      <c r="L89" s="1">
        <f>Tableau2[[#This Row],[Created]]-INT(Tableau2[[#This Row],[Created]])</f>
        <v>0.48929398150357883</v>
      </c>
      <c r="M89">
        <f>MINUTE(Tableau2[[#This Row],[Created]])</f>
        <v>44</v>
      </c>
      <c r="N89"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90" spans="1:14" x14ac:dyDescent="0.35">
      <c r="A90" t="s">
        <v>76</v>
      </c>
      <c r="B90">
        <v>1</v>
      </c>
      <c r="C90">
        <v>43</v>
      </c>
      <c r="D90">
        <v>1</v>
      </c>
      <c r="E90" t="s">
        <v>140</v>
      </c>
      <c r="H90" s="2">
        <v>44165.489340277803</v>
      </c>
      <c r="I90" t="s">
        <v>78</v>
      </c>
      <c r="J90" s="2">
        <v>44165.489340277803</v>
      </c>
      <c r="K90" t="s">
        <v>78</v>
      </c>
      <c r="L90" s="1">
        <f>Tableau2[[#This Row],[Created]]-INT(Tableau2[[#This Row],[Created]])</f>
        <v>0.48934027780342149</v>
      </c>
      <c r="M90">
        <f>MINUTE(Tableau2[[#This Row],[Created]])</f>
        <v>44</v>
      </c>
      <c r="N90"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91" spans="1:14" x14ac:dyDescent="0.35">
      <c r="A91" t="s">
        <v>46</v>
      </c>
      <c r="B91">
        <v>1</v>
      </c>
      <c r="C91">
        <v>61</v>
      </c>
      <c r="D91">
        <v>1</v>
      </c>
      <c r="E91" t="s">
        <v>141</v>
      </c>
      <c r="H91" s="2">
        <v>44165.489398148202</v>
      </c>
      <c r="I91" t="s">
        <v>48</v>
      </c>
      <c r="J91" s="2">
        <v>44165.489398148202</v>
      </c>
      <c r="K91" t="s">
        <v>48</v>
      </c>
      <c r="L91" s="1">
        <f>Tableau2[[#This Row],[Created]]-INT(Tableau2[[#This Row],[Created]])</f>
        <v>0.48939814820187166</v>
      </c>
      <c r="M91">
        <f>MINUTE(Tableau2[[#This Row],[Created]])</f>
        <v>44</v>
      </c>
      <c r="N91"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92" spans="1:14" x14ac:dyDescent="0.35">
      <c r="A92" t="s">
        <v>11</v>
      </c>
      <c r="B92">
        <v>1</v>
      </c>
      <c r="C92">
        <v>25</v>
      </c>
      <c r="D92">
        <v>1</v>
      </c>
      <c r="E92" t="s">
        <v>142</v>
      </c>
      <c r="H92" s="2">
        <v>44165.489467592597</v>
      </c>
      <c r="I92" t="s">
        <v>14</v>
      </c>
      <c r="J92" s="2">
        <v>44165.489467592597</v>
      </c>
      <c r="K92" t="s">
        <v>14</v>
      </c>
      <c r="L92" s="1">
        <f>Tableau2[[#This Row],[Created]]-INT(Tableau2[[#This Row],[Created]])</f>
        <v>0.48946759259706596</v>
      </c>
      <c r="M92">
        <f>MINUTE(Tableau2[[#This Row],[Created]])</f>
        <v>44</v>
      </c>
      <c r="N92"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93" spans="1:14" x14ac:dyDescent="0.35">
      <c r="A93" t="s">
        <v>91</v>
      </c>
      <c r="B93">
        <v>1</v>
      </c>
      <c r="C93">
        <v>55</v>
      </c>
      <c r="D93">
        <v>1</v>
      </c>
      <c r="E93" t="s">
        <v>143</v>
      </c>
      <c r="H93" s="2">
        <v>44165.489467592597</v>
      </c>
      <c r="I93" t="s">
        <v>93</v>
      </c>
      <c r="J93" s="2">
        <v>44165.489467592597</v>
      </c>
      <c r="K93" t="s">
        <v>93</v>
      </c>
      <c r="L93" s="1">
        <f>Tableau2[[#This Row],[Created]]-INT(Tableau2[[#This Row],[Created]])</f>
        <v>0.48946759259706596</v>
      </c>
      <c r="M93">
        <f>MINUTE(Tableau2[[#This Row],[Created]])</f>
        <v>44</v>
      </c>
      <c r="N93"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94" spans="1:14" x14ac:dyDescent="0.35">
      <c r="A94" t="s">
        <v>76</v>
      </c>
      <c r="B94">
        <v>1</v>
      </c>
      <c r="C94">
        <v>86</v>
      </c>
      <c r="D94">
        <v>1</v>
      </c>
      <c r="E94" t="s">
        <v>144</v>
      </c>
      <c r="H94" s="2">
        <v>44165.489479166703</v>
      </c>
      <c r="I94" t="s">
        <v>78</v>
      </c>
      <c r="J94" s="2">
        <v>44165.489479166703</v>
      </c>
      <c r="K94" t="s">
        <v>78</v>
      </c>
      <c r="L94" s="1">
        <f>Tableau2[[#This Row],[Created]]-INT(Tableau2[[#This Row],[Created]])</f>
        <v>0.48947916670294944</v>
      </c>
      <c r="M94">
        <f>MINUTE(Tableau2[[#This Row],[Created]])</f>
        <v>44</v>
      </c>
      <c r="N94"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95" spans="1:14" x14ac:dyDescent="0.35">
      <c r="A95" t="s">
        <v>91</v>
      </c>
      <c r="B95">
        <v>1</v>
      </c>
      <c r="C95">
        <v>60</v>
      </c>
      <c r="D95">
        <v>1</v>
      </c>
      <c r="E95" t="s">
        <v>36</v>
      </c>
      <c r="H95" s="2">
        <v>44165.489733796298</v>
      </c>
      <c r="I95" t="s">
        <v>93</v>
      </c>
      <c r="J95" s="2">
        <v>44165.489733796298</v>
      </c>
      <c r="K95" t="s">
        <v>93</v>
      </c>
      <c r="L95" s="1">
        <f>Tableau2[[#This Row],[Created]]-INT(Tableau2[[#This Row],[Created]])</f>
        <v>0.48973379629751435</v>
      </c>
      <c r="M95">
        <f>MINUTE(Tableau2[[#This Row],[Created]])</f>
        <v>45</v>
      </c>
      <c r="N95"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96" spans="1:14" x14ac:dyDescent="0.35">
      <c r="A96" t="s">
        <v>76</v>
      </c>
      <c r="B96">
        <v>1</v>
      </c>
      <c r="C96">
        <v>69</v>
      </c>
      <c r="D96">
        <v>1</v>
      </c>
      <c r="E96" t="s">
        <v>145</v>
      </c>
      <c r="H96" s="2">
        <v>44165.489814814799</v>
      </c>
      <c r="I96" t="s">
        <v>78</v>
      </c>
      <c r="J96" s="2">
        <v>44165.489814814799</v>
      </c>
      <c r="K96" t="s">
        <v>78</v>
      </c>
      <c r="L96" s="1">
        <f>Tableau2[[#This Row],[Created]]-INT(Tableau2[[#This Row],[Created]])</f>
        <v>0.48981481479859212</v>
      </c>
      <c r="M96">
        <f>MINUTE(Tableau2[[#This Row],[Created]])</f>
        <v>45</v>
      </c>
      <c r="N96"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97" spans="1:14" x14ac:dyDescent="0.35">
      <c r="A97" t="s">
        <v>46</v>
      </c>
      <c r="B97">
        <v>1</v>
      </c>
      <c r="C97">
        <v>92</v>
      </c>
      <c r="D97">
        <v>1</v>
      </c>
      <c r="E97" t="s">
        <v>146</v>
      </c>
      <c r="H97" s="2">
        <v>44165.489826388897</v>
      </c>
      <c r="I97" t="s">
        <v>48</v>
      </c>
      <c r="J97" s="2">
        <v>44165.489826388897</v>
      </c>
      <c r="K97" t="s">
        <v>48</v>
      </c>
      <c r="L97" s="1">
        <f>Tableau2[[#This Row],[Created]]-INT(Tableau2[[#This Row],[Created]])</f>
        <v>0.48982638889719965</v>
      </c>
      <c r="M97">
        <f>MINUTE(Tableau2[[#This Row],[Created]])</f>
        <v>45</v>
      </c>
      <c r="N97"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98" spans="1:14" x14ac:dyDescent="0.35">
      <c r="A98" t="s">
        <v>73</v>
      </c>
      <c r="B98">
        <v>1</v>
      </c>
      <c r="C98">
        <v>64</v>
      </c>
      <c r="D98">
        <v>1</v>
      </c>
      <c r="E98" t="s">
        <v>147</v>
      </c>
      <c r="H98" s="2">
        <v>44165.489918981497</v>
      </c>
      <c r="I98" t="s">
        <v>75</v>
      </c>
      <c r="J98" s="2">
        <v>44165.489918981497</v>
      </c>
      <c r="K98" t="s">
        <v>75</v>
      </c>
      <c r="L98" s="1">
        <f>Tableau2[[#This Row],[Created]]-INT(Tableau2[[#This Row],[Created]])</f>
        <v>0.48991898149688495</v>
      </c>
      <c r="M98">
        <f>MINUTE(Tableau2[[#This Row],[Created]])</f>
        <v>45</v>
      </c>
      <c r="N98"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99" spans="1:14" x14ac:dyDescent="0.35">
      <c r="A99" t="s">
        <v>46</v>
      </c>
      <c r="B99">
        <v>1</v>
      </c>
      <c r="C99">
        <v>3</v>
      </c>
      <c r="D99">
        <v>1</v>
      </c>
      <c r="E99" t="s">
        <v>148</v>
      </c>
      <c r="H99" s="2">
        <v>44165.4900694444</v>
      </c>
      <c r="I99" t="s">
        <v>48</v>
      </c>
      <c r="J99" s="2">
        <v>44165.4900694444</v>
      </c>
      <c r="K99" t="s">
        <v>48</v>
      </c>
      <c r="L99" s="1">
        <f>Tableau2[[#This Row],[Created]]-INT(Tableau2[[#This Row],[Created]])</f>
        <v>0.49006944440043299</v>
      </c>
      <c r="M99">
        <f>MINUTE(Tableau2[[#This Row],[Created]])</f>
        <v>45</v>
      </c>
      <c r="N99"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00" spans="1:14" x14ac:dyDescent="0.35">
      <c r="A100" t="s">
        <v>50</v>
      </c>
      <c r="B100">
        <v>1</v>
      </c>
      <c r="C100">
        <v>42</v>
      </c>
      <c r="D100">
        <v>1</v>
      </c>
      <c r="E100" t="s">
        <v>149</v>
      </c>
      <c r="H100" s="2">
        <v>44165.490138888897</v>
      </c>
      <c r="I100" t="s">
        <v>52</v>
      </c>
      <c r="J100" s="2">
        <v>44165.490138888897</v>
      </c>
      <c r="K100" t="s">
        <v>52</v>
      </c>
      <c r="L100" s="1">
        <f>Tableau2[[#This Row],[Created]]-INT(Tableau2[[#This Row],[Created]])</f>
        <v>0.49013888889749069</v>
      </c>
      <c r="M100">
        <f>MINUTE(Tableau2[[#This Row],[Created]])</f>
        <v>45</v>
      </c>
      <c r="N100"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01" spans="1:14" x14ac:dyDescent="0.35">
      <c r="A101" t="s">
        <v>91</v>
      </c>
      <c r="B101">
        <v>1</v>
      </c>
      <c r="C101">
        <v>75</v>
      </c>
      <c r="D101">
        <v>1</v>
      </c>
      <c r="E101" t="s">
        <v>150</v>
      </c>
      <c r="H101" s="2">
        <v>44165.490138888897</v>
      </c>
      <c r="I101" t="s">
        <v>93</v>
      </c>
      <c r="J101" s="2">
        <v>44165.490138888897</v>
      </c>
      <c r="K101" t="s">
        <v>93</v>
      </c>
      <c r="L101" s="1">
        <f>Tableau2[[#This Row],[Created]]-INT(Tableau2[[#This Row],[Created]])</f>
        <v>0.49013888889749069</v>
      </c>
      <c r="M101">
        <f>MINUTE(Tableau2[[#This Row],[Created]])</f>
        <v>45</v>
      </c>
      <c r="N101"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02" spans="1:14" x14ac:dyDescent="0.35">
      <c r="A102" t="s">
        <v>76</v>
      </c>
      <c r="B102">
        <v>1</v>
      </c>
      <c r="C102">
        <v>73</v>
      </c>
      <c r="D102">
        <v>1</v>
      </c>
      <c r="E102" t="s">
        <v>151</v>
      </c>
      <c r="H102" s="2">
        <v>44165.490277777797</v>
      </c>
      <c r="I102" t="s">
        <v>78</v>
      </c>
      <c r="J102" s="2">
        <v>44165.490277777797</v>
      </c>
      <c r="K102" t="s">
        <v>78</v>
      </c>
      <c r="L102" s="1">
        <f>Tableau2[[#This Row],[Created]]-INT(Tableau2[[#This Row],[Created]])</f>
        <v>0.49027777779701864</v>
      </c>
      <c r="M102">
        <f>MINUTE(Tableau2[[#This Row],[Created]])</f>
        <v>46</v>
      </c>
      <c r="N102"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03" spans="1:14" x14ac:dyDescent="0.35">
      <c r="A103" t="s">
        <v>38</v>
      </c>
      <c r="B103">
        <v>1</v>
      </c>
      <c r="C103">
        <v>43</v>
      </c>
      <c r="D103">
        <v>1</v>
      </c>
      <c r="E103" t="s">
        <v>152</v>
      </c>
      <c r="H103" s="2">
        <v>44165.490312499998</v>
      </c>
      <c r="I103" t="s">
        <v>40</v>
      </c>
      <c r="J103" s="2">
        <v>44165.490312499998</v>
      </c>
      <c r="K103" t="s">
        <v>40</v>
      </c>
      <c r="L103" s="1">
        <f>Tableau2[[#This Row],[Created]]-INT(Tableau2[[#This Row],[Created]])</f>
        <v>0.49031249999825377</v>
      </c>
      <c r="M103">
        <f>MINUTE(Tableau2[[#This Row],[Created]])</f>
        <v>46</v>
      </c>
      <c r="N103"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04" spans="1:14" x14ac:dyDescent="0.35">
      <c r="A104" t="s">
        <v>65</v>
      </c>
      <c r="B104">
        <v>1</v>
      </c>
      <c r="C104">
        <v>71</v>
      </c>
      <c r="D104">
        <v>1</v>
      </c>
      <c r="E104" t="s">
        <v>153</v>
      </c>
      <c r="H104" s="2">
        <v>44165.490428240701</v>
      </c>
      <c r="I104" t="s">
        <v>67</v>
      </c>
      <c r="J104" s="2">
        <v>44165.490428240701</v>
      </c>
      <c r="K104" t="s">
        <v>67</v>
      </c>
      <c r="L104" s="1">
        <f>Tableau2[[#This Row],[Created]]-INT(Tableau2[[#This Row],[Created]])</f>
        <v>0.49042824070056668</v>
      </c>
      <c r="M104">
        <f>MINUTE(Tableau2[[#This Row],[Created]])</f>
        <v>46</v>
      </c>
      <c r="N104"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05" spans="1:14" x14ac:dyDescent="0.35">
      <c r="A105" t="s">
        <v>91</v>
      </c>
      <c r="B105">
        <v>1</v>
      </c>
      <c r="C105">
        <v>91</v>
      </c>
      <c r="D105">
        <v>1</v>
      </c>
      <c r="E105" t="s">
        <v>154</v>
      </c>
      <c r="H105" s="2">
        <v>44165.490451388898</v>
      </c>
      <c r="I105" t="s">
        <v>93</v>
      </c>
      <c r="J105" s="2">
        <v>44165.490451388898</v>
      </c>
      <c r="K105" t="s">
        <v>93</v>
      </c>
      <c r="L105" s="1">
        <f>Tableau2[[#This Row],[Created]]-INT(Tableau2[[#This Row],[Created]])</f>
        <v>0.49045138889778173</v>
      </c>
      <c r="M105">
        <f>MINUTE(Tableau2[[#This Row],[Created]])</f>
        <v>46</v>
      </c>
      <c r="N105"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06" spans="1:14" x14ac:dyDescent="0.35">
      <c r="A106" t="s">
        <v>61</v>
      </c>
      <c r="B106">
        <v>1</v>
      </c>
      <c r="C106">
        <v>40</v>
      </c>
      <c r="D106">
        <v>1</v>
      </c>
      <c r="E106" t="s">
        <v>155</v>
      </c>
      <c r="H106" s="2">
        <v>44165.490590277797</v>
      </c>
      <c r="I106" t="s">
        <v>63</v>
      </c>
      <c r="J106" s="2">
        <v>44165.490590277797</v>
      </c>
      <c r="K106" t="s">
        <v>63</v>
      </c>
      <c r="L106" s="1">
        <f>Tableau2[[#This Row],[Created]]-INT(Tableau2[[#This Row],[Created]])</f>
        <v>0.49059027779730968</v>
      </c>
      <c r="M106">
        <f>MINUTE(Tableau2[[#This Row],[Created]])</f>
        <v>46</v>
      </c>
      <c r="N106"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07" spans="1:14" x14ac:dyDescent="0.35">
      <c r="A107" t="s">
        <v>11</v>
      </c>
      <c r="B107">
        <v>1</v>
      </c>
      <c r="C107">
        <v>46</v>
      </c>
      <c r="D107">
        <v>1</v>
      </c>
      <c r="E107" t="s">
        <v>156</v>
      </c>
      <c r="H107" s="2">
        <v>44165.490624999999</v>
      </c>
      <c r="I107" t="s">
        <v>14</v>
      </c>
      <c r="J107" s="2">
        <v>44165.490624999999</v>
      </c>
      <c r="K107" t="s">
        <v>14</v>
      </c>
      <c r="L107" s="1">
        <f>Tableau2[[#This Row],[Created]]-INT(Tableau2[[#This Row],[Created]])</f>
        <v>0.49062499999854481</v>
      </c>
      <c r="M107">
        <f>MINUTE(Tableau2[[#This Row],[Created]])</f>
        <v>46</v>
      </c>
      <c r="N107"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08" spans="1:14" x14ac:dyDescent="0.35">
      <c r="A108" t="s">
        <v>76</v>
      </c>
      <c r="B108">
        <v>1</v>
      </c>
      <c r="C108">
        <v>17</v>
      </c>
      <c r="D108">
        <v>1</v>
      </c>
      <c r="E108" t="s">
        <v>157</v>
      </c>
      <c r="H108" s="2">
        <v>44165.490624999999</v>
      </c>
      <c r="I108" t="s">
        <v>78</v>
      </c>
      <c r="J108" s="2">
        <v>44165.490624999999</v>
      </c>
      <c r="K108" t="s">
        <v>78</v>
      </c>
      <c r="L108" s="1">
        <f>Tableau2[[#This Row],[Created]]-INT(Tableau2[[#This Row],[Created]])</f>
        <v>0.49062499999854481</v>
      </c>
      <c r="M108">
        <f>MINUTE(Tableau2[[#This Row],[Created]])</f>
        <v>46</v>
      </c>
      <c r="N108"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09" spans="1:14" x14ac:dyDescent="0.35">
      <c r="A109" t="s">
        <v>158</v>
      </c>
      <c r="B109">
        <v>1</v>
      </c>
      <c r="C109">
        <v>27</v>
      </c>
      <c r="D109">
        <v>1</v>
      </c>
      <c r="E109" t="s">
        <v>159</v>
      </c>
      <c r="G109" t="s">
        <v>160</v>
      </c>
      <c r="H109" s="2">
        <v>44165.490648148101</v>
      </c>
      <c r="I109" t="s">
        <v>161</v>
      </c>
      <c r="J109" s="2">
        <v>44165.490648148101</v>
      </c>
      <c r="K109" t="s">
        <v>161</v>
      </c>
      <c r="L109" s="1">
        <f>Tableau2[[#This Row],[Created]]-INT(Tableau2[[#This Row],[Created]])</f>
        <v>0.49064814810117241</v>
      </c>
      <c r="M109">
        <f>MINUTE(Tableau2[[#This Row],[Created]])</f>
        <v>46</v>
      </c>
      <c r="N109"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10" spans="1:14" x14ac:dyDescent="0.35">
      <c r="A110" t="s">
        <v>110</v>
      </c>
      <c r="B110">
        <v>1</v>
      </c>
      <c r="C110">
        <v>43</v>
      </c>
      <c r="D110">
        <v>1</v>
      </c>
      <c r="E110" t="s">
        <v>162</v>
      </c>
      <c r="H110" s="2">
        <v>44165.490717592598</v>
      </c>
      <c r="I110" t="s">
        <v>112</v>
      </c>
      <c r="J110" s="2">
        <v>44165.490717592598</v>
      </c>
      <c r="K110" t="s">
        <v>112</v>
      </c>
      <c r="L110" s="1">
        <f>Tableau2[[#This Row],[Created]]-INT(Tableau2[[#This Row],[Created]])</f>
        <v>0.49071759259823011</v>
      </c>
      <c r="M110">
        <f>MINUTE(Tableau2[[#This Row],[Created]])</f>
        <v>46</v>
      </c>
      <c r="N110"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11" spans="1:14" x14ac:dyDescent="0.35">
      <c r="A111" t="s">
        <v>98</v>
      </c>
      <c r="B111">
        <v>1</v>
      </c>
      <c r="C111">
        <v>24</v>
      </c>
      <c r="D111">
        <v>1</v>
      </c>
      <c r="E111" t="s">
        <v>163</v>
      </c>
      <c r="H111" s="2">
        <v>44165.490729166697</v>
      </c>
      <c r="I111" t="s">
        <v>100</v>
      </c>
      <c r="J111" s="2">
        <v>44165.490729166697</v>
      </c>
      <c r="K111" t="s">
        <v>100</v>
      </c>
      <c r="L111" s="1">
        <f>Tableau2[[#This Row],[Created]]-INT(Tableau2[[#This Row],[Created]])</f>
        <v>0.49072916669683764</v>
      </c>
      <c r="M111">
        <f>MINUTE(Tableau2[[#This Row],[Created]])</f>
        <v>46</v>
      </c>
      <c r="N111"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12" spans="1:14" x14ac:dyDescent="0.35">
      <c r="A112" t="s">
        <v>50</v>
      </c>
      <c r="B112">
        <v>1</v>
      </c>
      <c r="C112">
        <v>59</v>
      </c>
      <c r="D112">
        <v>1</v>
      </c>
      <c r="G112" t="s">
        <v>164</v>
      </c>
      <c r="H112" s="2">
        <v>44165.4909259259</v>
      </c>
      <c r="I112" t="s">
        <v>52</v>
      </c>
      <c r="J112" s="2">
        <v>44165.4909259259</v>
      </c>
      <c r="K112" t="s">
        <v>52</v>
      </c>
      <c r="L112" s="1">
        <f>Tableau2[[#This Row],[Created]]-INT(Tableau2[[#This Row],[Created]])</f>
        <v>0.49092592590022832</v>
      </c>
      <c r="M112">
        <f>MINUTE(Tableau2[[#This Row],[Created]])</f>
        <v>46</v>
      </c>
      <c r="N112"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13" spans="1:14" x14ac:dyDescent="0.35">
      <c r="A113" t="s">
        <v>42</v>
      </c>
      <c r="B113">
        <v>1</v>
      </c>
      <c r="C113">
        <v>61</v>
      </c>
      <c r="D113">
        <v>1</v>
      </c>
      <c r="E113" t="s">
        <v>165</v>
      </c>
      <c r="H113" s="2">
        <v>44165.490937499999</v>
      </c>
      <c r="I113" t="s">
        <v>44</v>
      </c>
      <c r="J113" s="2">
        <v>44165.490937499999</v>
      </c>
      <c r="K113" t="s">
        <v>44</v>
      </c>
      <c r="L113" s="1">
        <f>Tableau2[[#This Row],[Created]]-INT(Tableau2[[#This Row],[Created]])</f>
        <v>0.49093749999883585</v>
      </c>
      <c r="M113">
        <f>MINUTE(Tableau2[[#This Row],[Created]])</f>
        <v>46</v>
      </c>
      <c r="N113"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14" spans="1:14" x14ac:dyDescent="0.35">
      <c r="A114" t="s">
        <v>91</v>
      </c>
      <c r="B114">
        <v>1</v>
      </c>
      <c r="C114">
        <v>86</v>
      </c>
      <c r="D114">
        <v>1</v>
      </c>
      <c r="E114" t="s">
        <v>166</v>
      </c>
      <c r="H114" s="2">
        <v>44165.4909722222</v>
      </c>
      <c r="I114" t="s">
        <v>93</v>
      </c>
      <c r="J114" s="2">
        <v>44165.4909722222</v>
      </c>
      <c r="K114" t="s">
        <v>93</v>
      </c>
      <c r="L114" s="1">
        <f>Tableau2[[#This Row],[Created]]-INT(Tableau2[[#This Row],[Created]])</f>
        <v>0.49097222220007097</v>
      </c>
      <c r="M114">
        <f>MINUTE(Tableau2[[#This Row],[Created]])</f>
        <v>47</v>
      </c>
      <c r="N114"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15" spans="1:14" x14ac:dyDescent="0.35">
      <c r="A115" t="s">
        <v>76</v>
      </c>
      <c r="B115">
        <v>1</v>
      </c>
      <c r="C115">
        <v>82</v>
      </c>
      <c r="D115">
        <v>1</v>
      </c>
      <c r="E115" t="s">
        <v>167</v>
      </c>
      <c r="H115" s="2">
        <v>44165.490995370397</v>
      </c>
      <c r="I115" t="s">
        <v>78</v>
      </c>
      <c r="J115" s="2">
        <v>44165.490995370397</v>
      </c>
      <c r="K115" t="s">
        <v>78</v>
      </c>
      <c r="L115" s="1">
        <f>Tableau2[[#This Row],[Created]]-INT(Tableau2[[#This Row],[Created]])</f>
        <v>0.49099537039728602</v>
      </c>
      <c r="M115">
        <f>MINUTE(Tableau2[[#This Row],[Created]])</f>
        <v>47</v>
      </c>
      <c r="N115"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16" spans="1:14" x14ac:dyDescent="0.35">
      <c r="A116" t="s">
        <v>65</v>
      </c>
      <c r="B116">
        <v>1</v>
      </c>
      <c r="C116">
        <v>68</v>
      </c>
      <c r="D116">
        <v>1</v>
      </c>
      <c r="E116" t="s">
        <v>168</v>
      </c>
      <c r="H116" s="2">
        <v>44165.491006944401</v>
      </c>
      <c r="I116" t="s">
        <v>67</v>
      </c>
      <c r="J116" s="2">
        <v>44165.491006944401</v>
      </c>
      <c r="K116" t="s">
        <v>67</v>
      </c>
      <c r="L116" s="1">
        <f>Tableau2[[#This Row],[Created]]-INT(Tableau2[[#This Row],[Created]])</f>
        <v>0.4910069444013061</v>
      </c>
      <c r="M116">
        <f>MINUTE(Tableau2[[#This Row],[Created]])</f>
        <v>47</v>
      </c>
      <c r="N116"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17" spans="1:14" x14ac:dyDescent="0.35">
      <c r="A117" t="s">
        <v>76</v>
      </c>
      <c r="B117">
        <v>1</v>
      </c>
      <c r="C117">
        <v>60</v>
      </c>
      <c r="D117">
        <v>1</v>
      </c>
      <c r="E117" t="s">
        <v>169</v>
      </c>
      <c r="H117" s="2">
        <v>44165.491122685198</v>
      </c>
      <c r="I117" t="s">
        <v>78</v>
      </c>
      <c r="J117" s="2">
        <v>44165.491122685198</v>
      </c>
      <c r="K117" t="s">
        <v>78</v>
      </c>
      <c r="L117" s="1">
        <f>Tableau2[[#This Row],[Created]]-INT(Tableau2[[#This Row],[Created]])</f>
        <v>0.49112268519820645</v>
      </c>
      <c r="M117">
        <f>MINUTE(Tableau2[[#This Row],[Created]])</f>
        <v>47</v>
      </c>
      <c r="N117"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18" spans="1:14" x14ac:dyDescent="0.35">
      <c r="A118" t="s">
        <v>102</v>
      </c>
      <c r="B118">
        <v>1</v>
      </c>
      <c r="C118">
        <v>3</v>
      </c>
      <c r="D118">
        <v>1</v>
      </c>
      <c r="E118" t="s">
        <v>170</v>
      </c>
      <c r="H118" s="2">
        <v>44165.491203703699</v>
      </c>
      <c r="I118" t="s">
        <v>104</v>
      </c>
      <c r="J118" s="2">
        <v>44165.491203703699</v>
      </c>
      <c r="K118" t="s">
        <v>104</v>
      </c>
      <c r="L118" s="1">
        <f>Tableau2[[#This Row],[Created]]-INT(Tableau2[[#This Row],[Created]])</f>
        <v>0.49120370369928423</v>
      </c>
      <c r="M118">
        <f>MINUTE(Tableau2[[#This Row],[Created]])</f>
        <v>47</v>
      </c>
      <c r="N118"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19" spans="1:14" x14ac:dyDescent="0.35">
      <c r="A119" t="s">
        <v>76</v>
      </c>
      <c r="B119">
        <v>1</v>
      </c>
      <c r="C119">
        <v>39</v>
      </c>
      <c r="D119">
        <v>1</v>
      </c>
      <c r="E119" t="s">
        <v>69</v>
      </c>
      <c r="H119" s="2">
        <v>44165.491354166697</v>
      </c>
      <c r="I119" t="s">
        <v>78</v>
      </c>
      <c r="J119" s="2">
        <v>44165.491354166697</v>
      </c>
      <c r="K119" t="s">
        <v>78</v>
      </c>
      <c r="L119" s="1">
        <f>Tableau2[[#This Row],[Created]]-INT(Tableau2[[#This Row],[Created]])</f>
        <v>0.49135416669741971</v>
      </c>
      <c r="M119">
        <f>MINUTE(Tableau2[[#This Row],[Created]])</f>
        <v>47</v>
      </c>
      <c r="N119"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20" spans="1:14" x14ac:dyDescent="0.35">
      <c r="A120" t="s">
        <v>91</v>
      </c>
      <c r="B120">
        <v>1</v>
      </c>
      <c r="C120">
        <v>85</v>
      </c>
      <c r="D120">
        <v>1</v>
      </c>
      <c r="E120" t="s">
        <v>171</v>
      </c>
      <c r="H120" s="2">
        <v>44165.491539351897</v>
      </c>
      <c r="I120" t="s">
        <v>93</v>
      </c>
      <c r="J120" s="2">
        <v>44165.491539351897</v>
      </c>
      <c r="K120" t="s">
        <v>93</v>
      </c>
      <c r="L120" s="1">
        <f>Tableau2[[#This Row],[Created]]-INT(Tableau2[[#This Row],[Created]])</f>
        <v>0.49153935189679032</v>
      </c>
      <c r="M120">
        <f>MINUTE(Tableau2[[#This Row],[Created]])</f>
        <v>47</v>
      </c>
      <c r="N120"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21" spans="1:14" x14ac:dyDescent="0.35">
      <c r="A121" t="s">
        <v>42</v>
      </c>
      <c r="B121">
        <v>1</v>
      </c>
      <c r="C121">
        <v>69</v>
      </c>
      <c r="D121">
        <v>1</v>
      </c>
      <c r="E121" t="s">
        <v>172</v>
      </c>
      <c r="H121" s="2">
        <v>44165.491608796299</v>
      </c>
      <c r="I121" t="s">
        <v>44</v>
      </c>
      <c r="J121" s="2">
        <v>44165.491608796299</v>
      </c>
      <c r="K121" t="s">
        <v>44</v>
      </c>
      <c r="L121" s="1">
        <f>Tableau2[[#This Row],[Created]]-INT(Tableau2[[#This Row],[Created]])</f>
        <v>0.49160879629926058</v>
      </c>
      <c r="M121">
        <f>MINUTE(Tableau2[[#This Row],[Created]])</f>
        <v>47</v>
      </c>
      <c r="N121"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22" spans="1:14" x14ac:dyDescent="0.35">
      <c r="A122" t="s">
        <v>73</v>
      </c>
      <c r="B122">
        <v>1</v>
      </c>
      <c r="C122">
        <v>82</v>
      </c>
      <c r="D122">
        <v>1</v>
      </c>
      <c r="E122" t="s">
        <v>173</v>
      </c>
      <c r="H122" s="2">
        <v>44165.491620370398</v>
      </c>
      <c r="I122" t="s">
        <v>75</v>
      </c>
      <c r="J122" s="2">
        <v>44165.491620370398</v>
      </c>
      <c r="K122" t="s">
        <v>75</v>
      </c>
      <c r="L122" s="1">
        <f>Tableau2[[#This Row],[Created]]-INT(Tableau2[[#This Row],[Created]])</f>
        <v>0.4916203703978681</v>
      </c>
      <c r="M122">
        <f>MINUTE(Tableau2[[#This Row],[Created]])</f>
        <v>47</v>
      </c>
      <c r="N122"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23" spans="1:14" x14ac:dyDescent="0.35">
      <c r="A123" t="s">
        <v>158</v>
      </c>
      <c r="B123">
        <v>1</v>
      </c>
      <c r="C123">
        <v>54</v>
      </c>
      <c r="D123">
        <v>1</v>
      </c>
      <c r="E123" t="s">
        <v>174</v>
      </c>
      <c r="H123" s="2">
        <v>44165.492314814801</v>
      </c>
      <c r="I123" t="s">
        <v>161</v>
      </c>
      <c r="J123" s="2">
        <v>44165.492314814801</v>
      </c>
      <c r="K123" t="s">
        <v>161</v>
      </c>
      <c r="L123" s="1">
        <f>Tableau2[[#This Row],[Created]]-INT(Tableau2[[#This Row],[Created]])</f>
        <v>0.49231481480092043</v>
      </c>
      <c r="M123">
        <f>MINUTE(Tableau2[[#This Row],[Created]])</f>
        <v>48</v>
      </c>
      <c r="N123"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24" spans="1:14" x14ac:dyDescent="0.35">
      <c r="A124" t="s">
        <v>46</v>
      </c>
      <c r="B124">
        <v>1</v>
      </c>
      <c r="C124">
        <v>86</v>
      </c>
      <c r="D124">
        <v>1</v>
      </c>
      <c r="E124" t="s">
        <v>144</v>
      </c>
      <c r="H124" s="2">
        <v>44165.492534722202</v>
      </c>
      <c r="I124" t="s">
        <v>48</v>
      </c>
      <c r="J124" s="2">
        <v>44165.492534722202</v>
      </c>
      <c r="K124" t="s">
        <v>48</v>
      </c>
      <c r="L124" s="1">
        <f>Tableau2[[#This Row],[Created]]-INT(Tableau2[[#This Row],[Created]])</f>
        <v>0.49253472220152617</v>
      </c>
      <c r="M124">
        <f>MINUTE(Tableau2[[#This Row],[Created]])</f>
        <v>49</v>
      </c>
      <c r="N124"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25" spans="1:14" x14ac:dyDescent="0.35">
      <c r="A125" t="s">
        <v>76</v>
      </c>
      <c r="B125">
        <v>1</v>
      </c>
      <c r="C125">
        <v>4</v>
      </c>
      <c r="D125">
        <v>1</v>
      </c>
      <c r="E125" t="s">
        <v>175</v>
      </c>
      <c r="H125" s="2">
        <v>44165.492557870399</v>
      </c>
      <c r="I125" t="s">
        <v>78</v>
      </c>
      <c r="J125" s="2">
        <v>44165.492557870399</v>
      </c>
      <c r="K125" t="s">
        <v>78</v>
      </c>
      <c r="L125" s="1">
        <f>Tableau2[[#This Row],[Created]]-INT(Tableau2[[#This Row],[Created]])</f>
        <v>0.49255787039874122</v>
      </c>
      <c r="M125">
        <f>MINUTE(Tableau2[[#This Row],[Created]])</f>
        <v>49</v>
      </c>
      <c r="N125"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26" spans="1:14" x14ac:dyDescent="0.35">
      <c r="A126" t="s">
        <v>91</v>
      </c>
      <c r="B126">
        <v>1</v>
      </c>
      <c r="C126">
        <v>66</v>
      </c>
      <c r="D126">
        <v>1</v>
      </c>
      <c r="E126" t="s">
        <v>176</v>
      </c>
      <c r="H126" s="2">
        <v>44165.492673611101</v>
      </c>
      <c r="I126" t="s">
        <v>93</v>
      </c>
      <c r="J126" s="2">
        <v>44165.492673611101</v>
      </c>
      <c r="K126" t="s">
        <v>93</v>
      </c>
      <c r="L126" s="1">
        <f>Tableau2[[#This Row],[Created]]-INT(Tableau2[[#This Row],[Created]])</f>
        <v>0.49267361110105412</v>
      </c>
      <c r="M126">
        <f>MINUTE(Tableau2[[#This Row],[Created]])</f>
        <v>49</v>
      </c>
      <c r="N126"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27" spans="1:14" x14ac:dyDescent="0.35">
      <c r="A127" t="s">
        <v>65</v>
      </c>
      <c r="B127">
        <v>1</v>
      </c>
      <c r="C127">
        <v>5</v>
      </c>
      <c r="D127">
        <v>1</v>
      </c>
      <c r="E127" t="s">
        <v>177</v>
      </c>
      <c r="H127" s="2">
        <v>44165.492719907401</v>
      </c>
      <c r="I127" t="s">
        <v>67</v>
      </c>
      <c r="J127" s="2">
        <v>44165.492719907401</v>
      </c>
      <c r="K127" t="s">
        <v>67</v>
      </c>
      <c r="L127" s="1">
        <f>Tableau2[[#This Row],[Created]]-INT(Tableau2[[#This Row],[Created]])</f>
        <v>0.49271990740089677</v>
      </c>
      <c r="M127">
        <f>MINUTE(Tableau2[[#This Row],[Created]])</f>
        <v>49</v>
      </c>
      <c r="N127"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28" spans="1:14" x14ac:dyDescent="0.35">
      <c r="A128" t="s">
        <v>61</v>
      </c>
      <c r="B128">
        <v>1</v>
      </c>
      <c r="C128">
        <v>27</v>
      </c>
      <c r="D128">
        <v>1</v>
      </c>
      <c r="E128" t="s">
        <v>178</v>
      </c>
      <c r="H128" s="2">
        <v>44165.492743055598</v>
      </c>
      <c r="I128" t="s">
        <v>63</v>
      </c>
      <c r="J128" s="2">
        <v>44165.492743055598</v>
      </c>
      <c r="K128" t="s">
        <v>63</v>
      </c>
      <c r="L128" s="1">
        <f>Tableau2[[#This Row],[Created]]-INT(Tableau2[[#This Row],[Created]])</f>
        <v>0.49274305559811182</v>
      </c>
      <c r="M128">
        <f>MINUTE(Tableau2[[#This Row],[Created]])</f>
        <v>49</v>
      </c>
      <c r="N128"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29" spans="1:14" x14ac:dyDescent="0.35">
      <c r="A129" t="s">
        <v>46</v>
      </c>
      <c r="B129">
        <v>1</v>
      </c>
      <c r="C129">
        <v>67</v>
      </c>
      <c r="D129">
        <v>1</v>
      </c>
      <c r="E129" t="s">
        <v>179</v>
      </c>
      <c r="H129" s="2">
        <v>44165.492789351898</v>
      </c>
      <c r="I129" t="s">
        <v>48</v>
      </c>
      <c r="J129" s="2">
        <v>44165.492789351898</v>
      </c>
      <c r="K129" t="s">
        <v>48</v>
      </c>
      <c r="L129" s="1">
        <f>Tableau2[[#This Row],[Created]]-INT(Tableau2[[#This Row],[Created]])</f>
        <v>0.49278935189795448</v>
      </c>
      <c r="M129">
        <f>MINUTE(Tableau2[[#This Row],[Created]])</f>
        <v>49</v>
      </c>
      <c r="N129"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30" spans="1:14" x14ac:dyDescent="0.35">
      <c r="A130" t="s">
        <v>42</v>
      </c>
      <c r="B130">
        <v>1</v>
      </c>
      <c r="C130">
        <v>10</v>
      </c>
      <c r="D130">
        <v>1</v>
      </c>
      <c r="E130" t="s">
        <v>180</v>
      </c>
      <c r="H130" s="2">
        <v>44165.492939814802</v>
      </c>
      <c r="I130" t="s">
        <v>44</v>
      </c>
      <c r="J130" s="2">
        <v>44165.492939814802</v>
      </c>
      <c r="K130" t="s">
        <v>44</v>
      </c>
      <c r="L130" s="1">
        <f>Tableau2[[#This Row],[Created]]-INT(Tableau2[[#This Row],[Created]])</f>
        <v>0.49293981480150251</v>
      </c>
      <c r="M130">
        <f>MINUTE(Tableau2[[#This Row],[Created]])</f>
        <v>49</v>
      </c>
      <c r="N130"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31" spans="1:14" x14ac:dyDescent="0.35">
      <c r="A131" t="s">
        <v>46</v>
      </c>
      <c r="B131">
        <v>1</v>
      </c>
      <c r="C131">
        <v>22</v>
      </c>
      <c r="D131">
        <v>1</v>
      </c>
      <c r="E131" t="s">
        <v>181</v>
      </c>
      <c r="H131" s="2">
        <v>44165.492962962999</v>
      </c>
      <c r="I131" t="s">
        <v>48</v>
      </c>
      <c r="J131" s="2">
        <v>44165.492962962999</v>
      </c>
      <c r="K131" t="s">
        <v>48</v>
      </c>
      <c r="L131" s="1">
        <f>Tableau2[[#This Row],[Created]]-INT(Tableau2[[#This Row],[Created]])</f>
        <v>0.49296296299871756</v>
      </c>
      <c r="M131">
        <f>MINUTE(Tableau2[[#This Row],[Created]])</f>
        <v>49</v>
      </c>
      <c r="N131"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32" spans="1:14" x14ac:dyDescent="0.35">
      <c r="A132" t="s">
        <v>11</v>
      </c>
      <c r="B132">
        <v>1</v>
      </c>
      <c r="C132">
        <v>67</v>
      </c>
      <c r="D132">
        <v>1</v>
      </c>
      <c r="E132" t="s">
        <v>182</v>
      </c>
      <c r="H132" s="2">
        <v>44165.493067129602</v>
      </c>
      <c r="I132" t="s">
        <v>14</v>
      </c>
      <c r="J132" s="2">
        <v>44165.493067129602</v>
      </c>
      <c r="K132" t="s">
        <v>14</v>
      </c>
      <c r="L132" s="1">
        <f>Tableau2[[#This Row],[Created]]-INT(Tableau2[[#This Row],[Created]])</f>
        <v>0.49306712960242294</v>
      </c>
      <c r="M132">
        <f>MINUTE(Tableau2[[#This Row],[Created]])</f>
        <v>50</v>
      </c>
      <c r="N132"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33" spans="1:14" x14ac:dyDescent="0.35">
      <c r="A133" t="s">
        <v>61</v>
      </c>
      <c r="B133">
        <v>1</v>
      </c>
      <c r="C133">
        <v>60</v>
      </c>
      <c r="D133">
        <v>1</v>
      </c>
      <c r="E133" t="s">
        <v>183</v>
      </c>
      <c r="H133" s="2">
        <v>44165.4932638889</v>
      </c>
      <c r="I133" t="s">
        <v>63</v>
      </c>
      <c r="J133" s="2">
        <v>44165.4932638889</v>
      </c>
      <c r="K133" t="s">
        <v>63</v>
      </c>
      <c r="L133" s="1">
        <f>Tableau2[[#This Row],[Created]]-INT(Tableau2[[#This Row],[Created]])</f>
        <v>0.49326388890040107</v>
      </c>
      <c r="M133">
        <f>MINUTE(Tableau2[[#This Row],[Created]])</f>
        <v>50</v>
      </c>
      <c r="N133"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34" spans="1:14" x14ac:dyDescent="0.35">
      <c r="A134" t="s">
        <v>50</v>
      </c>
      <c r="B134">
        <v>1</v>
      </c>
      <c r="C134">
        <v>76</v>
      </c>
      <c r="D134">
        <v>1</v>
      </c>
      <c r="E134" t="s">
        <v>184</v>
      </c>
      <c r="H134" s="2">
        <v>44165.4933101852</v>
      </c>
      <c r="I134" t="s">
        <v>52</v>
      </c>
      <c r="J134" s="2">
        <v>44165.4933101852</v>
      </c>
      <c r="K134" t="s">
        <v>52</v>
      </c>
      <c r="L134" s="1">
        <f>Tableau2[[#This Row],[Created]]-INT(Tableau2[[#This Row],[Created]])</f>
        <v>0.49331018520024372</v>
      </c>
      <c r="M134">
        <f>MINUTE(Tableau2[[#This Row],[Created]])</f>
        <v>50</v>
      </c>
      <c r="N134"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35" spans="1:14" x14ac:dyDescent="0.35">
      <c r="A135" t="s">
        <v>38</v>
      </c>
      <c r="B135">
        <v>1</v>
      </c>
      <c r="C135">
        <v>40</v>
      </c>
      <c r="D135">
        <v>1</v>
      </c>
      <c r="E135" t="s">
        <v>185</v>
      </c>
      <c r="H135" s="2">
        <v>44165.493321759299</v>
      </c>
      <c r="I135" t="s">
        <v>40</v>
      </c>
      <c r="J135" s="2">
        <v>44165.493321759299</v>
      </c>
      <c r="K135" t="s">
        <v>40</v>
      </c>
      <c r="L135" s="1">
        <f>Tableau2[[#This Row],[Created]]-INT(Tableau2[[#This Row],[Created]])</f>
        <v>0.49332175929885125</v>
      </c>
      <c r="M135">
        <f>MINUTE(Tableau2[[#This Row],[Created]])</f>
        <v>50</v>
      </c>
      <c r="N135"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36" spans="1:14" x14ac:dyDescent="0.35">
      <c r="A136" t="s">
        <v>91</v>
      </c>
      <c r="B136">
        <v>1</v>
      </c>
      <c r="C136">
        <v>46</v>
      </c>
      <c r="D136">
        <v>1</v>
      </c>
      <c r="E136" t="s">
        <v>186</v>
      </c>
      <c r="H136" s="2">
        <v>44165.493391203701</v>
      </c>
      <c r="I136" t="s">
        <v>93</v>
      </c>
      <c r="J136" s="2">
        <v>44165.493391203701</v>
      </c>
      <c r="K136" t="s">
        <v>93</v>
      </c>
      <c r="L136" s="1">
        <f>Tableau2[[#This Row],[Created]]-INT(Tableau2[[#This Row],[Created]])</f>
        <v>0.4933912037013215</v>
      </c>
      <c r="M136">
        <f>MINUTE(Tableau2[[#This Row],[Created]])</f>
        <v>50</v>
      </c>
      <c r="N136"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37" spans="1:14" x14ac:dyDescent="0.35">
      <c r="A137" t="s">
        <v>98</v>
      </c>
      <c r="B137">
        <v>1</v>
      </c>
      <c r="C137">
        <v>4</v>
      </c>
      <c r="D137">
        <v>1</v>
      </c>
      <c r="E137" t="s">
        <v>187</v>
      </c>
      <c r="H137" s="2">
        <v>44165.4934490741</v>
      </c>
      <c r="I137" t="s">
        <v>100</v>
      </c>
      <c r="J137" s="2">
        <v>44165.4934490741</v>
      </c>
      <c r="K137" t="s">
        <v>100</v>
      </c>
      <c r="L137" s="1">
        <f>Tableau2[[#This Row],[Created]]-INT(Tableau2[[#This Row],[Created]])</f>
        <v>0.49344907409977168</v>
      </c>
      <c r="M137">
        <f>MINUTE(Tableau2[[#This Row],[Created]])</f>
        <v>50</v>
      </c>
      <c r="N137"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38" spans="1:14" x14ac:dyDescent="0.35">
      <c r="A138" t="s">
        <v>46</v>
      </c>
      <c r="B138">
        <v>1</v>
      </c>
      <c r="C138">
        <v>42</v>
      </c>
      <c r="D138">
        <v>1</v>
      </c>
      <c r="E138" t="s">
        <v>188</v>
      </c>
      <c r="H138" s="2">
        <v>44165.493506944404</v>
      </c>
      <c r="I138" t="s">
        <v>48</v>
      </c>
      <c r="J138" s="2">
        <v>44165.493506944404</v>
      </c>
      <c r="K138" t="s">
        <v>48</v>
      </c>
      <c r="L138" s="1">
        <f>Tableau2[[#This Row],[Created]]-INT(Tableau2[[#This Row],[Created]])</f>
        <v>0.49350694440363441</v>
      </c>
      <c r="M138">
        <f>MINUTE(Tableau2[[#This Row],[Created]])</f>
        <v>50</v>
      </c>
      <c r="N138"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39" spans="1:14" x14ac:dyDescent="0.35">
      <c r="A139" t="s">
        <v>65</v>
      </c>
      <c r="B139">
        <v>1</v>
      </c>
      <c r="C139">
        <v>22</v>
      </c>
      <c r="D139">
        <v>1</v>
      </c>
      <c r="E139" t="s">
        <v>189</v>
      </c>
      <c r="H139" s="2">
        <v>44165.493564814802</v>
      </c>
      <c r="I139" t="s">
        <v>67</v>
      </c>
      <c r="J139" s="2">
        <v>44165.493564814802</v>
      </c>
      <c r="K139" t="s">
        <v>67</v>
      </c>
      <c r="L139" s="1">
        <f>Tableau2[[#This Row],[Created]]-INT(Tableau2[[#This Row],[Created]])</f>
        <v>0.49356481480208458</v>
      </c>
      <c r="M139">
        <f>MINUTE(Tableau2[[#This Row],[Created]])</f>
        <v>50</v>
      </c>
      <c r="N139"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40" spans="1:14" x14ac:dyDescent="0.35">
      <c r="A140" t="s">
        <v>50</v>
      </c>
      <c r="B140">
        <v>1</v>
      </c>
      <c r="C140">
        <v>93</v>
      </c>
      <c r="D140">
        <v>1</v>
      </c>
      <c r="E140" t="s">
        <v>190</v>
      </c>
      <c r="H140" s="2">
        <v>44165.493576388901</v>
      </c>
      <c r="I140" t="s">
        <v>52</v>
      </c>
      <c r="J140" s="2">
        <v>44165.493576388901</v>
      </c>
      <c r="K140" t="s">
        <v>52</v>
      </c>
      <c r="L140" s="1">
        <f>Tableau2[[#This Row],[Created]]-INT(Tableau2[[#This Row],[Created]])</f>
        <v>0.49357638890069211</v>
      </c>
      <c r="M140">
        <f>MINUTE(Tableau2[[#This Row],[Created]])</f>
        <v>50</v>
      </c>
      <c r="N140"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41" spans="1:14" x14ac:dyDescent="0.35">
      <c r="A141" t="s">
        <v>110</v>
      </c>
      <c r="B141">
        <v>1</v>
      </c>
      <c r="C141">
        <v>38</v>
      </c>
      <c r="D141">
        <v>1</v>
      </c>
      <c r="E141" t="s">
        <v>191</v>
      </c>
      <c r="H141" s="2">
        <v>44165.493599537003</v>
      </c>
      <c r="I141" t="s">
        <v>112</v>
      </c>
      <c r="J141" s="2">
        <v>44165.493599537003</v>
      </c>
      <c r="K141" t="s">
        <v>112</v>
      </c>
      <c r="L141" s="1">
        <f>Tableau2[[#This Row],[Created]]-INT(Tableau2[[#This Row],[Created]])</f>
        <v>0.49359953700331971</v>
      </c>
      <c r="M141">
        <f>MINUTE(Tableau2[[#This Row],[Created]])</f>
        <v>50</v>
      </c>
      <c r="N141"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42" spans="1:14" x14ac:dyDescent="0.35">
      <c r="A142" t="s">
        <v>46</v>
      </c>
      <c r="B142">
        <v>1</v>
      </c>
      <c r="C142">
        <v>47</v>
      </c>
      <c r="D142">
        <v>1</v>
      </c>
      <c r="E142" t="s">
        <v>192</v>
      </c>
      <c r="H142" s="2">
        <v>44165.493796296301</v>
      </c>
      <c r="I142" t="s">
        <v>48</v>
      </c>
      <c r="J142" s="2">
        <v>44165.493796296301</v>
      </c>
      <c r="K142" t="s">
        <v>48</v>
      </c>
      <c r="L142" s="1">
        <f>Tableau2[[#This Row],[Created]]-INT(Tableau2[[#This Row],[Created]])</f>
        <v>0.49379629630129784</v>
      </c>
      <c r="M142">
        <f>MINUTE(Tableau2[[#This Row],[Created]])</f>
        <v>51</v>
      </c>
      <c r="N142"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43" spans="1:14" x14ac:dyDescent="0.35">
      <c r="A143" t="s">
        <v>91</v>
      </c>
      <c r="B143">
        <v>1</v>
      </c>
      <c r="C143">
        <v>14</v>
      </c>
      <c r="D143">
        <v>1</v>
      </c>
      <c r="E143" t="s">
        <v>193</v>
      </c>
      <c r="H143" s="2">
        <v>44165.4938078704</v>
      </c>
      <c r="I143" t="s">
        <v>93</v>
      </c>
      <c r="J143" s="2">
        <v>44165.4938078704</v>
      </c>
      <c r="K143" t="s">
        <v>93</v>
      </c>
      <c r="L143" s="1">
        <f>Tableau2[[#This Row],[Created]]-INT(Tableau2[[#This Row],[Created]])</f>
        <v>0.49380787039990537</v>
      </c>
      <c r="M143">
        <f>MINUTE(Tableau2[[#This Row],[Created]])</f>
        <v>51</v>
      </c>
      <c r="N143"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44" spans="1:14" x14ac:dyDescent="0.35">
      <c r="A144" t="s">
        <v>194</v>
      </c>
      <c r="B144">
        <v>1</v>
      </c>
      <c r="C144">
        <v>15</v>
      </c>
      <c r="D144">
        <v>1</v>
      </c>
      <c r="E144" t="s">
        <v>195</v>
      </c>
      <c r="H144" s="2">
        <v>44165.493969907402</v>
      </c>
      <c r="I144" t="s">
        <v>196</v>
      </c>
      <c r="J144" s="2">
        <v>44165.493969907402</v>
      </c>
      <c r="K144" t="s">
        <v>196</v>
      </c>
      <c r="L144" s="1">
        <f>Tableau2[[#This Row],[Created]]-INT(Tableau2[[#This Row],[Created]])</f>
        <v>0.49396990740206093</v>
      </c>
      <c r="M144">
        <f>MINUTE(Tableau2[[#This Row],[Created]])</f>
        <v>51</v>
      </c>
      <c r="N144"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45" spans="1:14" x14ac:dyDescent="0.35">
      <c r="A145" t="s">
        <v>76</v>
      </c>
      <c r="B145">
        <v>1</v>
      </c>
      <c r="C145">
        <v>95</v>
      </c>
      <c r="D145">
        <v>1</v>
      </c>
      <c r="E145" t="s">
        <v>197</v>
      </c>
      <c r="H145" s="2">
        <v>44165.494004629603</v>
      </c>
      <c r="I145" t="s">
        <v>78</v>
      </c>
      <c r="J145" s="2">
        <v>44165.494004629603</v>
      </c>
      <c r="K145" t="s">
        <v>78</v>
      </c>
      <c r="L145" s="1">
        <f>Tableau2[[#This Row],[Created]]-INT(Tableau2[[#This Row],[Created]])</f>
        <v>0.49400462960329605</v>
      </c>
      <c r="M145">
        <f>MINUTE(Tableau2[[#This Row],[Created]])</f>
        <v>51</v>
      </c>
      <c r="N145"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46" spans="1:14" x14ac:dyDescent="0.35">
      <c r="A146" t="s">
        <v>102</v>
      </c>
      <c r="B146">
        <v>1</v>
      </c>
      <c r="C146">
        <v>4</v>
      </c>
      <c r="D146">
        <v>1</v>
      </c>
      <c r="E146" t="s">
        <v>198</v>
      </c>
      <c r="H146" s="2">
        <v>44165.494004629603</v>
      </c>
      <c r="I146" t="s">
        <v>104</v>
      </c>
      <c r="J146" s="2">
        <v>44165.494004629603</v>
      </c>
      <c r="K146" t="s">
        <v>104</v>
      </c>
      <c r="L146" s="1">
        <f>Tableau2[[#This Row],[Created]]-INT(Tableau2[[#This Row],[Created]])</f>
        <v>0.49400462960329605</v>
      </c>
      <c r="M146">
        <f>MINUTE(Tableau2[[#This Row],[Created]])</f>
        <v>51</v>
      </c>
      <c r="N146"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47" spans="1:14" x14ac:dyDescent="0.35">
      <c r="A147" t="s">
        <v>11</v>
      </c>
      <c r="B147">
        <v>1</v>
      </c>
      <c r="C147">
        <v>88</v>
      </c>
      <c r="D147">
        <v>1</v>
      </c>
      <c r="E147" t="s">
        <v>199</v>
      </c>
      <c r="H147" s="2">
        <v>44165.494039351899</v>
      </c>
      <c r="I147" t="s">
        <v>14</v>
      </c>
      <c r="J147" s="2">
        <v>44165.494039351899</v>
      </c>
      <c r="K147" t="s">
        <v>14</v>
      </c>
      <c r="L147" s="1">
        <f>Tableau2[[#This Row],[Created]]-INT(Tableau2[[#This Row],[Created]])</f>
        <v>0.49403935189911863</v>
      </c>
      <c r="M147">
        <f>MINUTE(Tableau2[[#This Row],[Created]])</f>
        <v>51</v>
      </c>
      <c r="N147"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48" spans="1:14" x14ac:dyDescent="0.35">
      <c r="A148" t="s">
        <v>50</v>
      </c>
      <c r="B148">
        <v>1</v>
      </c>
      <c r="C148">
        <v>86</v>
      </c>
      <c r="D148">
        <v>1</v>
      </c>
      <c r="E148" t="s">
        <v>200</v>
      </c>
      <c r="H148" s="2">
        <v>44165.4941666667</v>
      </c>
      <c r="I148" t="s">
        <v>52</v>
      </c>
      <c r="J148" s="2">
        <v>44165.4941666667</v>
      </c>
      <c r="K148" t="s">
        <v>52</v>
      </c>
      <c r="L148" s="1">
        <f>Tableau2[[#This Row],[Created]]-INT(Tableau2[[#This Row],[Created]])</f>
        <v>0.49416666670003906</v>
      </c>
      <c r="M148">
        <f>MINUTE(Tableau2[[#This Row],[Created]])</f>
        <v>51</v>
      </c>
      <c r="N148"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49" spans="1:14" x14ac:dyDescent="0.35">
      <c r="A149" t="s">
        <v>11</v>
      </c>
      <c r="B149">
        <v>1</v>
      </c>
      <c r="C149">
        <v>76</v>
      </c>
      <c r="D149">
        <v>1</v>
      </c>
      <c r="G149" t="s">
        <v>97</v>
      </c>
      <c r="H149" s="2">
        <v>44165.494293981501</v>
      </c>
      <c r="I149" t="s">
        <v>14</v>
      </c>
      <c r="J149" s="2">
        <v>44165.494293981501</v>
      </c>
      <c r="K149" t="s">
        <v>14</v>
      </c>
      <c r="L149" s="1">
        <f>Tableau2[[#This Row],[Created]]-INT(Tableau2[[#This Row],[Created]])</f>
        <v>0.49429398150095949</v>
      </c>
      <c r="M149">
        <f>MINUTE(Tableau2[[#This Row],[Created]])</f>
        <v>51</v>
      </c>
      <c r="N149"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50" spans="1:14" x14ac:dyDescent="0.35">
      <c r="A150" t="s">
        <v>46</v>
      </c>
      <c r="B150">
        <v>1</v>
      </c>
      <c r="C150">
        <v>17</v>
      </c>
      <c r="D150">
        <v>1</v>
      </c>
      <c r="E150" t="s">
        <v>116</v>
      </c>
      <c r="H150" s="2">
        <v>44165.494293981501</v>
      </c>
      <c r="I150" t="s">
        <v>48</v>
      </c>
      <c r="J150" s="2">
        <v>44165.494293981501</v>
      </c>
      <c r="K150" t="s">
        <v>48</v>
      </c>
      <c r="L150" s="1">
        <f>Tableau2[[#This Row],[Created]]-INT(Tableau2[[#This Row],[Created]])</f>
        <v>0.49429398150095949</v>
      </c>
      <c r="M150">
        <f>MINUTE(Tableau2[[#This Row],[Created]])</f>
        <v>51</v>
      </c>
      <c r="N150"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51" spans="1:14" x14ac:dyDescent="0.35">
      <c r="A151" t="s">
        <v>42</v>
      </c>
      <c r="B151">
        <v>1</v>
      </c>
      <c r="C151">
        <v>89</v>
      </c>
      <c r="D151">
        <v>1</v>
      </c>
      <c r="E151" t="s">
        <v>201</v>
      </c>
      <c r="H151" s="2">
        <v>44165.494490740697</v>
      </c>
      <c r="I151" t="s">
        <v>44</v>
      </c>
      <c r="J151" s="2">
        <v>44165.494490740697</v>
      </c>
      <c r="K151" t="s">
        <v>44</v>
      </c>
      <c r="L151" s="1">
        <f>Tableau2[[#This Row],[Created]]-INT(Tableau2[[#This Row],[Created]])</f>
        <v>0.49449074069707422</v>
      </c>
      <c r="M151">
        <f>MINUTE(Tableau2[[#This Row],[Created]])</f>
        <v>52</v>
      </c>
      <c r="N151"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52" spans="1:14" x14ac:dyDescent="0.35">
      <c r="A152" t="s">
        <v>50</v>
      </c>
      <c r="B152">
        <v>1</v>
      </c>
      <c r="C152">
        <v>69</v>
      </c>
      <c r="D152">
        <v>1</v>
      </c>
      <c r="E152" t="s">
        <v>202</v>
      </c>
      <c r="H152" s="2">
        <v>44165.494687500002</v>
      </c>
      <c r="I152" t="s">
        <v>52</v>
      </c>
      <c r="J152" s="2">
        <v>44165.494687500002</v>
      </c>
      <c r="K152" t="s">
        <v>52</v>
      </c>
      <c r="L152" s="1">
        <f>Tableau2[[#This Row],[Created]]-INT(Tableau2[[#This Row],[Created]])</f>
        <v>0.49468750000232831</v>
      </c>
      <c r="M152">
        <f>MINUTE(Tableau2[[#This Row],[Created]])</f>
        <v>52</v>
      </c>
      <c r="N152"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53" spans="1:14" x14ac:dyDescent="0.35">
      <c r="A153" t="s">
        <v>42</v>
      </c>
      <c r="B153">
        <v>1</v>
      </c>
      <c r="C153">
        <v>41</v>
      </c>
      <c r="D153">
        <v>1</v>
      </c>
      <c r="E153" t="s">
        <v>203</v>
      </c>
      <c r="H153" s="2">
        <v>44165.494780092602</v>
      </c>
      <c r="I153" t="s">
        <v>44</v>
      </c>
      <c r="J153" s="2">
        <v>44165.494780092602</v>
      </c>
      <c r="K153" t="s">
        <v>44</v>
      </c>
      <c r="L153" s="1">
        <f>Tableau2[[#This Row],[Created]]-INT(Tableau2[[#This Row],[Created]])</f>
        <v>0.49478009260201361</v>
      </c>
      <c r="M153">
        <f>MINUTE(Tableau2[[#This Row],[Created]])</f>
        <v>52</v>
      </c>
      <c r="N153"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54" spans="1:14" x14ac:dyDescent="0.35">
      <c r="A154" t="s">
        <v>38</v>
      </c>
      <c r="B154">
        <v>1</v>
      </c>
      <c r="C154">
        <v>23</v>
      </c>
      <c r="D154">
        <v>1</v>
      </c>
      <c r="E154" t="s">
        <v>204</v>
      </c>
      <c r="H154" s="2">
        <v>44165.494791666701</v>
      </c>
      <c r="I154" t="s">
        <v>40</v>
      </c>
      <c r="J154" s="2">
        <v>44165.494791666701</v>
      </c>
      <c r="K154" t="s">
        <v>40</v>
      </c>
      <c r="L154" s="1">
        <f>Tableau2[[#This Row],[Created]]-INT(Tableau2[[#This Row],[Created]])</f>
        <v>0.49479166670062114</v>
      </c>
      <c r="M154">
        <f>MINUTE(Tableau2[[#This Row],[Created]])</f>
        <v>52</v>
      </c>
      <c r="N154"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55" spans="1:14" x14ac:dyDescent="0.35">
      <c r="A155" t="s">
        <v>61</v>
      </c>
      <c r="B155">
        <v>1</v>
      </c>
      <c r="C155">
        <v>94</v>
      </c>
      <c r="D155">
        <v>1</v>
      </c>
      <c r="E155" t="s">
        <v>205</v>
      </c>
      <c r="H155" s="2">
        <v>44165.494803240697</v>
      </c>
      <c r="I155" t="s">
        <v>63</v>
      </c>
      <c r="J155" s="2">
        <v>44165.494803240697</v>
      </c>
      <c r="K155" t="s">
        <v>63</v>
      </c>
      <c r="L155" s="1">
        <f>Tableau2[[#This Row],[Created]]-INT(Tableau2[[#This Row],[Created]])</f>
        <v>0.49480324069736525</v>
      </c>
      <c r="M155">
        <f>MINUTE(Tableau2[[#This Row],[Created]])</f>
        <v>52</v>
      </c>
      <c r="N155"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56" spans="1:14" x14ac:dyDescent="0.35">
      <c r="A156" t="s">
        <v>91</v>
      </c>
      <c r="B156">
        <v>1</v>
      </c>
      <c r="C156">
        <v>24</v>
      </c>
      <c r="D156">
        <v>1</v>
      </c>
      <c r="E156" t="s">
        <v>206</v>
      </c>
      <c r="H156" s="2">
        <v>44165.494976851798</v>
      </c>
      <c r="I156" t="s">
        <v>93</v>
      </c>
      <c r="J156" s="2">
        <v>44165.494976851798</v>
      </c>
      <c r="K156" t="s">
        <v>93</v>
      </c>
      <c r="L156" s="1">
        <f>Tableau2[[#This Row],[Created]]-INT(Tableau2[[#This Row],[Created]])</f>
        <v>0.49497685179812834</v>
      </c>
      <c r="M156">
        <f>MINUTE(Tableau2[[#This Row],[Created]])</f>
        <v>52</v>
      </c>
      <c r="N156"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57" spans="1:14" x14ac:dyDescent="0.35">
      <c r="A157" t="s">
        <v>65</v>
      </c>
      <c r="B157">
        <v>1</v>
      </c>
      <c r="C157">
        <v>49</v>
      </c>
      <c r="D157">
        <v>1</v>
      </c>
      <c r="E157" t="s">
        <v>207</v>
      </c>
      <c r="H157" s="2">
        <v>44165.495104166701</v>
      </c>
      <c r="I157" t="s">
        <v>67</v>
      </c>
      <c r="J157" s="2">
        <v>44165.495104166701</v>
      </c>
      <c r="K157" t="s">
        <v>67</v>
      </c>
      <c r="L157" s="1">
        <f>Tableau2[[#This Row],[Created]]-INT(Tableau2[[#This Row],[Created]])</f>
        <v>0.49510416670091217</v>
      </c>
      <c r="M157">
        <f>MINUTE(Tableau2[[#This Row],[Created]])</f>
        <v>52</v>
      </c>
      <c r="N157"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58" spans="1:14" x14ac:dyDescent="0.35">
      <c r="A158" t="s">
        <v>73</v>
      </c>
      <c r="B158">
        <v>1</v>
      </c>
      <c r="C158">
        <v>23</v>
      </c>
      <c r="D158">
        <v>1</v>
      </c>
      <c r="E158" t="s">
        <v>208</v>
      </c>
      <c r="H158" s="2">
        <v>44165.495127314804</v>
      </c>
      <c r="I158" t="s">
        <v>75</v>
      </c>
      <c r="J158" s="2">
        <v>44165.495127314804</v>
      </c>
      <c r="K158" t="s">
        <v>75</v>
      </c>
      <c r="L158" s="1">
        <f>Tableau2[[#This Row],[Created]]-INT(Tableau2[[#This Row],[Created]])</f>
        <v>0.49512731480353978</v>
      </c>
      <c r="M158">
        <f>MINUTE(Tableau2[[#This Row],[Created]])</f>
        <v>52</v>
      </c>
      <c r="N158"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59" spans="1:14" x14ac:dyDescent="0.35">
      <c r="A159" t="s">
        <v>53</v>
      </c>
      <c r="B159">
        <v>1</v>
      </c>
      <c r="C159">
        <v>54</v>
      </c>
      <c r="D159">
        <v>1</v>
      </c>
      <c r="E159" t="s">
        <v>209</v>
      </c>
      <c r="H159" s="2">
        <v>44165.495185185202</v>
      </c>
      <c r="I159" t="s">
        <v>55</v>
      </c>
      <c r="J159" s="2">
        <v>44165.495185185202</v>
      </c>
      <c r="K159" t="s">
        <v>55</v>
      </c>
      <c r="L159" s="1">
        <f>Tableau2[[#This Row],[Created]]-INT(Tableau2[[#This Row],[Created]])</f>
        <v>0.49518518520198995</v>
      </c>
      <c r="M159">
        <f>MINUTE(Tableau2[[#This Row],[Created]])</f>
        <v>53</v>
      </c>
      <c r="N159"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60" spans="1:14" x14ac:dyDescent="0.35">
      <c r="A160" t="s">
        <v>50</v>
      </c>
      <c r="B160">
        <v>1</v>
      </c>
      <c r="C160">
        <v>52</v>
      </c>
      <c r="D160">
        <v>1</v>
      </c>
      <c r="E160" t="s">
        <v>210</v>
      </c>
      <c r="H160" s="2">
        <v>44165.495185185202</v>
      </c>
      <c r="I160" t="s">
        <v>52</v>
      </c>
      <c r="J160" s="2">
        <v>44165.495185185202</v>
      </c>
      <c r="K160" t="s">
        <v>52</v>
      </c>
      <c r="L160" s="1">
        <f>Tableau2[[#This Row],[Created]]-INT(Tableau2[[#This Row],[Created]])</f>
        <v>0.49518518520198995</v>
      </c>
      <c r="M160">
        <f>MINUTE(Tableau2[[#This Row],[Created]])</f>
        <v>53</v>
      </c>
      <c r="N160"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61" spans="1:14" x14ac:dyDescent="0.35">
      <c r="A161" t="s">
        <v>91</v>
      </c>
      <c r="B161">
        <v>1</v>
      </c>
      <c r="C161">
        <v>34</v>
      </c>
      <c r="D161">
        <v>1</v>
      </c>
      <c r="E161" t="s">
        <v>211</v>
      </c>
      <c r="H161" s="2">
        <v>44165.495231481502</v>
      </c>
      <c r="I161" t="s">
        <v>93</v>
      </c>
      <c r="J161" s="2">
        <v>44165.495231481502</v>
      </c>
      <c r="K161" t="s">
        <v>93</v>
      </c>
      <c r="L161" s="1">
        <f>Tableau2[[#This Row],[Created]]-INT(Tableau2[[#This Row],[Created]])</f>
        <v>0.4952314815018326</v>
      </c>
      <c r="M161">
        <f>MINUTE(Tableau2[[#This Row],[Created]])</f>
        <v>53</v>
      </c>
      <c r="N161"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62" spans="1:14" x14ac:dyDescent="0.35">
      <c r="A162" t="s">
        <v>46</v>
      </c>
      <c r="B162">
        <v>1</v>
      </c>
      <c r="C162">
        <v>72</v>
      </c>
      <c r="D162">
        <v>1</v>
      </c>
      <c r="E162" t="s">
        <v>212</v>
      </c>
      <c r="H162" s="2">
        <v>44165.4952430556</v>
      </c>
      <c r="I162" t="s">
        <v>48</v>
      </c>
      <c r="J162" s="2">
        <v>44165.4952430556</v>
      </c>
      <c r="K162" t="s">
        <v>48</v>
      </c>
      <c r="L162" s="1">
        <f>Tableau2[[#This Row],[Created]]-INT(Tableau2[[#This Row],[Created]])</f>
        <v>0.49524305560044013</v>
      </c>
      <c r="M162">
        <f>MINUTE(Tableau2[[#This Row],[Created]])</f>
        <v>53</v>
      </c>
      <c r="N162"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63" spans="1:14" x14ac:dyDescent="0.35">
      <c r="A163" t="s">
        <v>38</v>
      </c>
      <c r="B163">
        <v>1</v>
      </c>
      <c r="C163">
        <v>60</v>
      </c>
      <c r="D163">
        <v>1</v>
      </c>
      <c r="E163" t="s">
        <v>213</v>
      </c>
      <c r="H163" s="2">
        <v>44165.495289351798</v>
      </c>
      <c r="I163" t="s">
        <v>40</v>
      </c>
      <c r="J163" s="2">
        <v>44165.495289351798</v>
      </c>
      <c r="K163" t="s">
        <v>40</v>
      </c>
      <c r="L163" s="1">
        <f>Tableau2[[#This Row],[Created]]-INT(Tableau2[[#This Row],[Created]])</f>
        <v>0.49528935179841937</v>
      </c>
      <c r="M163">
        <f>MINUTE(Tableau2[[#This Row],[Created]])</f>
        <v>53</v>
      </c>
      <c r="N163"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64" spans="1:14" x14ac:dyDescent="0.35">
      <c r="A164" t="s">
        <v>91</v>
      </c>
      <c r="B164">
        <v>1</v>
      </c>
      <c r="C164">
        <v>54</v>
      </c>
      <c r="D164">
        <v>1</v>
      </c>
      <c r="E164" t="s">
        <v>36</v>
      </c>
      <c r="H164" s="2">
        <v>44165.495474536998</v>
      </c>
      <c r="I164" t="s">
        <v>93</v>
      </c>
      <c r="J164" s="2">
        <v>44165.495474536998</v>
      </c>
      <c r="K164" t="s">
        <v>93</v>
      </c>
      <c r="L164" s="1">
        <f>Tableau2[[#This Row],[Created]]-INT(Tableau2[[#This Row],[Created]])</f>
        <v>0.49547453699778998</v>
      </c>
      <c r="M164">
        <f>MINUTE(Tableau2[[#This Row],[Created]])</f>
        <v>53</v>
      </c>
      <c r="N164"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65" spans="1:14" x14ac:dyDescent="0.35">
      <c r="A165" t="s">
        <v>102</v>
      </c>
      <c r="B165">
        <v>1</v>
      </c>
      <c r="C165">
        <v>5</v>
      </c>
      <c r="D165">
        <v>1</v>
      </c>
      <c r="E165" t="s">
        <v>214</v>
      </c>
      <c r="H165" s="2">
        <v>44165.495590277802</v>
      </c>
      <c r="I165" t="s">
        <v>104</v>
      </c>
      <c r="J165" s="2">
        <v>44165.495590277802</v>
      </c>
      <c r="K165" t="s">
        <v>104</v>
      </c>
      <c r="L165" s="1">
        <f>Tableau2[[#This Row],[Created]]-INT(Tableau2[[#This Row],[Created]])</f>
        <v>0.49559027780196629</v>
      </c>
      <c r="M165">
        <f>MINUTE(Tableau2[[#This Row],[Created]])</f>
        <v>53</v>
      </c>
      <c r="N165"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66" spans="1:14" x14ac:dyDescent="0.35">
      <c r="A166" t="s">
        <v>42</v>
      </c>
      <c r="B166">
        <v>1</v>
      </c>
      <c r="C166">
        <v>38</v>
      </c>
      <c r="D166">
        <v>1</v>
      </c>
      <c r="E166" t="s">
        <v>215</v>
      </c>
      <c r="H166" s="2">
        <v>44165.495590277802</v>
      </c>
      <c r="I166" t="s">
        <v>44</v>
      </c>
      <c r="J166" s="2">
        <v>44165.495590277802</v>
      </c>
      <c r="K166" t="s">
        <v>44</v>
      </c>
      <c r="L166" s="1">
        <f>Tableau2[[#This Row],[Created]]-INT(Tableau2[[#This Row],[Created]])</f>
        <v>0.49559027780196629</v>
      </c>
      <c r="M166">
        <f>MINUTE(Tableau2[[#This Row],[Created]])</f>
        <v>53</v>
      </c>
      <c r="N166"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67" spans="1:14" x14ac:dyDescent="0.35">
      <c r="A167" t="s">
        <v>53</v>
      </c>
      <c r="B167">
        <v>1</v>
      </c>
      <c r="C167">
        <v>14</v>
      </c>
      <c r="D167">
        <v>1</v>
      </c>
      <c r="E167" t="s">
        <v>216</v>
      </c>
      <c r="H167" s="2">
        <v>44165.495868055601</v>
      </c>
      <c r="I167" t="s">
        <v>55</v>
      </c>
      <c r="J167" s="2">
        <v>44165.495868055601</v>
      </c>
      <c r="K167" t="s">
        <v>55</v>
      </c>
      <c r="L167" s="1">
        <f>Tableau2[[#This Row],[Created]]-INT(Tableau2[[#This Row],[Created]])</f>
        <v>0.49586805560102221</v>
      </c>
      <c r="M167">
        <f>MINUTE(Tableau2[[#This Row],[Created]])</f>
        <v>54</v>
      </c>
      <c r="N167"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68" spans="1:14" x14ac:dyDescent="0.35">
      <c r="A168" t="s">
        <v>65</v>
      </c>
      <c r="B168">
        <v>1</v>
      </c>
      <c r="C168">
        <v>76</v>
      </c>
      <c r="D168">
        <v>1</v>
      </c>
      <c r="E168" t="s">
        <v>217</v>
      </c>
      <c r="G168" t="s">
        <v>218</v>
      </c>
      <c r="H168" s="2">
        <v>44165.495937500003</v>
      </c>
      <c r="I168" t="s">
        <v>67</v>
      </c>
      <c r="J168" s="2">
        <v>44165.495937500003</v>
      </c>
      <c r="K168" t="s">
        <v>67</v>
      </c>
      <c r="L168" s="1">
        <f>Tableau2[[#This Row],[Created]]-INT(Tableau2[[#This Row],[Created]])</f>
        <v>0.49593750000349246</v>
      </c>
      <c r="M168">
        <f>MINUTE(Tableau2[[#This Row],[Created]])</f>
        <v>54</v>
      </c>
      <c r="N168"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69" spans="1:14" x14ac:dyDescent="0.35">
      <c r="A169" t="s">
        <v>91</v>
      </c>
      <c r="B169">
        <v>1</v>
      </c>
      <c r="C169">
        <v>69</v>
      </c>
      <c r="D169">
        <v>1</v>
      </c>
      <c r="E169" t="s">
        <v>219</v>
      </c>
      <c r="H169" s="2">
        <v>44165.496018518497</v>
      </c>
      <c r="I169" t="s">
        <v>93</v>
      </c>
      <c r="J169" s="2">
        <v>44165.496018518497</v>
      </c>
      <c r="K169" t="s">
        <v>93</v>
      </c>
      <c r="L169" s="1">
        <f>Tableau2[[#This Row],[Created]]-INT(Tableau2[[#This Row],[Created]])</f>
        <v>0.49601851849729428</v>
      </c>
      <c r="M169">
        <f>MINUTE(Tableau2[[#This Row],[Created]])</f>
        <v>54</v>
      </c>
      <c r="N169"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70" spans="1:14" x14ac:dyDescent="0.35">
      <c r="A170" t="s">
        <v>11</v>
      </c>
      <c r="B170">
        <v>1</v>
      </c>
      <c r="C170">
        <v>55</v>
      </c>
      <c r="D170">
        <v>1</v>
      </c>
      <c r="G170" t="s">
        <v>97</v>
      </c>
      <c r="H170" s="2">
        <v>44165.496030092603</v>
      </c>
      <c r="I170" t="s">
        <v>14</v>
      </c>
      <c r="J170" s="2">
        <v>44165.496030092603</v>
      </c>
      <c r="K170" t="s">
        <v>14</v>
      </c>
      <c r="L170" s="1">
        <f>Tableau2[[#This Row],[Created]]-INT(Tableau2[[#This Row],[Created]])</f>
        <v>0.49603009260317776</v>
      </c>
      <c r="M170">
        <f>MINUTE(Tableau2[[#This Row],[Created]])</f>
        <v>54</v>
      </c>
      <c r="N170"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71" spans="1:14" x14ac:dyDescent="0.35">
      <c r="A171" t="s">
        <v>50</v>
      </c>
      <c r="B171">
        <v>1</v>
      </c>
      <c r="C171">
        <v>18</v>
      </c>
      <c r="D171">
        <v>1</v>
      </c>
      <c r="E171" t="s">
        <v>220</v>
      </c>
      <c r="H171" s="2">
        <v>44165.496030092603</v>
      </c>
      <c r="I171" t="s">
        <v>52</v>
      </c>
      <c r="J171" s="2">
        <v>44165.496030092603</v>
      </c>
      <c r="K171" t="s">
        <v>52</v>
      </c>
      <c r="L171" s="1">
        <f>Tableau2[[#This Row],[Created]]-INT(Tableau2[[#This Row],[Created]])</f>
        <v>0.49603009260317776</v>
      </c>
      <c r="M171">
        <f>MINUTE(Tableau2[[#This Row],[Created]])</f>
        <v>54</v>
      </c>
      <c r="N171"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72" spans="1:14" x14ac:dyDescent="0.35">
      <c r="A172" t="s">
        <v>102</v>
      </c>
      <c r="B172">
        <v>1</v>
      </c>
      <c r="C172">
        <v>6</v>
      </c>
      <c r="D172">
        <v>1</v>
      </c>
      <c r="E172" t="s">
        <v>221</v>
      </c>
      <c r="H172" s="2">
        <v>44165.496041666702</v>
      </c>
      <c r="I172" t="s">
        <v>104</v>
      </c>
      <c r="J172" s="2">
        <v>44165.496041666702</v>
      </c>
      <c r="K172" t="s">
        <v>104</v>
      </c>
      <c r="L172" s="1">
        <f>Tableau2[[#This Row],[Created]]-INT(Tableau2[[#This Row],[Created]])</f>
        <v>0.49604166670178529</v>
      </c>
      <c r="M172">
        <f>MINUTE(Tableau2[[#This Row],[Created]])</f>
        <v>54</v>
      </c>
      <c r="N172"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73" spans="1:14" x14ac:dyDescent="0.35">
      <c r="A173" t="s">
        <v>46</v>
      </c>
      <c r="B173">
        <v>1</v>
      </c>
      <c r="C173">
        <v>81</v>
      </c>
      <c r="D173">
        <v>1</v>
      </c>
      <c r="E173" t="s">
        <v>222</v>
      </c>
      <c r="H173" s="2">
        <v>44165.496168981503</v>
      </c>
      <c r="I173" t="s">
        <v>48</v>
      </c>
      <c r="J173" s="2">
        <v>44165.496168981503</v>
      </c>
      <c r="K173" t="s">
        <v>48</v>
      </c>
      <c r="L173" s="1">
        <f>Tableau2[[#This Row],[Created]]-INT(Tableau2[[#This Row],[Created]])</f>
        <v>0.49616898150270572</v>
      </c>
      <c r="M173">
        <f>MINUTE(Tableau2[[#This Row],[Created]])</f>
        <v>54</v>
      </c>
      <c r="N173"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74" spans="1:14" x14ac:dyDescent="0.35">
      <c r="A174" t="s">
        <v>110</v>
      </c>
      <c r="B174">
        <v>1</v>
      </c>
      <c r="C174">
        <v>86</v>
      </c>
      <c r="D174">
        <v>1</v>
      </c>
      <c r="E174" t="s">
        <v>223</v>
      </c>
      <c r="H174" s="2">
        <v>44165.496168981503</v>
      </c>
      <c r="I174" t="s">
        <v>112</v>
      </c>
      <c r="J174" s="2">
        <v>44165.496168981503</v>
      </c>
      <c r="K174" t="s">
        <v>112</v>
      </c>
      <c r="L174" s="1">
        <f>Tableau2[[#This Row],[Created]]-INT(Tableau2[[#This Row],[Created]])</f>
        <v>0.49616898150270572</v>
      </c>
      <c r="M174">
        <f>MINUTE(Tableau2[[#This Row],[Created]])</f>
        <v>54</v>
      </c>
      <c r="N174"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75" spans="1:14" x14ac:dyDescent="0.35">
      <c r="A175" t="s">
        <v>11</v>
      </c>
      <c r="B175">
        <v>1</v>
      </c>
      <c r="C175">
        <v>34</v>
      </c>
      <c r="D175">
        <v>1</v>
      </c>
      <c r="G175" t="s">
        <v>68</v>
      </c>
      <c r="H175" s="2">
        <v>44165.496319444399</v>
      </c>
      <c r="I175" t="s">
        <v>14</v>
      </c>
      <c r="J175" s="2">
        <v>44165.496319444399</v>
      </c>
      <c r="K175" t="s">
        <v>14</v>
      </c>
      <c r="L175" s="1">
        <f>Tableau2[[#This Row],[Created]]-INT(Tableau2[[#This Row],[Created]])</f>
        <v>0.49631944439897779</v>
      </c>
      <c r="M175">
        <f>MINUTE(Tableau2[[#This Row],[Created]])</f>
        <v>54</v>
      </c>
      <c r="N175"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76" spans="1:14" x14ac:dyDescent="0.35">
      <c r="A176" t="s">
        <v>61</v>
      </c>
      <c r="B176">
        <v>1</v>
      </c>
      <c r="C176">
        <v>7</v>
      </c>
      <c r="D176">
        <v>1</v>
      </c>
      <c r="E176" t="s">
        <v>224</v>
      </c>
      <c r="H176" s="2">
        <v>44165.496412036999</v>
      </c>
      <c r="I176" t="s">
        <v>63</v>
      </c>
      <c r="J176" s="2">
        <v>44165.496412036999</v>
      </c>
      <c r="K176" t="s">
        <v>63</v>
      </c>
      <c r="L176" s="1">
        <f>Tableau2[[#This Row],[Created]]-INT(Tableau2[[#This Row],[Created]])</f>
        <v>0.4964120369986631</v>
      </c>
      <c r="M176">
        <f>MINUTE(Tableau2[[#This Row],[Created]])</f>
        <v>54</v>
      </c>
      <c r="N176"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77" spans="1:14" x14ac:dyDescent="0.35">
      <c r="A177" t="s">
        <v>50</v>
      </c>
      <c r="B177">
        <v>1</v>
      </c>
      <c r="C177">
        <v>1</v>
      </c>
      <c r="D177">
        <v>1</v>
      </c>
      <c r="E177" t="s">
        <v>225</v>
      </c>
      <c r="H177" s="2">
        <v>44165.496423611097</v>
      </c>
      <c r="I177" t="s">
        <v>52</v>
      </c>
      <c r="J177" s="2">
        <v>44165.496423611097</v>
      </c>
      <c r="K177" t="s">
        <v>52</v>
      </c>
      <c r="L177" s="1">
        <f>Tableau2[[#This Row],[Created]]-INT(Tableau2[[#This Row],[Created]])</f>
        <v>0.49642361109727062</v>
      </c>
      <c r="M177">
        <f>MINUTE(Tableau2[[#This Row],[Created]])</f>
        <v>54</v>
      </c>
      <c r="N177"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78" spans="1:14" x14ac:dyDescent="0.35">
      <c r="A178" t="s">
        <v>158</v>
      </c>
      <c r="B178">
        <v>1</v>
      </c>
      <c r="C178">
        <v>81</v>
      </c>
      <c r="D178">
        <v>1</v>
      </c>
      <c r="E178" t="s">
        <v>226</v>
      </c>
      <c r="H178" s="2">
        <v>44165.496446759302</v>
      </c>
      <c r="I178" t="s">
        <v>161</v>
      </c>
      <c r="J178" s="2">
        <v>44165.496446759302</v>
      </c>
      <c r="K178" t="s">
        <v>161</v>
      </c>
      <c r="L178" s="1">
        <f>Tableau2[[#This Row],[Created]]-INT(Tableau2[[#This Row],[Created]])</f>
        <v>0.49644675930176163</v>
      </c>
      <c r="M178">
        <f>MINUTE(Tableau2[[#This Row],[Created]])</f>
        <v>54</v>
      </c>
      <c r="N178"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79" spans="1:14" x14ac:dyDescent="0.35">
      <c r="A179" t="s">
        <v>42</v>
      </c>
      <c r="B179">
        <v>1</v>
      </c>
      <c r="C179">
        <v>92</v>
      </c>
      <c r="D179">
        <v>1</v>
      </c>
      <c r="E179" t="s">
        <v>227</v>
      </c>
      <c r="H179" s="2">
        <v>44165.496620370403</v>
      </c>
      <c r="I179" t="s">
        <v>44</v>
      </c>
      <c r="J179" s="2">
        <v>44165.496620370403</v>
      </c>
      <c r="K179" t="s">
        <v>44</v>
      </c>
      <c r="L179" s="1">
        <f>Tableau2[[#This Row],[Created]]-INT(Tableau2[[#This Row],[Created]])</f>
        <v>0.49662037040252471</v>
      </c>
      <c r="M179">
        <f>MINUTE(Tableau2[[#This Row],[Created]])</f>
        <v>55</v>
      </c>
      <c r="N179"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80" spans="1:14" x14ac:dyDescent="0.35">
      <c r="A180" t="s">
        <v>46</v>
      </c>
      <c r="B180">
        <v>1</v>
      </c>
      <c r="C180">
        <v>8</v>
      </c>
      <c r="D180">
        <v>1</v>
      </c>
      <c r="E180" t="s">
        <v>228</v>
      </c>
      <c r="H180" s="2">
        <v>44165.496620370403</v>
      </c>
      <c r="I180" t="s">
        <v>48</v>
      </c>
      <c r="J180" s="2">
        <v>44165.496620370403</v>
      </c>
      <c r="K180" t="s">
        <v>48</v>
      </c>
      <c r="L180" s="1">
        <f>Tableau2[[#This Row],[Created]]-INT(Tableau2[[#This Row],[Created]])</f>
        <v>0.49662037040252471</v>
      </c>
      <c r="M180">
        <f>MINUTE(Tableau2[[#This Row],[Created]])</f>
        <v>55</v>
      </c>
      <c r="N180"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81" spans="1:14" x14ac:dyDescent="0.35">
      <c r="A181" t="s">
        <v>38</v>
      </c>
      <c r="B181">
        <v>1</v>
      </c>
      <c r="C181">
        <v>86</v>
      </c>
      <c r="D181">
        <v>1</v>
      </c>
      <c r="E181" t="s">
        <v>229</v>
      </c>
      <c r="H181" s="2">
        <v>44165.496631944399</v>
      </c>
      <c r="I181" t="s">
        <v>40</v>
      </c>
      <c r="J181" s="2">
        <v>44165.496631944399</v>
      </c>
      <c r="K181" t="s">
        <v>40</v>
      </c>
      <c r="L181" s="1">
        <f>Tableau2[[#This Row],[Created]]-INT(Tableau2[[#This Row],[Created]])</f>
        <v>0.49663194439926883</v>
      </c>
      <c r="M181">
        <f>MINUTE(Tableau2[[#This Row],[Created]])</f>
        <v>55</v>
      </c>
      <c r="N181"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82" spans="1:14" x14ac:dyDescent="0.35">
      <c r="A182" t="s">
        <v>65</v>
      </c>
      <c r="B182">
        <v>1</v>
      </c>
      <c r="C182">
        <v>28</v>
      </c>
      <c r="D182">
        <v>1</v>
      </c>
      <c r="E182" t="s">
        <v>230</v>
      </c>
      <c r="H182" s="2">
        <v>44165.496747685203</v>
      </c>
      <c r="I182" t="s">
        <v>67</v>
      </c>
      <c r="J182" s="2">
        <v>44165.496747685203</v>
      </c>
      <c r="K182" t="s">
        <v>67</v>
      </c>
      <c r="L182" s="1">
        <f>Tableau2[[#This Row],[Created]]-INT(Tableau2[[#This Row],[Created]])</f>
        <v>0.49674768520344514</v>
      </c>
      <c r="M182">
        <f>MINUTE(Tableau2[[#This Row],[Created]])</f>
        <v>55</v>
      </c>
      <c r="N182"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83" spans="1:14" x14ac:dyDescent="0.35">
      <c r="A183" t="s">
        <v>194</v>
      </c>
      <c r="B183">
        <v>1</v>
      </c>
      <c r="C183">
        <v>30</v>
      </c>
      <c r="D183">
        <v>1</v>
      </c>
      <c r="E183" t="s">
        <v>231</v>
      </c>
      <c r="H183" s="2">
        <v>44165.496759259302</v>
      </c>
      <c r="I183" t="s">
        <v>196</v>
      </c>
      <c r="J183" s="2">
        <v>44165.496759259302</v>
      </c>
      <c r="K183" t="s">
        <v>196</v>
      </c>
      <c r="L183" s="1">
        <f>Tableau2[[#This Row],[Created]]-INT(Tableau2[[#This Row],[Created]])</f>
        <v>0.49675925930205267</v>
      </c>
      <c r="M183">
        <f>MINUTE(Tableau2[[#This Row],[Created]])</f>
        <v>55</v>
      </c>
      <c r="N183"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84" spans="1:14" x14ac:dyDescent="0.35">
      <c r="A184" t="s">
        <v>11</v>
      </c>
      <c r="B184">
        <v>1</v>
      </c>
      <c r="C184">
        <v>13</v>
      </c>
      <c r="D184">
        <v>1</v>
      </c>
      <c r="E184" t="s">
        <v>232</v>
      </c>
      <c r="H184" s="2">
        <v>44165.496793981503</v>
      </c>
      <c r="I184" t="s">
        <v>14</v>
      </c>
      <c r="J184" s="2">
        <v>44165.496793981503</v>
      </c>
      <c r="K184" t="s">
        <v>14</v>
      </c>
      <c r="L184" s="1">
        <f>Tableau2[[#This Row],[Created]]-INT(Tableau2[[#This Row],[Created]])</f>
        <v>0.4967939815032878</v>
      </c>
      <c r="M184">
        <f>MINUTE(Tableau2[[#This Row],[Created]])</f>
        <v>55</v>
      </c>
      <c r="N184"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85" spans="1:14" x14ac:dyDescent="0.35">
      <c r="A185" t="s">
        <v>50</v>
      </c>
      <c r="B185">
        <v>1</v>
      </c>
      <c r="C185">
        <v>50</v>
      </c>
      <c r="D185">
        <v>1</v>
      </c>
      <c r="E185" t="s">
        <v>233</v>
      </c>
      <c r="H185" s="2">
        <v>44165.496805555602</v>
      </c>
      <c r="I185" t="s">
        <v>52</v>
      </c>
      <c r="J185" s="2">
        <v>44165.496805555602</v>
      </c>
      <c r="K185" t="s">
        <v>52</v>
      </c>
      <c r="L185" s="1">
        <f>Tableau2[[#This Row],[Created]]-INT(Tableau2[[#This Row],[Created]])</f>
        <v>0.49680555560189532</v>
      </c>
      <c r="M185">
        <f>MINUTE(Tableau2[[#This Row],[Created]])</f>
        <v>55</v>
      </c>
      <c r="N185"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86" spans="1:14" x14ac:dyDescent="0.35">
      <c r="A186" t="s">
        <v>46</v>
      </c>
      <c r="B186">
        <v>1</v>
      </c>
      <c r="C186">
        <v>56</v>
      </c>
      <c r="D186">
        <v>1</v>
      </c>
      <c r="E186" t="s">
        <v>234</v>
      </c>
      <c r="H186" s="2">
        <v>44165.496828703697</v>
      </c>
      <c r="I186" t="s">
        <v>48</v>
      </c>
      <c r="J186" s="2">
        <v>44165.496828703697</v>
      </c>
      <c r="K186" t="s">
        <v>48</v>
      </c>
      <c r="L186" s="1">
        <f>Tableau2[[#This Row],[Created]]-INT(Tableau2[[#This Row],[Created]])</f>
        <v>0.49682870369724697</v>
      </c>
      <c r="M186">
        <f>MINUTE(Tableau2[[#This Row],[Created]])</f>
        <v>55</v>
      </c>
      <c r="N186"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87" spans="1:14" x14ac:dyDescent="0.35">
      <c r="A187" t="s">
        <v>46</v>
      </c>
      <c r="B187">
        <v>1</v>
      </c>
      <c r="C187">
        <v>33</v>
      </c>
      <c r="D187">
        <v>1</v>
      </c>
      <c r="E187" t="s">
        <v>235</v>
      </c>
      <c r="H187" s="2">
        <v>44165.496921296297</v>
      </c>
      <c r="I187" t="s">
        <v>48</v>
      </c>
      <c r="J187" s="2">
        <v>44165.496921296297</v>
      </c>
      <c r="K187" t="s">
        <v>48</v>
      </c>
      <c r="L187" s="1">
        <f>Tableau2[[#This Row],[Created]]-INT(Tableau2[[#This Row],[Created]])</f>
        <v>0.49692129629693227</v>
      </c>
      <c r="M187">
        <f>MINUTE(Tableau2[[#This Row],[Created]])</f>
        <v>55</v>
      </c>
      <c r="N187"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88" spans="1:14" x14ac:dyDescent="0.35">
      <c r="A188" t="s">
        <v>11</v>
      </c>
      <c r="B188">
        <v>1</v>
      </c>
      <c r="C188">
        <v>8</v>
      </c>
      <c r="D188">
        <v>1</v>
      </c>
      <c r="E188" t="s">
        <v>236</v>
      </c>
      <c r="H188" s="2">
        <v>44165.497199074103</v>
      </c>
      <c r="I188" t="s">
        <v>14</v>
      </c>
      <c r="J188" s="2">
        <v>44165.497199074103</v>
      </c>
      <c r="K188" t="s">
        <v>14</v>
      </c>
      <c r="L188" s="1">
        <f>Tableau2[[#This Row],[Created]]-INT(Tableau2[[#This Row],[Created]])</f>
        <v>0.49719907410326414</v>
      </c>
      <c r="M188">
        <f>MINUTE(Tableau2[[#This Row],[Created]])</f>
        <v>55</v>
      </c>
      <c r="N188"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89" spans="1:14" x14ac:dyDescent="0.35">
      <c r="A189" t="s">
        <v>50</v>
      </c>
      <c r="B189">
        <v>1</v>
      </c>
      <c r="C189">
        <v>67</v>
      </c>
      <c r="D189">
        <v>1</v>
      </c>
      <c r="E189" t="s">
        <v>237</v>
      </c>
      <c r="H189" s="2">
        <v>44165.497210648202</v>
      </c>
      <c r="I189" t="s">
        <v>52</v>
      </c>
      <c r="J189" s="2">
        <v>44165.497210648202</v>
      </c>
      <c r="K189" t="s">
        <v>52</v>
      </c>
      <c r="L189" s="1">
        <f>Tableau2[[#This Row],[Created]]-INT(Tableau2[[#This Row],[Created]])</f>
        <v>0.49721064820187166</v>
      </c>
      <c r="M189">
        <f>MINUTE(Tableau2[[#This Row],[Created]])</f>
        <v>55</v>
      </c>
      <c r="N189"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90" spans="1:14" x14ac:dyDescent="0.35">
      <c r="A190" t="s">
        <v>46</v>
      </c>
      <c r="B190">
        <v>1</v>
      </c>
      <c r="C190">
        <v>31</v>
      </c>
      <c r="D190">
        <v>1</v>
      </c>
      <c r="E190" t="s">
        <v>238</v>
      </c>
      <c r="H190" s="2">
        <v>44165.497222222199</v>
      </c>
      <c r="I190" t="s">
        <v>48</v>
      </c>
      <c r="J190" s="2">
        <v>44165.497222222199</v>
      </c>
      <c r="K190" t="s">
        <v>48</v>
      </c>
      <c r="L190" s="1">
        <f>Tableau2[[#This Row],[Created]]-INT(Tableau2[[#This Row],[Created]])</f>
        <v>0.49722222219861578</v>
      </c>
      <c r="M190">
        <f>MINUTE(Tableau2[[#This Row],[Created]])</f>
        <v>56</v>
      </c>
      <c r="N190"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91" spans="1:14" x14ac:dyDescent="0.35">
      <c r="A191" t="s">
        <v>11</v>
      </c>
      <c r="B191">
        <v>1</v>
      </c>
      <c r="C191">
        <v>29</v>
      </c>
      <c r="D191">
        <v>1</v>
      </c>
      <c r="G191" t="s">
        <v>239</v>
      </c>
      <c r="H191" s="2">
        <v>44165.497384259303</v>
      </c>
      <c r="I191" t="s">
        <v>14</v>
      </c>
      <c r="J191" s="2">
        <v>44165.497384259303</v>
      </c>
      <c r="K191" t="s">
        <v>14</v>
      </c>
      <c r="L191" s="1">
        <f>Tableau2[[#This Row],[Created]]-INT(Tableau2[[#This Row],[Created]])</f>
        <v>0.49738425930263475</v>
      </c>
      <c r="M191">
        <f>MINUTE(Tableau2[[#This Row],[Created]])</f>
        <v>56</v>
      </c>
      <c r="N191"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92" spans="1:14" x14ac:dyDescent="0.35">
      <c r="A192" t="s">
        <v>42</v>
      </c>
      <c r="B192">
        <v>1</v>
      </c>
      <c r="C192">
        <v>13</v>
      </c>
      <c r="D192">
        <v>1</v>
      </c>
      <c r="E192" t="s">
        <v>240</v>
      </c>
      <c r="H192" s="2">
        <v>44165.497442129599</v>
      </c>
      <c r="I192" t="s">
        <v>44</v>
      </c>
      <c r="J192" s="2">
        <v>44165.497442129599</v>
      </c>
      <c r="K192" t="s">
        <v>44</v>
      </c>
      <c r="L192" s="1">
        <f>Tableau2[[#This Row],[Created]]-INT(Tableau2[[#This Row],[Created]])</f>
        <v>0.49744212959922152</v>
      </c>
      <c r="M192">
        <f>MINUTE(Tableau2[[#This Row],[Created]])</f>
        <v>56</v>
      </c>
      <c r="N192"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93" spans="1:14" x14ac:dyDescent="0.35">
      <c r="A193" t="s">
        <v>38</v>
      </c>
      <c r="B193">
        <v>1</v>
      </c>
      <c r="C193">
        <v>3</v>
      </c>
      <c r="D193">
        <v>1</v>
      </c>
      <c r="E193" t="s">
        <v>241</v>
      </c>
      <c r="H193" s="2">
        <v>44165.497523148202</v>
      </c>
      <c r="I193" t="s">
        <v>40</v>
      </c>
      <c r="J193" s="2">
        <v>44165.497523148202</v>
      </c>
      <c r="K193" t="s">
        <v>40</v>
      </c>
      <c r="L193" s="1">
        <f>Tableau2[[#This Row],[Created]]-INT(Tableau2[[#This Row],[Created]])</f>
        <v>0.4975231482021627</v>
      </c>
      <c r="M193">
        <f>MINUTE(Tableau2[[#This Row],[Created]])</f>
        <v>56</v>
      </c>
      <c r="N193"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94" spans="1:14" x14ac:dyDescent="0.35">
      <c r="A194" t="s">
        <v>73</v>
      </c>
      <c r="B194">
        <v>1</v>
      </c>
      <c r="C194">
        <v>18</v>
      </c>
      <c r="D194">
        <v>1</v>
      </c>
      <c r="E194" t="s">
        <v>242</v>
      </c>
      <c r="H194" s="2">
        <v>44165.497557870403</v>
      </c>
      <c r="I194" t="s">
        <v>75</v>
      </c>
      <c r="J194" s="2">
        <v>44165.497557870403</v>
      </c>
      <c r="K194" t="s">
        <v>75</v>
      </c>
      <c r="L194" s="1">
        <f>Tableau2[[#This Row],[Created]]-INT(Tableau2[[#This Row],[Created]])</f>
        <v>0.49755787040339783</v>
      </c>
      <c r="M194">
        <f>MINUTE(Tableau2[[#This Row],[Created]])</f>
        <v>56</v>
      </c>
      <c r="N194"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95" spans="1:14" x14ac:dyDescent="0.35">
      <c r="A195" t="s">
        <v>50</v>
      </c>
      <c r="B195">
        <v>1</v>
      </c>
      <c r="C195">
        <v>84</v>
      </c>
      <c r="D195">
        <v>1</v>
      </c>
      <c r="E195" t="s">
        <v>243</v>
      </c>
      <c r="H195" s="2">
        <v>44165.497685185197</v>
      </c>
      <c r="I195" t="s">
        <v>52</v>
      </c>
      <c r="J195" s="2">
        <v>44165.497685185197</v>
      </c>
      <c r="K195" t="s">
        <v>52</v>
      </c>
      <c r="L195" s="1">
        <f>Tableau2[[#This Row],[Created]]-INT(Tableau2[[#This Row],[Created]])</f>
        <v>0.4976851851970423</v>
      </c>
      <c r="M195">
        <f>MINUTE(Tableau2[[#This Row],[Created]])</f>
        <v>56</v>
      </c>
      <c r="N195"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96" spans="1:14" x14ac:dyDescent="0.35">
      <c r="A196" t="s">
        <v>46</v>
      </c>
      <c r="B196">
        <v>1</v>
      </c>
      <c r="C196">
        <v>58</v>
      </c>
      <c r="D196">
        <v>1</v>
      </c>
      <c r="E196" t="s">
        <v>244</v>
      </c>
      <c r="H196" s="2">
        <v>44165.497696759303</v>
      </c>
      <c r="I196" t="s">
        <v>48</v>
      </c>
      <c r="J196" s="2">
        <v>44165.497696759303</v>
      </c>
      <c r="K196" t="s">
        <v>48</v>
      </c>
      <c r="L196" s="1">
        <f>Tableau2[[#This Row],[Created]]-INT(Tableau2[[#This Row],[Created]])</f>
        <v>0.49769675930292578</v>
      </c>
      <c r="M196">
        <f>MINUTE(Tableau2[[#This Row],[Created]])</f>
        <v>56</v>
      </c>
      <c r="N196"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97" spans="1:14" x14ac:dyDescent="0.35">
      <c r="A197" t="s">
        <v>46</v>
      </c>
      <c r="B197">
        <v>1</v>
      </c>
      <c r="C197">
        <v>95</v>
      </c>
      <c r="D197">
        <v>1</v>
      </c>
      <c r="E197" t="s">
        <v>197</v>
      </c>
      <c r="H197" s="2">
        <v>44165.497962963003</v>
      </c>
      <c r="I197" t="s">
        <v>48</v>
      </c>
      <c r="J197" s="2">
        <v>44165.497962963003</v>
      </c>
      <c r="K197" t="s">
        <v>48</v>
      </c>
      <c r="L197" s="1">
        <f>Tableau2[[#This Row],[Created]]-INT(Tableau2[[#This Row],[Created]])</f>
        <v>0.49796296300337417</v>
      </c>
      <c r="M197">
        <f>MINUTE(Tableau2[[#This Row],[Created]])</f>
        <v>57</v>
      </c>
      <c r="N197"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98" spans="1:14" x14ac:dyDescent="0.35">
      <c r="A198" t="s">
        <v>102</v>
      </c>
      <c r="B198">
        <v>1</v>
      </c>
      <c r="C198">
        <v>7</v>
      </c>
      <c r="D198">
        <v>1</v>
      </c>
      <c r="E198" t="s">
        <v>245</v>
      </c>
      <c r="H198" s="2">
        <v>44165.497962963003</v>
      </c>
      <c r="I198" t="s">
        <v>104</v>
      </c>
      <c r="J198" s="2">
        <v>44165.497962963003</v>
      </c>
      <c r="K198" t="s">
        <v>104</v>
      </c>
      <c r="L198" s="1">
        <f>Tableau2[[#This Row],[Created]]-INT(Tableau2[[#This Row],[Created]])</f>
        <v>0.49796296300337417</v>
      </c>
      <c r="M198">
        <f>MINUTE(Tableau2[[#This Row],[Created]])</f>
        <v>57</v>
      </c>
      <c r="N198"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199" spans="1:14" x14ac:dyDescent="0.35">
      <c r="A199" t="s">
        <v>11</v>
      </c>
      <c r="B199">
        <v>1</v>
      </c>
      <c r="C199">
        <v>50</v>
      </c>
      <c r="D199">
        <v>1</v>
      </c>
      <c r="E199" t="s">
        <v>246</v>
      </c>
      <c r="H199" s="2">
        <v>44165.4980671296</v>
      </c>
      <c r="I199" t="s">
        <v>14</v>
      </c>
      <c r="J199" s="2">
        <v>44165.4980671296</v>
      </c>
      <c r="K199" t="s">
        <v>14</v>
      </c>
      <c r="L199" s="1">
        <f>Tableau2[[#This Row],[Created]]-INT(Tableau2[[#This Row],[Created]])</f>
        <v>0.49806712959980359</v>
      </c>
      <c r="M199">
        <f>MINUTE(Tableau2[[#This Row],[Created]])</f>
        <v>57</v>
      </c>
      <c r="N199"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200" spans="1:14" x14ac:dyDescent="0.35">
      <c r="A200" t="s">
        <v>194</v>
      </c>
      <c r="B200">
        <v>1</v>
      </c>
      <c r="C200">
        <v>45</v>
      </c>
      <c r="D200">
        <v>1</v>
      </c>
      <c r="E200" t="s">
        <v>247</v>
      </c>
      <c r="H200" s="2">
        <v>44165.4981134259</v>
      </c>
      <c r="I200" t="s">
        <v>196</v>
      </c>
      <c r="J200" s="2">
        <v>44165.4981134259</v>
      </c>
      <c r="K200" t="s">
        <v>196</v>
      </c>
      <c r="L200" s="1">
        <f>Tableau2[[#This Row],[Created]]-INT(Tableau2[[#This Row],[Created]])</f>
        <v>0.49811342589964624</v>
      </c>
      <c r="M200">
        <f>MINUTE(Tableau2[[#This Row],[Created]])</f>
        <v>57</v>
      </c>
      <c r="N200"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201" spans="1:14" x14ac:dyDescent="0.35">
      <c r="A201" t="s">
        <v>50</v>
      </c>
      <c r="B201">
        <v>1</v>
      </c>
      <c r="C201">
        <v>95</v>
      </c>
      <c r="D201">
        <v>1</v>
      </c>
      <c r="E201" t="s">
        <v>248</v>
      </c>
      <c r="H201" s="2">
        <v>44165.498124999998</v>
      </c>
      <c r="I201" t="s">
        <v>52</v>
      </c>
      <c r="J201" s="2">
        <v>44165.498124999998</v>
      </c>
      <c r="K201" t="s">
        <v>52</v>
      </c>
      <c r="L201" s="1">
        <f>Tableau2[[#This Row],[Created]]-INT(Tableau2[[#This Row],[Created]])</f>
        <v>0.49812499999825377</v>
      </c>
      <c r="M201">
        <f>MINUTE(Tableau2[[#This Row],[Created]])</f>
        <v>57</v>
      </c>
      <c r="N201"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202" spans="1:14" x14ac:dyDescent="0.35">
      <c r="A202" t="s">
        <v>53</v>
      </c>
      <c r="B202">
        <v>1</v>
      </c>
      <c r="C202">
        <v>82</v>
      </c>
      <c r="D202">
        <v>1</v>
      </c>
      <c r="E202" t="s">
        <v>249</v>
      </c>
      <c r="H202" s="2">
        <v>44165.498229166697</v>
      </c>
      <c r="I202" t="s">
        <v>55</v>
      </c>
      <c r="J202" s="2">
        <v>44165.498229166697</v>
      </c>
      <c r="K202" t="s">
        <v>55</v>
      </c>
      <c r="L202" s="1">
        <f>Tableau2[[#This Row],[Created]]-INT(Tableau2[[#This Row],[Created]])</f>
        <v>0.4982291666965466</v>
      </c>
      <c r="M202">
        <f>MINUTE(Tableau2[[#This Row],[Created]])</f>
        <v>57</v>
      </c>
      <c r="N202"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203" spans="1:14" x14ac:dyDescent="0.35">
      <c r="A203" t="s">
        <v>98</v>
      </c>
      <c r="B203">
        <v>1</v>
      </c>
      <c r="C203">
        <v>48</v>
      </c>
      <c r="D203">
        <v>1</v>
      </c>
      <c r="E203" t="s">
        <v>250</v>
      </c>
      <c r="H203" s="2">
        <v>44165.498310185198</v>
      </c>
      <c r="I203" t="s">
        <v>100</v>
      </c>
      <c r="J203" s="2">
        <v>44165.498310185198</v>
      </c>
      <c r="K203" t="s">
        <v>100</v>
      </c>
      <c r="L203" s="1">
        <f>Tableau2[[#This Row],[Created]]-INT(Tableau2[[#This Row],[Created]])</f>
        <v>0.49831018519762438</v>
      </c>
      <c r="M203">
        <f>MINUTE(Tableau2[[#This Row],[Created]])</f>
        <v>57</v>
      </c>
      <c r="N203"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204" spans="1:14" x14ac:dyDescent="0.35">
      <c r="A204" t="s">
        <v>38</v>
      </c>
      <c r="B204">
        <v>1</v>
      </c>
      <c r="C204">
        <v>80</v>
      </c>
      <c r="D204">
        <v>1</v>
      </c>
      <c r="E204" t="s">
        <v>251</v>
      </c>
      <c r="H204" s="2">
        <v>44165.498449074097</v>
      </c>
      <c r="I204" t="s">
        <v>40</v>
      </c>
      <c r="J204" s="2">
        <v>44165.498449074097</v>
      </c>
      <c r="K204" t="s">
        <v>40</v>
      </c>
      <c r="L204" s="1">
        <f>Tableau2[[#This Row],[Created]]-INT(Tableau2[[#This Row],[Created]])</f>
        <v>0.49844907409715233</v>
      </c>
      <c r="M204">
        <f>MINUTE(Tableau2[[#This Row],[Created]])</f>
        <v>57</v>
      </c>
      <c r="N204"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205" spans="1:14" x14ac:dyDescent="0.35">
      <c r="A205" t="s">
        <v>65</v>
      </c>
      <c r="B205">
        <v>1</v>
      </c>
      <c r="C205">
        <v>51</v>
      </c>
      <c r="D205">
        <v>1</v>
      </c>
      <c r="E205" t="s">
        <v>252</v>
      </c>
      <c r="H205" s="2">
        <v>44165.498460648101</v>
      </c>
      <c r="I205" t="s">
        <v>67</v>
      </c>
      <c r="J205" s="2">
        <v>44165.498460648101</v>
      </c>
      <c r="K205" t="s">
        <v>67</v>
      </c>
      <c r="L205" s="1">
        <f>Tableau2[[#This Row],[Created]]-INT(Tableau2[[#This Row],[Created]])</f>
        <v>0.49846064810117241</v>
      </c>
      <c r="M205">
        <f>MINUTE(Tableau2[[#This Row],[Created]])</f>
        <v>57</v>
      </c>
      <c r="N205"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206" spans="1:14" x14ac:dyDescent="0.35">
      <c r="A206" t="s">
        <v>110</v>
      </c>
      <c r="B206">
        <v>1</v>
      </c>
      <c r="C206">
        <v>5</v>
      </c>
      <c r="D206">
        <v>1</v>
      </c>
      <c r="E206" t="s">
        <v>253</v>
      </c>
      <c r="H206" s="2">
        <v>44165.498576388898</v>
      </c>
      <c r="I206" t="s">
        <v>112</v>
      </c>
      <c r="J206" s="2">
        <v>44165.498576388898</v>
      </c>
      <c r="K206" t="s">
        <v>112</v>
      </c>
      <c r="L206" s="1">
        <f>Tableau2[[#This Row],[Created]]-INT(Tableau2[[#This Row],[Created]])</f>
        <v>0.49857638889807276</v>
      </c>
      <c r="M206">
        <f>MINUTE(Tableau2[[#This Row],[Created]])</f>
        <v>57</v>
      </c>
      <c r="N206"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207" spans="1:14" x14ac:dyDescent="0.35">
      <c r="A207" t="s">
        <v>76</v>
      </c>
      <c r="B207">
        <v>1</v>
      </c>
      <c r="C207">
        <v>47</v>
      </c>
      <c r="D207">
        <v>1</v>
      </c>
      <c r="E207" t="s">
        <v>192</v>
      </c>
      <c r="H207" s="2">
        <v>44165.498703703699</v>
      </c>
      <c r="I207" t="s">
        <v>78</v>
      </c>
      <c r="J207" s="2">
        <v>44165.498703703699</v>
      </c>
      <c r="K207" t="s">
        <v>78</v>
      </c>
      <c r="L207" s="1">
        <f>Tableau2[[#This Row],[Created]]-INT(Tableau2[[#This Row],[Created]])</f>
        <v>0.49870370369899319</v>
      </c>
      <c r="M207">
        <f>MINUTE(Tableau2[[#This Row],[Created]])</f>
        <v>58</v>
      </c>
      <c r="N207"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208" spans="1:14" x14ac:dyDescent="0.35">
      <c r="A208" t="s">
        <v>194</v>
      </c>
      <c r="B208">
        <v>1</v>
      </c>
      <c r="C208">
        <v>60</v>
      </c>
      <c r="D208">
        <v>1</v>
      </c>
      <c r="E208" t="s">
        <v>254</v>
      </c>
      <c r="H208" s="2">
        <v>44165.498807870397</v>
      </c>
      <c r="I208" t="s">
        <v>196</v>
      </c>
      <c r="J208" s="2">
        <v>44165.498807870397</v>
      </c>
      <c r="K208" t="s">
        <v>196</v>
      </c>
      <c r="L208" s="1">
        <f>Tableau2[[#This Row],[Created]]-INT(Tableau2[[#This Row],[Created]])</f>
        <v>0.49880787039728602</v>
      </c>
      <c r="M208">
        <f>MINUTE(Tableau2[[#This Row],[Created]])</f>
        <v>58</v>
      </c>
      <c r="N208"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209" spans="1:14" x14ac:dyDescent="0.35">
      <c r="A209" t="s">
        <v>76</v>
      </c>
      <c r="B209">
        <v>1</v>
      </c>
      <c r="C209">
        <v>52</v>
      </c>
      <c r="D209">
        <v>1</v>
      </c>
      <c r="E209" t="s">
        <v>255</v>
      </c>
      <c r="H209" s="2">
        <v>44165.498842592599</v>
      </c>
      <c r="I209" t="s">
        <v>78</v>
      </c>
      <c r="J209" s="2">
        <v>44165.498842592599</v>
      </c>
      <c r="K209" t="s">
        <v>78</v>
      </c>
      <c r="L209" s="1">
        <f>Tableau2[[#This Row],[Created]]-INT(Tableau2[[#This Row],[Created]])</f>
        <v>0.49884259259852115</v>
      </c>
      <c r="M209">
        <f>MINUTE(Tableau2[[#This Row],[Created]])</f>
        <v>58</v>
      </c>
      <c r="N209"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210" spans="1:14" x14ac:dyDescent="0.35">
      <c r="A210" t="s">
        <v>61</v>
      </c>
      <c r="B210">
        <v>1</v>
      </c>
      <c r="C210">
        <v>80</v>
      </c>
      <c r="D210">
        <v>1</v>
      </c>
      <c r="E210" t="s">
        <v>256</v>
      </c>
      <c r="H210" s="2">
        <v>44165.498946759297</v>
      </c>
      <c r="I210" t="s">
        <v>63</v>
      </c>
      <c r="J210" s="2">
        <v>44165.498842592599</v>
      </c>
      <c r="K210" t="s">
        <v>63</v>
      </c>
      <c r="L210" s="1">
        <f>Tableau2[[#This Row],[Created]]-INT(Tableau2[[#This Row],[Created]])</f>
        <v>0.49884259259852115</v>
      </c>
      <c r="M210">
        <f>MINUTE(Tableau2[[#This Row],[Created]])</f>
        <v>58</v>
      </c>
      <c r="N210"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211" spans="1:14" x14ac:dyDescent="0.35">
      <c r="A211" t="s">
        <v>11</v>
      </c>
      <c r="B211">
        <v>1</v>
      </c>
      <c r="C211">
        <v>71</v>
      </c>
      <c r="D211">
        <v>1</v>
      </c>
      <c r="E211" t="s">
        <v>257</v>
      </c>
      <c r="H211" s="2">
        <v>44165.498865740701</v>
      </c>
      <c r="I211" t="s">
        <v>14</v>
      </c>
      <c r="J211" s="2">
        <v>44165.498865740701</v>
      </c>
      <c r="K211" t="s">
        <v>14</v>
      </c>
      <c r="L211" s="1">
        <f>Tableau2[[#This Row],[Created]]-INT(Tableau2[[#This Row],[Created]])</f>
        <v>0.49886574070114875</v>
      </c>
      <c r="M211">
        <f>MINUTE(Tableau2[[#This Row],[Created]])</f>
        <v>58</v>
      </c>
      <c r="N211"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212" spans="1:14" x14ac:dyDescent="0.35">
      <c r="A212" t="s">
        <v>50</v>
      </c>
      <c r="B212">
        <v>1</v>
      </c>
      <c r="C212">
        <v>61</v>
      </c>
      <c r="D212">
        <v>1</v>
      </c>
      <c r="E212" t="s">
        <v>258</v>
      </c>
      <c r="H212" s="2">
        <v>44165.4988773148</v>
      </c>
      <c r="I212" t="s">
        <v>52</v>
      </c>
      <c r="J212" s="2">
        <v>44165.4988773148</v>
      </c>
      <c r="K212" t="s">
        <v>52</v>
      </c>
      <c r="L212" s="1">
        <f>Tableau2[[#This Row],[Created]]-INT(Tableau2[[#This Row],[Created]])</f>
        <v>0.49887731479975628</v>
      </c>
      <c r="M212">
        <f>MINUTE(Tableau2[[#This Row],[Created]])</f>
        <v>58</v>
      </c>
      <c r="N212"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213" spans="1:14" x14ac:dyDescent="0.35">
      <c r="A213" t="s">
        <v>102</v>
      </c>
      <c r="B213">
        <v>1</v>
      </c>
      <c r="C213">
        <v>8</v>
      </c>
      <c r="D213">
        <v>1</v>
      </c>
      <c r="E213" t="s">
        <v>259</v>
      </c>
      <c r="H213" s="2">
        <v>44165.4990972222</v>
      </c>
      <c r="I213" t="s">
        <v>104</v>
      </c>
      <c r="J213" s="2">
        <v>44165.4990972222</v>
      </c>
      <c r="K213" t="s">
        <v>104</v>
      </c>
      <c r="L213" s="1">
        <f>Tableau2[[#This Row],[Created]]-INT(Tableau2[[#This Row],[Created]])</f>
        <v>0.49909722220036201</v>
      </c>
      <c r="M213">
        <f>MINUTE(Tableau2[[#This Row],[Created]])</f>
        <v>58</v>
      </c>
      <c r="N213"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214" spans="1:14" x14ac:dyDescent="0.35">
      <c r="A214" t="s">
        <v>42</v>
      </c>
      <c r="B214">
        <v>1</v>
      </c>
      <c r="C214">
        <v>66</v>
      </c>
      <c r="D214">
        <v>1</v>
      </c>
      <c r="E214" t="s">
        <v>260</v>
      </c>
      <c r="H214" s="2">
        <v>44165.499120370398</v>
      </c>
      <c r="I214" t="s">
        <v>44</v>
      </c>
      <c r="J214" s="2">
        <v>44165.499120370398</v>
      </c>
      <c r="K214" t="s">
        <v>44</v>
      </c>
      <c r="L214" s="1">
        <f>Tableau2[[#This Row],[Created]]-INT(Tableau2[[#This Row],[Created]])</f>
        <v>0.49912037039757706</v>
      </c>
      <c r="M214">
        <f>MINUTE(Tableau2[[#This Row],[Created]])</f>
        <v>58</v>
      </c>
      <c r="N214"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215" spans="1:14" x14ac:dyDescent="0.35">
      <c r="A215" t="s">
        <v>65</v>
      </c>
      <c r="B215">
        <v>1</v>
      </c>
      <c r="C215">
        <v>24</v>
      </c>
      <c r="D215">
        <v>1</v>
      </c>
      <c r="E215" t="s">
        <v>261</v>
      </c>
      <c r="H215" s="2">
        <v>44165.499155092599</v>
      </c>
      <c r="I215" t="s">
        <v>67</v>
      </c>
      <c r="J215" s="2">
        <v>44165.499155092599</v>
      </c>
      <c r="K215" t="s">
        <v>67</v>
      </c>
      <c r="L215" s="1">
        <f>Tableau2[[#This Row],[Created]]-INT(Tableau2[[#This Row],[Created]])</f>
        <v>0.49915509259881219</v>
      </c>
      <c r="M215">
        <f>MINUTE(Tableau2[[#This Row],[Created]])</f>
        <v>58</v>
      </c>
      <c r="N215"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216" spans="1:14" x14ac:dyDescent="0.35">
      <c r="A216" t="s">
        <v>11</v>
      </c>
      <c r="B216">
        <v>1</v>
      </c>
      <c r="C216">
        <v>93</v>
      </c>
      <c r="D216">
        <v>1</v>
      </c>
      <c r="E216" t="s">
        <v>262</v>
      </c>
      <c r="H216" s="2">
        <v>44165.499270833301</v>
      </c>
      <c r="I216" t="s">
        <v>14</v>
      </c>
      <c r="J216" s="2">
        <v>44165.499270833301</v>
      </c>
      <c r="K216" t="s">
        <v>14</v>
      </c>
      <c r="L216" s="1">
        <f>Tableau2[[#This Row],[Created]]-INT(Tableau2[[#This Row],[Created]])</f>
        <v>0.49927083330112509</v>
      </c>
      <c r="M216">
        <f>MINUTE(Tableau2[[#This Row],[Created]])</f>
        <v>58</v>
      </c>
      <c r="N216"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217" spans="1:14" x14ac:dyDescent="0.35">
      <c r="A217" t="s">
        <v>73</v>
      </c>
      <c r="B217">
        <v>1</v>
      </c>
      <c r="C217">
        <v>87</v>
      </c>
      <c r="D217">
        <v>1</v>
      </c>
      <c r="G217" t="s">
        <v>263</v>
      </c>
      <c r="H217" s="2">
        <v>44165.499398148102</v>
      </c>
      <c r="I217" t="s">
        <v>75</v>
      </c>
      <c r="J217" s="2">
        <v>44165.499398148102</v>
      </c>
      <c r="K217" t="s">
        <v>75</v>
      </c>
      <c r="L217" s="1">
        <f>Tableau2[[#This Row],[Created]]-INT(Tableau2[[#This Row],[Created]])</f>
        <v>0.49939814810204552</v>
      </c>
      <c r="M217">
        <f>MINUTE(Tableau2[[#This Row],[Created]])</f>
        <v>59</v>
      </c>
      <c r="N217"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218" spans="1:14" x14ac:dyDescent="0.35">
      <c r="A218" t="s">
        <v>46</v>
      </c>
      <c r="B218">
        <v>1</v>
      </c>
      <c r="C218">
        <v>6</v>
      </c>
      <c r="D218">
        <v>1</v>
      </c>
      <c r="E218" t="s">
        <v>264</v>
      </c>
      <c r="H218" s="2">
        <v>44165.499409722201</v>
      </c>
      <c r="I218" t="s">
        <v>48</v>
      </c>
      <c r="J218" s="2">
        <v>44165.499409722201</v>
      </c>
      <c r="K218" t="s">
        <v>48</v>
      </c>
      <c r="L218" s="1">
        <f>Tableau2[[#This Row],[Created]]-INT(Tableau2[[#This Row],[Created]])</f>
        <v>0.49940972220065305</v>
      </c>
      <c r="M218">
        <f>MINUTE(Tableau2[[#This Row],[Created]])</f>
        <v>59</v>
      </c>
      <c r="N218"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219" spans="1:14" x14ac:dyDescent="0.35">
      <c r="A219" t="s">
        <v>46</v>
      </c>
      <c r="B219">
        <v>1</v>
      </c>
      <c r="C219">
        <v>83</v>
      </c>
      <c r="D219">
        <v>1</v>
      </c>
      <c r="E219" t="s">
        <v>265</v>
      </c>
      <c r="H219" s="2">
        <v>44165.499525462998</v>
      </c>
      <c r="I219" t="s">
        <v>48</v>
      </c>
      <c r="J219" s="2">
        <v>44165.499525462998</v>
      </c>
      <c r="K219" t="s">
        <v>48</v>
      </c>
      <c r="L219" s="1">
        <f>Tableau2[[#This Row],[Created]]-INT(Tableau2[[#This Row],[Created]])</f>
        <v>0.4995254629975534</v>
      </c>
      <c r="M219">
        <f>MINUTE(Tableau2[[#This Row],[Created]])</f>
        <v>59</v>
      </c>
      <c r="N219"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220" spans="1:14" x14ac:dyDescent="0.35">
      <c r="A220" t="s">
        <v>38</v>
      </c>
      <c r="B220">
        <v>1</v>
      </c>
      <c r="C220">
        <v>66</v>
      </c>
      <c r="D220">
        <v>1</v>
      </c>
      <c r="E220" t="s">
        <v>266</v>
      </c>
      <c r="H220" s="2">
        <v>44165.4995486111</v>
      </c>
      <c r="I220" t="s">
        <v>40</v>
      </c>
      <c r="J220" s="2">
        <v>44165.4995486111</v>
      </c>
      <c r="K220" t="s">
        <v>40</v>
      </c>
      <c r="L220" s="1">
        <f>Tableau2[[#This Row],[Created]]-INT(Tableau2[[#This Row],[Created]])</f>
        <v>0.49954861110018101</v>
      </c>
      <c r="M220">
        <f>MINUTE(Tableau2[[#This Row],[Created]])</f>
        <v>59</v>
      </c>
      <c r="N220"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221" spans="1:14" x14ac:dyDescent="0.35">
      <c r="A221" t="s">
        <v>50</v>
      </c>
      <c r="B221">
        <v>1</v>
      </c>
      <c r="C221">
        <v>44</v>
      </c>
      <c r="D221">
        <v>1</v>
      </c>
      <c r="E221" t="s">
        <v>267</v>
      </c>
      <c r="H221" s="2">
        <v>44165.499571759297</v>
      </c>
      <c r="I221" t="s">
        <v>52</v>
      </c>
      <c r="J221" s="2">
        <v>44165.499571759297</v>
      </c>
      <c r="K221" t="s">
        <v>52</v>
      </c>
      <c r="L221" s="1">
        <f>Tableau2[[#This Row],[Created]]-INT(Tableau2[[#This Row],[Created]])</f>
        <v>0.49957175929739606</v>
      </c>
      <c r="M221">
        <f>MINUTE(Tableau2[[#This Row],[Created]])</f>
        <v>59</v>
      </c>
      <c r="N221"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222" spans="1:14" x14ac:dyDescent="0.35">
      <c r="A222" t="s">
        <v>11</v>
      </c>
      <c r="B222">
        <v>1</v>
      </c>
      <c r="C222">
        <v>92</v>
      </c>
      <c r="D222">
        <v>1</v>
      </c>
      <c r="E222" t="s">
        <v>268</v>
      </c>
      <c r="H222" s="2">
        <v>44165.499722222201</v>
      </c>
      <c r="I222" t="s">
        <v>14</v>
      </c>
      <c r="J222" s="2">
        <v>44165.499722222201</v>
      </c>
      <c r="K222" t="s">
        <v>14</v>
      </c>
      <c r="L222" s="1">
        <f>Tableau2[[#This Row],[Created]]-INT(Tableau2[[#This Row],[Created]])</f>
        <v>0.49972222220094409</v>
      </c>
      <c r="M222">
        <f>MINUTE(Tableau2[[#This Row],[Created]])</f>
        <v>59</v>
      </c>
      <c r="N222"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223" spans="1:14" x14ac:dyDescent="0.35">
      <c r="A223" t="s">
        <v>65</v>
      </c>
      <c r="B223">
        <v>1</v>
      </c>
      <c r="C223">
        <v>57</v>
      </c>
      <c r="D223">
        <v>1</v>
      </c>
      <c r="E223" t="s">
        <v>269</v>
      </c>
      <c r="H223" s="2">
        <v>44165.4997337963</v>
      </c>
      <c r="I223" t="s">
        <v>67</v>
      </c>
      <c r="J223" s="2">
        <v>44165.4997337963</v>
      </c>
      <c r="K223" t="s">
        <v>67</v>
      </c>
      <c r="L223" s="1">
        <f>Tableau2[[#This Row],[Created]]-INT(Tableau2[[#This Row],[Created]])</f>
        <v>0.49973379629955161</v>
      </c>
      <c r="M223">
        <f>MINUTE(Tableau2[[#This Row],[Created]])</f>
        <v>59</v>
      </c>
      <c r="N223"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224" spans="1:14" x14ac:dyDescent="0.35">
      <c r="A224" t="s">
        <v>98</v>
      </c>
      <c r="B224">
        <v>1</v>
      </c>
      <c r="C224">
        <v>68</v>
      </c>
      <c r="D224">
        <v>1</v>
      </c>
      <c r="E224" t="s">
        <v>270</v>
      </c>
      <c r="H224" s="2">
        <v>44165.499803240702</v>
      </c>
      <c r="I224" t="s">
        <v>100</v>
      </c>
      <c r="J224" s="2">
        <v>44165.499803240702</v>
      </c>
      <c r="K224" t="s">
        <v>100</v>
      </c>
      <c r="L224" s="1">
        <f>Tableau2[[#This Row],[Created]]-INT(Tableau2[[#This Row],[Created]])</f>
        <v>0.49980324070202187</v>
      </c>
      <c r="M224">
        <f>MINUTE(Tableau2[[#This Row],[Created]])</f>
        <v>59</v>
      </c>
      <c r="N224"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225" spans="1:14" x14ac:dyDescent="0.35">
      <c r="A225" t="s">
        <v>194</v>
      </c>
      <c r="B225">
        <v>1</v>
      </c>
      <c r="C225">
        <v>83</v>
      </c>
      <c r="D225">
        <v>1</v>
      </c>
      <c r="E225" t="s">
        <v>271</v>
      </c>
      <c r="H225" s="2">
        <v>44165.4998611111</v>
      </c>
      <c r="I225" t="s">
        <v>196</v>
      </c>
      <c r="J225" s="2">
        <v>44165.4998611111</v>
      </c>
      <c r="K225" t="s">
        <v>196</v>
      </c>
      <c r="L225" s="1">
        <f>Tableau2[[#This Row],[Created]]-INT(Tableau2[[#This Row],[Created]])</f>
        <v>0.49986111110047204</v>
      </c>
      <c r="M225">
        <f>MINUTE(Tableau2[[#This Row],[Created]])</f>
        <v>59</v>
      </c>
      <c r="N225"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226" spans="1:14" x14ac:dyDescent="0.35">
      <c r="A226" t="s">
        <v>76</v>
      </c>
      <c r="B226">
        <v>1</v>
      </c>
      <c r="C226">
        <v>90</v>
      </c>
      <c r="D226">
        <v>1</v>
      </c>
      <c r="E226" t="s">
        <v>272</v>
      </c>
      <c r="H226" s="2">
        <v>44165.4999537037</v>
      </c>
      <c r="I226" t="s">
        <v>78</v>
      </c>
      <c r="J226" s="2">
        <v>44165.4999537037</v>
      </c>
      <c r="K226" t="s">
        <v>78</v>
      </c>
      <c r="L226" s="1">
        <f>Tableau2[[#This Row],[Created]]-INT(Tableau2[[#This Row],[Created]])</f>
        <v>0.49995370370015735</v>
      </c>
      <c r="M226">
        <f>MINUTE(Tableau2[[#This Row],[Created]])</f>
        <v>59</v>
      </c>
      <c r="N226"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227" spans="1:14" x14ac:dyDescent="0.35">
      <c r="A227" t="s">
        <v>61</v>
      </c>
      <c r="B227">
        <v>1</v>
      </c>
      <c r="C227">
        <v>74</v>
      </c>
      <c r="D227">
        <v>1</v>
      </c>
      <c r="E227" t="s">
        <v>273</v>
      </c>
      <c r="H227" s="2">
        <v>44165.4999537037</v>
      </c>
      <c r="I227" t="s">
        <v>63</v>
      </c>
      <c r="J227" s="2">
        <v>44165.4999537037</v>
      </c>
      <c r="K227" t="s">
        <v>63</v>
      </c>
      <c r="L227" s="1">
        <f>Tableau2[[#This Row],[Created]]-INT(Tableau2[[#This Row],[Created]])</f>
        <v>0.49995370370015735</v>
      </c>
      <c r="M227">
        <f>MINUTE(Tableau2[[#This Row],[Created]])</f>
        <v>59</v>
      </c>
      <c r="N227"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11h30-12h</v>
      </c>
    </row>
    <row r="228" spans="1:14" x14ac:dyDescent="0.35">
      <c r="A228" t="s">
        <v>11</v>
      </c>
      <c r="B228">
        <v>1</v>
      </c>
      <c r="C228">
        <v>72</v>
      </c>
      <c r="D228">
        <v>1</v>
      </c>
      <c r="G228" t="s">
        <v>239</v>
      </c>
      <c r="H228" s="2">
        <v>44165.500011574099</v>
      </c>
      <c r="I228" t="s">
        <v>14</v>
      </c>
      <c r="J228" s="2">
        <v>44165.500011574099</v>
      </c>
      <c r="K228" t="s">
        <v>14</v>
      </c>
      <c r="L228" s="1">
        <f>Tableau2[[#This Row],[Created]]-INT(Tableau2[[#This Row],[Created]])</f>
        <v>0.50001157409860753</v>
      </c>
      <c r="M228">
        <f>MINUTE(Tableau2[[#This Row],[Created]])</f>
        <v>0</v>
      </c>
      <c r="N228"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29" spans="1:14" x14ac:dyDescent="0.35">
      <c r="A229" t="s">
        <v>42</v>
      </c>
      <c r="B229">
        <v>1</v>
      </c>
      <c r="C229">
        <v>64</v>
      </c>
      <c r="D229">
        <v>1</v>
      </c>
      <c r="E229" t="s">
        <v>274</v>
      </c>
      <c r="H229" s="2">
        <v>44165.500034722201</v>
      </c>
      <c r="I229" t="s">
        <v>44</v>
      </c>
      <c r="J229" s="2">
        <v>44165.500034722201</v>
      </c>
      <c r="K229" t="s">
        <v>44</v>
      </c>
      <c r="L229" s="1">
        <f>Tableau2[[#This Row],[Created]]-INT(Tableau2[[#This Row],[Created]])</f>
        <v>0.50003472220123513</v>
      </c>
      <c r="M229">
        <f>MINUTE(Tableau2[[#This Row],[Created]])</f>
        <v>0</v>
      </c>
      <c r="N229"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30" spans="1:14" x14ac:dyDescent="0.35">
      <c r="A230" t="s">
        <v>76</v>
      </c>
      <c r="B230">
        <v>1</v>
      </c>
      <c r="C230">
        <v>9</v>
      </c>
      <c r="D230">
        <v>1</v>
      </c>
      <c r="E230" t="s">
        <v>275</v>
      </c>
      <c r="H230" s="2">
        <v>44165.500115740702</v>
      </c>
      <c r="I230" t="s">
        <v>78</v>
      </c>
      <c r="J230" s="2">
        <v>44165.500115740702</v>
      </c>
      <c r="K230" t="s">
        <v>78</v>
      </c>
      <c r="L230" s="1">
        <f>Tableau2[[#This Row],[Created]]-INT(Tableau2[[#This Row],[Created]])</f>
        <v>0.50011574070231291</v>
      </c>
      <c r="M230">
        <f>MINUTE(Tableau2[[#This Row],[Created]])</f>
        <v>0</v>
      </c>
      <c r="N230"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31" spans="1:14" x14ac:dyDescent="0.35">
      <c r="A231" t="s">
        <v>46</v>
      </c>
      <c r="B231">
        <v>1</v>
      </c>
      <c r="C231">
        <v>19</v>
      </c>
      <c r="D231">
        <v>1</v>
      </c>
      <c r="E231" t="s">
        <v>276</v>
      </c>
      <c r="H231" s="2">
        <v>44165.5002662037</v>
      </c>
      <c r="I231" t="s">
        <v>48</v>
      </c>
      <c r="J231" s="2">
        <v>44165.5002662037</v>
      </c>
      <c r="K231" t="s">
        <v>48</v>
      </c>
      <c r="L231" s="1">
        <f>Tableau2[[#This Row],[Created]]-INT(Tableau2[[#This Row],[Created]])</f>
        <v>0.50026620370044839</v>
      </c>
      <c r="M231">
        <f>MINUTE(Tableau2[[#This Row],[Created]])</f>
        <v>0</v>
      </c>
      <c r="N231"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32" spans="1:14" x14ac:dyDescent="0.35">
      <c r="A232" t="s">
        <v>76</v>
      </c>
      <c r="B232">
        <v>1</v>
      </c>
      <c r="C232">
        <v>34</v>
      </c>
      <c r="D232">
        <v>1</v>
      </c>
      <c r="E232" t="s">
        <v>277</v>
      </c>
      <c r="H232" s="2">
        <v>44165.500277777799</v>
      </c>
      <c r="I232" t="s">
        <v>78</v>
      </c>
      <c r="J232" s="2">
        <v>44165.500277777799</v>
      </c>
      <c r="K232" t="s">
        <v>78</v>
      </c>
      <c r="L232" s="1">
        <f>Tableau2[[#This Row],[Created]]-INT(Tableau2[[#This Row],[Created]])</f>
        <v>0.50027777779905591</v>
      </c>
      <c r="M232">
        <f>MINUTE(Tableau2[[#This Row],[Created]])</f>
        <v>0</v>
      </c>
      <c r="N232"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33" spans="1:14" x14ac:dyDescent="0.35">
      <c r="A233" t="s">
        <v>46</v>
      </c>
      <c r="B233">
        <v>1</v>
      </c>
      <c r="C233">
        <v>45</v>
      </c>
      <c r="D233">
        <v>1</v>
      </c>
      <c r="E233" t="s">
        <v>278</v>
      </c>
      <c r="H233" s="2">
        <v>44165.500393518501</v>
      </c>
      <c r="I233" t="s">
        <v>48</v>
      </c>
      <c r="J233" s="2">
        <v>44165.500393518501</v>
      </c>
      <c r="K233" t="s">
        <v>48</v>
      </c>
      <c r="L233" s="1">
        <f>Tableau2[[#This Row],[Created]]-INT(Tableau2[[#This Row],[Created]])</f>
        <v>0.50039351850136882</v>
      </c>
      <c r="M233">
        <f>MINUTE(Tableau2[[#This Row],[Created]])</f>
        <v>0</v>
      </c>
      <c r="N233"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34" spans="1:14" x14ac:dyDescent="0.35">
      <c r="A234" t="s">
        <v>91</v>
      </c>
      <c r="B234">
        <v>1</v>
      </c>
      <c r="C234">
        <v>76</v>
      </c>
      <c r="D234">
        <v>1</v>
      </c>
      <c r="E234" t="s">
        <v>279</v>
      </c>
      <c r="H234" s="2">
        <v>44165.500416666699</v>
      </c>
      <c r="I234" t="s">
        <v>93</v>
      </c>
      <c r="J234" s="2">
        <v>44165.500416666699</v>
      </c>
      <c r="K234" t="s">
        <v>93</v>
      </c>
      <c r="L234" s="1">
        <f>Tableau2[[#This Row],[Created]]-INT(Tableau2[[#This Row],[Created]])</f>
        <v>0.50041666669858387</v>
      </c>
      <c r="M234">
        <f>MINUTE(Tableau2[[#This Row],[Created]])</f>
        <v>0</v>
      </c>
      <c r="N234"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35" spans="1:14" x14ac:dyDescent="0.35">
      <c r="A235" t="s">
        <v>76</v>
      </c>
      <c r="B235">
        <v>1</v>
      </c>
      <c r="C235">
        <v>65</v>
      </c>
      <c r="D235">
        <v>1</v>
      </c>
      <c r="E235" t="s">
        <v>280</v>
      </c>
      <c r="H235" s="2">
        <v>44165.500509259298</v>
      </c>
      <c r="I235" t="s">
        <v>78</v>
      </c>
      <c r="J235" s="2">
        <v>44165.500509259298</v>
      </c>
      <c r="K235" t="s">
        <v>78</v>
      </c>
      <c r="L235" s="1">
        <f>Tableau2[[#This Row],[Created]]-INT(Tableau2[[#This Row],[Created]])</f>
        <v>0.50050925929826917</v>
      </c>
      <c r="M235">
        <f>MINUTE(Tableau2[[#This Row],[Created]])</f>
        <v>0</v>
      </c>
      <c r="N235"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36" spans="1:14" x14ac:dyDescent="0.35">
      <c r="A236" t="s">
        <v>42</v>
      </c>
      <c r="B236">
        <v>1</v>
      </c>
      <c r="C236">
        <v>15</v>
      </c>
      <c r="D236">
        <v>1</v>
      </c>
      <c r="E236" t="s">
        <v>281</v>
      </c>
      <c r="H236" s="2">
        <v>44165.5005439815</v>
      </c>
      <c r="I236" t="s">
        <v>44</v>
      </c>
      <c r="J236" s="2">
        <v>44165.5005439815</v>
      </c>
      <c r="K236" t="s">
        <v>44</v>
      </c>
      <c r="L236" s="1">
        <f>Tableau2[[#This Row],[Created]]-INT(Tableau2[[#This Row],[Created]])</f>
        <v>0.5005439814995043</v>
      </c>
      <c r="M236">
        <f>MINUTE(Tableau2[[#This Row],[Created]])</f>
        <v>0</v>
      </c>
      <c r="N236"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37" spans="1:14" x14ac:dyDescent="0.35">
      <c r="A237" t="s">
        <v>61</v>
      </c>
      <c r="B237">
        <v>1</v>
      </c>
      <c r="C237">
        <v>13</v>
      </c>
      <c r="D237">
        <v>1</v>
      </c>
      <c r="E237" t="s">
        <v>282</v>
      </c>
      <c r="H237" s="2">
        <v>44165.500636574099</v>
      </c>
      <c r="I237" t="s">
        <v>63</v>
      </c>
      <c r="J237" s="2">
        <v>44165.500636574099</v>
      </c>
      <c r="K237" t="s">
        <v>63</v>
      </c>
      <c r="L237" s="1">
        <f>Tableau2[[#This Row],[Created]]-INT(Tableau2[[#This Row],[Created]])</f>
        <v>0.5006365740991896</v>
      </c>
      <c r="M237">
        <f>MINUTE(Tableau2[[#This Row],[Created]])</f>
        <v>0</v>
      </c>
      <c r="N237"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38" spans="1:14" x14ac:dyDescent="0.35">
      <c r="A238" t="s">
        <v>65</v>
      </c>
      <c r="B238">
        <v>1</v>
      </c>
      <c r="C238">
        <v>20</v>
      </c>
      <c r="D238">
        <v>1</v>
      </c>
      <c r="E238" t="s">
        <v>283</v>
      </c>
      <c r="H238" s="2">
        <v>44165.5006712963</v>
      </c>
      <c r="I238" t="s">
        <v>67</v>
      </c>
      <c r="J238" s="2">
        <v>44165.5006712963</v>
      </c>
      <c r="K238" t="s">
        <v>67</v>
      </c>
      <c r="L238" s="1">
        <f>Tableau2[[#This Row],[Created]]-INT(Tableau2[[#This Row],[Created]])</f>
        <v>0.50067129630042473</v>
      </c>
      <c r="M238">
        <f>MINUTE(Tableau2[[#This Row],[Created]])</f>
        <v>0</v>
      </c>
      <c r="N238"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39" spans="1:14" x14ac:dyDescent="0.35">
      <c r="A239" t="s">
        <v>76</v>
      </c>
      <c r="B239">
        <v>1</v>
      </c>
      <c r="C239">
        <v>77</v>
      </c>
      <c r="D239">
        <v>1</v>
      </c>
      <c r="E239" t="s">
        <v>284</v>
      </c>
      <c r="H239" s="2">
        <v>44165.500694444403</v>
      </c>
      <c r="I239" t="s">
        <v>78</v>
      </c>
      <c r="J239" s="2">
        <v>44165.500694444403</v>
      </c>
      <c r="K239" t="s">
        <v>78</v>
      </c>
      <c r="L239" s="1">
        <f>Tableau2[[#This Row],[Created]]-INT(Tableau2[[#This Row],[Created]])</f>
        <v>0.50069444440305233</v>
      </c>
      <c r="M239">
        <f>MINUTE(Tableau2[[#This Row],[Created]])</f>
        <v>1</v>
      </c>
      <c r="N239"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40" spans="1:14" x14ac:dyDescent="0.35">
      <c r="A240" t="s">
        <v>46</v>
      </c>
      <c r="B240">
        <v>1</v>
      </c>
      <c r="C240">
        <v>44</v>
      </c>
      <c r="D240">
        <v>1</v>
      </c>
      <c r="E240" t="s">
        <v>285</v>
      </c>
      <c r="H240" s="2">
        <v>44165.500775462999</v>
      </c>
      <c r="I240" t="s">
        <v>48</v>
      </c>
      <c r="J240" s="2">
        <v>44165.500775462999</v>
      </c>
      <c r="K240" t="s">
        <v>48</v>
      </c>
      <c r="L240" s="1">
        <f>Tableau2[[#This Row],[Created]]-INT(Tableau2[[#This Row],[Created]])</f>
        <v>0.50077546299871756</v>
      </c>
      <c r="M240">
        <f>MINUTE(Tableau2[[#This Row],[Created]])</f>
        <v>1</v>
      </c>
      <c r="N240"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41" spans="1:14" x14ac:dyDescent="0.35">
      <c r="A241" t="s">
        <v>76</v>
      </c>
      <c r="B241">
        <v>1</v>
      </c>
      <c r="C241">
        <v>22</v>
      </c>
      <c r="D241">
        <v>1</v>
      </c>
      <c r="E241" t="s">
        <v>181</v>
      </c>
      <c r="H241" s="2">
        <v>44165.500844907401</v>
      </c>
      <c r="I241" t="s">
        <v>78</v>
      </c>
      <c r="J241" s="2">
        <v>44165.500844907401</v>
      </c>
      <c r="K241" t="s">
        <v>78</v>
      </c>
      <c r="L241" s="1">
        <f>Tableau2[[#This Row],[Created]]-INT(Tableau2[[#This Row],[Created]])</f>
        <v>0.50084490740118781</v>
      </c>
      <c r="M241">
        <f>MINUTE(Tableau2[[#This Row],[Created]])</f>
        <v>1</v>
      </c>
      <c r="N241"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42" spans="1:14" x14ac:dyDescent="0.35">
      <c r="A242" t="s">
        <v>11</v>
      </c>
      <c r="B242">
        <v>1</v>
      </c>
      <c r="C242">
        <v>51</v>
      </c>
      <c r="D242">
        <v>1</v>
      </c>
      <c r="E242" t="s">
        <v>286</v>
      </c>
      <c r="H242" s="2">
        <v>44165.500868055598</v>
      </c>
      <c r="I242" t="s">
        <v>14</v>
      </c>
      <c r="J242" s="2">
        <v>44165.500868055598</v>
      </c>
      <c r="K242" t="s">
        <v>14</v>
      </c>
      <c r="L242" s="1">
        <f>Tableau2[[#This Row],[Created]]-INT(Tableau2[[#This Row],[Created]])</f>
        <v>0.50086805559840286</v>
      </c>
      <c r="M242">
        <f>MINUTE(Tableau2[[#This Row],[Created]])</f>
        <v>1</v>
      </c>
      <c r="N242"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43" spans="1:14" x14ac:dyDescent="0.35">
      <c r="A243" t="s">
        <v>50</v>
      </c>
      <c r="B243">
        <v>1</v>
      </c>
      <c r="C243">
        <v>10</v>
      </c>
      <c r="D243">
        <v>1</v>
      </c>
      <c r="E243" t="s">
        <v>287</v>
      </c>
      <c r="H243" s="2">
        <v>44165.500891203701</v>
      </c>
      <c r="I243" t="s">
        <v>52</v>
      </c>
      <c r="J243" s="2">
        <v>44165.500891203701</v>
      </c>
      <c r="K243" t="s">
        <v>52</v>
      </c>
      <c r="L243" s="1">
        <f>Tableau2[[#This Row],[Created]]-INT(Tableau2[[#This Row],[Created]])</f>
        <v>0.50089120370103046</v>
      </c>
      <c r="M243">
        <f>MINUTE(Tableau2[[#This Row],[Created]])</f>
        <v>1</v>
      </c>
      <c r="N243"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44" spans="1:14" x14ac:dyDescent="0.35">
      <c r="A244" t="s">
        <v>91</v>
      </c>
      <c r="B244">
        <v>1</v>
      </c>
      <c r="C244">
        <v>56</v>
      </c>
      <c r="D244">
        <v>1</v>
      </c>
      <c r="E244" t="s">
        <v>288</v>
      </c>
      <c r="H244" s="2">
        <v>44165.5009027778</v>
      </c>
      <c r="I244" t="s">
        <v>93</v>
      </c>
      <c r="J244" s="2">
        <v>44165.5009027778</v>
      </c>
      <c r="K244" t="s">
        <v>93</v>
      </c>
      <c r="L244" s="1">
        <f>Tableau2[[#This Row],[Created]]-INT(Tableau2[[#This Row],[Created]])</f>
        <v>0.50090277779963799</v>
      </c>
      <c r="M244">
        <f>MINUTE(Tableau2[[#This Row],[Created]])</f>
        <v>1</v>
      </c>
      <c r="N244"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45" spans="1:14" x14ac:dyDescent="0.35">
      <c r="A245" t="s">
        <v>110</v>
      </c>
      <c r="B245">
        <v>1</v>
      </c>
      <c r="C245">
        <v>76</v>
      </c>
      <c r="D245">
        <v>1</v>
      </c>
      <c r="E245" t="s">
        <v>289</v>
      </c>
      <c r="H245" s="2">
        <v>44165.501030092601</v>
      </c>
      <c r="I245" t="s">
        <v>112</v>
      </c>
      <c r="J245" s="2">
        <v>44165.501030092601</v>
      </c>
      <c r="K245" t="s">
        <v>112</v>
      </c>
      <c r="L245" s="1">
        <f>Tableau2[[#This Row],[Created]]-INT(Tableau2[[#This Row],[Created]])</f>
        <v>0.50103009260055842</v>
      </c>
      <c r="M245">
        <f>MINUTE(Tableau2[[#This Row],[Created]])</f>
        <v>1</v>
      </c>
      <c r="N245"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46" spans="1:14" x14ac:dyDescent="0.35">
      <c r="A246" t="s">
        <v>102</v>
      </c>
      <c r="B246">
        <v>1</v>
      </c>
      <c r="C246">
        <v>9</v>
      </c>
      <c r="D246">
        <v>1</v>
      </c>
      <c r="E246" t="s">
        <v>290</v>
      </c>
      <c r="H246" s="2">
        <v>44165.501111111102</v>
      </c>
      <c r="I246" t="s">
        <v>104</v>
      </c>
      <c r="J246" s="2">
        <v>44165.501111111102</v>
      </c>
      <c r="K246" t="s">
        <v>104</v>
      </c>
      <c r="L246" s="1">
        <f>Tableau2[[#This Row],[Created]]-INT(Tableau2[[#This Row],[Created]])</f>
        <v>0.5011111111016362</v>
      </c>
      <c r="M246">
        <f>MINUTE(Tableau2[[#This Row],[Created]])</f>
        <v>1</v>
      </c>
      <c r="N246"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47" spans="1:14" x14ac:dyDescent="0.35">
      <c r="A247" t="s">
        <v>38</v>
      </c>
      <c r="B247">
        <v>1</v>
      </c>
      <c r="C247">
        <v>17</v>
      </c>
      <c r="D247">
        <v>1</v>
      </c>
      <c r="E247" t="s">
        <v>291</v>
      </c>
      <c r="H247" s="2">
        <v>44165.5011226852</v>
      </c>
      <c r="I247" t="s">
        <v>40</v>
      </c>
      <c r="J247" s="2">
        <v>44165.5011226852</v>
      </c>
      <c r="K247" t="s">
        <v>40</v>
      </c>
      <c r="L247" s="1">
        <f>Tableau2[[#This Row],[Created]]-INT(Tableau2[[#This Row],[Created]])</f>
        <v>0.50112268520024372</v>
      </c>
      <c r="M247">
        <f>MINUTE(Tableau2[[#This Row],[Created]])</f>
        <v>1</v>
      </c>
      <c r="N247"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48" spans="1:14" x14ac:dyDescent="0.35">
      <c r="A248" t="s">
        <v>158</v>
      </c>
      <c r="B248">
        <v>1</v>
      </c>
      <c r="C248">
        <v>95</v>
      </c>
      <c r="D248">
        <v>1</v>
      </c>
      <c r="E248" t="s">
        <v>292</v>
      </c>
      <c r="G248" t="s">
        <v>293</v>
      </c>
      <c r="H248" s="2">
        <v>44165.5011689815</v>
      </c>
      <c r="I248" t="s">
        <v>161</v>
      </c>
      <c r="J248" s="2">
        <v>44165.5011689815</v>
      </c>
      <c r="K248" t="s">
        <v>161</v>
      </c>
      <c r="L248" s="1">
        <f>Tableau2[[#This Row],[Created]]-INT(Tableau2[[#This Row],[Created]])</f>
        <v>0.50116898150008637</v>
      </c>
      <c r="M248">
        <f>MINUTE(Tableau2[[#This Row],[Created]])</f>
        <v>1</v>
      </c>
      <c r="N248"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49" spans="1:14" x14ac:dyDescent="0.35">
      <c r="A249" t="s">
        <v>11</v>
      </c>
      <c r="B249">
        <v>1</v>
      </c>
      <c r="C249">
        <v>30</v>
      </c>
      <c r="D249">
        <v>1</v>
      </c>
      <c r="G249" t="s">
        <v>239</v>
      </c>
      <c r="H249" s="2">
        <v>44165.5012615741</v>
      </c>
      <c r="I249" t="s">
        <v>14</v>
      </c>
      <c r="J249" s="2">
        <v>44165.5012615741</v>
      </c>
      <c r="K249" t="s">
        <v>14</v>
      </c>
      <c r="L249" s="1">
        <f>Tableau2[[#This Row],[Created]]-INT(Tableau2[[#This Row],[Created]])</f>
        <v>0.50126157409977168</v>
      </c>
      <c r="M249">
        <f>MINUTE(Tableau2[[#This Row],[Created]])</f>
        <v>1</v>
      </c>
      <c r="N249"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50" spans="1:14" x14ac:dyDescent="0.35">
      <c r="A250" t="s">
        <v>46</v>
      </c>
      <c r="B250">
        <v>1</v>
      </c>
      <c r="C250">
        <v>20</v>
      </c>
      <c r="D250">
        <v>1</v>
      </c>
      <c r="E250" t="s">
        <v>294</v>
      </c>
      <c r="G250" t="s">
        <v>295</v>
      </c>
      <c r="H250" s="2">
        <v>44165.501354166699</v>
      </c>
      <c r="I250" t="s">
        <v>48</v>
      </c>
      <c r="J250" s="2">
        <v>44165.501354166699</v>
      </c>
      <c r="K250" t="s">
        <v>48</v>
      </c>
      <c r="L250" s="1">
        <f>Tableau2[[#This Row],[Created]]-INT(Tableau2[[#This Row],[Created]])</f>
        <v>0.50135416669945698</v>
      </c>
      <c r="M250">
        <f>MINUTE(Tableau2[[#This Row],[Created]])</f>
        <v>1</v>
      </c>
      <c r="N250"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51" spans="1:14" x14ac:dyDescent="0.35">
      <c r="A251" t="s">
        <v>65</v>
      </c>
      <c r="B251">
        <v>1</v>
      </c>
      <c r="C251">
        <v>34</v>
      </c>
      <c r="D251">
        <v>1</v>
      </c>
      <c r="E251" t="s">
        <v>296</v>
      </c>
      <c r="H251" s="2">
        <v>44165.501493055599</v>
      </c>
      <c r="I251" t="s">
        <v>67</v>
      </c>
      <c r="J251" s="2">
        <v>44165.501493055599</v>
      </c>
      <c r="K251" t="s">
        <v>67</v>
      </c>
      <c r="L251" s="1">
        <f>Tableau2[[#This Row],[Created]]-INT(Tableau2[[#This Row],[Created]])</f>
        <v>0.50149305559898494</v>
      </c>
      <c r="M251">
        <f>MINUTE(Tableau2[[#This Row],[Created]])</f>
        <v>2</v>
      </c>
      <c r="N251"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52" spans="1:14" x14ac:dyDescent="0.35">
      <c r="A252" t="s">
        <v>46</v>
      </c>
      <c r="B252">
        <v>1</v>
      </c>
      <c r="C252">
        <v>69</v>
      </c>
      <c r="D252">
        <v>1</v>
      </c>
      <c r="E252" t="s">
        <v>145</v>
      </c>
      <c r="H252" s="2">
        <v>44165.501562500001</v>
      </c>
      <c r="I252" t="s">
        <v>48</v>
      </c>
      <c r="J252" s="2">
        <v>44165.501562500001</v>
      </c>
      <c r="K252" t="s">
        <v>48</v>
      </c>
      <c r="L252" s="1">
        <f>Tableau2[[#This Row],[Created]]-INT(Tableau2[[#This Row],[Created]])</f>
        <v>0.50156250000145519</v>
      </c>
      <c r="M252">
        <f>MINUTE(Tableau2[[#This Row],[Created]])</f>
        <v>2</v>
      </c>
      <c r="N252"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53" spans="1:14" x14ac:dyDescent="0.35">
      <c r="A253" t="s">
        <v>50</v>
      </c>
      <c r="B253">
        <v>1</v>
      </c>
      <c r="C253">
        <v>7</v>
      </c>
      <c r="D253">
        <v>1</v>
      </c>
      <c r="E253" t="s">
        <v>297</v>
      </c>
      <c r="H253" s="2">
        <v>44165.501724537004</v>
      </c>
      <c r="I253" t="s">
        <v>52</v>
      </c>
      <c r="J253" s="2">
        <v>44165.501724537004</v>
      </c>
      <c r="K253" t="s">
        <v>52</v>
      </c>
      <c r="L253" s="1">
        <f>Tableau2[[#This Row],[Created]]-INT(Tableau2[[#This Row],[Created]])</f>
        <v>0.50172453700361075</v>
      </c>
      <c r="M253">
        <f>MINUTE(Tableau2[[#This Row],[Created]])</f>
        <v>2</v>
      </c>
      <c r="N253"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54" spans="1:14" x14ac:dyDescent="0.35">
      <c r="A254" t="s">
        <v>46</v>
      </c>
      <c r="B254">
        <v>1</v>
      </c>
      <c r="C254">
        <v>84</v>
      </c>
      <c r="D254">
        <v>1</v>
      </c>
      <c r="E254" t="s">
        <v>298</v>
      </c>
      <c r="H254" s="2">
        <v>44165.501782407402</v>
      </c>
      <c r="I254" t="s">
        <v>48</v>
      </c>
      <c r="J254" s="2">
        <v>44165.501782407402</v>
      </c>
      <c r="K254" t="s">
        <v>48</v>
      </c>
      <c r="L254" s="1">
        <f>Tableau2[[#This Row],[Created]]-INT(Tableau2[[#This Row],[Created]])</f>
        <v>0.50178240740206093</v>
      </c>
      <c r="M254">
        <f>MINUTE(Tableau2[[#This Row],[Created]])</f>
        <v>2</v>
      </c>
      <c r="N254"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55" spans="1:14" x14ac:dyDescent="0.35">
      <c r="A255" t="s">
        <v>46</v>
      </c>
      <c r="B255">
        <v>1</v>
      </c>
      <c r="C255">
        <v>5</v>
      </c>
      <c r="D255">
        <v>1</v>
      </c>
      <c r="E255" t="s">
        <v>299</v>
      </c>
      <c r="H255" s="2">
        <v>44165.5018865741</v>
      </c>
      <c r="I255" t="s">
        <v>48</v>
      </c>
      <c r="J255" s="2">
        <v>44165.5018865741</v>
      </c>
      <c r="K255" t="s">
        <v>48</v>
      </c>
      <c r="L255" s="1">
        <f>Tableau2[[#This Row],[Created]]-INT(Tableau2[[#This Row],[Created]])</f>
        <v>0.50188657410035376</v>
      </c>
      <c r="M255">
        <f>MINUTE(Tableau2[[#This Row],[Created]])</f>
        <v>2</v>
      </c>
      <c r="N255"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56" spans="1:14" x14ac:dyDescent="0.35">
      <c r="A256" t="s">
        <v>76</v>
      </c>
      <c r="B256">
        <v>1</v>
      </c>
      <c r="C256">
        <v>21</v>
      </c>
      <c r="D256">
        <v>1</v>
      </c>
      <c r="E256" t="s">
        <v>300</v>
      </c>
      <c r="H256" s="2">
        <v>44165.5019328704</v>
      </c>
      <c r="I256" t="s">
        <v>78</v>
      </c>
      <c r="J256" s="2">
        <v>44165.5019328704</v>
      </c>
      <c r="K256" t="s">
        <v>78</v>
      </c>
      <c r="L256" s="1">
        <f>Tableau2[[#This Row],[Created]]-INT(Tableau2[[#This Row],[Created]])</f>
        <v>0.50193287040019641</v>
      </c>
      <c r="M256">
        <f>MINUTE(Tableau2[[#This Row],[Created]])</f>
        <v>2</v>
      </c>
      <c r="N256"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57" spans="1:14" x14ac:dyDescent="0.35">
      <c r="A257" t="s">
        <v>98</v>
      </c>
      <c r="B257">
        <v>1</v>
      </c>
      <c r="C257">
        <v>89</v>
      </c>
      <c r="D257">
        <v>1</v>
      </c>
      <c r="E257" t="s">
        <v>301</v>
      </c>
      <c r="H257" s="2">
        <v>44165.501956018503</v>
      </c>
      <c r="I257" t="s">
        <v>100</v>
      </c>
      <c r="J257" s="2">
        <v>44165.501956018503</v>
      </c>
      <c r="K257" t="s">
        <v>100</v>
      </c>
      <c r="L257" s="1">
        <f>Tableau2[[#This Row],[Created]]-INT(Tableau2[[#This Row],[Created]])</f>
        <v>0.50195601850282401</v>
      </c>
      <c r="M257">
        <f>MINUTE(Tableau2[[#This Row],[Created]])</f>
        <v>2</v>
      </c>
      <c r="N257"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58" spans="1:14" x14ac:dyDescent="0.35">
      <c r="A258" t="s">
        <v>65</v>
      </c>
      <c r="B258">
        <v>1</v>
      </c>
      <c r="C258">
        <v>61</v>
      </c>
      <c r="D258">
        <v>1</v>
      </c>
      <c r="E258" t="s">
        <v>302</v>
      </c>
      <c r="H258" s="2">
        <v>44165.5019791667</v>
      </c>
      <c r="I258" t="s">
        <v>67</v>
      </c>
      <c r="J258" s="2">
        <v>44165.5019791667</v>
      </c>
      <c r="K258" t="s">
        <v>67</v>
      </c>
      <c r="L258" s="1">
        <f>Tableau2[[#This Row],[Created]]-INT(Tableau2[[#This Row],[Created]])</f>
        <v>0.50197916670003906</v>
      </c>
      <c r="M258">
        <f>MINUTE(Tableau2[[#This Row],[Created]])</f>
        <v>2</v>
      </c>
      <c r="N258"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59" spans="1:14" x14ac:dyDescent="0.35">
      <c r="A259" t="s">
        <v>73</v>
      </c>
      <c r="B259">
        <v>1</v>
      </c>
      <c r="C259">
        <v>59</v>
      </c>
      <c r="D259">
        <v>1</v>
      </c>
      <c r="E259" t="s">
        <v>303</v>
      </c>
      <c r="H259" s="2">
        <v>44165.502013888901</v>
      </c>
      <c r="I259" t="s">
        <v>75</v>
      </c>
      <c r="J259" s="2">
        <v>44165.502013888901</v>
      </c>
      <c r="K259" t="s">
        <v>75</v>
      </c>
      <c r="L259" s="1">
        <f>Tableau2[[#This Row],[Created]]-INT(Tableau2[[#This Row],[Created]])</f>
        <v>0.50201388890127419</v>
      </c>
      <c r="M259">
        <f>MINUTE(Tableau2[[#This Row],[Created]])</f>
        <v>2</v>
      </c>
      <c r="N259"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60" spans="1:14" x14ac:dyDescent="0.35">
      <c r="A260" t="s">
        <v>46</v>
      </c>
      <c r="B260">
        <v>1</v>
      </c>
      <c r="C260">
        <v>94</v>
      </c>
      <c r="D260">
        <v>1</v>
      </c>
      <c r="E260" t="s">
        <v>304</v>
      </c>
      <c r="H260" s="2">
        <v>44165.502048611103</v>
      </c>
      <c r="I260" t="s">
        <v>48</v>
      </c>
      <c r="J260" s="2">
        <v>44165.502048611103</v>
      </c>
      <c r="K260" t="s">
        <v>48</v>
      </c>
      <c r="L260" s="1">
        <f>Tableau2[[#This Row],[Created]]-INT(Tableau2[[#This Row],[Created]])</f>
        <v>0.50204861110250931</v>
      </c>
      <c r="M260">
        <f>MINUTE(Tableau2[[#This Row],[Created]])</f>
        <v>2</v>
      </c>
      <c r="N260"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61" spans="1:14" x14ac:dyDescent="0.35">
      <c r="A261" t="s">
        <v>158</v>
      </c>
      <c r="B261">
        <v>1</v>
      </c>
      <c r="C261">
        <v>68</v>
      </c>
      <c r="D261">
        <v>1</v>
      </c>
      <c r="E261" t="s">
        <v>305</v>
      </c>
      <c r="H261" s="2">
        <v>44165.502037036997</v>
      </c>
      <c r="I261" t="s">
        <v>161</v>
      </c>
      <c r="J261" s="2">
        <v>44165.502037036997</v>
      </c>
      <c r="K261" t="s">
        <v>161</v>
      </c>
      <c r="L261" s="1">
        <f>Tableau2[[#This Row],[Created]]-INT(Tableau2[[#This Row],[Created]])</f>
        <v>0.50203703699662583</v>
      </c>
      <c r="M261">
        <f>MINUTE(Tableau2[[#This Row],[Created]])</f>
        <v>2</v>
      </c>
      <c r="N261"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62" spans="1:14" x14ac:dyDescent="0.35">
      <c r="A262" t="s">
        <v>11</v>
      </c>
      <c r="B262">
        <v>1</v>
      </c>
      <c r="C262">
        <v>9</v>
      </c>
      <c r="D262">
        <v>1</v>
      </c>
      <c r="E262" t="s">
        <v>306</v>
      </c>
      <c r="H262" s="2">
        <v>44165.502060185201</v>
      </c>
      <c r="I262" t="s">
        <v>14</v>
      </c>
      <c r="J262" s="2">
        <v>44165.502060185201</v>
      </c>
      <c r="K262" t="s">
        <v>14</v>
      </c>
      <c r="L262" s="1">
        <f>Tableau2[[#This Row],[Created]]-INT(Tableau2[[#This Row],[Created]])</f>
        <v>0.50206018520111684</v>
      </c>
      <c r="M262">
        <f>MINUTE(Tableau2[[#This Row],[Created]])</f>
        <v>2</v>
      </c>
      <c r="N262"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63" spans="1:14" x14ac:dyDescent="0.35">
      <c r="A263" t="s">
        <v>76</v>
      </c>
      <c r="B263">
        <v>1</v>
      </c>
      <c r="C263">
        <v>78</v>
      </c>
      <c r="D263">
        <v>1</v>
      </c>
      <c r="E263" t="s">
        <v>307</v>
      </c>
      <c r="H263" s="2">
        <v>44165.502199074101</v>
      </c>
      <c r="I263" t="s">
        <v>78</v>
      </c>
      <c r="J263" s="2">
        <v>44165.502199074101</v>
      </c>
      <c r="K263" t="s">
        <v>78</v>
      </c>
      <c r="L263" s="1">
        <f>Tableau2[[#This Row],[Created]]-INT(Tableau2[[#This Row],[Created]])</f>
        <v>0.50219907410064479</v>
      </c>
      <c r="M263">
        <f>MINUTE(Tableau2[[#This Row],[Created]])</f>
        <v>3</v>
      </c>
      <c r="N263"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64" spans="1:14" x14ac:dyDescent="0.35">
      <c r="A264" t="s">
        <v>46</v>
      </c>
      <c r="B264">
        <v>1</v>
      </c>
      <c r="C264">
        <v>59</v>
      </c>
      <c r="D264">
        <v>1</v>
      </c>
      <c r="E264" t="s">
        <v>308</v>
      </c>
      <c r="H264" s="2">
        <v>44165.502233796302</v>
      </c>
      <c r="I264" t="s">
        <v>48</v>
      </c>
      <c r="J264" s="2">
        <v>44165.502233796302</v>
      </c>
      <c r="K264" t="s">
        <v>48</v>
      </c>
      <c r="L264" s="1">
        <f>Tableau2[[#This Row],[Created]]-INT(Tableau2[[#This Row],[Created]])</f>
        <v>0.50223379630187992</v>
      </c>
      <c r="M264">
        <f>MINUTE(Tableau2[[#This Row],[Created]])</f>
        <v>3</v>
      </c>
      <c r="N264"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65" spans="1:14" x14ac:dyDescent="0.35">
      <c r="A265" t="s">
        <v>53</v>
      </c>
      <c r="B265">
        <v>1</v>
      </c>
      <c r="C265">
        <v>81</v>
      </c>
      <c r="D265">
        <v>1</v>
      </c>
      <c r="E265" t="s">
        <v>309</v>
      </c>
      <c r="H265" s="2">
        <v>44165.5022453704</v>
      </c>
      <c r="I265" t="s">
        <v>55</v>
      </c>
      <c r="J265" s="2">
        <v>44165.5022453704</v>
      </c>
      <c r="K265" t="s">
        <v>55</v>
      </c>
      <c r="L265" s="1">
        <f>Tableau2[[#This Row],[Created]]-INT(Tableau2[[#This Row],[Created]])</f>
        <v>0.50224537040048745</v>
      </c>
      <c r="M265">
        <f>MINUTE(Tableau2[[#This Row],[Created]])</f>
        <v>3</v>
      </c>
      <c r="N265"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66" spans="1:14" x14ac:dyDescent="0.35">
      <c r="A266" t="s">
        <v>46</v>
      </c>
      <c r="B266">
        <v>1</v>
      </c>
      <c r="C266">
        <v>30</v>
      </c>
      <c r="D266">
        <v>1</v>
      </c>
      <c r="E266" t="s">
        <v>136</v>
      </c>
      <c r="H266" s="2">
        <v>44165.502337963</v>
      </c>
      <c r="I266" t="s">
        <v>48</v>
      </c>
      <c r="J266" s="2">
        <v>44165.502337963</v>
      </c>
      <c r="K266" t="s">
        <v>48</v>
      </c>
      <c r="L266" s="1">
        <f>Tableau2[[#This Row],[Created]]-INT(Tableau2[[#This Row],[Created]])</f>
        <v>0.50233796300017275</v>
      </c>
      <c r="M266">
        <f>MINUTE(Tableau2[[#This Row],[Created]])</f>
        <v>3</v>
      </c>
      <c r="N266"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67" spans="1:14" x14ac:dyDescent="0.35">
      <c r="A267" t="s">
        <v>76</v>
      </c>
      <c r="B267">
        <v>1</v>
      </c>
      <c r="C267">
        <v>64</v>
      </c>
      <c r="D267">
        <v>1</v>
      </c>
      <c r="E267" t="s">
        <v>56</v>
      </c>
      <c r="H267" s="2">
        <v>44165.502349536997</v>
      </c>
      <c r="I267" t="s">
        <v>78</v>
      </c>
      <c r="J267" s="2">
        <v>44165.502349536997</v>
      </c>
      <c r="K267" t="s">
        <v>78</v>
      </c>
      <c r="L267" s="1">
        <f>Tableau2[[#This Row],[Created]]-INT(Tableau2[[#This Row],[Created]])</f>
        <v>0.50234953699691687</v>
      </c>
      <c r="M267">
        <f>MINUTE(Tableau2[[#This Row],[Created]])</f>
        <v>3</v>
      </c>
      <c r="N267"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68" spans="1:14" x14ac:dyDescent="0.35">
      <c r="A268" t="s">
        <v>110</v>
      </c>
      <c r="B268">
        <v>1</v>
      </c>
      <c r="C268">
        <v>48</v>
      </c>
      <c r="D268">
        <v>1</v>
      </c>
      <c r="E268" t="s">
        <v>310</v>
      </c>
      <c r="H268" s="2">
        <v>44165.5024305556</v>
      </c>
      <c r="I268" t="s">
        <v>112</v>
      </c>
      <c r="J268" s="2">
        <v>44165.5024305556</v>
      </c>
      <c r="K268" t="s">
        <v>112</v>
      </c>
      <c r="L268" s="1">
        <f>Tableau2[[#This Row],[Created]]-INT(Tableau2[[#This Row],[Created]])</f>
        <v>0.50243055559985805</v>
      </c>
      <c r="M268">
        <f>MINUTE(Tableau2[[#This Row],[Created]])</f>
        <v>3</v>
      </c>
      <c r="N268"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69" spans="1:14" x14ac:dyDescent="0.35">
      <c r="A269" t="s">
        <v>38</v>
      </c>
      <c r="B269">
        <v>1</v>
      </c>
      <c r="C269">
        <v>46</v>
      </c>
      <c r="D269">
        <v>1</v>
      </c>
      <c r="E269" t="s">
        <v>311</v>
      </c>
      <c r="H269" s="2">
        <v>44165.502476851798</v>
      </c>
      <c r="I269" t="s">
        <v>40</v>
      </c>
      <c r="J269" s="2">
        <v>44165.502476851798</v>
      </c>
      <c r="K269" t="s">
        <v>40</v>
      </c>
      <c r="L269" s="1">
        <f>Tableau2[[#This Row],[Created]]-INT(Tableau2[[#This Row],[Created]])</f>
        <v>0.5024768517978373</v>
      </c>
      <c r="M269">
        <f>MINUTE(Tableau2[[#This Row],[Created]])</f>
        <v>3</v>
      </c>
      <c r="N269"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70" spans="1:14" x14ac:dyDescent="0.35">
      <c r="A270" t="s">
        <v>76</v>
      </c>
      <c r="B270">
        <v>1</v>
      </c>
      <c r="C270">
        <v>8</v>
      </c>
      <c r="D270">
        <v>1</v>
      </c>
      <c r="E270" t="s">
        <v>312</v>
      </c>
      <c r="H270" s="2">
        <v>44165.502511574101</v>
      </c>
      <c r="I270" t="s">
        <v>78</v>
      </c>
      <c r="J270" s="2">
        <v>44165.502511574101</v>
      </c>
      <c r="K270" t="s">
        <v>78</v>
      </c>
      <c r="L270" s="1">
        <f>Tableau2[[#This Row],[Created]]-INT(Tableau2[[#This Row],[Created]])</f>
        <v>0.50251157410093583</v>
      </c>
      <c r="M270">
        <f>MINUTE(Tableau2[[#This Row],[Created]])</f>
        <v>3</v>
      </c>
      <c r="N270"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71" spans="1:14" x14ac:dyDescent="0.35">
      <c r="A271" t="s">
        <v>194</v>
      </c>
      <c r="B271">
        <v>1</v>
      </c>
      <c r="C271">
        <v>75</v>
      </c>
      <c r="D271">
        <v>1</v>
      </c>
      <c r="E271" t="s">
        <v>313</v>
      </c>
      <c r="H271" s="2">
        <v>44165.502534722204</v>
      </c>
      <c r="I271" t="s">
        <v>196</v>
      </c>
      <c r="J271" s="2">
        <v>44165.502534722204</v>
      </c>
      <c r="K271" t="s">
        <v>196</v>
      </c>
      <c r="L271" s="1">
        <f>Tableau2[[#This Row],[Created]]-INT(Tableau2[[#This Row],[Created]])</f>
        <v>0.50253472220356343</v>
      </c>
      <c r="M271">
        <f>MINUTE(Tableau2[[#This Row],[Created]])</f>
        <v>3</v>
      </c>
      <c r="N271"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72" spans="1:14" x14ac:dyDescent="0.35">
      <c r="A272" t="s">
        <v>46</v>
      </c>
      <c r="B272">
        <v>1</v>
      </c>
      <c r="C272">
        <v>34</v>
      </c>
      <c r="D272">
        <v>1</v>
      </c>
      <c r="E272" t="s">
        <v>277</v>
      </c>
      <c r="H272" s="2">
        <v>44165.502546296302</v>
      </c>
      <c r="I272" t="s">
        <v>48</v>
      </c>
      <c r="J272" s="2">
        <v>44165.502546296302</v>
      </c>
      <c r="K272" t="s">
        <v>48</v>
      </c>
      <c r="L272" s="1">
        <f>Tableau2[[#This Row],[Created]]-INT(Tableau2[[#This Row],[Created]])</f>
        <v>0.50254629630217096</v>
      </c>
      <c r="M272">
        <f>MINUTE(Tableau2[[#This Row],[Created]])</f>
        <v>3</v>
      </c>
      <c r="N272"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73" spans="1:14" x14ac:dyDescent="0.35">
      <c r="A273" t="s">
        <v>61</v>
      </c>
      <c r="B273">
        <v>1</v>
      </c>
      <c r="C273">
        <v>54</v>
      </c>
      <c r="D273">
        <v>1</v>
      </c>
      <c r="E273" t="s">
        <v>314</v>
      </c>
      <c r="H273" s="2">
        <v>44165.502893518496</v>
      </c>
      <c r="I273" t="s">
        <v>63</v>
      </c>
      <c r="J273" s="2">
        <v>44165.502592592602</v>
      </c>
      <c r="K273" t="s">
        <v>63</v>
      </c>
      <c r="L273" s="1">
        <f>Tableau2[[#This Row],[Created]]-INT(Tableau2[[#This Row],[Created]])</f>
        <v>0.50259259260201361</v>
      </c>
      <c r="M273">
        <f>MINUTE(Tableau2[[#This Row],[Created]])</f>
        <v>3</v>
      </c>
      <c r="N273"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74" spans="1:14" x14ac:dyDescent="0.35">
      <c r="A274" t="s">
        <v>46</v>
      </c>
      <c r="B274">
        <v>1</v>
      </c>
      <c r="C274">
        <v>55</v>
      </c>
      <c r="D274">
        <v>1</v>
      </c>
      <c r="E274" t="s">
        <v>315</v>
      </c>
      <c r="H274" s="2">
        <v>44165.502627314803</v>
      </c>
      <c r="I274" t="s">
        <v>48</v>
      </c>
      <c r="J274" s="2">
        <v>44165.502627314803</v>
      </c>
      <c r="K274" t="s">
        <v>48</v>
      </c>
      <c r="L274" s="1">
        <f>Tableau2[[#This Row],[Created]]-INT(Tableau2[[#This Row],[Created]])</f>
        <v>0.50262731480324874</v>
      </c>
      <c r="M274">
        <f>MINUTE(Tableau2[[#This Row],[Created]])</f>
        <v>3</v>
      </c>
      <c r="N274"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75" spans="1:14" x14ac:dyDescent="0.35">
      <c r="A275" t="s">
        <v>50</v>
      </c>
      <c r="B275">
        <v>1</v>
      </c>
      <c r="C275">
        <v>24</v>
      </c>
      <c r="D275">
        <v>1</v>
      </c>
      <c r="E275" t="s">
        <v>316</v>
      </c>
      <c r="H275" s="2">
        <v>44165.502627314803</v>
      </c>
      <c r="I275" t="s">
        <v>52</v>
      </c>
      <c r="J275" s="2">
        <v>44165.502627314803</v>
      </c>
      <c r="K275" t="s">
        <v>52</v>
      </c>
      <c r="L275" s="1">
        <f>Tableau2[[#This Row],[Created]]-INT(Tableau2[[#This Row],[Created]])</f>
        <v>0.50262731480324874</v>
      </c>
      <c r="M275">
        <f>MINUTE(Tableau2[[#This Row],[Created]])</f>
        <v>3</v>
      </c>
      <c r="N275"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76" spans="1:14" x14ac:dyDescent="0.35">
      <c r="A276" t="s">
        <v>98</v>
      </c>
      <c r="B276">
        <v>1</v>
      </c>
      <c r="C276">
        <v>77</v>
      </c>
      <c r="D276">
        <v>1</v>
      </c>
      <c r="E276" t="s">
        <v>317</v>
      </c>
      <c r="H276" s="2">
        <v>44165.502627314803</v>
      </c>
      <c r="I276" t="s">
        <v>100</v>
      </c>
      <c r="J276" s="2">
        <v>44165.502627314803</v>
      </c>
      <c r="K276" t="s">
        <v>100</v>
      </c>
      <c r="L276" s="1">
        <f>Tableau2[[#This Row],[Created]]-INT(Tableau2[[#This Row],[Created]])</f>
        <v>0.50262731480324874</v>
      </c>
      <c r="M276">
        <f>MINUTE(Tableau2[[#This Row],[Created]])</f>
        <v>3</v>
      </c>
      <c r="N276"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77" spans="1:14" x14ac:dyDescent="0.35">
      <c r="A277" t="s">
        <v>11</v>
      </c>
      <c r="B277">
        <v>1</v>
      </c>
      <c r="C277">
        <v>12</v>
      </c>
      <c r="D277">
        <v>1</v>
      </c>
      <c r="E277" t="s">
        <v>318</v>
      </c>
      <c r="H277" s="2">
        <v>44165.502638888902</v>
      </c>
      <c r="I277" t="s">
        <v>14</v>
      </c>
      <c r="J277" s="2">
        <v>44165.502638888902</v>
      </c>
      <c r="K277" t="s">
        <v>14</v>
      </c>
      <c r="L277" s="1">
        <f>Tableau2[[#This Row],[Created]]-INT(Tableau2[[#This Row],[Created]])</f>
        <v>0.50263888890185626</v>
      </c>
      <c r="M277">
        <f>MINUTE(Tableau2[[#This Row],[Created]])</f>
        <v>3</v>
      </c>
      <c r="N277"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78" spans="1:14" x14ac:dyDescent="0.35">
      <c r="A278" t="s">
        <v>46</v>
      </c>
      <c r="B278">
        <v>1</v>
      </c>
      <c r="C278">
        <v>9</v>
      </c>
      <c r="D278">
        <v>1</v>
      </c>
      <c r="E278" t="s">
        <v>275</v>
      </c>
      <c r="H278" s="2">
        <v>44165.502754629597</v>
      </c>
      <c r="I278" t="s">
        <v>48</v>
      </c>
      <c r="J278" s="2">
        <v>44165.502754629597</v>
      </c>
      <c r="K278" t="s">
        <v>48</v>
      </c>
      <c r="L278" s="1">
        <f>Tableau2[[#This Row],[Created]]-INT(Tableau2[[#This Row],[Created]])</f>
        <v>0.50275462959689321</v>
      </c>
      <c r="M278">
        <f>MINUTE(Tableau2[[#This Row],[Created]])</f>
        <v>3</v>
      </c>
      <c r="N278"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79" spans="1:14" x14ac:dyDescent="0.35">
      <c r="A279" t="s">
        <v>65</v>
      </c>
      <c r="B279">
        <v>1</v>
      </c>
      <c r="C279">
        <v>11</v>
      </c>
      <c r="D279">
        <v>1</v>
      </c>
      <c r="E279" t="s">
        <v>319</v>
      </c>
      <c r="H279" s="2">
        <v>44165.502800925897</v>
      </c>
      <c r="I279" t="s">
        <v>67</v>
      </c>
      <c r="J279" s="2">
        <v>44165.502800925897</v>
      </c>
      <c r="K279" t="s">
        <v>67</v>
      </c>
      <c r="L279" s="1">
        <f>Tableau2[[#This Row],[Created]]-INT(Tableau2[[#This Row],[Created]])</f>
        <v>0.50280092589673586</v>
      </c>
      <c r="M279">
        <f>MINUTE(Tableau2[[#This Row],[Created]])</f>
        <v>4</v>
      </c>
      <c r="N279"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80" spans="1:14" x14ac:dyDescent="0.35">
      <c r="A280" t="s">
        <v>42</v>
      </c>
      <c r="B280">
        <v>1</v>
      </c>
      <c r="C280">
        <v>94</v>
      </c>
      <c r="D280">
        <v>1</v>
      </c>
      <c r="E280" t="s">
        <v>320</v>
      </c>
      <c r="H280" s="2">
        <v>44165.502824074101</v>
      </c>
      <c r="I280" t="s">
        <v>44</v>
      </c>
      <c r="J280" s="2">
        <v>44165.502824074101</v>
      </c>
      <c r="K280" t="s">
        <v>44</v>
      </c>
      <c r="L280" s="1">
        <f>Tableau2[[#This Row],[Created]]-INT(Tableau2[[#This Row],[Created]])</f>
        <v>0.50282407410122687</v>
      </c>
      <c r="M280">
        <f>MINUTE(Tableau2[[#This Row],[Created]])</f>
        <v>4</v>
      </c>
      <c r="N280"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81" spans="1:14" x14ac:dyDescent="0.35">
      <c r="A281" t="s">
        <v>46</v>
      </c>
      <c r="B281">
        <v>1</v>
      </c>
      <c r="C281">
        <v>80</v>
      </c>
      <c r="D281">
        <v>1</v>
      </c>
      <c r="E281" t="s">
        <v>321</v>
      </c>
      <c r="H281" s="2">
        <v>44165.502847222197</v>
      </c>
      <c r="I281" t="s">
        <v>48</v>
      </c>
      <c r="J281" s="2">
        <v>44165.502847222197</v>
      </c>
      <c r="K281" t="s">
        <v>48</v>
      </c>
      <c r="L281" s="1">
        <f>Tableau2[[#This Row],[Created]]-INT(Tableau2[[#This Row],[Created]])</f>
        <v>0.50284722219657851</v>
      </c>
      <c r="M281">
        <f>MINUTE(Tableau2[[#This Row],[Created]])</f>
        <v>4</v>
      </c>
      <c r="N281"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82" spans="1:14" x14ac:dyDescent="0.35">
      <c r="A282" t="s">
        <v>91</v>
      </c>
      <c r="B282">
        <v>1</v>
      </c>
      <c r="C282">
        <v>74</v>
      </c>
      <c r="D282">
        <v>1</v>
      </c>
      <c r="E282" t="s">
        <v>36</v>
      </c>
      <c r="H282" s="2">
        <v>44165.502939814804</v>
      </c>
      <c r="I282" t="s">
        <v>93</v>
      </c>
      <c r="J282" s="2">
        <v>44165.502939814804</v>
      </c>
      <c r="K282" t="s">
        <v>93</v>
      </c>
      <c r="L282" s="1">
        <f>Tableau2[[#This Row],[Created]]-INT(Tableau2[[#This Row],[Created]])</f>
        <v>0.50293981480353978</v>
      </c>
      <c r="M282">
        <f>MINUTE(Tableau2[[#This Row],[Created]])</f>
        <v>4</v>
      </c>
      <c r="N282"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83" spans="1:14" x14ac:dyDescent="0.35">
      <c r="A283" t="s">
        <v>322</v>
      </c>
      <c r="B283">
        <v>1</v>
      </c>
      <c r="C283">
        <v>48</v>
      </c>
      <c r="D283">
        <v>1</v>
      </c>
      <c r="E283" t="s">
        <v>323</v>
      </c>
      <c r="H283" s="2">
        <v>44165.502951388902</v>
      </c>
      <c r="I283" t="s">
        <v>324</v>
      </c>
      <c r="J283" s="2">
        <v>44165.502951388902</v>
      </c>
      <c r="K283" t="s">
        <v>324</v>
      </c>
      <c r="L283" s="1">
        <f>Tableau2[[#This Row],[Created]]-INT(Tableau2[[#This Row],[Created]])</f>
        <v>0.5029513889021473</v>
      </c>
      <c r="M283">
        <f>MINUTE(Tableau2[[#This Row],[Created]])</f>
        <v>4</v>
      </c>
      <c r="N283"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84" spans="1:14" x14ac:dyDescent="0.35">
      <c r="A284" t="s">
        <v>46</v>
      </c>
      <c r="B284">
        <v>1</v>
      </c>
      <c r="C284">
        <v>73</v>
      </c>
      <c r="D284">
        <v>1</v>
      </c>
      <c r="E284" t="s">
        <v>325</v>
      </c>
      <c r="H284" s="2">
        <v>44165.502962963001</v>
      </c>
      <c r="I284" t="s">
        <v>48</v>
      </c>
      <c r="J284" s="2">
        <v>44165.502962963001</v>
      </c>
      <c r="K284" t="s">
        <v>48</v>
      </c>
      <c r="L284" s="1">
        <f>Tableau2[[#This Row],[Created]]-INT(Tableau2[[#This Row],[Created]])</f>
        <v>0.50296296300075483</v>
      </c>
      <c r="M284">
        <f>MINUTE(Tableau2[[#This Row],[Created]])</f>
        <v>4</v>
      </c>
      <c r="N284"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85" spans="1:14" x14ac:dyDescent="0.35">
      <c r="A285" t="s">
        <v>102</v>
      </c>
      <c r="B285">
        <v>1</v>
      </c>
      <c r="C285">
        <v>10</v>
      </c>
      <c r="D285">
        <v>1</v>
      </c>
      <c r="E285" t="s">
        <v>326</v>
      </c>
      <c r="H285" s="2">
        <v>44165.503078703703</v>
      </c>
      <c r="I285" t="s">
        <v>104</v>
      </c>
      <c r="J285" s="2">
        <v>44165.503078703703</v>
      </c>
      <c r="K285" t="s">
        <v>104</v>
      </c>
      <c r="L285" s="1">
        <f>Tableau2[[#This Row],[Created]]-INT(Tableau2[[#This Row],[Created]])</f>
        <v>0.50307870370306773</v>
      </c>
      <c r="M285">
        <f>MINUTE(Tableau2[[#This Row],[Created]])</f>
        <v>4</v>
      </c>
      <c r="N285"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86" spans="1:14" x14ac:dyDescent="0.35">
      <c r="A286" t="s">
        <v>194</v>
      </c>
      <c r="B286">
        <v>1</v>
      </c>
      <c r="C286">
        <v>68</v>
      </c>
      <c r="D286">
        <v>1</v>
      </c>
      <c r="E286" t="s">
        <v>327</v>
      </c>
      <c r="H286" s="2">
        <v>44165.503240740698</v>
      </c>
      <c r="I286" t="s">
        <v>196</v>
      </c>
      <c r="J286" s="2">
        <v>44165.503240740698</v>
      </c>
      <c r="K286" t="s">
        <v>196</v>
      </c>
      <c r="L286" s="1">
        <f>Tableau2[[#This Row],[Created]]-INT(Tableau2[[#This Row],[Created]])</f>
        <v>0.50324074069794733</v>
      </c>
      <c r="M286">
        <f>MINUTE(Tableau2[[#This Row],[Created]])</f>
        <v>4</v>
      </c>
      <c r="N286"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87" spans="1:14" x14ac:dyDescent="0.35">
      <c r="A287" t="s">
        <v>11</v>
      </c>
      <c r="B287">
        <v>1</v>
      </c>
      <c r="C287">
        <v>33</v>
      </c>
      <c r="D287">
        <v>1</v>
      </c>
      <c r="E287" t="s">
        <v>328</v>
      </c>
      <c r="H287" s="2">
        <v>44165.503310185202</v>
      </c>
      <c r="I287" t="s">
        <v>14</v>
      </c>
      <c r="J287" s="2">
        <v>44165.503310185202</v>
      </c>
      <c r="K287" t="s">
        <v>14</v>
      </c>
      <c r="L287" s="1">
        <f>Tableau2[[#This Row],[Created]]-INT(Tableau2[[#This Row],[Created]])</f>
        <v>0.50331018520228099</v>
      </c>
      <c r="M287">
        <f>MINUTE(Tableau2[[#This Row],[Created]])</f>
        <v>4</v>
      </c>
      <c r="N287"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88" spans="1:14" x14ac:dyDescent="0.35">
      <c r="A288" t="s">
        <v>53</v>
      </c>
      <c r="B288">
        <v>1</v>
      </c>
      <c r="C288">
        <v>13</v>
      </c>
      <c r="D288">
        <v>1</v>
      </c>
      <c r="E288" t="s">
        <v>329</v>
      </c>
      <c r="H288" s="2">
        <v>44165.503333333298</v>
      </c>
      <c r="I288" t="s">
        <v>55</v>
      </c>
      <c r="J288" s="2">
        <v>44165.503333333298</v>
      </c>
      <c r="K288" t="s">
        <v>55</v>
      </c>
      <c r="L288" s="1">
        <f>Tableau2[[#This Row],[Created]]-INT(Tableau2[[#This Row],[Created]])</f>
        <v>0.50333333329763263</v>
      </c>
      <c r="M288">
        <f>MINUTE(Tableau2[[#This Row],[Created]])</f>
        <v>4</v>
      </c>
      <c r="N288"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89" spans="1:14" x14ac:dyDescent="0.35">
      <c r="A289" t="s">
        <v>46</v>
      </c>
      <c r="B289">
        <v>1</v>
      </c>
      <c r="C289">
        <v>48</v>
      </c>
      <c r="D289">
        <v>1</v>
      </c>
      <c r="E289" t="s">
        <v>330</v>
      </c>
      <c r="H289" s="2">
        <v>44165.503391203703</v>
      </c>
      <c r="I289" t="s">
        <v>48</v>
      </c>
      <c r="J289" s="2">
        <v>44165.503391203703</v>
      </c>
      <c r="K289" t="s">
        <v>48</v>
      </c>
      <c r="L289" s="1">
        <f>Tableau2[[#This Row],[Created]]-INT(Tableau2[[#This Row],[Created]])</f>
        <v>0.50339120370335877</v>
      </c>
      <c r="M289">
        <f>MINUTE(Tableau2[[#This Row],[Created]])</f>
        <v>4</v>
      </c>
      <c r="N289"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90" spans="1:14" x14ac:dyDescent="0.35">
      <c r="A290" t="s">
        <v>50</v>
      </c>
      <c r="B290">
        <v>1</v>
      </c>
      <c r="C290">
        <v>41</v>
      </c>
      <c r="D290">
        <v>1</v>
      </c>
      <c r="E290" t="s">
        <v>331</v>
      </c>
      <c r="H290" s="2">
        <v>44165.503495370402</v>
      </c>
      <c r="I290" t="s">
        <v>52</v>
      </c>
      <c r="J290" s="2">
        <v>44165.503495370402</v>
      </c>
      <c r="K290" t="s">
        <v>52</v>
      </c>
      <c r="L290" s="1">
        <f>Tableau2[[#This Row],[Created]]-INT(Tableau2[[#This Row],[Created]])</f>
        <v>0.5034953704016516</v>
      </c>
      <c r="M290">
        <f>MINUTE(Tableau2[[#This Row],[Created]])</f>
        <v>5</v>
      </c>
      <c r="N290"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91" spans="1:14" x14ac:dyDescent="0.35">
      <c r="A291" t="s">
        <v>46</v>
      </c>
      <c r="B291">
        <v>1</v>
      </c>
      <c r="C291">
        <v>41</v>
      </c>
      <c r="D291">
        <v>1</v>
      </c>
      <c r="E291" t="s">
        <v>332</v>
      </c>
      <c r="H291" s="2">
        <v>44165.503541666701</v>
      </c>
      <c r="I291" t="s">
        <v>48</v>
      </c>
      <c r="J291" s="2">
        <v>44165.503541666701</v>
      </c>
      <c r="K291" t="s">
        <v>48</v>
      </c>
      <c r="L291" s="1">
        <f>Tableau2[[#This Row],[Created]]-INT(Tableau2[[#This Row],[Created]])</f>
        <v>0.50354166670149425</v>
      </c>
      <c r="M291">
        <f>MINUTE(Tableau2[[#This Row],[Created]])</f>
        <v>5</v>
      </c>
      <c r="N291"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92" spans="1:14" x14ac:dyDescent="0.35">
      <c r="A292" t="s">
        <v>42</v>
      </c>
      <c r="B292">
        <v>1</v>
      </c>
      <c r="C292">
        <v>36</v>
      </c>
      <c r="D292">
        <v>1</v>
      </c>
      <c r="E292" t="s">
        <v>333</v>
      </c>
      <c r="H292" s="2">
        <v>44165.503541666701</v>
      </c>
      <c r="I292" t="s">
        <v>44</v>
      </c>
      <c r="J292" s="2">
        <v>44165.503541666701</v>
      </c>
      <c r="K292" t="s">
        <v>44</v>
      </c>
      <c r="L292" s="1">
        <f>Tableau2[[#This Row],[Created]]-INT(Tableau2[[#This Row],[Created]])</f>
        <v>0.50354166670149425</v>
      </c>
      <c r="M292">
        <f>MINUTE(Tableau2[[#This Row],[Created]])</f>
        <v>5</v>
      </c>
      <c r="N292"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93" spans="1:14" x14ac:dyDescent="0.35">
      <c r="A293" t="s">
        <v>91</v>
      </c>
      <c r="B293">
        <v>1</v>
      </c>
      <c r="C293">
        <v>84</v>
      </c>
      <c r="D293">
        <v>1</v>
      </c>
      <c r="E293" t="s">
        <v>334</v>
      </c>
      <c r="H293" s="2">
        <v>44165.503645833298</v>
      </c>
      <c r="I293" t="s">
        <v>93</v>
      </c>
      <c r="J293" s="2">
        <v>44165.503645833298</v>
      </c>
      <c r="K293" t="s">
        <v>93</v>
      </c>
      <c r="L293" s="1">
        <f>Tableau2[[#This Row],[Created]]-INT(Tableau2[[#This Row],[Created]])</f>
        <v>0.50364583329792367</v>
      </c>
      <c r="M293">
        <f>MINUTE(Tableau2[[#This Row],[Created]])</f>
        <v>5</v>
      </c>
      <c r="N293"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94" spans="1:14" x14ac:dyDescent="0.35">
      <c r="A294" t="s">
        <v>46</v>
      </c>
      <c r="B294">
        <v>1</v>
      </c>
      <c r="C294">
        <v>23</v>
      </c>
      <c r="D294">
        <v>1</v>
      </c>
      <c r="E294" t="s">
        <v>335</v>
      </c>
      <c r="H294" s="2">
        <v>44165.503668981502</v>
      </c>
      <c r="I294" t="s">
        <v>48</v>
      </c>
      <c r="J294" s="2">
        <v>44165.503668981502</v>
      </c>
      <c r="K294" t="s">
        <v>48</v>
      </c>
      <c r="L294" s="1">
        <f>Tableau2[[#This Row],[Created]]-INT(Tableau2[[#This Row],[Created]])</f>
        <v>0.50366898150241468</v>
      </c>
      <c r="M294">
        <f>MINUTE(Tableau2[[#This Row],[Created]])</f>
        <v>5</v>
      </c>
      <c r="N294"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95" spans="1:14" x14ac:dyDescent="0.35">
      <c r="A295" t="s">
        <v>61</v>
      </c>
      <c r="B295">
        <v>1</v>
      </c>
      <c r="C295">
        <v>33</v>
      </c>
      <c r="D295">
        <v>1</v>
      </c>
      <c r="E295" t="s">
        <v>336</v>
      </c>
      <c r="H295" s="2">
        <v>44165.503842592603</v>
      </c>
      <c r="I295" t="s">
        <v>63</v>
      </c>
      <c r="J295" s="2">
        <v>44165.503842592603</v>
      </c>
      <c r="K295" t="s">
        <v>63</v>
      </c>
      <c r="L295" s="1">
        <f>Tableau2[[#This Row],[Created]]-INT(Tableau2[[#This Row],[Created]])</f>
        <v>0.50384259260317776</v>
      </c>
      <c r="M295">
        <f>MINUTE(Tableau2[[#This Row],[Created]])</f>
        <v>5</v>
      </c>
      <c r="N295"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96" spans="1:14" x14ac:dyDescent="0.35">
      <c r="A296" t="s">
        <v>11</v>
      </c>
      <c r="B296">
        <v>1</v>
      </c>
      <c r="C296">
        <v>54</v>
      </c>
      <c r="D296">
        <v>1</v>
      </c>
      <c r="E296" t="s">
        <v>337</v>
      </c>
      <c r="H296" s="2">
        <v>44165.503842592603</v>
      </c>
      <c r="I296" t="s">
        <v>14</v>
      </c>
      <c r="J296" s="2">
        <v>44165.503842592603</v>
      </c>
      <c r="K296" t="s">
        <v>14</v>
      </c>
      <c r="L296" s="1">
        <f>Tableau2[[#This Row],[Created]]-INT(Tableau2[[#This Row],[Created]])</f>
        <v>0.50384259260317776</v>
      </c>
      <c r="M296">
        <f>MINUTE(Tableau2[[#This Row],[Created]])</f>
        <v>5</v>
      </c>
      <c r="N296"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97" spans="1:14" x14ac:dyDescent="0.35">
      <c r="A297" t="s">
        <v>50</v>
      </c>
      <c r="B297">
        <v>1</v>
      </c>
      <c r="C297">
        <v>58</v>
      </c>
      <c r="D297">
        <v>1</v>
      </c>
      <c r="E297" t="s">
        <v>338</v>
      </c>
      <c r="H297" s="2">
        <v>44165.503969907397</v>
      </c>
      <c r="I297" t="s">
        <v>52</v>
      </c>
      <c r="J297" s="2">
        <v>44165.503969907397</v>
      </c>
      <c r="K297" t="s">
        <v>52</v>
      </c>
      <c r="L297" s="1">
        <f>Tableau2[[#This Row],[Created]]-INT(Tableau2[[#This Row],[Created]])</f>
        <v>0.50396990739682224</v>
      </c>
      <c r="M297">
        <f>MINUTE(Tableau2[[#This Row],[Created]])</f>
        <v>5</v>
      </c>
      <c r="N297"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98" spans="1:14" x14ac:dyDescent="0.35">
      <c r="A298" t="s">
        <v>98</v>
      </c>
      <c r="B298">
        <v>1</v>
      </c>
      <c r="C298">
        <v>73</v>
      </c>
      <c r="D298">
        <v>1</v>
      </c>
      <c r="E298" t="s">
        <v>339</v>
      </c>
      <c r="H298" s="2">
        <v>44165.504004629598</v>
      </c>
      <c r="I298" t="s">
        <v>100</v>
      </c>
      <c r="J298" s="2">
        <v>44165.504004629598</v>
      </c>
      <c r="K298" t="s">
        <v>100</v>
      </c>
      <c r="L298" s="1">
        <f>Tableau2[[#This Row],[Created]]-INT(Tableau2[[#This Row],[Created]])</f>
        <v>0.50400462959805736</v>
      </c>
      <c r="M298">
        <f>MINUTE(Tableau2[[#This Row],[Created]])</f>
        <v>5</v>
      </c>
      <c r="N298"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299" spans="1:14" x14ac:dyDescent="0.35">
      <c r="A299" t="s">
        <v>38</v>
      </c>
      <c r="B299">
        <v>1</v>
      </c>
      <c r="C299">
        <v>37</v>
      </c>
      <c r="D299">
        <v>1</v>
      </c>
      <c r="E299" t="s">
        <v>340</v>
      </c>
      <c r="H299" s="2">
        <v>44165.504178240699</v>
      </c>
      <c r="I299" t="s">
        <v>40</v>
      </c>
      <c r="J299" s="2">
        <v>44165.504178240699</v>
      </c>
      <c r="K299" t="s">
        <v>40</v>
      </c>
      <c r="L299" s="1">
        <f>Tableau2[[#This Row],[Created]]-INT(Tableau2[[#This Row],[Created]])</f>
        <v>0.50417824069882045</v>
      </c>
      <c r="M299">
        <f>MINUTE(Tableau2[[#This Row],[Created]])</f>
        <v>6</v>
      </c>
      <c r="N299"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00" spans="1:14" x14ac:dyDescent="0.35">
      <c r="A300" t="s">
        <v>322</v>
      </c>
      <c r="B300">
        <v>1</v>
      </c>
      <c r="C300">
        <v>64</v>
      </c>
      <c r="D300">
        <v>1</v>
      </c>
      <c r="E300" t="s">
        <v>341</v>
      </c>
      <c r="H300" s="2">
        <v>44165.504247685203</v>
      </c>
      <c r="I300" t="s">
        <v>324</v>
      </c>
      <c r="J300" s="2">
        <v>44165.504247685203</v>
      </c>
      <c r="K300" t="s">
        <v>324</v>
      </c>
      <c r="L300" s="1">
        <f>Tableau2[[#This Row],[Created]]-INT(Tableau2[[#This Row],[Created]])</f>
        <v>0.50424768520315411</v>
      </c>
      <c r="M300">
        <f>MINUTE(Tableau2[[#This Row],[Created]])</f>
        <v>6</v>
      </c>
      <c r="N300"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01" spans="1:14" x14ac:dyDescent="0.35">
      <c r="A301" t="s">
        <v>65</v>
      </c>
      <c r="B301">
        <v>1</v>
      </c>
      <c r="C301">
        <v>65</v>
      </c>
      <c r="D301">
        <v>1</v>
      </c>
      <c r="E301" t="s">
        <v>342</v>
      </c>
      <c r="H301" s="2">
        <v>44165.504247685203</v>
      </c>
      <c r="I301" t="s">
        <v>67</v>
      </c>
      <c r="J301" s="2">
        <v>44165.504247685203</v>
      </c>
      <c r="K301" t="s">
        <v>67</v>
      </c>
      <c r="L301" s="1">
        <f>Tableau2[[#This Row],[Created]]-INT(Tableau2[[#This Row],[Created]])</f>
        <v>0.50424768520315411</v>
      </c>
      <c r="M301">
        <f>MINUTE(Tableau2[[#This Row],[Created]])</f>
        <v>6</v>
      </c>
      <c r="N301"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02" spans="1:14" x14ac:dyDescent="0.35">
      <c r="A302" t="s">
        <v>42</v>
      </c>
      <c r="B302">
        <v>1</v>
      </c>
      <c r="C302">
        <v>43</v>
      </c>
      <c r="D302">
        <v>1</v>
      </c>
      <c r="E302" t="s">
        <v>343</v>
      </c>
      <c r="H302" s="2">
        <v>44165.504479166702</v>
      </c>
      <c r="I302" t="s">
        <v>44</v>
      </c>
      <c r="J302" s="2">
        <v>44165.504479166702</v>
      </c>
      <c r="K302" t="s">
        <v>44</v>
      </c>
      <c r="L302" s="1">
        <f>Tableau2[[#This Row],[Created]]-INT(Tableau2[[#This Row],[Created]])</f>
        <v>0.50447916670236737</v>
      </c>
      <c r="M302">
        <f>MINUTE(Tableau2[[#This Row],[Created]])</f>
        <v>6</v>
      </c>
      <c r="N302"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03" spans="1:14" x14ac:dyDescent="0.35">
      <c r="A303" t="s">
        <v>73</v>
      </c>
      <c r="B303">
        <v>1</v>
      </c>
      <c r="C303">
        <v>46</v>
      </c>
      <c r="D303">
        <v>1</v>
      </c>
      <c r="E303" t="s">
        <v>344</v>
      </c>
      <c r="H303" s="2">
        <v>44165.504490740699</v>
      </c>
      <c r="I303" t="s">
        <v>75</v>
      </c>
      <c r="J303" s="2">
        <v>44165.504490740699</v>
      </c>
      <c r="K303" t="s">
        <v>75</v>
      </c>
      <c r="L303" s="1">
        <f>Tableau2[[#This Row],[Created]]-INT(Tableau2[[#This Row],[Created]])</f>
        <v>0.50449074069911148</v>
      </c>
      <c r="M303">
        <f>MINUTE(Tableau2[[#This Row],[Created]])</f>
        <v>6</v>
      </c>
      <c r="N303"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04" spans="1:14" x14ac:dyDescent="0.35">
      <c r="A304" t="s">
        <v>46</v>
      </c>
      <c r="B304">
        <v>1</v>
      </c>
      <c r="C304">
        <v>66</v>
      </c>
      <c r="D304">
        <v>1</v>
      </c>
      <c r="E304" t="s">
        <v>345</v>
      </c>
      <c r="H304" s="2">
        <v>44165.504537036999</v>
      </c>
      <c r="I304" t="s">
        <v>48</v>
      </c>
      <c r="J304" s="2">
        <v>44165.504537036999</v>
      </c>
      <c r="K304" t="s">
        <v>48</v>
      </c>
      <c r="L304" s="1">
        <f>Tableau2[[#This Row],[Created]]-INT(Tableau2[[#This Row],[Created]])</f>
        <v>0.50453703699895414</v>
      </c>
      <c r="M304">
        <f>MINUTE(Tableau2[[#This Row],[Created]])</f>
        <v>6</v>
      </c>
      <c r="N304"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05" spans="1:14" x14ac:dyDescent="0.35">
      <c r="A305" t="s">
        <v>38</v>
      </c>
      <c r="B305">
        <v>1</v>
      </c>
      <c r="C305">
        <v>57</v>
      </c>
      <c r="D305">
        <v>1</v>
      </c>
      <c r="E305" t="s">
        <v>346</v>
      </c>
      <c r="H305" s="2">
        <v>44165.504849536999</v>
      </c>
      <c r="I305" t="s">
        <v>40</v>
      </c>
      <c r="J305" s="2">
        <v>44165.504849536999</v>
      </c>
      <c r="K305" t="s">
        <v>40</v>
      </c>
      <c r="L305" s="1">
        <f>Tableau2[[#This Row],[Created]]-INT(Tableau2[[#This Row],[Created]])</f>
        <v>0.50484953699924517</v>
      </c>
      <c r="M305">
        <f>MINUTE(Tableau2[[#This Row],[Created]])</f>
        <v>6</v>
      </c>
      <c r="N305"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06" spans="1:14" x14ac:dyDescent="0.35">
      <c r="A306" t="s">
        <v>110</v>
      </c>
      <c r="B306">
        <v>1</v>
      </c>
      <c r="C306">
        <v>33</v>
      </c>
      <c r="D306">
        <v>1</v>
      </c>
      <c r="E306" t="s">
        <v>347</v>
      </c>
      <c r="H306" s="2">
        <v>44165.504884259302</v>
      </c>
      <c r="I306" t="s">
        <v>112</v>
      </c>
      <c r="J306" s="2">
        <v>44165.504884259302</v>
      </c>
      <c r="K306" t="s">
        <v>112</v>
      </c>
      <c r="L306" s="1">
        <f>Tableau2[[#This Row],[Created]]-INT(Tableau2[[#This Row],[Created]])</f>
        <v>0.50488425930234371</v>
      </c>
      <c r="M306">
        <f>MINUTE(Tableau2[[#This Row],[Created]])</f>
        <v>7</v>
      </c>
      <c r="N306"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07" spans="1:14" x14ac:dyDescent="0.35">
      <c r="A307" t="s">
        <v>46</v>
      </c>
      <c r="B307">
        <v>1</v>
      </c>
      <c r="C307">
        <v>87</v>
      </c>
      <c r="D307">
        <v>1</v>
      </c>
      <c r="E307" t="s">
        <v>116</v>
      </c>
      <c r="H307" s="2">
        <v>44165.504895833299</v>
      </c>
      <c r="I307" t="s">
        <v>48</v>
      </c>
      <c r="J307" s="2">
        <v>44165.504895833299</v>
      </c>
      <c r="K307" t="s">
        <v>48</v>
      </c>
      <c r="L307" s="1">
        <f>Tableau2[[#This Row],[Created]]-INT(Tableau2[[#This Row],[Created]])</f>
        <v>0.50489583329908783</v>
      </c>
      <c r="M307">
        <f>MINUTE(Tableau2[[#This Row],[Created]])</f>
        <v>7</v>
      </c>
      <c r="N307"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08" spans="1:14" x14ac:dyDescent="0.35">
      <c r="A308" t="s">
        <v>65</v>
      </c>
      <c r="B308">
        <v>1</v>
      </c>
      <c r="C308">
        <v>93</v>
      </c>
      <c r="D308">
        <v>1</v>
      </c>
      <c r="E308" t="s">
        <v>348</v>
      </c>
      <c r="H308" s="2">
        <v>44165.504907407398</v>
      </c>
      <c r="I308" t="s">
        <v>67</v>
      </c>
      <c r="J308" s="2">
        <v>44165.504907407398</v>
      </c>
      <c r="K308" t="s">
        <v>67</v>
      </c>
      <c r="L308" s="1">
        <f>Tableau2[[#This Row],[Created]]-INT(Tableau2[[#This Row],[Created]])</f>
        <v>0.50490740739769535</v>
      </c>
      <c r="M308">
        <f>MINUTE(Tableau2[[#This Row],[Created]])</f>
        <v>7</v>
      </c>
      <c r="N308"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09" spans="1:14" x14ac:dyDescent="0.35">
      <c r="A309" t="s">
        <v>76</v>
      </c>
      <c r="B309">
        <v>1</v>
      </c>
      <c r="C309">
        <v>91</v>
      </c>
      <c r="D309">
        <v>1</v>
      </c>
      <c r="E309" t="s">
        <v>349</v>
      </c>
      <c r="H309" s="2">
        <v>44165.505034722199</v>
      </c>
      <c r="I309" t="s">
        <v>78</v>
      </c>
      <c r="J309" s="2">
        <v>44165.505034722199</v>
      </c>
      <c r="K309" t="s">
        <v>78</v>
      </c>
      <c r="L309" s="1">
        <f>Tableau2[[#This Row],[Created]]-INT(Tableau2[[#This Row],[Created]])</f>
        <v>0.50503472219861578</v>
      </c>
      <c r="M309">
        <f>MINUTE(Tableau2[[#This Row],[Created]])</f>
        <v>7</v>
      </c>
      <c r="N309"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10" spans="1:14" x14ac:dyDescent="0.35">
      <c r="A310" t="s">
        <v>11</v>
      </c>
      <c r="B310">
        <v>1</v>
      </c>
      <c r="C310">
        <v>75</v>
      </c>
      <c r="D310">
        <v>1</v>
      </c>
      <c r="E310" t="s">
        <v>350</v>
      </c>
      <c r="H310" s="2">
        <v>44165.505127314798</v>
      </c>
      <c r="I310" t="s">
        <v>14</v>
      </c>
      <c r="J310" s="2">
        <v>44165.505127314798</v>
      </c>
      <c r="K310" t="s">
        <v>14</v>
      </c>
      <c r="L310" s="1">
        <f>Tableau2[[#This Row],[Created]]-INT(Tableau2[[#This Row],[Created]])</f>
        <v>0.50512731479830109</v>
      </c>
      <c r="M310">
        <f>MINUTE(Tableau2[[#This Row],[Created]])</f>
        <v>7</v>
      </c>
      <c r="N310"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11" spans="1:14" x14ac:dyDescent="0.35">
      <c r="A311" t="s">
        <v>76</v>
      </c>
      <c r="B311">
        <v>1</v>
      </c>
      <c r="C311">
        <v>51</v>
      </c>
      <c r="D311">
        <v>1</v>
      </c>
      <c r="E311" t="s">
        <v>351</v>
      </c>
      <c r="H311" s="2">
        <v>44165.505173611098</v>
      </c>
      <c r="I311" t="s">
        <v>78</v>
      </c>
      <c r="J311" s="2">
        <v>44165.505173611098</v>
      </c>
      <c r="K311" t="s">
        <v>78</v>
      </c>
      <c r="L311" s="1">
        <f>Tableau2[[#This Row],[Created]]-INT(Tableau2[[#This Row],[Created]])</f>
        <v>0.50517361109814374</v>
      </c>
      <c r="M311">
        <f>MINUTE(Tableau2[[#This Row],[Created]])</f>
        <v>7</v>
      </c>
      <c r="N311"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12" spans="1:14" x14ac:dyDescent="0.35">
      <c r="A312" t="s">
        <v>50</v>
      </c>
      <c r="B312">
        <v>1</v>
      </c>
      <c r="C312">
        <v>75</v>
      </c>
      <c r="D312">
        <v>1</v>
      </c>
      <c r="E312" t="s">
        <v>352</v>
      </c>
      <c r="H312" s="2">
        <v>44165.505185185197</v>
      </c>
      <c r="I312" t="s">
        <v>52</v>
      </c>
      <c r="J312" s="2">
        <v>44165.505185185197</v>
      </c>
      <c r="K312" t="s">
        <v>52</v>
      </c>
      <c r="L312" s="1">
        <f>Tableau2[[#This Row],[Created]]-INT(Tableau2[[#This Row],[Created]])</f>
        <v>0.50518518519675126</v>
      </c>
      <c r="M312">
        <f>MINUTE(Tableau2[[#This Row],[Created]])</f>
        <v>7</v>
      </c>
      <c r="N312"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13" spans="1:14" x14ac:dyDescent="0.35">
      <c r="A313" t="s">
        <v>46</v>
      </c>
      <c r="B313">
        <v>1</v>
      </c>
      <c r="C313">
        <v>2</v>
      </c>
      <c r="D313">
        <v>1</v>
      </c>
      <c r="E313" t="s">
        <v>353</v>
      </c>
      <c r="H313" s="2">
        <v>44165.505219907398</v>
      </c>
      <c r="I313" t="s">
        <v>48</v>
      </c>
      <c r="J313" s="2">
        <v>44165.505219907398</v>
      </c>
      <c r="K313" t="s">
        <v>48</v>
      </c>
      <c r="L313" s="1">
        <f>Tableau2[[#This Row],[Created]]-INT(Tableau2[[#This Row],[Created]])</f>
        <v>0.50521990739798639</v>
      </c>
      <c r="M313">
        <f>MINUTE(Tableau2[[#This Row],[Created]])</f>
        <v>7</v>
      </c>
      <c r="N313"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14" spans="1:14" x14ac:dyDescent="0.35">
      <c r="A314" t="s">
        <v>158</v>
      </c>
      <c r="B314">
        <v>1</v>
      </c>
      <c r="C314">
        <v>41</v>
      </c>
      <c r="D314">
        <v>1</v>
      </c>
      <c r="E314" t="s">
        <v>354</v>
      </c>
      <c r="H314" s="2">
        <v>44165.505277777796</v>
      </c>
      <c r="I314" t="s">
        <v>161</v>
      </c>
      <c r="J314" s="2">
        <v>44165.505277777796</v>
      </c>
      <c r="K314" t="s">
        <v>161</v>
      </c>
      <c r="L314" s="1">
        <f>Tableau2[[#This Row],[Created]]-INT(Tableau2[[#This Row],[Created]])</f>
        <v>0.50527777779643657</v>
      </c>
      <c r="M314">
        <f>MINUTE(Tableau2[[#This Row],[Created]])</f>
        <v>7</v>
      </c>
      <c r="N314"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15" spans="1:14" x14ac:dyDescent="0.35">
      <c r="A315" t="s">
        <v>53</v>
      </c>
      <c r="B315">
        <v>1</v>
      </c>
      <c r="C315">
        <v>55</v>
      </c>
      <c r="D315">
        <v>1</v>
      </c>
      <c r="E315" t="s">
        <v>355</v>
      </c>
      <c r="H315" s="2">
        <v>44165.505358796298</v>
      </c>
      <c r="I315" t="s">
        <v>55</v>
      </c>
      <c r="J315" s="2">
        <v>44165.505358796298</v>
      </c>
      <c r="K315" t="s">
        <v>55</v>
      </c>
      <c r="L315" s="1">
        <f>Tableau2[[#This Row],[Created]]-INT(Tableau2[[#This Row],[Created]])</f>
        <v>0.50535879629751435</v>
      </c>
      <c r="M315">
        <f>MINUTE(Tableau2[[#This Row],[Created]])</f>
        <v>7</v>
      </c>
      <c r="N315"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16" spans="1:14" x14ac:dyDescent="0.35">
      <c r="A316" t="s">
        <v>102</v>
      </c>
      <c r="B316">
        <v>1</v>
      </c>
      <c r="C316">
        <v>11</v>
      </c>
      <c r="D316">
        <v>1</v>
      </c>
      <c r="E316" t="s">
        <v>356</v>
      </c>
      <c r="H316" s="2">
        <v>44165.505370370403</v>
      </c>
      <c r="I316" t="s">
        <v>104</v>
      </c>
      <c r="J316" s="2">
        <v>44165.505370370403</v>
      </c>
      <c r="K316" t="s">
        <v>104</v>
      </c>
      <c r="L316" s="1">
        <f>Tableau2[[#This Row],[Created]]-INT(Tableau2[[#This Row],[Created]])</f>
        <v>0.50537037040339783</v>
      </c>
      <c r="M316">
        <f>MINUTE(Tableau2[[#This Row],[Created]])</f>
        <v>7</v>
      </c>
      <c r="N316"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17" spans="1:14" x14ac:dyDescent="0.35">
      <c r="A317" t="s">
        <v>42</v>
      </c>
      <c r="B317">
        <v>1</v>
      </c>
      <c r="C317">
        <v>8</v>
      </c>
      <c r="D317">
        <v>1</v>
      </c>
      <c r="E317" t="s">
        <v>357</v>
      </c>
      <c r="H317" s="2">
        <v>44165.505439814799</v>
      </c>
      <c r="I317" t="s">
        <v>44</v>
      </c>
      <c r="J317" s="2">
        <v>44165.505439814799</v>
      </c>
      <c r="K317" t="s">
        <v>44</v>
      </c>
      <c r="L317" s="1">
        <f>Tableau2[[#This Row],[Created]]-INT(Tableau2[[#This Row],[Created]])</f>
        <v>0.50543981479859212</v>
      </c>
      <c r="M317">
        <f>MINUTE(Tableau2[[#This Row],[Created]])</f>
        <v>7</v>
      </c>
      <c r="N317"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18" spans="1:14" x14ac:dyDescent="0.35">
      <c r="A318" t="s">
        <v>110</v>
      </c>
      <c r="B318">
        <v>1</v>
      </c>
      <c r="C318">
        <v>10</v>
      </c>
      <c r="D318">
        <v>1</v>
      </c>
      <c r="E318" t="s">
        <v>358</v>
      </c>
      <c r="H318" s="2">
        <v>44165.505439814799</v>
      </c>
      <c r="I318" t="s">
        <v>112</v>
      </c>
      <c r="J318" s="2">
        <v>44165.505439814799</v>
      </c>
      <c r="K318" t="s">
        <v>112</v>
      </c>
      <c r="L318" s="1">
        <f>Tableau2[[#This Row],[Created]]-INT(Tableau2[[#This Row],[Created]])</f>
        <v>0.50543981479859212</v>
      </c>
      <c r="M318">
        <f>MINUTE(Tableau2[[#This Row],[Created]])</f>
        <v>7</v>
      </c>
      <c r="N318"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19" spans="1:14" x14ac:dyDescent="0.35">
      <c r="A319" t="s">
        <v>50</v>
      </c>
      <c r="B319">
        <v>1</v>
      </c>
      <c r="C319">
        <v>92</v>
      </c>
      <c r="D319">
        <v>1</v>
      </c>
      <c r="E319" t="s">
        <v>359</v>
      </c>
      <c r="H319" s="2">
        <v>44165.505474537</v>
      </c>
      <c r="I319" t="s">
        <v>52</v>
      </c>
      <c r="J319" s="2">
        <v>44165.505474537</v>
      </c>
      <c r="K319" t="s">
        <v>52</v>
      </c>
      <c r="L319" s="1">
        <f>Tableau2[[#This Row],[Created]]-INT(Tableau2[[#This Row],[Created]])</f>
        <v>0.50547453699982725</v>
      </c>
      <c r="M319">
        <f>MINUTE(Tableau2[[#This Row],[Created]])</f>
        <v>7</v>
      </c>
      <c r="N319"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20" spans="1:14" x14ac:dyDescent="0.35">
      <c r="A320" t="s">
        <v>61</v>
      </c>
      <c r="B320">
        <v>1</v>
      </c>
      <c r="C320">
        <v>34</v>
      </c>
      <c r="D320">
        <v>1</v>
      </c>
      <c r="E320" t="s">
        <v>360</v>
      </c>
      <c r="H320" s="2">
        <v>44165.505601851903</v>
      </c>
      <c r="I320" t="s">
        <v>63</v>
      </c>
      <c r="J320" s="2">
        <v>44165.505601851903</v>
      </c>
      <c r="K320" t="s">
        <v>63</v>
      </c>
      <c r="L320" s="1">
        <f>Tableau2[[#This Row],[Created]]-INT(Tableau2[[#This Row],[Created]])</f>
        <v>0.50560185190261109</v>
      </c>
      <c r="M320">
        <f>MINUTE(Tableau2[[#This Row],[Created]])</f>
        <v>8</v>
      </c>
      <c r="N320"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21" spans="1:14" x14ac:dyDescent="0.35">
      <c r="A321" t="s">
        <v>73</v>
      </c>
      <c r="B321">
        <v>1</v>
      </c>
      <c r="C321">
        <v>5</v>
      </c>
      <c r="D321">
        <v>1</v>
      </c>
      <c r="E321" t="s">
        <v>361</v>
      </c>
      <c r="H321" s="2">
        <v>44165.505787037</v>
      </c>
      <c r="I321" t="s">
        <v>75</v>
      </c>
      <c r="J321" s="2">
        <v>44165.505787037</v>
      </c>
      <c r="K321" t="s">
        <v>75</v>
      </c>
      <c r="L321" s="1">
        <f>Tableau2[[#This Row],[Created]]-INT(Tableau2[[#This Row],[Created]])</f>
        <v>0.50578703700011829</v>
      </c>
      <c r="M321">
        <f>MINUTE(Tableau2[[#This Row],[Created]])</f>
        <v>8</v>
      </c>
      <c r="N321"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22" spans="1:14" x14ac:dyDescent="0.35">
      <c r="A322" t="s">
        <v>76</v>
      </c>
      <c r="B322">
        <v>1</v>
      </c>
      <c r="C322">
        <v>48</v>
      </c>
      <c r="D322">
        <v>1</v>
      </c>
      <c r="E322" t="s">
        <v>330</v>
      </c>
      <c r="H322" s="2">
        <v>44165.505810185197</v>
      </c>
      <c r="I322" t="s">
        <v>78</v>
      </c>
      <c r="J322" s="2">
        <v>44165.505810185197</v>
      </c>
      <c r="K322" t="s">
        <v>78</v>
      </c>
      <c r="L322" s="1">
        <f>Tableau2[[#This Row],[Created]]-INT(Tableau2[[#This Row],[Created]])</f>
        <v>0.50581018519733334</v>
      </c>
      <c r="M322">
        <f>MINUTE(Tableau2[[#This Row],[Created]])</f>
        <v>8</v>
      </c>
      <c r="N322"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23" spans="1:14" x14ac:dyDescent="0.35">
      <c r="A323" t="s">
        <v>42</v>
      </c>
      <c r="B323">
        <v>1</v>
      </c>
      <c r="C323">
        <v>87</v>
      </c>
      <c r="D323">
        <v>1</v>
      </c>
      <c r="E323" t="s">
        <v>362</v>
      </c>
      <c r="H323" s="2">
        <v>44165.5058333333</v>
      </c>
      <c r="I323" t="s">
        <v>44</v>
      </c>
      <c r="J323" s="2">
        <v>44165.5058333333</v>
      </c>
      <c r="K323" t="s">
        <v>44</v>
      </c>
      <c r="L323" s="1">
        <f>Tableau2[[#This Row],[Created]]-INT(Tableau2[[#This Row],[Created]])</f>
        <v>0.50583333329996094</v>
      </c>
      <c r="M323">
        <f>MINUTE(Tableau2[[#This Row],[Created]])</f>
        <v>8</v>
      </c>
      <c r="N323"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24" spans="1:14" x14ac:dyDescent="0.35">
      <c r="A324" t="s">
        <v>11</v>
      </c>
      <c r="B324">
        <v>1</v>
      </c>
      <c r="C324">
        <v>89</v>
      </c>
      <c r="D324">
        <v>1</v>
      </c>
      <c r="E324" t="s">
        <v>363</v>
      </c>
      <c r="H324" s="2">
        <v>44165.505868055603</v>
      </c>
      <c r="I324" t="s">
        <v>14</v>
      </c>
      <c r="J324" s="2">
        <v>44165.505868055603</v>
      </c>
      <c r="K324" t="s">
        <v>14</v>
      </c>
      <c r="L324" s="1">
        <f>Tableau2[[#This Row],[Created]]-INT(Tableau2[[#This Row],[Created]])</f>
        <v>0.50586805560305947</v>
      </c>
      <c r="M324">
        <f>MINUTE(Tableau2[[#This Row],[Created]])</f>
        <v>8</v>
      </c>
      <c r="N324"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25" spans="1:14" x14ac:dyDescent="0.35">
      <c r="A325" t="s">
        <v>76</v>
      </c>
      <c r="B325">
        <v>1</v>
      </c>
      <c r="C325">
        <v>94</v>
      </c>
      <c r="D325">
        <v>1</v>
      </c>
      <c r="E325" t="s">
        <v>304</v>
      </c>
      <c r="H325" s="2">
        <v>44165.505972222199</v>
      </c>
      <c r="I325" t="s">
        <v>78</v>
      </c>
      <c r="J325" s="2">
        <v>44165.505972222199</v>
      </c>
      <c r="K325" t="s">
        <v>78</v>
      </c>
      <c r="L325" s="1">
        <f>Tableau2[[#This Row],[Created]]-INT(Tableau2[[#This Row],[Created]])</f>
        <v>0.5059722221994889</v>
      </c>
      <c r="M325">
        <f>MINUTE(Tableau2[[#This Row],[Created]])</f>
        <v>8</v>
      </c>
      <c r="N325"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26" spans="1:14" x14ac:dyDescent="0.35">
      <c r="A326" t="s">
        <v>46</v>
      </c>
      <c r="B326">
        <v>1</v>
      </c>
      <c r="C326">
        <v>91</v>
      </c>
      <c r="D326">
        <v>1</v>
      </c>
      <c r="E326" t="s">
        <v>349</v>
      </c>
      <c r="H326" s="2">
        <v>44165.505983796298</v>
      </c>
      <c r="I326" t="s">
        <v>48</v>
      </c>
      <c r="J326" s="2">
        <v>44165.505983796298</v>
      </c>
      <c r="K326" t="s">
        <v>48</v>
      </c>
      <c r="L326" s="1">
        <f>Tableau2[[#This Row],[Created]]-INT(Tableau2[[#This Row],[Created]])</f>
        <v>0.50598379629809642</v>
      </c>
      <c r="M326">
        <f>MINUTE(Tableau2[[#This Row],[Created]])</f>
        <v>8</v>
      </c>
      <c r="N326"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27" spans="1:14" x14ac:dyDescent="0.35">
      <c r="A327" t="s">
        <v>38</v>
      </c>
      <c r="B327">
        <v>1</v>
      </c>
      <c r="C327">
        <v>89</v>
      </c>
      <c r="D327">
        <v>1</v>
      </c>
      <c r="E327" t="s">
        <v>364</v>
      </c>
      <c r="H327" s="2">
        <v>44165.506076388898</v>
      </c>
      <c r="I327" t="s">
        <v>40</v>
      </c>
      <c r="J327" s="2">
        <v>44165.506076388898</v>
      </c>
      <c r="K327" t="s">
        <v>40</v>
      </c>
      <c r="L327" s="1">
        <f>Tableau2[[#This Row],[Created]]-INT(Tableau2[[#This Row],[Created]])</f>
        <v>0.50607638889778173</v>
      </c>
      <c r="M327">
        <f>MINUTE(Tableau2[[#This Row],[Created]])</f>
        <v>8</v>
      </c>
      <c r="N327"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28" spans="1:14" x14ac:dyDescent="0.35">
      <c r="A328" t="s">
        <v>46</v>
      </c>
      <c r="B328">
        <v>1</v>
      </c>
      <c r="C328">
        <v>62</v>
      </c>
      <c r="D328">
        <v>1</v>
      </c>
      <c r="E328" t="s">
        <v>365</v>
      </c>
      <c r="H328" s="2">
        <v>44165.506076388898</v>
      </c>
      <c r="I328" t="s">
        <v>48</v>
      </c>
      <c r="J328" s="2">
        <v>44165.506076388898</v>
      </c>
      <c r="K328" t="s">
        <v>48</v>
      </c>
      <c r="L328" s="1">
        <f>Tableau2[[#This Row],[Created]]-INT(Tableau2[[#This Row],[Created]])</f>
        <v>0.50607638889778173</v>
      </c>
      <c r="M328">
        <f>MINUTE(Tableau2[[#This Row],[Created]])</f>
        <v>8</v>
      </c>
      <c r="N328"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29" spans="1:14" x14ac:dyDescent="0.35">
      <c r="A329" t="s">
        <v>76</v>
      </c>
      <c r="B329">
        <v>1</v>
      </c>
      <c r="C329">
        <v>5</v>
      </c>
      <c r="D329">
        <v>1</v>
      </c>
      <c r="E329" t="s">
        <v>299</v>
      </c>
      <c r="H329" s="2">
        <v>44165.506134259304</v>
      </c>
      <c r="I329" t="s">
        <v>78</v>
      </c>
      <c r="J329" s="2">
        <v>44165.506134259304</v>
      </c>
      <c r="K329" t="s">
        <v>78</v>
      </c>
      <c r="L329" s="1">
        <f>Tableau2[[#This Row],[Created]]-INT(Tableau2[[#This Row],[Created]])</f>
        <v>0.50613425930350786</v>
      </c>
      <c r="M329">
        <f>MINUTE(Tableau2[[#This Row],[Created]])</f>
        <v>8</v>
      </c>
      <c r="N329"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30" spans="1:14" x14ac:dyDescent="0.35">
      <c r="A330" t="s">
        <v>158</v>
      </c>
      <c r="B330">
        <v>1</v>
      </c>
      <c r="C330">
        <v>14</v>
      </c>
      <c r="D330">
        <v>1</v>
      </c>
      <c r="E330" t="s">
        <v>366</v>
      </c>
      <c r="H330" s="2">
        <v>44165.506203703699</v>
      </c>
      <c r="I330" t="s">
        <v>161</v>
      </c>
      <c r="J330" s="2">
        <v>44165.506203703699</v>
      </c>
      <c r="K330" t="s">
        <v>161</v>
      </c>
      <c r="L330" s="1">
        <f>Tableau2[[#This Row],[Created]]-INT(Tableau2[[#This Row],[Created]])</f>
        <v>0.50620370369870216</v>
      </c>
      <c r="M330">
        <f>MINUTE(Tableau2[[#This Row],[Created]])</f>
        <v>8</v>
      </c>
      <c r="N330"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31" spans="1:14" x14ac:dyDescent="0.35">
      <c r="A331" t="s">
        <v>110</v>
      </c>
      <c r="B331">
        <v>1</v>
      </c>
      <c r="C331">
        <v>71</v>
      </c>
      <c r="D331">
        <v>1</v>
      </c>
      <c r="E331" t="s">
        <v>367</v>
      </c>
      <c r="H331" s="2">
        <v>44165.506226851903</v>
      </c>
      <c r="I331" t="s">
        <v>112</v>
      </c>
      <c r="J331" s="2">
        <v>44165.506226851903</v>
      </c>
      <c r="K331" t="s">
        <v>112</v>
      </c>
      <c r="L331" s="1">
        <f>Tableau2[[#This Row],[Created]]-INT(Tableau2[[#This Row],[Created]])</f>
        <v>0.50622685190319316</v>
      </c>
      <c r="M331">
        <f>MINUTE(Tableau2[[#This Row],[Created]])</f>
        <v>8</v>
      </c>
      <c r="N331"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32" spans="1:14" x14ac:dyDescent="0.35">
      <c r="A332" t="s">
        <v>102</v>
      </c>
      <c r="B332">
        <v>1</v>
      </c>
      <c r="C332">
        <v>12</v>
      </c>
      <c r="D332">
        <v>1</v>
      </c>
      <c r="E332" t="s">
        <v>368</v>
      </c>
      <c r="H332" s="2">
        <v>44165.5062384259</v>
      </c>
      <c r="I332" t="s">
        <v>104</v>
      </c>
      <c r="J332" s="2">
        <v>44165.5062384259</v>
      </c>
      <c r="K332" t="s">
        <v>104</v>
      </c>
      <c r="L332" s="1">
        <f>Tableau2[[#This Row],[Created]]-INT(Tableau2[[#This Row],[Created]])</f>
        <v>0.50623842589993728</v>
      </c>
      <c r="M332">
        <f>MINUTE(Tableau2[[#This Row],[Created]])</f>
        <v>8</v>
      </c>
      <c r="N332"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33" spans="1:14" x14ac:dyDescent="0.35">
      <c r="A333" t="s">
        <v>11</v>
      </c>
      <c r="B333">
        <v>1</v>
      </c>
      <c r="C333">
        <v>68</v>
      </c>
      <c r="D333">
        <v>1</v>
      </c>
      <c r="E333" t="s">
        <v>369</v>
      </c>
      <c r="H333" s="2">
        <v>44165.506493055596</v>
      </c>
      <c r="I333" t="s">
        <v>14</v>
      </c>
      <c r="J333" s="2">
        <v>44165.506493055596</v>
      </c>
      <c r="K333" t="s">
        <v>14</v>
      </c>
      <c r="L333" s="1">
        <f>Tableau2[[#This Row],[Created]]-INT(Tableau2[[#This Row],[Created]])</f>
        <v>0.50649305559636559</v>
      </c>
      <c r="M333">
        <f>MINUTE(Tableau2[[#This Row],[Created]])</f>
        <v>9</v>
      </c>
      <c r="N333"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34" spans="1:14" x14ac:dyDescent="0.35">
      <c r="A334" t="s">
        <v>76</v>
      </c>
      <c r="B334">
        <v>1</v>
      </c>
      <c r="C334">
        <v>38</v>
      </c>
      <c r="D334">
        <v>1</v>
      </c>
      <c r="E334" t="s">
        <v>370</v>
      </c>
      <c r="H334" s="2">
        <v>44165.506585648101</v>
      </c>
      <c r="I334" t="s">
        <v>78</v>
      </c>
      <c r="J334" s="2">
        <v>44165.506585648101</v>
      </c>
      <c r="K334" t="s">
        <v>78</v>
      </c>
      <c r="L334" s="1">
        <f>Tableau2[[#This Row],[Created]]-INT(Tableau2[[#This Row],[Created]])</f>
        <v>0.50658564810146345</v>
      </c>
      <c r="M334">
        <f>MINUTE(Tableau2[[#This Row],[Created]])</f>
        <v>9</v>
      </c>
      <c r="N334"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35" spans="1:14" x14ac:dyDescent="0.35">
      <c r="A335" t="s">
        <v>194</v>
      </c>
      <c r="B335">
        <v>1</v>
      </c>
      <c r="C335">
        <v>53</v>
      </c>
      <c r="D335">
        <v>1</v>
      </c>
      <c r="E335" t="s">
        <v>371</v>
      </c>
      <c r="H335" s="2">
        <v>44165.506747685198</v>
      </c>
      <c r="I335" t="s">
        <v>196</v>
      </c>
      <c r="J335" s="2">
        <v>44165.506747685198</v>
      </c>
      <c r="K335" t="s">
        <v>196</v>
      </c>
      <c r="L335" s="1">
        <f>Tableau2[[#This Row],[Created]]-INT(Tableau2[[#This Row],[Created]])</f>
        <v>0.50674768519820645</v>
      </c>
      <c r="M335">
        <f>MINUTE(Tableau2[[#This Row],[Created]])</f>
        <v>9</v>
      </c>
      <c r="N335"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36" spans="1:14" x14ac:dyDescent="0.35">
      <c r="A336" t="s">
        <v>76</v>
      </c>
      <c r="B336">
        <v>1</v>
      </c>
      <c r="C336">
        <v>61</v>
      </c>
      <c r="D336">
        <v>1</v>
      </c>
      <c r="E336" t="s">
        <v>141</v>
      </c>
      <c r="H336" s="2">
        <v>44165.506759259297</v>
      </c>
      <c r="I336" t="s">
        <v>78</v>
      </c>
      <c r="J336" s="2">
        <v>44165.506759259297</v>
      </c>
      <c r="K336" t="s">
        <v>78</v>
      </c>
      <c r="L336" s="1">
        <f>Tableau2[[#This Row],[Created]]-INT(Tableau2[[#This Row],[Created]])</f>
        <v>0.50675925929681398</v>
      </c>
      <c r="M336">
        <f>MINUTE(Tableau2[[#This Row],[Created]])</f>
        <v>9</v>
      </c>
      <c r="N336"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37" spans="1:14" x14ac:dyDescent="0.35">
      <c r="A337" t="s">
        <v>38</v>
      </c>
      <c r="B337">
        <v>1</v>
      </c>
      <c r="C337">
        <v>6</v>
      </c>
      <c r="D337">
        <v>1</v>
      </c>
      <c r="E337" t="s">
        <v>372</v>
      </c>
      <c r="H337" s="2">
        <v>44165.506770833301</v>
      </c>
      <c r="I337" t="s">
        <v>40</v>
      </c>
      <c r="J337" s="2">
        <v>44165.506770833301</v>
      </c>
      <c r="K337" t="s">
        <v>40</v>
      </c>
      <c r="L337" s="1">
        <f>Tableau2[[#This Row],[Created]]-INT(Tableau2[[#This Row],[Created]])</f>
        <v>0.50677083330083406</v>
      </c>
      <c r="M337">
        <f>MINUTE(Tableau2[[#This Row],[Created]])</f>
        <v>9</v>
      </c>
      <c r="N337"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38" spans="1:14" x14ac:dyDescent="0.35">
      <c r="A338" t="s">
        <v>11</v>
      </c>
      <c r="B338">
        <v>1</v>
      </c>
      <c r="C338">
        <v>47</v>
      </c>
      <c r="D338">
        <v>1</v>
      </c>
      <c r="G338" t="s">
        <v>68</v>
      </c>
      <c r="H338" s="2">
        <v>44165.506782407399</v>
      </c>
      <c r="I338" t="s">
        <v>14</v>
      </c>
      <c r="J338" s="2">
        <v>44165.506782407399</v>
      </c>
      <c r="K338" t="s">
        <v>14</v>
      </c>
      <c r="L338" s="1">
        <f>Tableau2[[#This Row],[Created]]-INT(Tableau2[[#This Row],[Created]])</f>
        <v>0.50678240739944158</v>
      </c>
      <c r="M338">
        <f>MINUTE(Tableau2[[#This Row],[Created]])</f>
        <v>9</v>
      </c>
      <c r="N338"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39" spans="1:14" x14ac:dyDescent="0.35">
      <c r="A339" t="s">
        <v>98</v>
      </c>
      <c r="B339">
        <v>1</v>
      </c>
      <c r="C339">
        <v>61</v>
      </c>
      <c r="D339">
        <v>1</v>
      </c>
      <c r="E339" t="s">
        <v>373</v>
      </c>
      <c r="H339" s="2">
        <v>44165.506932870398</v>
      </c>
      <c r="I339" t="s">
        <v>100</v>
      </c>
      <c r="J339" s="2">
        <v>44165.506932870398</v>
      </c>
      <c r="K339" t="s">
        <v>100</v>
      </c>
      <c r="L339" s="1">
        <f>Tableau2[[#This Row],[Created]]-INT(Tableau2[[#This Row],[Created]])</f>
        <v>0.50693287039757706</v>
      </c>
      <c r="M339">
        <f>MINUTE(Tableau2[[#This Row],[Created]])</f>
        <v>9</v>
      </c>
      <c r="N339"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40" spans="1:14" x14ac:dyDescent="0.35">
      <c r="A340" t="s">
        <v>50</v>
      </c>
      <c r="B340">
        <v>1</v>
      </c>
      <c r="C340">
        <v>87</v>
      </c>
      <c r="D340">
        <v>1</v>
      </c>
      <c r="E340" t="s">
        <v>374</v>
      </c>
      <c r="H340" s="2">
        <v>44165.506990740701</v>
      </c>
      <c r="I340" t="s">
        <v>52</v>
      </c>
      <c r="J340" s="2">
        <v>44165.506990740701</v>
      </c>
      <c r="K340" t="s">
        <v>52</v>
      </c>
      <c r="L340" s="1">
        <f>Tableau2[[#This Row],[Created]]-INT(Tableau2[[#This Row],[Created]])</f>
        <v>0.50699074070143979</v>
      </c>
      <c r="M340">
        <f>MINUTE(Tableau2[[#This Row],[Created]])</f>
        <v>10</v>
      </c>
      <c r="N340"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41" spans="1:14" x14ac:dyDescent="0.35">
      <c r="A341" t="s">
        <v>42</v>
      </c>
      <c r="B341">
        <v>1</v>
      </c>
      <c r="C341">
        <v>71</v>
      </c>
      <c r="D341">
        <v>1</v>
      </c>
      <c r="E341" t="s">
        <v>375</v>
      </c>
      <c r="H341" s="2">
        <v>44165.507013888899</v>
      </c>
      <c r="I341" t="s">
        <v>44</v>
      </c>
      <c r="J341" s="2">
        <v>44165.507013888899</v>
      </c>
      <c r="K341" t="s">
        <v>44</v>
      </c>
      <c r="L341" s="1">
        <f>Tableau2[[#This Row],[Created]]-INT(Tableau2[[#This Row],[Created]])</f>
        <v>0.50701388889865484</v>
      </c>
      <c r="M341">
        <f>MINUTE(Tableau2[[#This Row],[Created]])</f>
        <v>10</v>
      </c>
      <c r="N341"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42" spans="1:14" x14ac:dyDescent="0.35">
      <c r="A342" t="s">
        <v>102</v>
      </c>
      <c r="B342">
        <v>1</v>
      </c>
      <c r="C342">
        <v>13</v>
      </c>
      <c r="D342">
        <v>1</v>
      </c>
      <c r="E342" t="s">
        <v>376</v>
      </c>
      <c r="H342" s="2">
        <v>44165.507013888899</v>
      </c>
      <c r="I342" t="s">
        <v>104</v>
      </c>
      <c r="J342" s="2">
        <v>44165.507013888899</v>
      </c>
      <c r="K342" t="s">
        <v>104</v>
      </c>
      <c r="L342" s="1">
        <f>Tableau2[[#This Row],[Created]]-INT(Tableau2[[#This Row],[Created]])</f>
        <v>0.50701388889865484</v>
      </c>
      <c r="M342">
        <f>MINUTE(Tableau2[[#This Row],[Created]])</f>
        <v>10</v>
      </c>
      <c r="N342"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43" spans="1:14" x14ac:dyDescent="0.35">
      <c r="A343" t="s">
        <v>76</v>
      </c>
      <c r="B343">
        <v>1</v>
      </c>
      <c r="C343">
        <v>81</v>
      </c>
      <c r="D343">
        <v>1</v>
      </c>
      <c r="E343" t="s">
        <v>222</v>
      </c>
      <c r="H343" s="2">
        <v>44165.5070486111</v>
      </c>
      <c r="I343" t="s">
        <v>78</v>
      </c>
      <c r="J343" s="2">
        <v>44165.5070486111</v>
      </c>
      <c r="K343" t="s">
        <v>78</v>
      </c>
      <c r="L343" s="1">
        <f>Tableau2[[#This Row],[Created]]-INT(Tableau2[[#This Row],[Created]])</f>
        <v>0.50704861109988997</v>
      </c>
      <c r="M343">
        <f>MINUTE(Tableau2[[#This Row],[Created]])</f>
        <v>10</v>
      </c>
      <c r="N343"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44" spans="1:14" x14ac:dyDescent="0.35">
      <c r="A344" t="s">
        <v>65</v>
      </c>
      <c r="B344">
        <v>1</v>
      </c>
      <c r="C344">
        <v>12</v>
      </c>
      <c r="D344">
        <v>1</v>
      </c>
      <c r="E344" t="s">
        <v>216</v>
      </c>
      <c r="H344" s="2">
        <v>44165.507199074098</v>
      </c>
      <c r="I344" t="s">
        <v>67</v>
      </c>
      <c r="J344" s="2">
        <v>44165.507199074098</v>
      </c>
      <c r="K344" t="s">
        <v>67</v>
      </c>
      <c r="L344" s="1">
        <f>Tableau2[[#This Row],[Created]]-INT(Tableau2[[#This Row],[Created]])</f>
        <v>0.50719907409802545</v>
      </c>
      <c r="M344">
        <f>MINUTE(Tableau2[[#This Row],[Created]])</f>
        <v>10</v>
      </c>
      <c r="N344"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45" spans="1:14" x14ac:dyDescent="0.35">
      <c r="A345" t="s">
        <v>46</v>
      </c>
      <c r="B345">
        <v>1</v>
      </c>
      <c r="C345">
        <v>27</v>
      </c>
      <c r="D345">
        <v>1</v>
      </c>
      <c r="E345" t="s">
        <v>377</v>
      </c>
      <c r="H345" s="2">
        <v>44165.507280092599</v>
      </c>
      <c r="I345" t="s">
        <v>48</v>
      </c>
      <c r="J345" s="2">
        <v>44165.507280092599</v>
      </c>
      <c r="K345" t="s">
        <v>48</v>
      </c>
      <c r="L345" s="1">
        <f>Tableau2[[#This Row],[Created]]-INT(Tableau2[[#This Row],[Created]])</f>
        <v>0.50728009259910323</v>
      </c>
      <c r="M345">
        <f>MINUTE(Tableau2[[#This Row],[Created]])</f>
        <v>10</v>
      </c>
      <c r="N345"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46" spans="1:14" x14ac:dyDescent="0.35">
      <c r="A346" t="s">
        <v>76</v>
      </c>
      <c r="B346">
        <v>1</v>
      </c>
      <c r="C346">
        <v>18</v>
      </c>
      <c r="D346">
        <v>1</v>
      </c>
      <c r="E346" t="s">
        <v>378</v>
      </c>
      <c r="H346" s="2">
        <v>44165.507384259297</v>
      </c>
      <c r="I346" t="s">
        <v>78</v>
      </c>
      <c r="J346" s="2">
        <v>44165.507384259297</v>
      </c>
      <c r="K346" t="s">
        <v>78</v>
      </c>
      <c r="L346" s="1">
        <f>Tableau2[[#This Row],[Created]]-INT(Tableau2[[#This Row],[Created]])</f>
        <v>0.50738425929739606</v>
      </c>
      <c r="M346">
        <f>MINUTE(Tableau2[[#This Row],[Created]])</f>
        <v>10</v>
      </c>
      <c r="N346"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47" spans="1:14" x14ac:dyDescent="0.35">
      <c r="A347" t="s">
        <v>158</v>
      </c>
      <c r="B347">
        <v>1</v>
      </c>
      <c r="C347">
        <v>13</v>
      </c>
      <c r="D347">
        <v>1</v>
      </c>
      <c r="E347" t="s">
        <v>379</v>
      </c>
      <c r="H347" s="2">
        <v>44165.508090277799</v>
      </c>
      <c r="I347" t="s">
        <v>161</v>
      </c>
      <c r="J347" s="2">
        <v>44165.507418981499</v>
      </c>
      <c r="K347" t="s">
        <v>161</v>
      </c>
      <c r="L347" s="1">
        <f>Tableau2[[#This Row],[Created]]-INT(Tableau2[[#This Row],[Created]])</f>
        <v>0.50741898149863118</v>
      </c>
      <c r="M347">
        <f>MINUTE(Tableau2[[#This Row],[Created]])</f>
        <v>10</v>
      </c>
      <c r="N347"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48" spans="1:14" x14ac:dyDescent="0.35">
      <c r="A348" t="s">
        <v>46</v>
      </c>
      <c r="B348">
        <v>1</v>
      </c>
      <c r="C348">
        <v>37</v>
      </c>
      <c r="D348">
        <v>1</v>
      </c>
      <c r="E348" t="s">
        <v>380</v>
      </c>
      <c r="H348" s="2">
        <v>44165.507476851897</v>
      </c>
      <c r="I348" t="s">
        <v>48</v>
      </c>
      <c r="J348" s="2">
        <v>44165.507476851897</v>
      </c>
      <c r="K348" t="s">
        <v>48</v>
      </c>
      <c r="L348" s="1">
        <f>Tableau2[[#This Row],[Created]]-INT(Tableau2[[#This Row],[Created]])</f>
        <v>0.50747685189708136</v>
      </c>
      <c r="M348">
        <f>MINUTE(Tableau2[[#This Row],[Created]])</f>
        <v>10</v>
      </c>
      <c r="N348"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49" spans="1:14" x14ac:dyDescent="0.35">
      <c r="A349" t="s">
        <v>61</v>
      </c>
      <c r="B349">
        <v>1</v>
      </c>
      <c r="C349">
        <v>53</v>
      </c>
      <c r="D349">
        <v>1</v>
      </c>
      <c r="E349" t="s">
        <v>381</v>
      </c>
      <c r="H349" s="2">
        <v>44165.5075</v>
      </c>
      <c r="I349" t="s">
        <v>63</v>
      </c>
      <c r="J349" s="2">
        <v>44165.5075</v>
      </c>
      <c r="K349" t="s">
        <v>63</v>
      </c>
      <c r="L349" s="1">
        <f>Tableau2[[#This Row],[Created]]-INT(Tableau2[[#This Row],[Created]])</f>
        <v>0.50749999999970896</v>
      </c>
      <c r="M349">
        <f>MINUTE(Tableau2[[#This Row],[Created]])</f>
        <v>10</v>
      </c>
      <c r="N349"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50" spans="1:14" x14ac:dyDescent="0.35">
      <c r="A350" t="s">
        <v>73</v>
      </c>
      <c r="B350">
        <v>1</v>
      </c>
      <c r="C350">
        <v>36</v>
      </c>
      <c r="D350">
        <v>1</v>
      </c>
      <c r="E350" t="s">
        <v>382</v>
      </c>
      <c r="H350" s="2">
        <v>44165.507511574098</v>
      </c>
      <c r="I350" t="s">
        <v>75</v>
      </c>
      <c r="J350" s="2">
        <v>44165.507511574098</v>
      </c>
      <c r="K350" t="s">
        <v>75</v>
      </c>
      <c r="L350" s="1">
        <f>Tableau2[[#This Row],[Created]]-INT(Tableau2[[#This Row],[Created]])</f>
        <v>0.50751157409831649</v>
      </c>
      <c r="M350">
        <f>MINUTE(Tableau2[[#This Row],[Created]])</f>
        <v>10</v>
      </c>
      <c r="N350"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51" spans="1:14" x14ac:dyDescent="0.35">
      <c r="A351" t="s">
        <v>11</v>
      </c>
      <c r="B351">
        <v>1</v>
      </c>
      <c r="C351">
        <v>5</v>
      </c>
      <c r="D351">
        <v>1</v>
      </c>
      <c r="E351" t="s">
        <v>383</v>
      </c>
      <c r="H351" s="2">
        <v>44165.507569444402</v>
      </c>
      <c r="I351" t="s">
        <v>14</v>
      </c>
      <c r="J351" s="2">
        <v>44165.507569444402</v>
      </c>
      <c r="K351" t="s">
        <v>14</v>
      </c>
      <c r="L351" s="1">
        <f>Tableau2[[#This Row],[Created]]-INT(Tableau2[[#This Row],[Created]])</f>
        <v>0.50756944440217922</v>
      </c>
      <c r="M351">
        <f>MINUTE(Tableau2[[#This Row],[Created]])</f>
        <v>10</v>
      </c>
      <c r="N351"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52" spans="1:14" x14ac:dyDescent="0.35">
      <c r="A352" t="s">
        <v>42</v>
      </c>
      <c r="B352">
        <v>1</v>
      </c>
      <c r="C352">
        <v>59</v>
      </c>
      <c r="D352">
        <v>1</v>
      </c>
      <c r="E352" t="s">
        <v>384</v>
      </c>
      <c r="H352" s="2">
        <v>44165.507638888899</v>
      </c>
      <c r="I352" t="s">
        <v>44</v>
      </c>
      <c r="J352" s="2">
        <v>44165.507638888899</v>
      </c>
      <c r="K352" t="s">
        <v>44</v>
      </c>
      <c r="L352" s="1">
        <f>Tableau2[[#This Row],[Created]]-INT(Tableau2[[#This Row],[Created]])</f>
        <v>0.50763888889923692</v>
      </c>
      <c r="M352">
        <f>MINUTE(Tableau2[[#This Row],[Created]])</f>
        <v>11</v>
      </c>
      <c r="N352"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53" spans="1:14" x14ac:dyDescent="0.35">
      <c r="A353" t="s">
        <v>11</v>
      </c>
      <c r="B353">
        <v>1</v>
      </c>
      <c r="C353">
        <v>37</v>
      </c>
      <c r="D353">
        <v>1</v>
      </c>
      <c r="G353" t="s">
        <v>385</v>
      </c>
      <c r="H353" s="2">
        <v>44165.5078125</v>
      </c>
      <c r="I353" t="s">
        <v>14</v>
      </c>
      <c r="J353" s="2">
        <v>44165.5078125</v>
      </c>
      <c r="K353" t="s">
        <v>14</v>
      </c>
      <c r="L353" s="1">
        <f>Tableau2[[#This Row],[Created]]-INT(Tableau2[[#This Row],[Created]])</f>
        <v>0.5078125</v>
      </c>
      <c r="M353">
        <f>MINUTE(Tableau2[[#This Row],[Created]])</f>
        <v>11</v>
      </c>
      <c r="N353"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54" spans="1:14" x14ac:dyDescent="0.35">
      <c r="A354" t="s">
        <v>46</v>
      </c>
      <c r="B354">
        <v>1</v>
      </c>
      <c r="C354">
        <v>52</v>
      </c>
      <c r="D354">
        <v>1</v>
      </c>
      <c r="E354" t="s">
        <v>255</v>
      </c>
      <c r="H354" s="2">
        <v>44165.507847222201</v>
      </c>
      <c r="I354" t="s">
        <v>48</v>
      </c>
      <c r="J354" s="2">
        <v>44165.507847222201</v>
      </c>
      <c r="K354" t="s">
        <v>48</v>
      </c>
      <c r="L354" s="1">
        <f>Tableau2[[#This Row],[Created]]-INT(Tableau2[[#This Row],[Created]])</f>
        <v>0.50784722220123513</v>
      </c>
      <c r="M354">
        <f>MINUTE(Tableau2[[#This Row],[Created]])</f>
        <v>11</v>
      </c>
      <c r="N354"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55" spans="1:14" x14ac:dyDescent="0.35">
      <c r="A355" t="s">
        <v>98</v>
      </c>
      <c r="B355">
        <v>1</v>
      </c>
      <c r="C355">
        <v>57</v>
      </c>
      <c r="D355">
        <v>1</v>
      </c>
      <c r="E355" t="s">
        <v>386</v>
      </c>
      <c r="H355" s="2">
        <v>44165.5078587963</v>
      </c>
      <c r="I355" t="s">
        <v>100</v>
      </c>
      <c r="J355" s="2">
        <v>44165.5078587963</v>
      </c>
      <c r="K355" t="s">
        <v>100</v>
      </c>
      <c r="L355" s="1">
        <f>Tableau2[[#This Row],[Created]]-INT(Tableau2[[#This Row],[Created]])</f>
        <v>0.50785879629984265</v>
      </c>
      <c r="M355">
        <f>MINUTE(Tableau2[[#This Row],[Created]])</f>
        <v>11</v>
      </c>
      <c r="N355"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56" spans="1:14" x14ac:dyDescent="0.35">
      <c r="A356" t="s">
        <v>38</v>
      </c>
      <c r="B356">
        <v>1</v>
      </c>
      <c r="C356">
        <v>77</v>
      </c>
      <c r="D356">
        <v>1</v>
      </c>
      <c r="E356" t="s">
        <v>387</v>
      </c>
      <c r="H356" s="2">
        <v>44165.507870370398</v>
      </c>
      <c r="I356" t="s">
        <v>40</v>
      </c>
      <c r="J356" s="2">
        <v>44165.507870370398</v>
      </c>
      <c r="K356" t="s">
        <v>40</v>
      </c>
      <c r="L356" s="1">
        <f>Tableau2[[#This Row],[Created]]-INT(Tableau2[[#This Row],[Created]])</f>
        <v>0.50787037039845018</v>
      </c>
      <c r="M356">
        <f>MINUTE(Tableau2[[#This Row],[Created]])</f>
        <v>11</v>
      </c>
      <c r="N356"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57" spans="1:14" x14ac:dyDescent="0.35">
      <c r="A357" t="s">
        <v>46</v>
      </c>
      <c r="B357">
        <v>1</v>
      </c>
      <c r="C357">
        <v>12</v>
      </c>
      <c r="D357">
        <v>1</v>
      </c>
      <c r="E357" t="s">
        <v>388</v>
      </c>
      <c r="H357" s="2">
        <v>44165.507939814801</v>
      </c>
      <c r="I357" t="s">
        <v>48</v>
      </c>
      <c r="J357" s="2">
        <v>44165.507939814801</v>
      </c>
      <c r="K357" t="s">
        <v>48</v>
      </c>
      <c r="L357" s="1">
        <f>Tableau2[[#This Row],[Created]]-INT(Tableau2[[#This Row],[Created]])</f>
        <v>0.50793981480092043</v>
      </c>
      <c r="M357">
        <f>MINUTE(Tableau2[[#This Row],[Created]])</f>
        <v>11</v>
      </c>
      <c r="N357"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58" spans="1:14" x14ac:dyDescent="0.35">
      <c r="A358" t="s">
        <v>42</v>
      </c>
      <c r="B358">
        <v>1</v>
      </c>
      <c r="C358">
        <v>20</v>
      </c>
      <c r="D358">
        <v>1</v>
      </c>
      <c r="E358" t="s">
        <v>389</v>
      </c>
      <c r="H358" s="2">
        <v>44165.507997685199</v>
      </c>
      <c r="I358" t="s">
        <v>44</v>
      </c>
      <c r="J358" s="2">
        <v>44165.507997685199</v>
      </c>
      <c r="K358" t="s">
        <v>44</v>
      </c>
      <c r="L358" s="1">
        <f>Tableau2[[#This Row],[Created]]-INT(Tableau2[[#This Row],[Created]])</f>
        <v>0.50799768519937061</v>
      </c>
      <c r="M358">
        <f>MINUTE(Tableau2[[#This Row],[Created]])</f>
        <v>11</v>
      </c>
      <c r="N358"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59" spans="1:14" x14ac:dyDescent="0.35">
      <c r="A359" t="s">
        <v>61</v>
      </c>
      <c r="B359">
        <v>1</v>
      </c>
      <c r="C359">
        <v>14</v>
      </c>
      <c r="D359">
        <v>1</v>
      </c>
      <c r="E359" t="s">
        <v>390</v>
      </c>
      <c r="H359" s="2">
        <v>44165.508067129602</v>
      </c>
      <c r="I359" t="s">
        <v>63</v>
      </c>
      <c r="J359" s="2">
        <v>44165.508067129602</v>
      </c>
      <c r="K359" t="s">
        <v>63</v>
      </c>
      <c r="L359" s="1">
        <f>Tableau2[[#This Row],[Created]]-INT(Tableau2[[#This Row],[Created]])</f>
        <v>0.50806712960184086</v>
      </c>
      <c r="M359">
        <f>MINUTE(Tableau2[[#This Row],[Created]])</f>
        <v>11</v>
      </c>
      <c r="N359"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60" spans="1:14" x14ac:dyDescent="0.35">
      <c r="A360" t="s">
        <v>46</v>
      </c>
      <c r="B360">
        <v>1</v>
      </c>
      <c r="C360">
        <v>77</v>
      </c>
      <c r="D360">
        <v>1</v>
      </c>
      <c r="E360" t="s">
        <v>284</v>
      </c>
      <c r="H360" s="2">
        <v>44165.508101851898</v>
      </c>
      <c r="I360" t="s">
        <v>48</v>
      </c>
      <c r="J360" s="2">
        <v>44165.508101851898</v>
      </c>
      <c r="K360" t="s">
        <v>48</v>
      </c>
      <c r="L360" s="1">
        <f>Tableau2[[#This Row],[Created]]-INT(Tableau2[[#This Row],[Created]])</f>
        <v>0.50810185189766344</v>
      </c>
      <c r="M360">
        <f>MINUTE(Tableau2[[#This Row],[Created]])</f>
        <v>11</v>
      </c>
      <c r="N360"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61" spans="1:14" x14ac:dyDescent="0.35">
      <c r="A361" t="s">
        <v>50</v>
      </c>
      <c r="B361">
        <v>1</v>
      </c>
      <c r="C361">
        <v>53</v>
      </c>
      <c r="D361">
        <v>1</v>
      </c>
      <c r="E361" t="s">
        <v>391</v>
      </c>
      <c r="H361" s="2">
        <v>44165.508159722202</v>
      </c>
      <c r="I361" t="s">
        <v>52</v>
      </c>
      <c r="J361" s="2">
        <v>44165.508159722202</v>
      </c>
      <c r="K361" t="s">
        <v>52</v>
      </c>
      <c r="L361" s="1">
        <f>Tableau2[[#This Row],[Created]]-INT(Tableau2[[#This Row],[Created]])</f>
        <v>0.50815972220152617</v>
      </c>
      <c r="M361">
        <f>MINUTE(Tableau2[[#This Row],[Created]])</f>
        <v>11</v>
      </c>
      <c r="N361"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62" spans="1:14" x14ac:dyDescent="0.35">
      <c r="A362" t="s">
        <v>76</v>
      </c>
      <c r="B362">
        <v>1</v>
      </c>
      <c r="C362">
        <v>25</v>
      </c>
      <c r="D362">
        <v>1</v>
      </c>
      <c r="E362" t="s">
        <v>57</v>
      </c>
      <c r="H362" s="2">
        <v>44165.5081712963</v>
      </c>
      <c r="I362" t="s">
        <v>78</v>
      </c>
      <c r="J362" s="2">
        <v>44165.5081712963</v>
      </c>
      <c r="K362" t="s">
        <v>78</v>
      </c>
      <c r="L362" s="1">
        <f>Tableau2[[#This Row],[Created]]-INT(Tableau2[[#This Row],[Created]])</f>
        <v>0.50817129630013369</v>
      </c>
      <c r="M362">
        <f>MINUTE(Tableau2[[#This Row],[Created]])</f>
        <v>11</v>
      </c>
      <c r="N362"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63" spans="1:14" x14ac:dyDescent="0.35">
      <c r="A363" t="s">
        <v>11</v>
      </c>
      <c r="B363">
        <v>1</v>
      </c>
      <c r="C363">
        <v>58</v>
      </c>
      <c r="D363">
        <v>1</v>
      </c>
      <c r="E363" t="s">
        <v>392</v>
      </c>
      <c r="H363" s="2">
        <v>44165.508344907401</v>
      </c>
      <c r="I363" t="s">
        <v>14</v>
      </c>
      <c r="J363" s="2">
        <v>44165.508344907401</v>
      </c>
      <c r="K363" t="s">
        <v>14</v>
      </c>
      <c r="L363" s="1">
        <f>Tableau2[[#This Row],[Created]]-INT(Tableau2[[#This Row],[Created]])</f>
        <v>0.50834490740089677</v>
      </c>
      <c r="M363">
        <f>MINUTE(Tableau2[[#This Row],[Created]])</f>
        <v>12</v>
      </c>
      <c r="N363"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64" spans="1:14" x14ac:dyDescent="0.35">
      <c r="A364" t="s">
        <v>65</v>
      </c>
      <c r="B364">
        <v>1</v>
      </c>
      <c r="C364">
        <v>19</v>
      </c>
      <c r="D364">
        <v>1</v>
      </c>
      <c r="E364" t="s">
        <v>393</v>
      </c>
      <c r="H364" s="2">
        <v>44165.508368055598</v>
      </c>
      <c r="I364" t="s">
        <v>67</v>
      </c>
      <c r="J364" s="2">
        <v>44165.508368055598</v>
      </c>
      <c r="K364" t="s">
        <v>67</v>
      </c>
      <c r="L364" s="1">
        <f>Tableau2[[#This Row],[Created]]-INT(Tableau2[[#This Row],[Created]])</f>
        <v>0.50836805559811182</v>
      </c>
      <c r="M364">
        <f>MINUTE(Tableau2[[#This Row],[Created]])</f>
        <v>12</v>
      </c>
      <c r="N364"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65" spans="1:14" x14ac:dyDescent="0.35">
      <c r="A365" t="s">
        <v>76</v>
      </c>
      <c r="B365">
        <v>1</v>
      </c>
      <c r="C365">
        <v>74</v>
      </c>
      <c r="D365">
        <v>1</v>
      </c>
      <c r="E365" t="s">
        <v>394</v>
      </c>
      <c r="H365" s="2">
        <v>44165.508425925902</v>
      </c>
      <c r="I365" t="s">
        <v>78</v>
      </c>
      <c r="J365" s="2">
        <v>44165.508425925902</v>
      </c>
      <c r="K365" t="s">
        <v>78</v>
      </c>
      <c r="L365" s="1">
        <f>Tableau2[[#This Row],[Created]]-INT(Tableau2[[#This Row],[Created]])</f>
        <v>0.50842592590197455</v>
      </c>
      <c r="M365">
        <f>MINUTE(Tableau2[[#This Row],[Created]])</f>
        <v>12</v>
      </c>
      <c r="N365"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66" spans="1:14" x14ac:dyDescent="0.35">
      <c r="A366" t="s">
        <v>91</v>
      </c>
      <c r="B366">
        <v>1</v>
      </c>
      <c r="C366">
        <v>77</v>
      </c>
      <c r="D366">
        <v>1</v>
      </c>
      <c r="E366" t="s">
        <v>171</v>
      </c>
      <c r="H366" s="2">
        <v>44165.508506944403</v>
      </c>
      <c r="I366" t="s">
        <v>93</v>
      </c>
      <c r="J366" s="2">
        <v>44165.508506944403</v>
      </c>
      <c r="K366" t="s">
        <v>93</v>
      </c>
      <c r="L366" s="1">
        <f>Tableau2[[#This Row],[Created]]-INT(Tableau2[[#This Row],[Created]])</f>
        <v>0.50850694440305233</v>
      </c>
      <c r="M366">
        <f>MINUTE(Tableau2[[#This Row],[Created]])</f>
        <v>12</v>
      </c>
      <c r="N366"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67" spans="1:14" x14ac:dyDescent="0.35">
      <c r="A367" t="s">
        <v>194</v>
      </c>
      <c r="B367">
        <v>1</v>
      </c>
      <c r="C367">
        <v>38</v>
      </c>
      <c r="D367">
        <v>1</v>
      </c>
      <c r="E367" t="s">
        <v>395</v>
      </c>
      <c r="H367" s="2">
        <v>44165.508518518502</v>
      </c>
      <c r="I367" t="s">
        <v>196</v>
      </c>
      <c r="J367" s="2">
        <v>44165.508518518502</v>
      </c>
      <c r="K367" t="s">
        <v>196</v>
      </c>
      <c r="L367" s="1">
        <f>Tableau2[[#This Row],[Created]]-INT(Tableau2[[#This Row],[Created]])</f>
        <v>0.50851851850165986</v>
      </c>
      <c r="M367">
        <f>MINUTE(Tableau2[[#This Row],[Created]])</f>
        <v>12</v>
      </c>
      <c r="N367"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68" spans="1:14" x14ac:dyDescent="0.35">
      <c r="A368" t="s">
        <v>11</v>
      </c>
      <c r="B368">
        <v>1</v>
      </c>
      <c r="C368">
        <v>79</v>
      </c>
      <c r="D368">
        <v>1</v>
      </c>
      <c r="G368" t="s">
        <v>396</v>
      </c>
      <c r="H368" s="2">
        <v>44165.508587962999</v>
      </c>
      <c r="I368" t="s">
        <v>14</v>
      </c>
      <c r="J368" s="2">
        <v>44165.508587962999</v>
      </c>
      <c r="K368" t="s">
        <v>14</v>
      </c>
      <c r="L368" s="1">
        <f>Tableau2[[#This Row],[Created]]-INT(Tableau2[[#This Row],[Created]])</f>
        <v>0.50858796299871756</v>
      </c>
      <c r="M368">
        <f>MINUTE(Tableau2[[#This Row],[Created]])</f>
        <v>12</v>
      </c>
      <c r="N368"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69" spans="1:14" x14ac:dyDescent="0.35">
      <c r="A369" t="s">
        <v>76</v>
      </c>
      <c r="B369">
        <v>1</v>
      </c>
      <c r="C369">
        <v>68</v>
      </c>
      <c r="D369">
        <v>1</v>
      </c>
      <c r="E369" t="s">
        <v>397</v>
      </c>
      <c r="H369" s="2">
        <v>44165.5086689815</v>
      </c>
      <c r="I369" t="s">
        <v>78</v>
      </c>
      <c r="J369" s="2">
        <v>44165.5086689815</v>
      </c>
      <c r="K369" t="s">
        <v>78</v>
      </c>
      <c r="L369" s="1">
        <f>Tableau2[[#This Row],[Created]]-INT(Tableau2[[#This Row],[Created]])</f>
        <v>0.50866898149979534</v>
      </c>
      <c r="M369">
        <f>MINUTE(Tableau2[[#This Row],[Created]])</f>
        <v>12</v>
      </c>
      <c r="N369"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70" spans="1:14" x14ac:dyDescent="0.35">
      <c r="A370" t="s">
        <v>38</v>
      </c>
      <c r="B370">
        <v>1</v>
      </c>
      <c r="C370">
        <v>69</v>
      </c>
      <c r="D370">
        <v>1</v>
      </c>
      <c r="E370" t="s">
        <v>398</v>
      </c>
      <c r="H370" s="2">
        <v>44165.5087152778</v>
      </c>
      <c r="I370" t="s">
        <v>40</v>
      </c>
      <c r="J370" s="2">
        <v>44165.5087152778</v>
      </c>
      <c r="K370" t="s">
        <v>40</v>
      </c>
      <c r="L370" s="1">
        <f>Tableau2[[#This Row],[Created]]-INT(Tableau2[[#This Row],[Created]])</f>
        <v>0.50871527779963799</v>
      </c>
      <c r="M370">
        <f>MINUTE(Tableau2[[#This Row],[Created]])</f>
        <v>12</v>
      </c>
      <c r="N370"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71" spans="1:14" x14ac:dyDescent="0.35">
      <c r="A371" t="s">
        <v>98</v>
      </c>
      <c r="B371">
        <v>1</v>
      </c>
      <c r="C371">
        <v>41</v>
      </c>
      <c r="D371">
        <v>1</v>
      </c>
      <c r="E371" t="s">
        <v>399</v>
      </c>
      <c r="H371" s="2">
        <v>44165.508807870399</v>
      </c>
      <c r="I371" t="s">
        <v>100</v>
      </c>
      <c r="J371" s="2">
        <v>44165.508807870399</v>
      </c>
      <c r="K371" t="s">
        <v>100</v>
      </c>
      <c r="L371" s="1">
        <f>Tableau2[[#This Row],[Created]]-INT(Tableau2[[#This Row],[Created]])</f>
        <v>0.50880787039932329</v>
      </c>
      <c r="M371">
        <f>MINUTE(Tableau2[[#This Row],[Created]])</f>
        <v>12</v>
      </c>
      <c r="N371"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72" spans="1:14" x14ac:dyDescent="0.35">
      <c r="A372" t="s">
        <v>102</v>
      </c>
      <c r="B372">
        <v>1</v>
      </c>
      <c r="C372">
        <v>14</v>
      </c>
      <c r="D372">
        <v>1</v>
      </c>
      <c r="E372" t="s">
        <v>400</v>
      </c>
      <c r="H372" s="2">
        <v>44165.508819444403</v>
      </c>
      <c r="I372" t="s">
        <v>104</v>
      </c>
      <c r="J372" s="2">
        <v>44165.508819444403</v>
      </c>
      <c r="K372" t="s">
        <v>104</v>
      </c>
      <c r="L372" s="1">
        <f>Tableau2[[#This Row],[Created]]-INT(Tableau2[[#This Row],[Created]])</f>
        <v>0.50881944440334337</v>
      </c>
      <c r="M372">
        <f>MINUTE(Tableau2[[#This Row],[Created]])</f>
        <v>12</v>
      </c>
      <c r="N372"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73" spans="1:14" x14ac:dyDescent="0.35">
      <c r="A373" t="s">
        <v>76</v>
      </c>
      <c r="B373">
        <v>1</v>
      </c>
      <c r="C373">
        <v>31</v>
      </c>
      <c r="D373">
        <v>1</v>
      </c>
      <c r="E373" t="s">
        <v>238</v>
      </c>
      <c r="H373" s="2">
        <v>44165.508831018502</v>
      </c>
      <c r="I373" t="s">
        <v>78</v>
      </c>
      <c r="J373" s="2">
        <v>44165.508831018502</v>
      </c>
      <c r="K373" t="s">
        <v>78</v>
      </c>
      <c r="L373" s="1">
        <f>Tableau2[[#This Row],[Created]]-INT(Tableau2[[#This Row],[Created]])</f>
        <v>0.50883101850195089</v>
      </c>
      <c r="M373">
        <f>MINUTE(Tableau2[[#This Row],[Created]])</f>
        <v>12</v>
      </c>
      <c r="N373"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74" spans="1:14" x14ac:dyDescent="0.35">
      <c r="A374" t="s">
        <v>61</v>
      </c>
      <c r="B374">
        <v>1</v>
      </c>
      <c r="C374">
        <v>73</v>
      </c>
      <c r="D374">
        <v>1</v>
      </c>
      <c r="E374" t="s">
        <v>401</v>
      </c>
      <c r="H374" s="2">
        <v>44165.508877314802</v>
      </c>
      <c r="I374" t="s">
        <v>63</v>
      </c>
      <c r="J374" s="2">
        <v>44165.508877314802</v>
      </c>
      <c r="K374" t="s">
        <v>63</v>
      </c>
      <c r="L374" s="1">
        <f>Tableau2[[#This Row],[Created]]-INT(Tableau2[[#This Row],[Created]])</f>
        <v>0.50887731480179355</v>
      </c>
      <c r="M374">
        <f>MINUTE(Tableau2[[#This Row],[Created]])</f>
        <v>12</v>
      </c>
      <c r="N374"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75" spans="1:14" x14ac:dyDescent="0.35">
      <c r="A375" t="s">
        <v>194</v>
      </c>
      <c r="B375">
        <v>1</v>
      </c>
      <c r="C375">
        <v>23</v>
      </c>
      <c r="D375">
        <v>1</v>
      </c>
      <c r="E375" t="s">
        <v>402</v>
      </c>
      <c r="H375" s="2">
        <v>44165.508900462999</v>
      </c>
      <c r="I375" t="s">
        <v>196</v>
      </c>
      <c r="J375" s="2">
        <v>44165.508900462999</v>
      </c>
      <c r="K375" t="s">
        <v>196</v>
      </c>
      <c r="L375" s="1">
        <f>Tableau2[[#This Row],[Created]]-INT(Tableau2[[#This Row],[Created]])</f>
        <v>0.5089004629990086</v>
      </c>
      <c r="M375">
        <f>MINUTE(Tableau2[[#This Row],[Created]])</f>
        <v>12</v>
      </c>
      <c r="N375"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76" spans="1:14" x14ac:dyDescent="0.35">
      <c r="A376" t="s">
        <v>50</v>
      </c>
      <c r="B376">
        <v>1</v>
      </c>
      <c r="C376">
        <v>36</v>
      </c>
      <c r="D376">
        <v>1</v>
      </c>
      <c r="E376" t="s">
        <v>403</v>
      </c>
      <c r="H376" s="2">
        <v>44165.5089814815</v>
      </c>
      <c r="I376" t="s">
        <v>52</v>
      </c>
      <c r="J376" s="2">
        <v>44165.5089814815</v>
      </c>
      <c r="K376" t="s">
        <v>52</v>
      </c>
      <c r="L376" s="1">
        <f>Tableau2[[#This Row],[Created]]-INT(Tableau2[[#This Row],[Created]])</f>
        <v>0.50898148150008637</v>
      </c>
      <c r="M376">
        <f>MINUTE(Tableau2[[#This Row],[Created]])</f>
        <v>12</v>
      </c>
      <c r="N376"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77" spans="1:14" x14ac:dyDescent="0.35">
      <c r="A377" t="s">
        <v>110</v>
      </c>
      <c r="B377">
        <v>1</v>
      </c>
      <c r="C377">
        <v>28</v>
      </c>
      <c r="D377">
        <v>1</v>
      </c>
      <c r="E377" t="s">
        <v>404</v>
      </c>
      <c r="H377" s="2">
        <v>44165.5089814815</v>
      </c>
      <c r="I377" t="s">
        <v>112</v>
      </c>
      <c r="J377" s="2">
        <v>44165.5089814815</v>
      </c>
      <c r="K377" t="s">
        <v>112</v>
      </c>
      <c r="L377" s="1">
        <f>Tableau2[[#This Row],[Created]]-INT(Tableau2[[#This Row],[Created]])</f>
        <v>0.50898148150008637</v>
      </c>
      <c r="M377">
        <f>MINUTE(Tableau2[[#This Row],[Created]])</f>
        <v>12</v>
      </c>
      <c r="N377"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78" spans="1:14" x14ac:dyDescent="0.35">
      <c r="A378" t="s">
        <v>42</v>
      </c>
      <c r="B378">
        <v>1</v>
      </c>
      <c r="C378">
        <v>31</v>
      </c>
      <c r="D378">
        <v>1</v>
      </c>
      <c r="E378" t="s">
        <v>405</v>
      </c>
      <c r="H378" s="2">
        <v>44165.509131944404</v>
      </c>
      <c r="I378" t="s">
        <v>44</v>
      </c>
      <c r="J378" s="2">
        <v>44165.509131944404</v>
      </c>
      <c r="K378" t="s">
        <v>44</v>
      </c>
      <c r="L378" s="1">
        <f>Tableau2[[#This Row],[Created]]-INT(Tableau2[[#This Row],[Created]])</f>
        <v>0.50913194440363441</v>
      </c>
      <c r="M378">
        <f>MINUTE(Tableau2[[#This Row],[Created]])</f>
        <v>13</v>
      </c>
      <c r="N378"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79" spans="1:14" x14ac:dyDescent="0.35">
      <c r="A379" t="s">
        <v>194</v>
      </c>
      <c r="B379">
        <v>1</v>
      </c>
      <c r="C379">
        <v>8</v>
      </c>
      <c r="D379">
        <v>1</v>
      </c>
      <c r="E379" t="s">
        <v>406</v>
      </c>
      <c r="H379" s="2">
        <v>44165.5092939815</v>
      </c>
      <c r="I379" t="s">
        <v>196</v>
      </c>
      <c r="J379" s="2">
        <v>44165.5092939815</v>
      </c>
      <c r="K379" t="s">
        <v>196</v>
      </c>
      <c r="L379" s="1">
        <f>Tableau2[[#This Row],[Created]]-INT(Tableau2[[#This Row],[Created]])</f>
        <v>0.50929398150037741</v>
      </c>
      <c r="M379">
        <f>MINUTE(Tableau2[[#This Row],[Created]])</f>
        <v>13</v>
      </c>
      <c r="N379"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80" spans="1:14" x14ac:dyDescent="0.35">
      <c r="A380" t="s">
        <v>73</v>
      </c>
      <c r="B380">
        <v>1</v>
      </c>
      <c r="C380">
        <v>69</v>
      </c>
      <c r="D380">
        <v>1</v>
      </c>
      <c r="E380" t="s">
        <v>407</v>
      </c>
      <c r="H380" s="2">
        <v>44165.509328703702</v>
      </c>
      <c r="I380" t="s">
        <v>75</v>
      </c>
      <c r="J380" s="2">
        <v>44165.509328703702</v>
      </c>
      <c r="K380" t="s">
        <v>75</v>
      </c>
      <c r="L380" s="1">
        <f>Tableau2[[#This Row],[Created]]-INT(Tableau2[[#This Row],[Created]])</f>
        <v>0.50932870370161254</v>
      </c>
      <c r="M380">
        <f>MINUTE(Tableau2[[#This Row],[Created]])</f>
        <v>13</v>
      </c>
      <c r="N380"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81" spans="1:14" x14ac:dyDescent="0.35">
      <c r="A381" t="s">
        <v>11</v>
      </c>
      <c r="B381">
        <v>1</v>
      </c>
      <c r="C381">
        <v>85</v>
      </c>
      <c r="D381">
        <v>1</v>
      </c>
      <c r="E381" t="s">
        <v>408</v>
      </c>
      <c r="H381" s="2">
        <v>44165.509375000001</v>
      </c>
      <c r="I381" t="s">
        <v>14</v>
      </c>
      <c r="J381" s="2">
        <v>44165.509375000001</v>
      </c>
      <c r="K381" t="s">
        <v>14</v>
      </c>
      <c r="L381" s="1">
        <f>Tableau2[[#This Row],[Created]]-INT(Tableau2[[#This Row],[Created]])</f>
        <v>0.50937500000145519</v>
      </c>
      <c r="M381">
        <f>MINUTE(Tableau2[[#This Row],[Created]])</f>
        <v>13</v>
      </c>
      <c r="N381"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82" spans="1:14" x14ac:dyDescent="0.35">
      <c r="A382" t="s">
        <v>38</v>
      </c>
      <c r="B382">
        <v>1</v>
      </c>
      <c r="C382">
        <v>14</v>
      </c>
      <c r="D382">
        <v>1</v>
      </c>
      <c r="E382" t="s">
        <v>409</v>
      </c>
      <c r="H382" s="2">
        <v>44165.509548611102</v>
      </c>
      <c r="I382" t="s">
        <v>40</v>
      </c>
      <c r="J382" s="2">
        <v>44165.509548611102</v>
      </c>
      <c r="K382" t="s">
        <v>40</v>
      </c>
      <c r="L382" s="1">
        <f>Tableau2[[#This Row],[Created]]-INT(Tableau2[[#This Row],[Created]])</f>
        <v>0.50954861110221827</v>
      </c>
      <c r="M382">
        <f>MINUTE(Tableau2[[#This Row],[Created]])</f>
        <v>13</v>
      </c>
      <c r="N382"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83" spans="1:14" x14ac:dyDescent="0.35">
      <c r="A383" t="s">
        <v>50</v>
      </c>
      <c r="B383">
        <v>1</v>
      </c>
      <c r="C383">
        <v>19</v>
      </c>
      <c r="D383">
        <v>1</v>
      </c>
      <c r="E383" t="s">
        <v>410</v>
      </c>
      <c r="H383" s="2">
        <v>44165.509618055599</v>
      </c>
      <c r="I383" t="s">
        <v>52</v>
      </c>
      <c r="J383" s="2">
        <v>44165.509618055599</v>
      </c>
      <c r="K383" t="s">
        <v>52</v>
      </c>
      <c r="L383" s="1">
        <f>Tableau2[[#This Row],[Created]]-INT(Tableau2[[#This Row],[Created]])</f>
        <v>0.50961805559927598</v>
      </c>
      <c r="M383">
        <f>MINUTE(Tableau2[[#This Row],[Created]])</f>
        <v>13</v>
      </c>
      <c r="N383"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84" spans="1:14" x14ac:dyDescent="0.35">
      <c r="A384" t="s">
        <v>76</v>
      </c>
      <c r="B384">
        <v>1</v>
      </c>
      <c r="C384">
        <v>12</v>
      </c>
      <c r="D384">
        <v>1</v>
      </c>
      <c r="E384" t="s">
        <v>411</v>
      </c>
      <c r="H384" s="2">
        <v>44165.5096990741</v>
      </c>
      <c r="I384" t="s">
        <v>78</v>
      </c>
      <c r="J384" s="2">
        <v>44165.5096990741</v>
      </c>
      <c r="K384" t="s">
        <v>78</v>
      </c>
      <c r="L384" s="1">
        <f>Tableau2[[#This Row],[Created]]-INT(Tableau2[[#This Row],[Created]])</f>
        <v>0.50969907410035376</v>
      </c>
      <c r="M384">
        <f>MINUTE(Tableau2[[#This Row],[Created]])</f>
        <v>13</v>
      </c>
      <c r="N384"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85" spans="1:14" x14ac:dyDescent="0.35">
      <c r="A385" t="s">
        <v>53</v>
      </c>
      <c r="B385">
        <v>1</v>
      </c>
      <c r="C385">
        <v>40</v>
      </c>
      <c r="D385">
        <v>1</v>
      </c>
      <c r="E385" t="s">
        <v>412</v>
      </c>
      <c r="H385" s="2">
        <v>44165.509710648097</v>
      </c>
      <c r="I385" t="s">
        <v>55</v>
      </c>
      <c r="J385" s="2">
        <v>44165.509710648097</v>
      </c>
      <c r="K385" t="s">
        <v>55</v>
      </c>
      <c r="L385" s="1">
        <f>Tableau2[[#This Row],[Created]]-INT(Tableau2[[#This Row],[Created]])</f>
        <v>0.50971064809709787</v>
      </c>
      <c r="M385">
        <f>MINUTE(Tableau2[[#This Row],[Created]])</f>
        <v>13</v>
      </c>
      <c r="N385"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86" spans="1:14" x14ac:dyDescent="0.35">
      <c r="A386" t="s">
        <v>11</v>
      </c>
      <c r="B386">
        <v>1</v>
      </c>
      <c r="C386">
        <v>64</v>
      </c>
      <c r="D386">
        <v>1</v>
      </c>
      <c r="G386" t="s">
        <v>385</v>
      </c>
      <c r="H386" s="2">
        <v>44165.509814814803</v>
      </c>
      <c r="I386" t="s">
        <v>14</v>
      </c>
      <c r="J386" s="2">
        <v>44165.509814814803</v>
      </c>
      <c r="K386" t="s">
        <v>14</v>
      </c>
      <c r="L386" s="1">
        <f>Tableau2[[#This Row],[Created]]-INT(Tableau2[[#This Row],[Created]])</f>
        <v>0.50981481480266666</v>
      </c>
      <c r="M386">
        <f>MINUTE(Tableau2[[#This Row],[Created]])</f>
        <v>14</v>
      </c>
      <c r="N386"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87" spans="1:14" x14ac:dyDescent="0.35">
      <c r="A387" t="s">
        <v>322</v>
      </c>
      <c r="B387">
        <v>1</v>
      </c>
      <c r="C387">
        <v>79</v>
      </c>
      <c r="D387">
        <v>1</v>
      </c>
      <c r="E387" t="s">
        <v>413</v>
      </c>
      <c r="H387" s="2">
        <v>44165.509872685201</v>
      </c>
      <c r="I387" t="s">
        <v>324</v>
      </c>
      <c r="J387" s="2">
        <v>44165.509872685201</v>
      </c>
      <c r="K387" t="s">
        <v>324</v>
      </c>
      <c r="L387" s="1">
        <f>Tableau2[[#This Row],[Created]]-INT(Tableau2[[#This Row],[Created]])</f>
        <v>0.50987268520111684</v>
      </c>
      <c r="M387">
        <f>MINUTE(Tableau2[[#This Row],[Created]])</f>
        <v>14</v>
      </c>
      <c r="N387"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88" spans="1:14" x14ac:dyDescent="0.35">
      <c r="A388" t="s">
        <v>76</v>
      </c>
      <c r="B388">
        <v>1</v>
      </c>
      <c r="C388">
        <v>87</v>
      </c>
      <c r="D388">
        <v>1</v>
      </c>
      <c r="E388" t="s">
        <v>414</v>
      </c>
      <c r="H388" s="2">
        <v>44165.509872685201</v>
      </c>
      <c r="I388" t="s">
        <v>78</v>
      </c>
      <c r="J388" s="2">
        <v>44165.509872685201</v>
      </c>
      <c r="K388" t="s">
        <v>78</v>
      </c>
      <c r="L388" s="1">
        <f>Tableau2[[#This Row],[Created]]-INT(Tableau2[[#This Row],[Created]])</f>
        <v>0.50987268520111684</v>
      </c>
      <c r="M388">
        <f>MINUTE(Tableau2[[#This Row],[Created]])</f>
        <v>14</v>
      </c>
      <c r="N388"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89" spans="1:14" x14ac:dyDescent="0.35">
      <c r="A389" t="s">
        <v>46</v>
      </c>
      <c r="B389">
        <v>1</v>
      </c>
      <c r="C389">
        <v>76</v>
      </c>
      <c r="D389">
        <v>1</v>
      </c>
      <c r="E389" t="s">
        <v>415</v>
      </c>
      <c r="H389" s="2">
        <v>44165.5098842593</v>
      </c>
      <c r="I389" t="s">
        <v>48</v>
      </c>
      <c r="J389" s="2">
        <v>44165.5098842593</v>
      </c>
      <c r="K389" t="s">
        <v>48</v>
      </c>
      <c r="L389" s="1">
        <f>Tableau2[[#This Row],[Created]]-INT(Tableau2[[#This Row],[Created]])</f>
        <v>0.50988425929972436</v>
      </c>
      <c r="M389">
        <f>MINUTE(Tableau2[[#This Row],[Created]])</f>
        <v>14</v>
      </c>
      <c r="N389"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90" spans="1:14" x14ac:dyDescent="0.35">
      <c r="A390" t="s">
        <v>46</v>
      </c>
      <c r="B390">
        <v>1</v>
      </c>
      <c r="C390">
        <v>13</v>
      </c>
      <c r="D390">
        <v>1</v>
      </c>
      <c r="E390" t="s">
        <v>416</v>
      </c>
      <c r="H390" s="2">
        <v>44165.509953703702</v>
      </c>
      <c r="I390" t="s">
        <v>48</v>
      </c>
      <c r="J390" s="2">
        <v>44165.509953703702</v>
      </c>
      <c r="K390" t="s">
        <v>48</v>
      </c>
      <c r="L390" s="1">
        <f>Tableau2[[#This Row],[Created]]-INT(Tableau2[[#This Row],[Created]])</f>
        <v>0.50995370370219462</v>
      </c>
      <c r="M390">
        <f>MINUTE(Tableau2[[#This Row],[Created]])</f>
        <v>14</v>
      </c>
      <c r="N390"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91" spans="1:14" x14ac:dyDescent="0.35">
      <c r="A391" t="s">
        <v>46</v>
      </c>
      <c r="B391">
        <v>1</v>
      </c>
      <c r="C391">
        <v>51</v>
      </c>
      <c r="D391">
        <v>1</v>
      </c>
      <c r="E391" t="s">
        <v>351</v>
      </c>
      <c r="H391" s="2">
        <v>44165.510034722203</v>
      </c>
      <c r="I391" t="s">
        <v>48</v>
      </c>
      <c r="J391" s="2">
        <v>44165.510034722203</v>
      </c>
      <c r="K391" t="s">
        <v>48</v>
      </c>
      <c r="L391" s="1">
        <f>Tableau2[[#This Row],[Created]]-INT(Tableau2[[#This Row],[Created]])</f>
        <v>0.51003472220327239</v>
      </c>
      <c r="M391">
        <f>MINUTE(Tableau2[[#This Row],[Created]])</f>
        <v>14</v>
      </c>
      <c r="N391"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92" spans="1:14" x14ac:dyDescent="0.35">
      <c r="A392" t="s">
        <v>194</v>
      </c>
      <c r="B392">
        <v>1</v>
      </c>
      <c r="C392">
        <v>22</v>
      </c>
      <c r="D392">
        <v>1</v>
      </c>
      <c r="E392" t="s">
        <v>417</v>
      </c>
      <c r="H392" s="2">
        <v>44165.510034722203</v>
      </c>
      <c r="I392" t="s">
        <v>196</v>
      </c>
      <c r="J392" s="2">
        <v>44165.510034722203</v>
      </c>
      <c r="K392" t="s">
        <v>196</v>
      </c>
      <c r="L392" s="1">
        <f>Tableau2[[#This Row],[Created]]-INT(Tableau2[[#This Row],[Created]])</f>
        <v>0.51003472220327239</v>
      </c>
      <c r="M392">
        <f>MINUTE(Tableau2[[#This Row],[Created]])</f>
        <v>14</v>
      </c>
      <c r="N392"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93" spans="1:14" x14ac:dyDescent="0.35">
      <c r="A393" t="s">
        <v>50</v>
      </c>
      <c r="B393">
        <v>1</v>
      </c>
      <c r="C393">
        <v>2</v>
      </c>
      <c r="D393">
        <v>1</v>
      </c>
      <c r="E393" t="s">
        <v>418</v>
      </c>
      <c r="H393" s="2">
        <v>44165.510046296302</v>
      </c>
      <c r="I393" t="s">
        <v>52</v>
      </c>
      <c r="J393" s="2">
        <v>44165.510046296302</v>
      </c>
      <c r="K393" t="s">
        <v>52</v>
      </c>
      <c r="L393" s="1">
        <f>Tableau2[[#This Row],[Created]]-INT(Tableau2[[#This Row],[Created]])</f>
        <v>0.51004629630187992</v>
      </c>
      <c r="M393">
        <f>MINUTE(Tableau2[[#This Row],[Created]])</f>
        <v>14</v>
      </c>
      <c r="N393"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94" spans="1:14" x14ac:dyDescent="0.35">
      <c r="A394" t="s">
        <v>65</v>
      </c>
      <c r="B394">
        <v>1</v>
      </c>
      <c r="C394">
        <v>54</v>
      </c>
      <c r="D394">
        <v>1</v>
      </c>
      <c r="E394" t="s">
        <v>419</v>
      </c>
      <c r="H394" s="2">
        <v>44165.5100578704</v>
      </c>
      <c r="I394" t="s">
        <v>67</v>
      </c>
      <c r="J394" s="2">
        <v>44165.5100578704</v>
      </c>
      <c r="K394" t="s">
        <v>67</v>
      </c>
      <c r="L394" s="1">
        <f>Tableau2[[#This Row],[Created]]-INT(Tableau2[[#This Row],[Created]])</f>
        <v>0.51005787040048745</v>
      </c>
      <c r="M394">
        <f>MINUTE(Tableau2[[#This Row],[Created]])</f>
        <v>14</v>
      </c>
      <c r="N394"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95" spans="1:14" x14ac:dyDescent="0.35">
      <c r="A395" t="s">
        <v>110</v>
      </c>
      <c r="B395">
        <v>1</v>
      </c>
      <c r="C395">
        <v>15</v>
      </c>
      <c r="D395">
        <v>1</v>
      </c>
      <c r="E395" t="s">
        <v>420</v>
      </c>
      <c r="H395" s="2">
        <v>44165.5101967593</v>
      </c>
      <c r="I395" t="s">
        <v>112</v>
      </c>
      <c r="J395" s="2">
        <v>44165.5101967593</v>
      </c>
      <c r="K395" t="s">
        <v>112</v>
      </c>
      <c r="L395" s="1">
        <f>Tableau2[[#This Row],[Created]]-INT(Tableau2[[#This Row],[Created]])</f>
        <v>0.5101967593000154</v>
      </c>
      <c r="M395">
        <f>MINUTE(Tableau2[[#This Row],[Created]])</f>
        <v>14</v>
      </c>
      <c r="N395"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96" spans="1:14" x14ac:dyDescent="0.35">
      <c r="A396" t="s">
        <v>46</v>
      </c>
      <c r="B396">
        <v>1</v>
      </c>
      <c r="C396">
        <v>38</v>
      </c>
      <c r="D396">
        <v>1</v>
      </c>
      <c r="E396" t="s">
        <v>370</v>
      </c>
      <c r="H396" s="2">
        <v>44165.510324074101</v>
      </c>
      <c r="I396" t="s">
        <v>48</v>
      </c>
      <c r="J396" s="2">
        <v>44165.510324074101</v>
      </c>
      <c r="K396" t="s">
        <v>48</v>
      </c>
      <c r="L396" s="1">
        <f>Tableau2[[#This Row],[Created]]-INT(Tableau2[[#This Row],[Created]])</f>
        <v>0.51032407410093583</v>
      </c>
      <c r="M396">
        <f>MINUTE(Tableau2[[#This Row],[Created]])</f>
        <v>14</v>
      </c>
      <c r="N396"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97" spans="1:14" x14ac:dyDescent="0.35">
      <c r="A397" t="s">
        <v>46</v>
      </c>
      <c r="B397">
        <v>1</v>
      </c>
      <c r="C397">
        <v>63</v>
      </c>
      <c r="D397">
        <v>1</v>
      </c>
      <c r="E397" t="s">
        <v>421</v>
      </c>
      <c r="H397" s="2">
        <v>44165.510405092602</v>
      </c>
      <c r="I397" t="s">
        <v>48</v>
      </c>
      <c r="J397" s="2">
        <v>44165.510405092602</v>
      </c>
      <c r="K397" t="s">
        <v>48</v>
      </c>
      <c r="L397" s="1">
        <f>Tableau2[[#This Row],[Created]]-INT(Tableau2[[#This Row],[Created]])</f>
        <v>0.51040509260201361</v>
      </c>
      <c r="M397">
        <f>MINUTE(Tableau2[[#This Row],[Created]])</f>
        <v>14</v>
      </c>
      <c r="N397"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98" spans="1:14" x14ac:dyDescent="0.35">
      <c r="A398" t="s">
        <v>91</v>
      </c>
      <c r="B398">
        <v>1</v>
      </c>
      <c r="C398">
        <v>2</v>
      </c>
      <c r="D398">
        <v>1</v>
      </c>
      <c r="E398" t="s">
        <v>422</v>
      </c>
      <c r="H398" s="2">
        <v>44165.510497685202</v>
      </c>
      <c r="I398" t="s">
        <v>93</v>
      </c>
      <c r="J398" s="2">
        <v>44165.510497685202</v>
      </c>
      <c r="K398" t="s">
        <v>93</v>
      </c>
      <c r="L398" s="1">
        <f>Tableau2[[#This Row],[Created]]-INT(Tableau2[[#This Row],[Created]])</f>
        <v>0.51049768520169891</v>
      </c>
      <c r="M398">
        <f>MINUTE(Tableau2[[#This Row],[Created]])</f>
        <v>15</v>
      </c>
      <c r="N398"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399" spans="1:14" x14ac:dyDescent="0.35">
      <c r="A399" t="s">
        <v>158</v>
      </c>
      <c r="B399">
        <v>1</v>
      </c>
      <c r="C399">
        <v>40</v>
      </c>
      <c r="D399">
        <v>1</v>
      </c>
      <c r="E399" t="s">
        <v>423</v>
      </c>
      <c r="H399" s="2">
        <v>44165.5105555556</v>
      </c>
      <c r="I399" t="s">
        <v>161</v>
      </c>
      <c r="J399" s="2">
        <v>44165.5105555556</v>
      </c>
      <c r="K399" t="s">
        <v>161</v>
      </c>
      <c r="L399" s="1">
        <f>Tableau2[[#This Row],[Created]]-INT(Tableau2[[#This Row],[Created]])</f>
        <v>0.51055555560014909</v>
      </c>
      <c r="M399">
        <f>MINUTE(Tableau2[[#This Row],[Created]])</f>
        <v>15</v>
      </c>
      <c r="N399"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00" spans="1:14" x14ac:dyDescent="0.35">
      <c r="A400" t="s">
        <v>46</v>
      </c>
      <c r="B400">
        <v>1</v>
      </c>
      <c r="C400">
        <v>90</v>
      </c>
      <c r="D400">
        <v>1</v>
      </c>
      <c r="E400" t="s">
        <v>272</v>
      </c>
      <c r="H400" s="2">
        <v>44165.5105555556</v>
      </c>
      <c r="I400" t="s">
        <v>48</v>
      </c>
      <c r="J400" s="2">
        <v>44165.5105555556</v>
      </c>
      <c r="K400" t="s">
        <v>48</v>
      </c>
      <c r="L400" s="1">
        <f>Tableau2[[#This Row],[Created]]-INT(Tableau2[[#This Row],[Created]])</f>
        <v>0.51055555560014909</v>
      </c>
      <c r="M400">
        <f>MINUTE(Tableau2[[#This Row],[Created]])</f>
        <v>15</v>
      </c>
      <c r="N400"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01" spans="1:14" x14ac:dyDescent="0.35">
      <c r="A401" t="s">
        <v>76</v>
      </c>
      <c r="B401">
        <v>1</v>
      </c>
      <c r="C401">
        <v>55</v>
      </c>
      <c r="D401">
        <v>1</v>
      </c>
      <c r="E401" t="s">
        <v>315</v>
      </c>
      <c r="H401" s="2">
        <v>44165.510590277801</v>
      </c>
      <c r="I401" t="s">
        <v>78</v>
      </c>
      <c r="J401" s="2">
        <v>44165.510590277801</v>
      </c>
      <c r="K401" t="s">
        <v>78</v>
      </c>
      <c r="L401" s="1">
        <f>Tableau2[[#This Row],[Created]]-INT(Tableau2[[#This Row],[Created]])</f>
        <v>0.51059027780138422</v>
      </c>
      <c r="M401">
        <f>MINUTE(Tableau2[[#This Row],[Created]])</f>
        <v>15</v>
      </c>
      <c r="N401"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02" spans="1:14" x14ac:dyDescent="0.35">
      <c r="A402" t="s">
        <v>46</v>
      </c>
      <c r="B402">
        <v>1</v>
      </c>
      <c r="C402">
        <v>1</v>
      </c>
      <c r="D402">
        <v>1</v>
      </c>
      <c r="E402" t="s">
        <v>424</v>
      </c>
      <c r="H402" s="2">
        <v>44165.510659722197</v>
      </c>
      <c r="I402" t="s">
        <v>48</v>
      </c>
      <c r="J402" s="2">
        <v>44165.510659722197</v>
      </c>
      <c r="K402" t="s">
        <v>48</v>
      </c>
      <c r="L402" s="1">
        <f>Tableau2[[#This Row],[Created]]-INT(Tableau2[[#This Row],[Created]])</f>
        <v>0.51065972219657851</v>
      </c>
      <c r="M402">
        <f>MINUTE(Tableau2[[#This Row],[Created]])</f>
        <v>15</v>
      </c>
      <c r="N402"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03" spans="1:14" x14ac:dyDescent="0.35">
      <c r="A403" t="s">
        <v>76</v>
      </c>
      <c r="B403">
        <v>1</v>
      </c>
      <c r="C403">
        <v>44</v>
      </c>
      <c r="D403">
        <v>1</v>
      </c>
      <c r="E403" t="s">
        <v>285</v>
      </c>
      <c r="H403" s="2">
        <v>44165.510763888902</v>
      </c>
      <c r="I403" t="s">
        <v>78</v>
      </c>
      <c r="J403" s="2">
        <v>44165.510763888902</v>
      </c>
      <c r="K403" t="s">
        <v>78</v>
      </c>
      <c r="L403" s="1">
        <f>Tableau2[[#This Row],[Created]]-INT(Tableau2[[#This Row],[Created]])</f>
        <v>0.5107638889021473</v>
      </c>
      <c r="M403">
        <f>MINUTE(Tableau2[[#This Row],[Created]])</f>
        <v>15</v>
      </c>
      <c r="N403"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04" spans="1:14" x14ac:dyDescent="0.35">
      <c r="A404" t="s">
        <v>46</v>
      </c>
      <c r="B404">
        <v>1</v>
      </c>
      <c r="C404">
        <v>88</v>
      </c>
      <c r="D404">
        <v>1</v>
      </c>
      <c r="E404" t="s">
        <v>425</v>
      </c>
      <c r="H404" s="2">
        <v>44165.510810185202</v>
      </c>
      <c r="I404" t="s">
        <v>48</v>
      </c>
      <c r="J404" s="2">
        <v>44165.510810185202</v>
      </c>
      <c r="K404" t="s">
        <v>48</v>
      </c>
      <c r="L404" s="1">
        <f>Tableau2[[#This Row],[Created]]-INT(Tableau2[[#This Row],[Created]])</f>
        <v>0.51081018520198995</v>
      </c>
      <c r="M404">
        <f>MINUTE(Tableau2[[#This Row],[Created]])</f>
        <v>15</v>
      </c>
      <c r="N404"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05" spans="1:14" x14ac:dyDescent="0.35">
      <c r="A405" t="s">
        <v>73</v>
      </c>
      <c r="B405">
        <v>1</v>
      </c>
      <c r="C405">
        <v>77</v>
      </c>
      <c r="D405">
        <v>1</v>
      </c>
      <c r="E405" t="s">
        <v>426</v>
      </c>
      <c r="H405" s="2">
        <v>44165.510821759301</v>
      </c>
      <c r="I405" t="s">
        <v>75</v>
      </c>
      <c r="J405" s="2">
        <v>44165.510821759301</v>
      </c>
      <c r="K405" t="s">
        <v>75</v>
      </c>
      <c r="L405" s="1">
        <f>Tableau2[[#This Row],[Created]]-INT(Tableau2[[#This Row],[Created]])</f>
        <v>0.51082175930059748</v>
      </c>
      <c r="M405">
        <f>MINUTE(Tableau2[[#This Row],[Created]])</f>
        <v>15</v>
      </c>
      <c r="N405"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06" spans="1:14" x14ac:dyDescent="0.35">
      <c r="A406" t="s">
        <v>76</v>
      </c>
      <c r="B406">
        <v>1</v>
      </c>
      <c r="C406">
        <v>1</v>
      </c>
      <c r="D406">
        <v>1</v>
      </c>
      <c r="E406" t="s">
        <v>424</v>
      </c>
      <c r="H406" s="2">
        <v>44165.510937500003</v>
      </c>
      <c r="I406" t="s">
        <v>78</v>
      </c>
      <c r="J406" s="2">
        <v>44165.510937500003</v>
      </c>
      <c r="K406" t="s">
        <v>78</v>
      </c>
      <c r="L406" s="1">
        <f>Tableau2[[#This Row],[Created]]-INT(Tableau2[[#This Row],[Created]])</f>
        <v>0.51093750000291038</v>
      </c>
      <c r="M406">
        <f>MINUTE(Tableau2[[#This Row],[Created]])</f>
        <v>15</v>
      </c>
      <c r="N406"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07" spans="1:14" x14ac:dyDescent="0.35">
      <c r="A407" t="s">
        <v>11</v>
      </c>
      <c r="B407">
        <v>1</v>
      </c>
      <c r="C407">
        <v>43</v>
      </c>
      <c r="D407">
        <v>1</v>
      </c>
      <c r="E407" t="s">
        <v>427</v>
      </c>
      <c r="H407" s="2">
        <v>44165.510972222197</v>
      </c>
      <c r="I407" t="s">
        <v>14</v>
      </c>
      <c r="J407" s="2">
        <v>44165.510972222197</v>
      </c>
      <c r="K407" t="s">
        <v>14</v>
      </c>
      <c r="L407" s="1">
        <f>Tableau2[[#This Row],[Created]]-INT(Tableau2[[#This Row],[Created]])</f>
        <v>0.51097222219686955</v>
      </c>
      <c r="M407">
        <f>MINUTE(Tableau2[[#This Row],[Created]])</f>
        <v>15</v>
      </c>
      <c r="N407"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08" spans="1:14" x14ac:dyDescent="0.35">
      <c r="A408" t="s">
        <v>46</v>
      </c>
      <c r="B408">
        <v>1</v>
      </c>
      <c r="C408">
        <v>65</v>
      </c>
      <c r="D408">
        <v>1</v>
      </c>
      <c r="E408" t="s">
        <v>280</v>
      </c>
      <c r="H408" s="2">
        <v>44165.510983796303</v>
      </c>
      <c r="I408" t="s">
        <v>48</v>
      </c>
      <c r="J408" s="2">
        <v>44165.510983796303</v>
      </c>
      <c r="K408" t="s">
        <v>48</v>
      </c>
      <c r="L408" s="1">
        <f>Tableau2[[#This Row],[Created]]-INT(Tableau2[[#This Row],[Created]])</f>
        <v>0.51098379630275303</v>
      </c>
      <c r="M408">
        <f>MINUTE(Tableau2[[#This Row],[Created]])</f>
        <v>15</v>
      </c>
      <c r="N408"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09" spans="1:14" x14ac:dyDescent="0.35">
      <c r="A409" t="s">
        <v>65</v>
      </c>
      <c r="B409">
        <v>1</v>
      </c>
      <c r="C409">
        <v>18</v>
      </c>
      <c r="D409">
        <v>1</v>
      </c>
      <c r="E409" t="s">
        <v>428</v>
      </c>
      <c r="H409" s="2">
        <v>44165.510983796303</v>
      </c>
      <c r="I409" t="s">
        <v>67</v>
      </c>
      <c r="J409" s="2">
        <v>44165.510983796303</v>
      </c>
      <c r="K409" t="s">
        <v>67</v>
      </c>
      <c r="L409" s="1">
        <f>Tableau2[[#This Row],[Created]]-INT(Tableau2[[#This Row],[Created]])</f>
        <v>0.51098379630275303</v>
      </c>
      <c r="M409">
        <f>MINUTE(Tableau2[[#This Row],[Created]])</f>
        <v>15</v>
      </c>
      <c r="N409"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10" spans="1:14" x14ac:dyDescent="0.35">
      <c r="A410" t="s">
        <v>50</v>
      </c>
      <c r="B410">
        <v>1</v>
      </c>
      <c r="C410">
        <v>15</v>
      </c>
      <c r="D410">
        <v>1</v>
      </c>
      <c r="E410" t="s">
        <v>429</v>
      </c>
      <c r="H410" s="2">
        <v>44165.511053240698</v>
      </c>
      <c r="I410" t="s">
        <v>52</v>
      </c>
      <c r="J410" s="2">
        <v>44165.511053240698</v>
      </c>
      <c r="K410" t="s">
        <v>52</v>
      </c>
      <c r="L410" s="1">
        <f>Tableau2[[#This Row],[Created]]-INT(Tableau2[[#This Row],[Created]])</f>
        <v>0.51105324069794733</v>
      </c>
      <c r="M410">
        <f>MINUTE(Tableau2[[#This Row],[Created]])</f>
        <v>15</v>
      </c>
      <c r="N410"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11" spans="1:14" x14ac:dyDescent="0.35">
      <c r="A411" t="s">
        <v>38</v>
      </c>
      <c r="B411">
        <v>1</v>
      </c>
      <c r="C411">
        <v>49</v>
      </c>
      <c r="D411">
        <v>1</v>
      </c>
      <c r="E411" t="s">
        <v>430</v>
      </c>
      <c r="H411" s="2">
        <v>44165.511087963001</v>
      </c>
      <c r="I411" t="s">
        <v>40</v>
      </c>
      <c r="J411" s="2">
        <v>44165.511087963001</v>
      </c>
      <c r="K411" t="s">
        <v>40</v>
      </c>
      <c r="L411" s="1">
        <f>Tableau2[[#This Row],[Created]]-INT(Tableau2[[#This Row],[Created]])</f>
        <v>0.51108796300104586</v>
      </c>
      <c r="M411">
        <f>MINUTE(Tableau2[[#This Row],[Created]])</f>
        <v>15</v>
      </c>
      <c r="N411"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12" spans="1:14" x14ac:dyDescent="0.35">
      <c r="A412" t="s">
        <v>46</v>
      </c>
      <c r="B412">
        <v>1</v>
      </c>
      <c r="C412">
        <v>24</v>
      </c>
      <c r="D412">
        <v>1</v>
      </c>
      <c r="E412" t="s">
        <v>431</v>
      </c>
      <c r="H412" s="2">
        <v>44165.511087963001</v>
      </c>
      <c r="I412" t="s">
        <v>48</v>
      </c>
      <c r="J412" s="2">
        <v>44165.511087963001</v>
      </c>
      <c r="K412" t="s">
        <v>48</v>
      </c>
      <c r="L412" s="1">
        <f>Tableau2[[#This Row],[Created]]-INT(Tableau2[[#This Row],[Created]])</f>
        <v>0.51108796300104586</v>
      </c>
      <c r="M412">
        <f>MINUTE(Tableau2[[#This Row],[Created]])</f>
        <v>15</v>
      </c>
      <c r="N412"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13" spans="1:14" x14ac:dyDescent="0.35">
      <c r="A413" t="s">
        <v>91</v>
      </c>
      <c r="B413">
        <v>1</v>
      </c>
      <c r="C413">
        <v>8</v>
      </c>
      <c r="D413">
        <v>1</v>
      </c>
      <c r="E413" t="s">
        <v>432</v>
      </c>
      <c r="H413" s="2">
        <v>44165.511099536998</v>
      </c>
      <c r="I413" t="s">
        <v>93</v>
      </c>
      <c r="J413" s="2">
        <v>44165.511099536998</v>
      </c>
      <c r="K413" t="s">
        <v>93</v>
      </c>
      <c r="L413" s="1">
        <f>Tableau2[[#This Row],[Created]]-INT(Tableau2[[#This Row],[Created]])</f>
        <v>0.51109953699778998</v>
      </c>
      <c r="M413">
        <f>MINUTE(Tableau2[[#This Row],[Created]])</f>
        <v>15</v>
      </c>
      <c r="N413"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14" spans="1:14" x14ac:dyDescent="0.35">
      <c r="A414" t="s">
        <v>76</v>
      </c>
      <c r="B414">
        <v>1</v>
      </c>
      <c r="C414">
        <v>42</v>
      </c>
      <c r="D414">
        <v>1</v>
      </c>
      <c r="E414" t="s">
        <v>188</v>
      </c>
      <c r="H414" s="2">
        <v>44165.511180555601</v>
      </c>
      <c r="I414" t="s">
        <v>78</v>
      </c>
      <c r="J414" s="2">
        <v>44165.511180555601</v>
      </c>
      <c r="K414" t="s">
        <v>78</v>
      </c>
      <c r="L414" s="1">
        <f>Tableau2[[#This Row],[Created]]-INT(Tableau2[[#This Row],[Created]])</f>
        <v>0.51118055560073117</v>
      </c>
      <c r="M414">
        <f>MINUTE(Tableau2[[#This Row],[Created]])</f>
        <v>16</v>
      </c>
      <c r="N414"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15" spans="1:14" x14ac:dyDescent="0.35">
      <c r="A415" t="s">
        <v>46</v>
      </c>
      <c r="B415">
        <v>1</v>
      </c>
      <c r="C415">
        <v>40</v>
      </c>
      <c r="D415">
        <v>1</v>
      </c>
      <c r="E415" t="s">
        <v>433</v>
      </c>
      <c r="H415" s="2">
        <v>44165.511192129597</v>
      </c>
      <c r="I415" t="s">
        <v>48</v>
      </c>
      <c r="J415" s="2">
        <v>44165.511192129597</v>
      </c>
      <c r="K415" t="s">
        <v>48</v>
      </c>
      <c r="L415" s="1">
        <f>Tableau2[[#This Row],[Created]]-INT(Tableau2[[#This Row],[Created]])</f>
        <v>0.51119212959747529</v>
      </c>
      <c r="M415">
        <f>MINUTE(Tableau2[[#This Row],[Created]])</f>
        <v>16</v>
      </c>
      <c r="N415"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16" spans="1:14" x14ac:dyDescent="0.35">
      <c r="A416" t="s">
        <v>46</v>
      </c>
      <c r="B416">
        <v>1</v>
      </c>
      <c r="C416">
        <v>49</v>
      </c>
      <c r="D416">
        <v>1</v>
      </c>
      <c r="E416" t="s">
        <v>434</v>
      </c>
      <c r="H416" s="2">
        <v>44165.511319444398</v>
      </c>
      <c r="I416" t="s">
        <v>48</v>
      </c>
      <c r="J416" s="2">
        <v>44165.511319444398</v>
      </c>
      <c r="K416" t="s">
        <v>48</v>
      </c>
      <c r="L416" s="1">
        <f>Tableau2[[#This Row],[Created]]-INT(Tableau2[[#This Row],[Created]])</f>
        <v>0.51131944439839572</v>
      </c>
      <c r="M416">
        <f>MINUTE(Tableau2[[#This Row],[Created]])</f>
        <v>16</v>
      </c>
      <c r="N416"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17" spans="1:14" x14ac:dyDescent="0.35">
      <c r="A417" t="s">
        <v>102</v>
      </c>
      <c r="B417">
        <v>1</v>
      </c>
      <c r="C417">
        <v>15</v>
      </c>
      <c r="D417">
        <v>1</v>
      </c>
      <c r="E417" t="s">
        <v>435</v>
      </c>
      <c r="H417" s="2">
        <v>44165.511365740698</v>
      </c>
      <c r="I417" t="s">
        <v>104</v>
      </c>
      <c r="J417" s="2">
        <v>44165.511365740698</v>
      </c>
      <c r="K417" t="s">
        <v>104</v>
      </c>
      <c r="L417" s="1">
        <f>Tableau2[[#This Row],[Created]]-INT(Tableau2[[#This Row],[Created]])</f>
        <v>0.51136574069823837</v>
      </c>
      <c r="M417">
        <f>MINUTE(Tableau2[[#This Row],[Created]])</f>
        <v>16</v>
      </c>
      <c r="N417"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18" spans="1:14" x14ac:dyDescent="0.35">
      <c r="A418" t="s">
        <v>11</v>
      </c>
      <c r="B418">
        <v>1</v>
      </c>
      <c r="C418">
        <v>22</v>
      </c>
      <c r="D418">
        <v>1</v>
      </c>
      <c r="E418" t="s">
        <v>436</v>
      </c>
      <c r="H418" s="2">
        <v>44165.511377314797</v>
      </c>
      <c r="I418" t="s">
        <v>14</v>
      </c>
      <c r="J418" s="2">
        <v>44165.511377314797</v>
      </c>
      <c r="K418" t="s">
        <v>14</v>
      </c>
      <c r="L418" s="1">
        <f>Tableau2[[#This Row],[Created]]-INT(Tableau2[[#This Row],[Created]])</f>
        <v>0.51137731479684589</v>
      </c>
      <c r="M418">
        <f>MINUTE(Tableau2[[#This Row],[Created]])</f>
        <v>16</v>
      </c>
      <c r="N418"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19" spans="1:14" x14ac:dyDescent="0.35">
      <c r="A419" t="s">
        <v>110</v>
      </c>
      <c r="B419">
        <v>1</v>
      </c>
      <c r="C419">
        <v>66</v>
      </c>
      <c r="D419">
        <v>1</v>
      </c>
      <c r="E419" t="s">
        <v>437</v>
      </c>
      <c r="H419" s="2">
        <v>44165.511388888903</v>
      </c>
      <c r="I419" t="s">
        <v>112</v>
      </c>
      <c r="J419" s="2">
        <v>44165.511388888903</v>
      </c>
      <c r="K419" t="s">
        <v>112</v>
      </c>
      <c r="L419" s="1">
        <f>Tableau2[[#This Row],[Created]]-INT(Tableau2[[#This Row],[Created]])</f>
        <v>0.51138888890272938</v>
      </c>
      <c r="M419">
        <f>MINUTE(Tableau2[[#This Row],[Created]])</f>
        <v>16</v>
      </c>
      <c r="N419"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20" spans="1:14" x14ac:dyDescent="0.35">
      <c r="A420" t="s">
        <v>91</v>
      </c>
      <c r="B420">
        <v>1</v>
      </c>
      <c r="C420">
        <v>28</v>
      </c>
      <c r="D420">
        <v>1</v>
      </c>
      <c r="E420" t="s">
        <v>438</v>
      </c>
      <c r="H420" s="2">
        <v>44165.511400463001</v>
      </c>
      <c r="I420" t="s">
        <v>93</v>
      </c>
      <c r="J420" s="2">
        <v>44165.511400463001</v>
      </c>
      <c r="K420" t="s">
        <v>93</v>
      </c>
      <c r="L420" s="1">
        <f>Tableau2[[#This Row],[Created]]-INT(Tableau2[[#This Row],[Created]])</f>
        <v>0.5114004630013369</v>
      </c>
      <c r="M420">
        <f>MINUTE(Tableau2[[#This Row],[Created]])</f>
        <v>16</v>
      </c>
      <c r="N420"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21" spans="1:14" x14ac:dyDescent="0.35">
      <c r="A421" t="s">
        <v>11</v>
      </c>
      <c r="B421">
        <v>1</v>
      </c>
      <c r="C421">
        <v>1</v>
      </c>
      <c r="D421">
        <v>1</v>
      </c>
      <c r="E421" t="s">
        <v>439</v>
      </c>
      <c r="H421" s="2">
        <v>44165.511608796303</v>
      </c>
      <c r="I421" t="s">
        <v>14</v>
      </c>
      <c r="J421" s="2">
        <v>44165.511608796303</v>
      </c>
      <c r="K421" t="s">
        <v>14</v>
      </c>
      <c r="L421" s="1">
        <f>Tableau2[[#This Row],[Created]]-INT(Tableau2[[#This Row],[Created]])</f>
        <v>0.51160879630333511</v>
      </c>
      <c r="M421">
        <f>MINUTE(Tableau2[[#This Row],[Created]])</f>
        <v>16</v>
      </c>
      <c r="N421"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22" spans="1:14" x14ac:dyDescent="0.35">
      <c r="A422" t="s">
        <v>61</v>
      </c>
      <c r="B422">
        <v>1</v>
      </c>
      <c r="C422">
        <v>81</v>
      </c>
      <c r="D422">
        <v>1</v>
      </c>
      <c r="E422" t="s">
        <v>440</v>
      </c>
      <c r="H422" s="2">
        <v>44165.512118055602</v>
      </c>
      <c r="I422" t="s">
        <v>63</v>
      </c>
      <c r="J422" s="2">
        <v>44165.511631944399</v>
      </c>
      <c r="K422" t="s">
        <v>63</v>
      </c>
      <c r="L422" s="1">
        <f>Tableau2[[#This Row],[Created]]-INT(Tableau2[[#This Row],[Created]])</f>
        <v>0.51163194439868676</v>
      </c>
      <c r="M422">
        <f>MINUTE(Tableau2[[#This Row],[Created]])</f>
        <v>16</v>
      </c>
      <c r="N422"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23" spans="1:14" x14ac:dyDescent="0.35">
      <c r="A423" t="s">
        <v>91</v>
      </c>
      <c r="B423">
        <v>1</v>
      </c>
      <c r="C423">
        <v>48</v>
      </c>
      <c r="D423">
        <v>1</v>
      </c>
      <c r="E423" t="s">
        <v>441</v>
      </c>
      <c r="H423" s="2">
        <v>44165.511736111097</v>
      </c>
      <c r="I423" t="s">
        <v>93</v>
      </c>
      <c r="J423" s="2">
        <v>44165.511736111097</v>
      </c>
      <c r="K423" t="s">
        <v>93</v>
      </c>
      <c r="L423" s="1">
        <f>Tableau2[[#This Row],[Created]]-INT(Tableau2[[#This Row],[Created]])</f>
        <v>0.51173611109697958</v>
      </c>
      <c r="M423">
        <f>MINUTE(Tableau2[[#This Row],[Created]])</f>
        <v>16</v>
      </c>
      <c r="N423"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24" spans="1:14" x14ac:dyDescent="0.35">
      <c r="A424" t="s">
        <v>73</v>
      </c>
      <c r="B424">
        <v>1</v>
      </c>
      <c r="C424">
        <v>28</v>
      </c>
      <c r="D424">
        <v>1</v>
      </c>
      <c r="E424" t="s">
        <v>442</v>
      </c>
      <c r="H424" s="2">
        <v>44165.511817129598</v>
      </c>
      <c r="I424" t="s">
        <v>75</v>
      </c>
      <c r="J424" s="2">
        <v>44165.511817129598</v>
      </c>
      <c r="K424" t="s">
        <v>75</v>
      </c>
      <c r="L424" s="1">
        <f>Tableau2[[#This Row],[Created]]-INT(Tableau2[[#This Row],[Created]])</f>
        <v>0.51181712959805736</v>
      </c>
      <c r="M424">
        <f>MINUTE(Tableau2[[#This Row],[Created]])</f>
        <v>17</v>
      </c>
      <c r="N424"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25" spans="1:14" x14ac:dyDescent="0.35">
      <c r="A425" t="s">
        <v>46</v>
      </c>
      <c r="B425">
        <v>1</v>
      </c>
      <c r="C425">
        <v>15</v>
      </c>
      <c r="D425">
        <v>1</v>
      </c>
      <c r="E425" t="s">
        <v>443</v>
      </c>
      <c r="H425" s="2">
        <v>44165.511828703697</v>
      </c>
      <c r="I425" t="s">
        <v>48</v>
      </c>
      <c r="J425" s="2">
        <v>44165.511828703697</v>
      </c>
      <c r="K425" t="s">
        <v>48</v>
      </c>
      <c r="L425" s="1">
        <f>Tableau2[[#This Row],[Created]]-INT(Tableau2[[#This Row],[Created]])</f>
        <v>0.51182870369666489</v>
      </c>
      <c r="M425">
        <f>MINUTE(Tableau2[[#This Row],[Created]])</f>
        <v>17</v>
      </c>
      <c r="N425"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26" spans="1:14" x14ac:dyDescent="0.35">
      <c r="A426" t="s">
        <v>65</v>
      </c>
      <c r="B426">
        <v>1</v>
      </c>
      <c r="C426">
        <v>9</v>
      </c>
      <c r="D426">
        <v>1</v>
      </c>
      <c r="E426" t="s">
        <v>444</v>
      </c>
      <c r="H426" s="2">
        <v>44165.511851851901</v>
      </c>
      <c r="I426" t="s">
        <v>67</v>
      </c>
      <c r="J426" s="2">
        <v>44165.511851851901</v>
      </c>
      <c r="K426" t="s">
        <v>67</v>
      </c>
      <c r="L426" s="1">
        <f>Tableau2[[#This Row],[Created]]-INT(Tableau2[[#This Row],[Created]])</f>
        <v>0.5118518519011559</v>
      </c>
      <c r="M426">
        <f>MINUTE(Tableau2[[#This Row],[Created]])</f>
        <v>17</v>
      </c>
      <c r="N426"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27" spans="1:14" x14ac:dyDescent="0.35">
      <c r="A427" t="s">
        <v>42</v>
      </c>
      <c r="B427">
        <v>1</v>
      </c>
      <c r="C427">
        <v>48</v>
      </c>
      <c r="D427">
        <v>1</v>
      </c>
      <c r="E427" t="s">
        <v>445</v>
      </c>
      <c r="H427" s="2">
        <v>44165.511898148201</v>
      </c>
      <c r="I427" t="s">
        <v>44</v>
      </c>
      <c r="J427" s="2">
        <v>44165.511898148201</v>
      </c>
      <c r="K427" t="s">
        <v>44</v>
      </c>
      <c r="L427" s="1">
        <f>Tableau2[[#This Row],[Created]]-INT(Tableau2[[#This Row],[Created]])</f>
        <v>0.51189814820099855</v>
      </c>
      <c r="M427">
        <f>MINUTE(Tableau2[[#This Row],[Created]])</f>
        <v>17</v>
      </c>
      <c r="N427"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28" spans="1:14" x14ac:dyDescent="0.35">
      <c r="A428" t="s">
        <v>46</v>
      </c>
      <c r="B428">
        <v>1</v>
      </c>
      <c r="C428">
        <v>74</v>
      </c>
      <c r="D428">
        <v>1</v>
      </c>
      <c r="E428" t="s">
        <v>394</v>
      </c>
      <c r="H428" s="2">
        <v>44165.511956018498</v>
      </c>
      <c r="I428" t="s">
        <v>48</v>
      </c>
      <c r="J428" s="2">
        <v>44165.511956018498</v>
      </c>
      <c r="K428" t="s">
        <v>48</v>
      </c>
      <c r="L428" s="1">
        <f>Tableau2[[#This Row],[Created]]-INT(Tableau2[[#This Row],[Created]])</f>
        <v>0.51195601849758532</v>
      </c>
      <c r="M428">
        <f>MINUTE(Tableau2[[#This Row],[Created]])</f>
        <v>17</v>
      </c>
      <c r="N428"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29" spans="1:14" x14ac:dyDescent="0.35">
      <c r="A429" t="s">
        <v>11</v>
      </c>
      <c r="B429">
        <v>1</v>
      </c>
      <c r="C429">
        <v>20</v>
      </c>
      <c r="D429">
        <v>1</v>
      </c>
      <c r="E429" t="s">
        <v>446</v>
      </c>
      <c r="H429" s="2">
        <v>44165.512037036999</v>
      </c>
      <c r="I429" t="s">
        <v>14</v>
      </c>
      <c r="J429" s="2">
        <v>44165.512037036999</v>
      </c>
      <c r="K429" t="s">
        <v>14</v>
      </c>
      <c r="L429" s="1">
        <f>Tableau2[[#This Row],[Created]]-INT(Tableau2[[#This Row],[Created]])</f>
        <v>0.5120370369986631</v>
      </c>
      <c r="M429">
        <f>MINUTE(Tableau2[[#This Row],[Created]])</f>
        <v>17</v>
      </c>
      <c r="N429"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30" spans="1:14" x14ac:dyDescent="0.35">
      <c r="A430" t="s">
        <v>50</v>
      </c>
      <c r="B430">
        <v>1</v>
      </c>
      <c r="C430">
        <v>49</v>
      </c>
      <c r="D430">
        <v>1</v>
      </c>
      <c r="E430" t="s">
        <v>447</v>
      </c>
      <c r="H430" s="2">
        <v>44165.512048611097</v>
      </c>
      <c r="I430" t="s">
        <v>52</v>
      </c>
      <c r="J430" s="2">
        <v>44165.512048611097</v>
      </c>
      <c r="K430" t="s">
        <v>52</v>
      </c>
      <c r="L430" s="1">
        <f>Tableau2[[#This Row],[Created]]-INT(Tableau2[[#This Row],[Created]])</f>
        <v>0.51204861109727062</v>
      </c>
      <c r="M430">
        <f>MINUTE(Tableau2[[#This Row],[Created]])</f>
        <v>17</v>
      </c>
      <c r="N430"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31" spans="1:14" x14ac:dyDescent="0.35">
      <c r="A431" t="s">
        <v>46</v>
      </c>
      <c r="B431">
        <v>1</v>
      </c>
      <c r="C431">
        <v>79</v>
      </c>
      <c r="D431">
        <v>1</v>
      </c>
      <c r="E431" t="s">
        <v>448</v>
      </c>
      <c r="H431" s="2">
        <v>44165.512152777803</v>
      </c>
      <c r="I431" t="s">
        <v>48</v>
      </c>
      <c r="J431" s="2">
        <v>44165.512152777803</v>
      </c>
      <c r="K431" t="s">
        <v>48</v>
      </c>
      <c r="L431" s="1">
        <f>Tableau2[[#This Row],[Created]]-INT(Tableau2[[#This Row],[Created]])</f>
        <v>0.51215277780283941</v>
      </c>
      <c r="M431">
        <f>MINUTE(Tableau2[[#This Row],[Created]])</f>
        <v>17</v>
      </c>
      <c r="N431"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32" spans="1:14" x14ac:dyDescent="0.35">
      <c r="A432" t="s">
        <v>38</v>
      </c>
      <c r="B432">
        <v>1</v>
      </c>
      <c r="C432">
        <v>34</v>
      </c>
      <c r="D432">
        <v>1</v>
      </c>
      <c r="E432" t="s">
        <v>449</v>
      </c>
      <c r="H432" s="2">
        <v>44165.512152777803</v>
      </c>
      <c r="I432" t="s">
        <v>40</v>
      </c>
      <c r="J432" s="2">
        <v>44165.512152777803</v>
      </c>
      <c r="K432" t="s">
        <v>40</v>
      </c>
      <c r="L432" s="1">
        <f>Tableau2[[#This Row],[Created]]-INT(Tableau2[[#This Row],[Created]])</f>
        <v>0.51215277780283941</v>
      </c>
      <c r="M432">
        <f>MINUTE(Tableau2[[#This Row],[Created]])</f>
        <v>17</v>
      </c>
      <c r="N432"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33" spans="1:14" x14ac:dyDescent="0.35">
      <c r="A433" t="s">
        <v>76</v>
      </c>
      <c r="B433">
        <v>1</v>
      </c>
      <c r="C433">
        <v>57</v>
      </c>
      <c r="D433">
        <v>1</v>
      </c>
      <c r="E433" t="s">
        <v>450</v>
      </c>
      <c r="H433" s="2">
        <v>44165.512175925898</v>
      </c>
      <c r="I433" t="s">
        <v>78</v>
      </c>
      <c r="J433" s="2">
        <v>44165.512175925898</v>
      </c>
      <c r="K433" t="s">
        <v>78</v>
      </c>
      <c r="L433" s="1">
        <f>Tableau2[[#This Row],[Created]]-INT(Tableau2[[#This Row],[Created]])</f>
        <v>0.51217592589819105</v>
      </c>
      <c r="M433">
        <f>MINUTE(Tableau2[[#This Row],[Created]])</f>
        <v>17</v>
      </c>
      <c r="N433"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34" spans="1:14" x14ac:dyDescent="0.35">
      <c r="A434" t="s">
        <v>110</v>
      </c>
      <c r="B434">
        <v>1</v>
      </c>
      <c r="C434">
        <v>58</v>
      </c>
      <c r="D434">
        <v>1</v>
      </c>
      <c r="E434" t="s">
        <v>451</v>
      </c>
      <c r="H434" s="2">
        <v>44165.512210648201</v>
      </c>
      <c r="I434" t="s">
        <v>112</v>
      </c>
      <c r="J434" s="2">
        <v>44165.512210648201</v>
      </c>
      <c r="K434" t="s">
        <v>112</v>
      </c>
      <c r="L434" s="1">
        <f>Tableau2[[#This Row],[Created]]-INT(Tableau2[[#This Row],[Created]])</f>
        <v>0.51221064820128959</v>
      </c>
      <c r="M434">
        <f>MINUTE(Tableau2[[#This Row],[Created]])</f>
        <v>17</v>
      </c>
      <c r="N434"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35" spans="1:14" x14ac:dyDescent="0.35">
      <c r="A435" t="s">
        <v>65</v>
      </c>
      <c r="B435">
        <v>1</v>
      </c>
      <c r="C435">
        <v>36</v>
      </c>
      <c r="D435">
        <v>1</v>
      </c>
      <c r="E435" t="s">
        <v>452</v>
      </c>
      <c r="H435" s="2">
        <v>44165.512233796297</v>
      </c>
      <c r="I435" t="s">
        <v>67</v>
      </c>
      <c r="J435" s="2">
        <v>44165.512233796297</v>
      </c>
      <c r="K435" t="s">
        <v>67</v>
      </c>
      <c r="L435" s="1">
        <f>Tableau2[[#This Row],[Created]]-INT(Tableau2[[#This Row],[Created]])</f>
        <v>0.51223379629664123</v>
      </c>
      <c r="M435">
        <f>MINUTE(Tableau2[[#This Row],[Created]])</f>
        <v>17</v>
      </c>
      <c r="N435"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36" spans="1:14" x14ac:dyDescent="0.35">
      <c r="A436" t="s">
        <v>42</v>
      </c>
      <c r="B436">
        <v>1</v>
      </c>
      <c r="C436">
        <v>82</v>
      </c>
      <c r="D436">
        <v>1</v>
      </c>
      <c r="E436" t="s">
        <v>453</v>
      </c>
      <c r="H436" s="2">
        <v>44165.512291666702</v>
      </c>
      <c r="I436" t="s">
        <v>44</v>
      </c>
      <c r="J436" s="2">
        <v>44165.512291666702</v>
      </c>
      <c r="K436" t="s">
        <v>44</v>
      </c>
      <c r="L436" s="1">
        <f>Tableau2[[#This Row],[Created]]-INT(Tableau2[[#This Row],[Created]])</f>
        <v>0.51229166670236737</v>
      </c>
      <c r="M436">
        <f>MINUTE(Tableau2[[#This Row],[Created]])</f>
        <v>17</v>
      </c>
      <c r="N436"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37" spans="1:14" x14ac:dyDescent="0.35">
      <c r="A437" t="s">
        <v>46</v>
      </c>
      <c r="B437">
        <v>1</v>
      </c>
      <c r="C437">
        <v>10</v>
      </c>
      <c r="D437">
        <v>1</v>
      </c>
      <c r="E437" t="s">
        <v>454</v>
      </c>
      <c r="H437" s="2">
        <v>44165.512523148202</v>
      </c>
      <c r="I437" t="s">
        <v>48</v>
      </c>
      <c r="J437" s="2">
        <v>44165.512523148202</v>
      </c>
      <c r="K437" t="s">
        <v>48</v>
      </c>
      <c r="L437" s="1">
        <f>Tableau2[[#This Row],[Created]]-INT(Tableau2[[#This Row],[Created]])</f>
        <v>0.51252314820158063</v>
      </c>
      <c r="M437">
        <f>MINUTE(Tableau2[[#This Row],[Created]])</f>
        <v>18</v>
      </c>
      <c r="N437"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38" spans="1:14" x14ac:dyDescent="0.35">
      <c r="A438" t="s">
        <v>194</v>
      </c>
      <c r="B438">
        <v>1</v>
      </c>
      <c r="C438">
        <v>76</v>
      </c>
      <c r="D438">
        <v>1</v>
      </c>
      <c r="G438" t="s">
        <v>455</v>
      </c>
      <c r="H438" s="2">
        <v>44165.512546296297</v>
      </c>
      <c r="I438" t="s">
        <v>196</v>
      </c>
      <c r="J438" s="2">
        <v>44165.512546296297</v>
      </c>
      <c r="K438" t="s">
        <v>196</v>
      </c>
      <c r="L438" s="1">
        <f>Tableau2[[#This Row],[Created]]-INT(Tableau2[[#This Row],[Created]])</f>
        <v>0.51254629629693227</v>
      </c>
      <c r="M438">
        <f>MINUTE(Tableau2[[#This Row],[Created]])</f>
        <v>18</v>
      </c>
      <c r="N438"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39" spans="1:14" x14ac:dyDescent="0.35">
      <c r="A439" t="s">
        <v>11</v>
      </c>
      <c r="B439">
        <v>1</v>
      </c>
      <c r="C439">
        <v>41</v>
      </c>
      <c r="D439">
        <v>1</v>
      </c>
      <c r="E439" t="s">
        <v>456</v>
      </c>
      <c r="H439" s="2">
        <v>44165.512557870403</v>
      </c>
      <c r="I439" t="s">
        <v>14</v>
      </c>
      <c r="J439" s="2">
        <v>44165.512557870403</v>
      </c>
      <c r="K439" t="s">
        <v>14</v>
      </c>
      <c r="L439" s="1">
        <f>Tableau2[[#This Row],[Created]]-INT(Tableau2[[#This Row],[Created]])</f>
        <v>0.51255787040281575</v>
      </c>
      <c r="M439">
        <f>MINUTE(Tableau2[[#This Row],[Created]])</f>
        <v>18</v>
      </c>
      <c r="N439"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40" spans="1:14" x14ac:dyDescent="0.35">
      <c r="A440" t="s">
        <v>42</v>
      </c>
      <c r="B440">
        <v>1</v>
      </c>
      <c r="C440">
        <v>3</v>
      </c>
      <c r="D440">
        <v>1</v>
      </c>
      <c r="E440" t="s">
        <v>457</v>
      </c>
      <c r="H440" s="2">
        <v>44165.512592592597</v>
      </c>
      <c r="I440" t="s">
        <v>44</v>
      </c>
      <c r="J440" s="2">
        <v>44165.512592592597</v>
      </c>
      <c r="K440" t="s">
        <v>44</v>
      </c>
      <c r="L440" s="1">
        <f>Tableau2[[#This Row],[Created]]-INT(Tableau2[[#This Row],[Created]])</f>
        <v>0.51259259259677492</v>
      </c>
      <c r="M440">
        <f>MINUTE(Tableau2[[#This Row],[Created]])</f>
        <v>18</v>
      </c>
      <c r="N440"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41" spans="1:14" x14ac:dyDescent="0.35">
      <c r="A441" t="s">
        <v>46</v>
      </c>
      <c r="B441">
        <v>1</v>
      </c>
      <c r="C441">
        <v>54</v>
      </c>
      <c r="D441">
        <v>1</v>
      </c>
      <c r="E441" t="s">
        <v>458</v>
      </c>
      <c r="H441" s="2">
        <v>44165.512627314798</v>
      </c>
      <c r="I441" t="s">
        <v>48</v>
      </c>
      <c r="J441" s="2">
        <v>44165.512627314798</v>
      </c>
      <c r="K441" t="s">
        <v>48</v>
      </c>
      <c r="L441" s="1">
        <f>Tableau2[[#This Row],[Created]]-INT(Tableau2[[#This Row],[Created]])</f>
        <v>0.51262731479801005</v>
      </c>
      <c r="M441">
        <f>MINUTE(Tableau2[[#This Row],[Created]])</f>
        <v>18</v>
      </c>
      <c r="N441"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42" spans="1:14" x14ac:dyDescent="0.35">
      <c r="A442" t="s">
        <v>158</v>
      </c>
      <c r="B442">
        <v>1</v>
      </c>
      <c r="C442">
        <v>67</v>
      </c>
      <c r="D442">
        <v>1</v>
      </c>
      <c r="E442" t="s">
        <v>459</v>
      </c>
      <c r="H442" s="2">
        <v>44165.512696759302</v>
      </c>
      <c r="I442" t="s">
        <v>161</v>
      </c>
      <c r="J442" s="2">
        <v>44165.512696759302</v>
      </c>
      <c r="K442" t="s">
        <v>161</v>
      </c>
      <c r="L442" s="1">
        <f>Tableau2[[#This Row],[Created]]-INT(Tableau2[[#This Row],[Created]])</f>
        <v>0.51269675930234371</v>
      </c>
      <c r="M442">
        <f>MINUTE(Tableau2[[#This Row],[Created]])</f>
        <v>18</v>
      </c>
      <c r="N442"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43" spans="1:14" x14ac:dyDescent="0.35">
      <c r="A443" t="s">
        <v>76</v>
      </c>
      <c r="B443">
        <v>1</v>
      </c>
      <c r="C443">
        <v>85</v>
      </c>
      <c r="D443">
        <v>1</v>
      </c>
      <c r="E443" t="s">
        <v>460</v>
      </c>
      <c r="H443" s="2">
        <v>44165.512743055602</v>
      </c>
      <c r="I443" t="s">
        <v>78</v>
      </c>
      <c r="J443" s="2">
        <v>44165.512743055602</v>
      </c>
      <c r="K443" t="s">
        <v>78</v>
      </c>
      <c r="L443" s="1">
        <f>Tableau2[[#This Row],[Created]]-INT(Tableau2[[#This Row],[Created]])</f>
        <v>0.51274305560218636</v>
      </c>
      <c r="M443">
        <f>MINUTE(Tableau2[[#This Row],[Created]])</f>
        <v>18</v>
      </c>
      <c r="N443"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44" spans="1:14" x14ac:dyDescent="0.35">
      <c r="A444" t="s">
        <v>11</v>
      </c>
      <c r="B444">
        <v>1</v>
      </c>
      <c r="C444">
        <v>62</v>
      </c>
      <c r="D444">
        <v>1</v>
      </c>
      <c r="G444" t="s">
        <v>239</v>
      </c>
      <c r="H444" s="2">
        <v>44165.512743055602</v>
      </c>
      <c r="I444" t="s">
        <v>14</v>
      </c>
      <c r="J444" s="2">
        <v>44165.512743055602</v>
      </c>
      <c r="K444" t="s">
        <v>14</v>
      </c>
      <c r="L444" s="1">
        <f>Tableau2[[#This Row],[Created]]-INT(Tableau2[[#This Row],[Created]])</f>
        <v>0.51274305560218636</v>
      </c>
      <c r="M444">
        <f>MINUTE(Tableau2[[#This Row],[Created]])</f>
        <v>18</v>
      </c>
      <c r="N444"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45" spans="1:14" x14ac:dyDescent="0.35">
      <c r="A445" t="s">
        <v>46</v>
      </c>
      <c r="B445">
        <v>1</v>
      </c>
      <c r="C445">
        <v>29</v>
      </c>
      <c r="D445">
        <v>1</v>
      </c>
      <c r="E445" t="s">
        <v>461</v>
      </c>
      <c r="H445" s="2">
        <v>44165.512766203698</v>
      </c>
      <c r="I445" t="s">
        <v>48</v>
      </c>
      <c r="J445" s="2">
        <v>44165.512766203698</v>
      </c>
      <c r="K445" t="s">
        <v>48</v>
      </c>
      <c r="L445" s="1">
        <f>Tableau2[[#This Row],[Created]]-INT(Tableau2[[#This Row],[Created]])</f>
        <v>0.512766203697538</v>
      </c>
      <c r="M445">
        <f>MINUTE(Tableau2[[#This Row],[Created]])</f>
        <v>18</v>
      </c>
      <c r="N445"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46" spans="1:14" x14ac:dyDescent="0.35">
      <c r="A446" t="s">
        <v>194</v>
      </c>
      <c r="B446">
        <v>1</v>
      </c>
      <c r="C446">
        <v>90</v>
      </c>
      <c r="D446">
        <v>1</v>
      </c>
      <c r="G446" t="s">
        <v>455</v>
      </c>
      <c r="H446" s="2">
        <v>44165.512847222199</v>
      </c>
      <c r="I446" t="s">
        <v>196</v>
      </c>
      <c r="J446" s="2">
        <v>44165.512847222199</v>
      </c>
      <c r="K446" t="s">
        <v>196</v>
      </c>
      <c r="L446" s="1">
        <f>Tableau2[[#This Row],[Created]]-INT(Tableau2[[#This Row],[Created]])</f>
        <v>0.51284722219861578</v>
      </c>
      <c r="M446">
        <f>MINUTE(Tableau2[[#This Row],[Created]])</f>
        <v>18</v>
      </c>
      <c r="N446"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47" spans="1:14" x14ac:dyDescent="0.35">
      <c r="A447" t="s">
        <v>46</v>
      </c>
      <c r="B447">
        <v>1</v>
      </c>
      <c r="C447">
        <v>60</v>
      </c>
      <c r="D447">
        <v>1</v>
      </c>
      <c r="E447" t="s">
        <v>169</v>
      </c>
      <c r="H447" s="2">
        <v>44165.512847222199</v>
      </c>
      <c r="I447" t="s">
        <v>48</v>
      </c>
      <c r="J447" s="2">
        <v>44165.512847222199</v>
      </c>
      <c r="K447" t="s">
        <v>48</v>
      </c>
      <c r="L447" s="1">
        <f>Tableau2[[#This Row],[Created]]-INT(Tableau2[[#This Row],[Created]])</f>
        <v>0.51284722219861578</v>
      </c>
      <c r="M447">
        <f>MINUTE(Tableau2[[#This Row],[Created]])</f>
        <v>18</v>
      </c>
      <c r="N447"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48" spans="1:14" x14ac:dyDescent="0.35">
      <c r="A448" t="s">
        <v>98</v>
      </c>
      <c r="B448">
        <v>1</v>
      </c>
      <c r="C448">
        <v>17</v>
      </c>
      <c r="D448">
        <v>1</v>
      </c>
      <c r="E448" t="s">
        <v>462</v>
      </c>
      <c r="H448" s="2">
        <v>44165.512916666703</v>
      </c>
      <c r="I448" t="s">
        <v>100</v>
      </c>
      <c r="J448" s="2">
        <v>44165.512916666703</v>
      </c>
      <c r="K448" t="s">
        <v>100</v>
      </c>
      <c r="L448" s="1">
        <f>Tableau2[[#This Row],[Created]]-INT(Tableau2[[#This Row],[Created]])</f>
        <v>0.51291666670294944</v>
      </c>
      <c r="M448">
        <f>MINUTE(Tableau2[[#This Row],[Created]])</f>
        <v>18</v>
      </c>
      <c r="N448"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49" spans="1:14" x14ac:dyDescent="0.35">
      <c r="A449" t="s">
        <v>76</v>
      </c>
      <c r="B449">
        <v>1</v>
      </c>
      <c r="C449">
        <v>14</v>
      </c>
      <c r="D449">
        <v>1</v>
      </c>
      <c r="E449" t="s">
        <v>463</v>
      </c>
      <c r="H449" s="2">
        <v>44165.512939814798</v>
      </c>
      <c r="I449" t="s">
        <v>78</v>
      </c>
      <c r="J449" s="2">
        <v>44165.512939814798</v>
      </c>
      <c r="K449" t="s">
        <v>78</v>
      </c>
      <c r="L449" s="1">
        <f>Tableau2[[#This Row],[Created]]-INT(Tableau2[[#This Row],[Created]])</f>
        <v>0.51293981479830109</v>
      </c>
      <c r="M449">
        <f>MINUTE(Tableau2[[#This Row],[Created]])</f>
        <v>18</v>
      </c>
      <c r="N449"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50" spans="1:14" x14ac:dyDescent="0.35">
      <c r="A450" t="s">
        <v>46</v>
      </c>
      <c r="B450">
        <v>1</v>
      </c>
      <c r="C450">
        <v>93</v>
      </c>
      <c r="D450">
        <v>1</v>
      </c>
      <c r="E450" t="s">
        <v>464</v>
      </c>
      <c r="H450" s="2">
        <v>44165.512997685197</v>
      </c>
      <c r="I450" t="s">
        <v>48</v>
      </c>
      <c r="J450" s="2">
        <v>44165.512997685197</v>
      </c>
      <c r="K450" t="s">
        <v>48</v>
      </c>
      <c r="L450" s="1">
        <f>Tableau2[[#This Row],[Created]]-INT(Tableau2[[#This Row],[Created]])</f>
        <v>0.51299768519675126</v>
      </c>
      <c r="M450">
        <f>MINUTE(Tableau2[[#This Row],[Created]])</f>
        <v>18</v>
      </c>
      <c r="N450"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51" spans="1:14" x14ac:dyDescent="0.35">
      <c r="A451" t="s">
        <v>42</v>
      </c>
      <c r="B451">
        <v>1</v>
      </c>
      <c r="C451">
        <v>76</v>
      </c>
      <c r="D451">
        <v>1</v>
      </c>
      <c r="E451" t="s">
        <v>465</v>
      </c>
      <c r="H451" s="2">
        <v>44165.513043981497</v>
      </c>
      <c r="I451" t="s">
        <v>44</v>
      </c>
      <c r="J451" s="2">
        <v>44165.513043981497</v>
      </c>
      <c r="K451" t="s">
        <v>44</v>
      </c>
      <c r="L451" s="1">
        <f>Tableau2[[#This Row],[Created]]-INT(Tableau2[[#This Row],[Created]])</f>
        <v>0.51304398149659391</v>
      </c>
      <c r="M451">
        <f>MINUTE(Tableau2[[#This Row],[Created]])</f>
        <v>18</v>
      </c>
      <c r="N451"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52" spans="1:14" x14ac:dyDescent="0.35">
      <c r="A452" t="s">
        <v>50</v>
      </c>
      <c r="B452">
        <v>1</v>
      </c>
      <c r="C452">
        <v>66</v>
      </c>
      <c r="D452">
        <v>1</v>
      </c>
      <c r="E452" t="s">
        <v>466</v>
      </c>
      <c r="H452" s="2">
        <v>44165.513067129599</v>
      </c>
      <c r="I452" t="s">
        <v>52</v>
      </c>
      <c r="J452" s="2">
        <v>44165.513067129599</v>
      </c>
      <c r="K452" t="s">
        <v>52</v>
      </c>
      <c r="L452" s="1">
        <f>Tableau2[[#This Row],[Created]]-INT(Tableau2[[#This Row],[Created]])</f>
        <v>0.51306712959922152</v>
      </c>
      <c r="M452">
        <f>MINUTE(Tableau2[[#This Row],[Created]])</f>
        <v>18</v>
      </c>
      <c r="N452"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53" spans="1:14" x14ac:dyDescent="0.35">
      <c r="A453" t="s">
        <v>46</v>
      </c>
      <c r="B453">
        <v>1</v>
      </c>
      <c r="C453">
        <v>4</v>
      </c>
      <c r="D453">
        <v>1</v>
      </c>
      <c r="E453" t="s">
        <v>175</v>
      </c>
      <c r="H453" s="2">
        <v>44165.513113425899</v>
      </c>
      <c r="I453" t="s">
        <v>48</v>
      </c>
      <c r="J453" s="2">
        <v>44165.513113425899</v>
      </c>
      <c r="K453" t="s">
        <v>48</v>
      </c>
      <c r="L453" s="1">
        <f>Tableau2[[#This Row],[Created]]-INT(Tableau2[[#This Row],[Created]])</f>
        <v>0.51311342589906417</v>
      </c>
      <c r="M453">
        <f>MINUTE(Tableau2[[#This Row],[Created]])</f>
        <v>18</v>
      </c>
      <c r="N453"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54" spans="1:14" x14ac:dyDescent="0.35">
      <c r="A454" t="s">
        <v>65</v>
      </c>
      <c r="B454">
        <v>1</v>
      </c>
      <c r="C454">
        <v>33</v>
      </c>
      <c r="D454">
        <v>1</v>
      </c>
      <c r="E454" t="s">
        <v>467</v>
      </c>
      <c r="H454" s="2">
        <v>44165.513113425899</v>
      </c>
      <c r="I454" t="s">
        <v>67</v>
      </c>
      <c r="J454" s="2">
        <v>44165.513113425899</v>
      </c>
      <c r="K454" t="s">
        <v>67</v>
      </c>
      <c r="L454" s="1">
        <f>Tableau2[[#This Row],[Created]]-INT(Tableau2[[#This Row],[Created]])</f>
        <v>0.51311342589906417</v>
      </c>
      <c r="M454">
        <f>MINUTE(Tableau2[[#This Row],[Created]])</f>
        <v>18</v>
      </c>
      <c r="N454"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55" spans="1:14" x14ac:dyDescent="0.35">
      <c r="A455" t="s">
        <v>91</v>
      </c>
      <c r="B455">
        <v>1</v>
      </c>
      <c r="C455">
        <v>73</v>
      </c>
      <c r="D455">
        <v>1</v>
      </c>
      <c r="E455" t="s">
        <v>468</v>
      </c>
      <c r="H455" s="2">
        <v>44165.513159722199</v>
      </c>
      <c r="I455" t="s">
        <v>93</v>
      </c>
      <c r="J455" s="2">
        <v>44165.513159722199</v>
      </c>
      <c r="K455" t="s">
        <v>93</v>
      </c>
      <c r="L455" s="1">
        <f>Tableau2[[#This Row],[Created]]-INT(Tableau2[[#This Row],[Created]])</f>
        <v>0.51315972219890682</v>
      </c>
      <c r="M455">
        <f>MINUTE(Tableau2[[#This Row],[Created]])</f>
        <v>18</v>
      </c>
      <c r="N455"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56" spans="1:14" x14ac:dyDescent="0.35">
      <c r="A456" t="s">
        <v>46</v>
      </c>
      <c r="B456">
        <v>1</v>
      </c>
      <c r="C456">
        <v>85</v>
      </c>
      <c r="D456">
        <v>1</v>
      </c>
      <c r="E456" t="s">
        <v>460</v>
      </c>
      <c r="H456" s="2">
        <v>44165.513287037</v>
      </c>
      <c r="I456" t="s">
        <v>48</v>
      </c>
      <c r="J456" s="2">
        <v>44165.513287037</v>
      </c>
      <c r="K456" t="s">
        <v>48</v>
      </c>
      <c r="L456" s="1">
        <f>Tableau2[[#This Row],[Created]]-INT(Tableau2[[#This Row],[Created]])</f>
        <v>0.51328703699982725</v>
      </c>
      <c r="M456">
        <f>MINUTE(Tableau2[[#This Row],[Created]])</f>
        <v>19</v>
      </c>
      <c r="N456"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57" spans="1:14" x14ac:dyDescent="0.35">
      <c r="A457" t="s">
        <v>42</v>
      </c>
      <c r="B457">
        <v>1</v>
      </c>
      <c r="C457">
        <v>54</v>
      </c>
      <c r="D457">
        <v>1</v>
      </c>
      <c r="E457" t="s">
        <v>469</v>
      </c>
      <c r="H457" s="2">
        <v>44165.513287037</v>
      </c>
      <c r="I457" t="s">
        <v>44</v>
      </c>
      <c r="J457" s="2">
        <v>44165.513287037</v>
      </c>
      <c r="K457" t="s">
        <v>44</v>
      </c>
      <c r="L457" s="1">
        <f>Tableau2[[#This Row],[Created]]-INT(Tableau2[[#This Row],[Created]])</f>
        <v>0.51328703699982725</v>
      </c>
      <c r="M457">
        <f>MINUTE(Tableau2[[#This Row],[Created]])</f>
        <v>19</v>
      </c>
      <c r="N457"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58" spans="1:14" x14ac:dyDescent="0.35">
      <c r="A458" t="s">
        <v>11</v>
      </c>
      <c r="B458">
        <v>1</v>
      </c>
      <c r="C458">
        <v>83</v>
      </c>
      <c r="D458">
        <v>1</v>
      </c>
      <c r="E458" t="s">
        <v>470</v>
      </c>
      <c r="H458" s="2">
        <v>44165.513391203698</v>
      </c>
      <c r="I458" t="s">
        <v>14</v>
      </c>
      <c r="J458" s="2">
        <v>44165.513391203698</v>
      </c>
      <c r="K458" t="s">
        <v>14</v>
      </c>
      <c r="L458" s="1">
        <f>Tableau2[[#This Row],[Created]]-INT(Tableau2[[#This Row],[Created]])</f>
        <v>0.51339120369812008</v>
      </c>
      <c r="M458">
        <f>MINUTE(Tableau2[[#This Row],[Created]])</f>
        <v>19</v>
      </c>
      <c r="N458"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59" spans="1:14" x14ac:dyDescent="0.35">
      <c r="A459" t="s">
        <v>46</v>
      </c>
      <c r="B459">
        <v>1</v>
      </c>
      <c r="C459">
        <v>68</v>
      </c>
      <c r="D459">
        <v>1</v>
      </c>
      <c r="E459" t="s">
        <v>397</v>
      </c>
      <c r="H459" s="2">
        <v>44165.513402777797</v>
      </c>
      <c r="I459" t="s">
        <v>48</v>
      </c>
      <c r="J459" s="2">
        <v>44165.513402777797</v>
      </c>
      <c r="K459" t="s">
        <v>48</v>
      </c>
      <c r="L459" s="1">
        <f>Tableau2[[#This Row],[Created]]-INT(Tableau2[[#This Row],[Created]])</f>
        <v>0.51340277779672761</v>
      </c>
      <c r="M459">
        <f>MINUTE(Tableau2[[#This Row],[Created]])</f>
        <v>19</v>
      </c>
      <c r="N459"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60" spans="1:14" x14ac:dyDescent="0.35">
      <c r="A460" t="s">
        <v>38</v>
      </c>
      <c r="B460">
        <v>1</v>
      </c>
      <c r="C460">
        <v>29</v>
      </c>
      <c r="D460">
        <v>1</v>
      </c>
      <c r="E460" t="s">
        <v>471</v>
      </c>
      <c r="H460" s="2">
        <v>44165.513599537</v>
      </c>
      <c r="I460" t="s">
        <v>40</v>
      </c>
      <c r="J460" s="2">
        <v>44165.513599537</v>
      </c>
      <c r="K460" t="s">
        <v>40</v>
      </c>
      <c r="L460" s="1">
        <f>Tableau2[[#This Row],[Created]]-INT(Tableau2[[#This Row],[Created]])</f>
        <v>0.51359953700011829</v>
      </c>
      <c r="M460">
        <f>MINUTE(Tableau2[[#This Row],[Created]])</f>
        <v>19</v>
      </c>
      <c r="N460"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61" spans="1:14" x14ac:dyDescent="0.35">
      <c r="A461" t="s">
        <v>50</v>
      </c>
      <c r="B461">
        <v>1</v>
      </c>
      <c r="C461">
        <v>83</v>
      </c>
      <c r="D461">
        <v>1</v>
      </c>
      <c r="E461" t="s">
        <v>472</v>
      </c>
      <c r="H461" s="2">
        <v>44165.513668981497</v>
      </c>
      <c r="I461" t="s">
        <v>52</v>
      </c>
      <c r="J461" s="2">
        <v>44165.513668981497</v>
      </c>
      <c r="K461" t="s">
        <v>52</v>
      </c>
      <c r="L461" s="1">
        <f>Tableau2[[#This Row],[Created]]-INT(Tableau2[[#This Row],[Created]])</f>
        <v>0.51366898149717599</v>
      </c>
      <c r="M461">
        <f>MINUTE(Tableau2[[#This Row],[Created]])</f>
        <v>19</v>
      </c>
      <c r="N461"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62" spans="1:14" x14ac:dyDescent="0.35">
      <c r="A462" t="s">
        <v>76</v>
      </c>
      <c r="B462">
        <v>1</v>
      </c>
      <c r="C462">
        <v>29</v>
      </c>
      <c r="D462">
        <v>1</v>
      </c>
      <c r="E462" t="s">
        <v>461</v>
      </c>
      <c r="H462" s="2">
        <v>44165.513680555603</v>
      </c>
      <c r="I462" t="s">
        <v>78</v>
      </c>
      <c r="J462" s="2">
        <v>44165.513680555603</v>
      </c>
      <c r="K462" t="s">
        <v>78</v>
      </c>
      <c r="L462" s="1">
        <f>Tableau2[[#This Row],[Created]]-INT(Tableau2[[#This Row],[Created]])</f>
        <v>0.51368055560305947</v>
      </c>
      <c r="M462">
        <f>MINUTE(Tableau2[[#This Row],[Created]])</f>
        <v>19</v>
      </c>
      <c r="N462"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63" spans="1:14" x14ac:dyDescent="0.35">
      <c r="A463" t="s">
        <v>11</v>
      </c>
      <c r="B463">
        <v>1</v>
      </c>
      <c r="C463">
        <v>81</v>
      </c>
      <c r="D463">
        <v>1</v>
      </c>
      <c r="G463" t="s">
        <v>239</v>
      </c>
      <c r="H463" s="2">
        <v>44165.513703703698</v>
      </c>
      <c r="I463" t="s">
        <v>14</v>
      </c>
      <c r="J463" s="2">
        <v>44165.513703703698</v>
      </c>
      <c r="K463" t="s">
        <v>14</v>
      </c>
      <c r="L463" s="1">
        <f>Tableau2[[#This Row],[Created]]-INT(Tableau2[[#This Row],[Created]])</f>
        <v>0.51370370369841112</v>
      </c>
      <c r="M463">
        <f>MINUTE(Tableau2[[#This Row],[Created]])</f>
        <v>19</v>
      </c>
      <c r="N463"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64" spans="1:14" x14ac:dyDescent="0.35">
      <c r="A464" t="s">
        <v>46</v>
      </c>
      <c r="B464">
        <v>1</v>
      </c>
      <c r="C464">
        <v>21</v>
      </c>
      <c r="D464">
        <v>1</v>
      </c>
      <c r="E464" t="s">
        <v>473</v>
      </c>
      <c r="H464" s="2">
        <v>44165.513784722199</v>
      </c>
      <c r="I464" t="s">
        <v>48</v>
      </c>
      <c r="J464" s="2">
        <v>44165.513784722199</v>
      </c>
      <c r="K464" t="s">
        <v>48</v>
      </c>
      <c r="L464" s="1">
        <f>Tableau2[[#This Row],[Created]]-INT(Tableau2[[#This Row],[Created]])</f>
        <v>0.5137847221994889</v>
      </c>
      <c r="M464">
        <f>MINUTE(Tableau2[[#This Row],[Created]])</f>
        <v>19</v>
      </c>
      <c r="N464"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65" spans="1:14" x14ac:dyDescent="0.35">
      <c r="A465" t="s">
        <v>98</v>
      </c>
      <c r="B465">
        <v>1</v>
      </c>
      <c r="C465">
        <v>13</v>
      </c>
      <c r="D465">
        <v>1</v>
      </c>
      <c r="E465" t="s">
        <v>474</v>
      </c>
      <c r="H465" s="2">
        <v>44165.513784722199</v>
      </c>
      <c r="I465" t="s">
        <v>100</v>
      </c>
      <c r="J465" s="2">
        <v>44165.513784722199</v>
      </c>
      <c r="K465" t="s">
        <v>100</v>
      </c>
      <c r="L465" s="1">
        <f>Tableau2[[#This Row],[Created]]-INT(Tableau2[[#This Row],[Created]])</f>
        <v>0.5137847221994889</v>
      </c>
      <c r="M465">
        <f>MINUTE(Tableau2[[#This Row],[Created]])</f>
        <v>19</v>
      </c>
      <c r="N465"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66" spans="1:14" x14ac:dyDescent="0.35">
      <c r="A466" t="s">
        <v>46</v>
      </c>
      <c r="B466">
        <v>1</v>
      </c>
      <c r="C466">
        <v>43</v>
      </c>
      <c r="D466">
        <v>1</v>
      </c>
      <c r="E466" t="s">
        <v>140</v>
      </c>
      <c r="H466" s="2">
        <v>44165.513888888898</v>
      </c>
      <c r="I466" t="s">
        <v>48</v>
      </c>
      <c r="J466" s="2">
        <v>44165.513888888898</v>
      </c>
      <c r="K466" t="s">
        <v>48</v>
      </c>
      <c r="L466" s="1">
        <f>Tableau2[[#This Row],[Created]]-INT(Tableau2[[#This Row],[Created]])</f>
        <v>0.51388888889778173</v>
      </c>
      <c r="M466">
        <f>MINUTE(Tableau2[[#This Row],[Created]])</f>
        <v>20</v>
      </c>
      <c r="N466"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67" spans="1:14" x14ac:dyDescent="0.35">
      <c r="A467" t="s">
        <v>73</v>
      </c>
      <c r="B467">
        <v>1</v>
      </c>
      <c r="C467">
        <v>13</v>
      </c>
      <c r="D467">
        <v>1</v>
      </c>
      <c r="E467" t="s">
        <v>475</v>
      </c>
      <c r="H467" s="2">
        <v>44165.513993055603</v>
      </c>
      <c r="I467" t="s">
        <v>75</v>
      </c>
      <c r="J467" s="2">
        <v>44165.513993055603</v>
      </c>
      <c r="K467" t="s">
        <v>75</v>
      </c>
      <c r="L467" s="1">
        <f>Tableau2[[#This Row],[Created]]-INT(Tableau2[[#This Row],[Created]])</f>
        <v>0.51399305560335051</v>
      </c>
      <c r="M467">
        <f>MINUTE(Tableau2[[#This Row],[Created]])</f>
        <v>20</v>
      </c>
      <c r="N467"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68" spans="1:14" x14ac:dyDescent="0.35">
      <c r="A468" t="s">
        <v>11</v>
      </c>
      <c r="B468">
        <v>1</v>
      </c>
      <c r="C468">
        <v>60</v>
      </c>
      <c r="D468">
        <v>1</v>
      </c>
      <c r="E468" t="s">
        <v>476</v>
      </c>
      <c r="H468" s="2">
        <v>44165.5140509259</v>
      </c>
      <c r="I468" t="s">
        <v>14</v>
      </c>
      <c r="J468" s="2">
        <v>44165.5140509259</v>
      </c>
      <c r="K468" t="s">
        <v>14</v>
      </c>
      <c r="L468" s="1">
        <f>Tableau2[[#This Row],[Created]]-INT(Tableau2[[#This Row],[Created]])</f>
        <v>0.51405092589993728</v>
      </c>
      <c r="M468">
        <f>MINUTE(Tableau2[[#This Row],[Created]])</f>
        <v>20</v>
      </c>
      <c r="N468"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69" spans="1:14" x14ac:dyDescent="0.35">
      <c r="A469" t="s">
        <v>194</v>
      </c>
      <c r="B469">
        <v>1</v>
      </c>
      <c r="C469">
        <v>7</v>
      </c>
      <c r="D469">
        <v>1</v>
      </c>
      <c r="E469" t="s">
        <v>477</v>
      </c>
      <c r="H469" s="2">
        <v>44165.514085648101</v>
      </c>
      <c r="I469" t="s">
        <v>196</v>
      </c>
      <c r="J469" s="2">
        <v>44165.514085648101</v>
      </c>
      <c r="K469" t="s">
        <v>196</v>
      </c>
      <c r="L469" s="1">
        <f>Tableau2[[#This Row],[Created]]-INT(Tableau2[[#This Row],[Created]])</f>
        <v>0.51408564810117241</v>
      </c>
      <c r="M469">
        <f>MINUTE(Tableau2[[#This Row],[Created]])</f>
        <v>20</v>
      </c>
      <c r="N469"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70" spans="1:14" x14ac:dyDescent="0.35">
      <c r="A470" t="s">
        <v>61</v>
      </c>
      <c r="B470">
        <v>1</v>
      </c>
      <c r="C470">
        <v>6</v>
      </c>
      <c r="D470">
        <v>1</v>
      </c>
      <c r="E470" t="s">
        <v>478</v>
      </c>
      <c r="H470" s="2">
        <v>44165.514178240701</v>
      </c>
      <c r="I470" t="s">
        <v>63</v>
      </c>
      <c r="J470" s="2">
        <v>44165.514178240701</v>
      </c>
      <c r="K470" t="s">
        <v>63</v>
      </c>
      <c r="L470" s="1">
        <f>Tableau2[[#This Row],[Created]]-INT(Tableau2[[#This Row],[Created]])</f>
        <v>0.51417824070085771</v>
      </c>
      <c r="M470">
        <f>MINUTE(Tableau2[[#This Row],[Created]])</f>
        <v>20</v>
      </c>
      <c r="N470"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71" spans="1:14" x14ac:dyDescent="0.35">
      <c r="A471" t="s">
        <v>46</v>
      </c>
      <c r="B471">
        <v>1</v>
      </c>
      <c r="C471">
        <v>46</v>
      </c>
      <c r="D471">
        <v>1</v>
      </c>
      <c r="E471" t="s">
        <v>479</v>
      </c>
      <c r="H471" s="2">
        <v>44165.514189814799</v>
      </c>
      <c r="I471" t="s">
        <v>48</v>
      </c>
      <c r="J471" s="2">
        <v>44165.514189814799</v>
      </c>
      <c r="K471" t="s">
        <v>48</v>
      </c>
      <c r="L471" s="1">
        <f>Tableau2[[#This Row],[Created]]-INT(Tableau2[[#This Row],[Created]])</f>
        <v>0.51418981479946524</v>
      </c>
      <c r="M471">
        <f>MINUTE(Tableau2[[#This Row],[Created]])</f>
        <v>20</v>
      </c>
      <c r="N471"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72" spans="1:14" x14ac:dyDescent="0.35">
      <c r="A472" t="s">
        <v>50</v>
      </c>
      <c r="B472">
        <v>1</v>
      </c>
      <c r="C472">
        <v>79</v>
      </c>
      <c r="D472">
        <v>1</v>
      </c>
      <c r="E472" t="s">
        <v>480</v>
      </c>
      <c r="H472" s="2">
        <v>44165.514201388898</v>
      </c>
      <c r="I472" t="s">
        <v>52</v>
      </c>
      <c r="J472" s="2">
        <v>44165.514201388898</v>
      </c>
      <c r="K472" t="s">
        <v>52</v>
      </c>
      <c r="L472" s="1">
        <f>Tableau2[[#This Row],[Created]]-INT(Tableau2[[#This Row],[Created]])</f>
        <v>0.51420138889807276</v>
      </c>
      <c r="M472">
        <f>MINUTE(Tableau2[[#This Row],[Created]])</f>
        <v>20</v>
      </c>
      <c r="N472"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73" spans="1:14" x14ac:dyDescent="0.35">
      <c r="A473" t="s">
        <v>42</v>
      </c>
      <c r="B473">
        <v>1</v>
      </c>
      <c r="C473">
        <v>25</v>
      </c>
      <c r="D473">
        <v>1</v>
      </c>
      <c r="E473" t="s">
        <v>481</v>
      </c>
      <c r="H473" s="2">
        <v>44165.514259259297</v>
      </c>
      <c r="I473" t="s">
        <v>44</v>
      </c>
      <c r="J473" s="2">
        <v>44165.514259259297</v>
      </c>
      <c r="K473" t="s">
        <v>44</v>
      </c>
      <c r="L473" s="1">
        <f>Tableau2[[#This Row],[Created]]-INT(Tableau2[[#This Row],[Created]])</f>
        <v>0.51425925929652294</v>
      </c>
      <c r="M473">
        <f>MINUTE(Tableau2[[#This Row],[Created]])</f>
        <v>20</v>
      </c>
      <c r="N473"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74" spans="1:14" x14ac:dyDescent="0.35">
      <c r="A474" t="s">
        <v>91</v>
      </c>
      <c r="B474">
        <v>1</v>
      </c>
      <c r="C474">
        <v>93</v>
      </c>
      <c r="D474">
        <v>1</v>
      </c>
      <c r="E474" t="s">
        <v>482</v>
      </c>
      <c r="H474" s="2">
        <v>44165.514398148101</v>
      </c>
      <c r="I474" t="s">
        <v>93</v>
      </c>
      <c r="J474" s="2">
        <v>44165.514398148101</v>
      </c>
      <c r="K474" t="s">
        <v>93</v>
      </c>
      <c r="L474" s="1">
        <f>Tableau2[[#This Row],[Created]]-INT(Tableau2[[#This Row],[Created]])</f>
        <v>0.51439814810146345</v>
      </c>
      <c r="M474">
        <f>MINUTE(Tableau2[[#This Row],[Created]])</f>
        <v>20</v>
      </c>
      <c r="N474"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75" spans="1:14" x14ac:dyDescent="0.35">
      <c r="A475" t="s">
        <v>61</v>
      </c>
      <c r="B475">
        <v>1</v>
      </c>
      <c r="C475">
        <v>93</v>
      </c>
      <c r="D475">
        <v>1</v>
      </c>
      <c r="E475" t="s">
        <v>483</v>
      </c>
      <c r="H475" s="2">
        <v>44165.514664351896</v>
      </c>
      <c r="I475" t="s">
        <v>63</v>
      </c>
      <c r="J475" s="2">
        <v>44165.514664351896</v>
      </c>
      <c r="K475" t="s">
        <v>63</v>
      </c>
      <c r="L475" s="1">
        <f>Tableau2[[#This Row],[Created]]-INT(Tableau2[[#This Row],[Created]])</f>
        <v>0.51466435189649928</v>
      </c>
      <c r="M475">
        <f>MINUTE(Tableau2[[#This Row],[Created]])</f>
        <v>21</v>
      </c>
      <c r="N475"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76" spans="1:14" x14ac:dyDescent="0.35">
      <c r="A476" t="s">
        <v>11</v>
      </c>
      <c r="B476">
        <v>1</v>
      </c>
      <c r="C476">
        <v>39</v>
      </c>
      <c r="D476">
        <v>1</v>
      </c>
      <c r="E476" t="s">
        <v>484</v>
      </c>
      <c r="H476" s="2">
        <v>44165.514687499999</v>
      </c>
      <c r="I476" t="s">
        <v>14</v>
      </c>
      <c r="J476" s="2">
        <v>44165.514687499999</v>
      </c>
      <c r="K476" t="s">
        <v>14</v>
      </c>
      <c r="L476" s="1">
        <f>Tableau2[[#This Row],[Created]]-INT(Tableau2[[#This Row],[Created]])</f>
        <v>0.51468749999912689</v>
      </c>
      <c r="M476">
        <f>MINUTE(Tableau2[[#This Row],[Created]])</f>
        <v>21</v>
      </c>
      <c r="N476"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77" spans="1:14" x14ac:dyDescent="0.35">
      <c r="A477" t="s">
        <v>46</v>
      </c>
      <c r="B477">
        <v>1</v>
      </c>
      <c r="C477">
        <v>18</v>
      </c>
      <c r="D477">
        <v>1</v>
      </c>
      <c r="E477" t="s">
        <v>485</v>
      </c>
      <c r="H477" s="2">
        <v>44165.514803240701</v>
      </c>
      <c r="I477" t="s">
        <v>48</v>
      </c>
      <c r="J477" s="2">
        <v>44165.514803240701</v>
      </c>
      <c r="K477" t="s">
        <v>48</v>
      </c>
      <c r="L477" s="1">
        <f>Tableau2[[#This Row],[Created]]-INT(Tableau2[[#This Row],[Created]])</f>
        <v>0.51480324070143979</v>
      </c>
      <c r="M477">
        <f>MINUTE(Tableau2[[#This Row],[Created]])</f>
        <v>21</v>
      </c>
      <c r="N477"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78" spans="1:14" x14ac:dyDescent="0.35">
      <c r="A478" t="s">
        <v>42</v>
      </c>
      <c r="B478">
        <v>1</v>
      </c>
      <c r="C478">
        <v>53</v>
      </c>
      <c r="D478">
        <v>1</v>
      </c>
      <c r="E478" t="s">
        <v>486</v>
      </c>
      <c r="H478" s="2">
        <v>44165.514803240701</v>
      </c>
      <c r="I478" t="s">
        <v>44</v>
      </c>
      <c r="J478" s="2">
        <v>44165.514803240701</v>
      </c>
      <c r="K478" t="s">
        <v>44</v>
      </c>
      <c r="L478" s="1">
        <f>Tableau2[[#This Row],[Created]]-INT(Tableau2[[#This Row],[Created]])</f>
        <v>0.51480324070143979</v>
      </c>
      <c r="M478">
        <f>MINUTE(Tableau2[[#This Row],[Created]])</f>
        <v>21</v>
      </c>
      <c r="N478"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79" spans="1:14" x14ac:dyDescent="0.35">
      <c r="A479" t="s">
        <v>46</v>
      </c>
      <c r="B479">
        <v>1</v>
      </c>
      <c r="C479">
        <v>71</v>
      </c>
      <c r="D479">
        <v>1</v>
      </c>
      <c r="E479" t="s">
        <v>487</v>
      </c>
      <c r="H479" s="2">
        <v>44165.514895833301</v>
      </c>
      <c r="I479" t="s">
        <v>48</v>
      </c>
      <c r="J479" s="2">
        <v>44165.514895833301</v>
      </c>
      <c r="K479" t="s">
        <v>48</v>
      </c>
      <c r="L479" s="1">
        <f>Tableau2[[#This Row],[Created]]-INT(Tableau2[[#This Row],[Created]])</f>
        <v>0.51489583330112509</v>
      </c>
      <c r="M479">
        <f>MINUTE(Tableau2[[#This Row],[Created]])</f>
        <v>21</v>
      </c>
      <c r="N479"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80" spans="1:14" x14ac:dyDescent="0.35">
      <c r="A480" t="s">
        <v>53</v>
      </c>
      <c r="B480">
        <v>1</v>
      </c>
      <c r="C480">
        <v>28</v>
      </c>
      <c r="D480">
        <v>1</v>
      </c>
      <c r="E480" t="s">
        <v>488</v>
      </c>
      <c r="H480" s="2">
        <v>44165.514918981498</v>
      </c>
      <c r="I480" t="s">
        <v>55</v>
      </c>
      <c r="J480" s="2">
        <v>44165.514918981498</v>
      </c>
      <c r="K480" t="s">
        <v>55</v>
      </c>
      <c r="L480" s="1">
        <f>Tableau2[[#This Row],[Created]]-INT(Tableau2[[#This Row],[Created]])</f>
        <v>0.51491898149834014</v>
      </c>
      <c r="M480">
        <f>MINUTE(Tableau2[[#This Row],[Created]])</f>
        <v>21</v>
      </c>
      <c r="N480"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81" spans="1:14" x14ac:dyDescent="0.35">
      <c r="A481" t="s">
        <v>46</v>
      </c>
      <c r="B481">
        <v>1</v>
      </c>
      <c r="C481">
        <v>82</v>
      </c>
      <c r="D481">
        <v>1</v>
      </c>
      <c r="E481" t="s">
        <v>167</v>
      </c>
      <c r="H481" s="2">
        <v>44165.514999999999</v>
      </c>
      <c r="I481" t="s">
        <v>48</v>
      </c>
      <c r="J481" s="2">
        <v>44165.514999999999</v>
      </c>
      <c r="K481" t="s">
        <v>48</v>
      </c>
      <c r="L481" s="1">
        <f>Tableau2[[#This Row],[Created]]-INT(Tableau2[[#This Row],[Created]])</f>
        <v>0.51499999999941792</v>
      </c>
      <c r="M481">
        <f>MINUTE(Tableau2[[#This Row],[Created]])</f>
        <v>21</v>
      </c>
      <c r="N481"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82" spans="1:14" x14ac:dyDescent="0.35">
      <c r="A482" t="s">
        <v>11</v>
      </c>
      <c r="B482">
        <v>1</v>
      </c>
      <c r="C482">
        <v>18</v>
      </c>
      <c r="D482">
        <v>1</v>
      </c>
      <c r="E482" t="s">
        <v>489</v>
      </c>
      <c r="H482" s="2">
        <v>44165.515011574098</v>
      </c>
      <c r="I482" t="s">
        <v>14</v>
      </c>
      <c r="J482" s="2">
        <v>44165.515011574098</v>
      </c>
      <c r="K482" t="s">
        <v>14</v>
      </c>
      <c r="L482" s="1">
        <f>Tableau2[[#This Row],[Created]]-INT(Tableau2[[#This Row],[Created]])</f>
        <v>0.51501157409802545</v>
      </c>
      <c r="M482">
        <f>MINUTE(Tableau2[[#This Row],[Created]])</f>
        <v>21</v>
      </c>
      <c r="N482"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83" spans="1:14" x14ac:dyDescent="0.35">
      <c r="A483" t="s">
        <v>76</v>
      </c>
      <c r="B483">
        <v>1</v>
      </c>
      <c r="C483">
        <v>72</v>
      </c>
      <c r="D483">
        <v>1</v>
      </c>
      <c r="E483" t="s">
        <v>490</v>
      </c>
      <c r="H483" s="2">
        <v>44165.5151273148</v>
      </c>
      <c r="I483" t="s">
        <v>78</v>
      </c>
      <c r="J483" s="2">
        <v>44165.5151273148</v>
      </c>
      <c r="K483" t="s">
        <v>78</v>
      </c>
      <c r="L483" s="1">
        <f>Tableau2[[#This Row],[Created]]-INT(Tableau2[[#This Row],[Created]])</f>
        <v>0.51512731480033835</v>
      </c>
      <c r="M483">
        <f>MINUTE(Tableau2[[#This Row],[Created]])</f>
        <v>21</v>
      </c>
      <c r="N483"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84" spans="1:14" x14ac:dyDescent="0.35">
      <c r="A484" t="s">
        <v>42</v>
      </c>
      <c r="B484">
        <v>1</v>
      </c>
      <c r="C484">
        <v>77</v>
      </c>
      <c r="D484">
        <v>1</v>
      </c>
      <c r="E484" t="s">
        <v>491</v>
      </c>
      <c r="H484" s="2">
        <v>44165.515150462998</v>
      </c>
      <c r="I484" t="s">
        <v>44</v>
      </c>
      <c r="J484" s="2">
        <v>44165.515150462998</v>
      </c>
      <c r="K484" t="s">
        <v>44</v>
      </c>
      <c r="L484" s="1">
        <f>Tableau2[[#This Row],[Created]]-INT(Tableau2[[#This Row],[Created]])</f>
        <v>0.5151504629975534</v>
      </c>
      <c r="M484">
        <f>MINUTE(Tableau2[[#This Row],[Created]])</f>
        <v>21</v>
      </c>
      <c r="N484"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85" spans="1:14" x14ac:dyDescent="0.35">
      <c r="A485" t="s">
        <v>42</v>
      </c>
      <c r="B485">
        <v>1</v>
      </c>
      <c r="C485">
        <v>2</v>
      </c>
      <c r="D485">
        <v>1</v>
      </c>
      <c r="E485" t="s">
        <v>492</v>
      </c>
      <c r="H485" s="2">
        <v>44165.5153587963</v>
      </c>
      <c r="I485" t="s">
        <v>44</v>
      </c>
      <c r="J485" s="2">
        <v>44165.5153587963</v>
      </c>
      <c r="K485" t="s">
        <v>44</v>
      </c>
      <c r="L485" s="1">
        <f>Tableau2[[#This Row],[Created]]-INT(Tableau2[[#This Row],[Created]])</f>
        <v>0.51535879629955161</v>
      </c>
      <c r="M485">
        <f>MINUTE(Tableau2[[#This Row],[Created]])</f>
        <v>22</v>
      </c>
      <c r="N485"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86" spans="1:14" x14ac:dyDescent="0.35">
      <c r="A486" t="s">
        <v>38</v>
      </c>
      <c r="B486">
        <v>1</v>
      </c>
      <c r="C486">
        <v>54</v>
      </c>
      <c r="D486">
        <v>1</v>
      </c>
      <c r="E486" t="s">
        <v>493</v>
      </c>
      <c r="H486" s="2">
        <v>44165.515416666698</v>
      </c>
      <c r="I486" t="s">
        <v>40</v>
      </c>
      <c r="J486" s="2">
        <v>44165.515416666698</v>
      </c>
      <c r="K486" t="s">
        <v>40</v>
      </c>
      <c r="L486" s="1">
        <f>Tableau2[[#This Row],[Created]]-INT(Tableau2[[#This Row],[Created]])</f>
        <v>0.51541666669800179</v>
      </c>
      <c r="M486">
        <f>MINUTE(Tableau2[[#This Row],[Created]])</f>
        <v>22</v>
      </c>
      <c r="N486"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87" spans="1:14" x14ac:dyDescent="0.35">
      <c r="A487" t="s">
        <v>61</v>
      </c>
      <c r="B487">
        <v>1</v>
      </c>
      <c r="C487">
        <v>61</v>
      </c>
      <c r="D487">
        <v>1</v>
      </c>
      <c r="E487" t="s">
        <v>494</v>
      </c>
      <c r="H487" s="2">
        <v>44165.5155787037</v>
      </c>
      <c r="I487" t="s">
        <v>63</v>
      </c>
      <c r="J487" s="2">
        <v>44165.5155787037</v>
      </c>
      <c r="K487" t="s">
        <v>63</v>
      </c>
      <c r="L487" s="1">
        <f>Tableau2[[#This Row],[Created]]-INT(Tableau2[[#This Row],[Created]])</f>
        <v>0.51557870370015735</v>
      </c>
      <c r="M487">
        <f>MINUTE(Tableau2[[#This Row],[Created]])</f>
        <v>22</v>
      </c>
      <c r="N487"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88" spans="1:14" x14ac:dyDescent="0.35">
      <c r="A488" t="s">
        <v>11</v>
      </c>
      <c r="B488">
        <v>1</v>
      </c>
      <c r="C488">
        <v>3</v>
      </c>
      <c r="D488">
        <v>1</v>
      </c>
      <c r="E488" t="s">
        <v>495</v>
      </c>
      <c r="H488" s="2">
        <v>44165.5155787037</v>
      </c>
      <c r="I488" t="s">
        <v>14</v>
      </c>
      <c r="J488" s="2">
        <v>44165.5155787037</v>
      </c>
      <c r="K488" t="s">
        <v>14</v>
      </c>
      <c r="L488" s="1">
        <f>Tableau2[[#This Row],[Created]]-INT(Tableau2[[#This Row],[Created]])</f>
        <v>0.51557870370015735</v>
      </c>
      <c r="M488">
        <f>MINUTE(Tableau2[[#This Row],[Created]])</f>
        <v>22</v>
      </c>
      <c r="N488"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89" spans="1:14" x14ac:dyDescent="0.35">
      <c r="A489" t="s">
        <v>76</v>
      </c>
      <c r="B489">
        <v>1</v>
      </c>
      <c r="C489">
        <v>27</v>
      </c>
      <c r="D489">
        <v>1</v>
      </c>
      <c r="E489" t="s">
        <v>377</v>
      </c>
      <c r="H489" s="2">
        <v>44165.515636574099</v>
      </c>
      <c r="I489" t="s">
        <v>78</v>
      </c>
      <c r="J489" s="2">
        <v>44165.515636574099</v>
      </c>
      <c r="K489" t="s">
        <v>78</v>
      </c>
      <c r="L489" s="1">
        <f>Tableau2[[#This Row],[Created]]-INT(Tableau2[[#This Row],[Created]])</f>
        <v>0.51563657409860753</v>
      </c>
      <c r="M489">
        <f>MINUTE(Tableau2[[#This Row],[Created]])</f>
        <v>22</v>
      </c>
      <c r="N489"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90" spans="1:14" x14ac:dyDescent="0.35">
      <c r="A490" t="s">
        <v>91</v>
      </c>
      <c r="B490">
        <v>1</v>
      </c>
      <c r="C490">
        <v>88</v>
      </c>
      <c r="D490">
        <v>1</v>
      </c>
      <c r="E490" t="s">
        <v>171</v>
      </c>
      <c r="H490" s="2">
        <v>44165.5157175926</v>
      </c>
      <c r="I490" t="s">
        <v>93</v>
      </c>
      <c r="J490" s="2">
        <v>44165.5157175926</v>
      </c>
      <c r="K490" t="s">
        <v>93</v>
      </c>
      <c r="L490" s="1">
        <f>Tableau2[[#This Row],[Created]]-INT(Tableau2[[#This Row],[Created]])</f>
        <v>0.5157175925996853</v>
      </c>
      <c r="M490">
        <f>MINUTE(Tableau2[[#This Row],[Created]])</f>
        <v>22</v>
      </c>
      <c r="N490"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91" spans="1:14" x14ac:dyDescent="0.35">
      <c r="A491" t="s">
        <v>102</v>
      </c>
      <c r="B491">
        <v>1</v>
      </c>
      <c r="C491">
        <v>17</v>
      </c>
      <c r="D491">
        <v>1</v>
      </c>
      <c r="E491" t="s">
        <v>496</v>
      </c>
      <c r="H491" s="2">
        <v>44165.515810185199</v>
      </c>
      <c r="I491" t="s">
        <v>104</v>
      </c>
      <c r="J491" s="2">
        <v>44165.515810185199</v>
      </c>
      <c r="K491" t="s">
        <v>104</v>
      </c>
      <c r="L491" s="1">
        <f>Tableau2[[#This Row],[Created]]-INT(Tableau2[[#This Row],[Created]])</f>
        <v>0.51581018519937061</v>
      </c>
      <c r="M491">
        <f>MINUTE(Tableau2[[#This Row],[Created]])</f>
        <v>22</v>
      </c>
      <c r="N491"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92" spans="1:14" x14ac:dyDescent="0.35">
      <c r="A492" t="s">
        <v>110</v>
      </c>
      <c r="B492">
        <v>1</v>
      </c>
      <c r="C492">
        <v>23</v>
      </c>
      <c r="D492">
        <v>1</v>
      </c>
      <c r="E492" t="s">
        <v>497</v>
      </c>
      <c r="H492" s="2">
        <v>44165.515844907401</v>
      </c>
      <c r="I492" t="s">
        <v>112</v>
      </c>
      <c r="J492" s="2">
        <v>44165.515844907401</v>
      </c>
      <c r="K492" t="s">
        <v>112</v>
      </c>
      <c r="L492" s="1">
        <f>Tableau2[[#This Row],[Created]]-INT(Tableau2[[#This Row],[Created]])</f>
        <v>0.51584490740060573</v>
      </c>
      <c r="M492">
        <f>MINUTE(Tableau2[[#This Row],[Created]])</f>
        <v>22</v>
      </c>
      <c r="N492"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93" spans="1:14" x14ac:dyDescent="0.35">
      <c r="A493" t="s">
        <v>158</v>
      </c>
      <c r="B493">
        <v>1</v>
      </c>
      <c r="C493">
        <v>94</v>
      </c>
      <c r="D493">
        <v>1</v>
      </c>
      <c r="E493" t="s">
        <v>498</v>
      </c>
      <c r="H493" s="2">
        <v>44165.515856481499</v>
      </c>
      <c r="I493" t="s">
        <v>161</v>
      </c>
      <c r="J493" s="2">
        <v>44165.515856481499</v>
      </c>
      <c r="K493" t="s">
        <v>161</v>
      </c>
      <c r="L493" s="1">
        <f>Tableau2[[#This Row],[Created]]-INT(Tableau2[[#This Row],[Created]])</f>
        <v>0.51585648149921326</v>
      </c>
      <c r="M493">
        <f>MINUTE(Tableau2[[#This Row],[Created]])</f>
        <v>22</v>
      </c>
      <c r="N493"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94" spans="1:14" x14ac:dyDescent="0.35">
      <c r="A494" t="s">
        <v>50</v>
      </c>
      <c r="B494">
        <v>1</v>
      </c>
      <c r="C494">
        <v>62</v>
      </c>
      <c r="D494">
        <v>1</v>
      </c>
      <c r="E494" t="s">
        <v>499</v>
      </c>
      <c r="H494" s="2">
        <v>44165.515925925902</v>
      </c>
      <c r="I494" t="s">
        <v>52</v>
      </c>
      <c r="J494" s="2">
        <v>44165.515925925902</v>
      </c>
      <c r="K494" t="s">
        <v>52</v>
      </c>
      <c r="L494" s="1">
        <f>Tableau2[[#This Row],[Created]]-INT(Tableau2[[#This Row],[Created]])</f>
        <v>0.51592592590168351</v>
      </c>
      <c r="M494">
        <f>MINUTE(Tableau2[[#This Row],[Created]])</f>
        <v>22</v>
      </c>
      <c r="N494"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95" spans="1:14" x14ac:dyDescent="0.35">
      <c r="A495" t="s">
        <v>73</v>
      </c>
      <c r="B495">
        <v>1</v>
      </c>
      <c r="C495">
        <v>92</v>
      </c>
      <c r="D495">
        <v>1</v>
      </c>
      <c r="E495" t="s">
        <v>500</v>
      </c>
      <c r="H495" s="2">
        <v>44165.515960648103</v>
      </c>
      <c r="I495" t="s">
        <v>75</v>
      </c>
      <c r="J495" s="2">
        <v>44165.515960648103</v>
      </c>
      <c r="K495" t="s">
        <v>75</v>
      </c>
      <c r="L495" s="1">
        <f>Tableau2[[#This Row],[Created]]-INT(Tableau2[[#This Row],[Created]])</f>
        <v>0.51596064810291864</v>
      </c>
      <c r="M495">
        <f>MINUTE(Tableau2[[#This Row],[Created]])</f>
        <v>22</v>
      </c>
      <c r="N495"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96" spans="1:14" x14ac:dyDescent="0.35">
      <c r="A496" t="s">
        <v>76</v>
      </c>
      <c r="B496">
        <v>1</v>
      </c>
      <c r="C496">
        <v>83</v>
      </c>
      <c r="D496">
        <v>1</v>
      </c>
      <c r="E496" t="s">
        <v>265</v>
      </c>
      <c r="H496" s="2">
        <v>44165.516064814801</v>
      </c>
      <c r="I496" t="s">
        <v>78</v>
      </c>
      <c r="J496" s="2">
        <v>44165.516064814801</v>
      </c>
      <c r="K496" t="s">
        <v>78</v>
      </c>
      <c r="L496" s="1">
        <f>Tableau2[[#This Row],[Created]]-INT(Tableau2[[#This Row],[Created]])</f>
        <v>0.51606481480121147</v>
      </c>
      <c r="M496">
        <f>MINUTE(Tableau2[[#This Row],[Created]])</f>
        <v>23</v>
      </c>
      <c r="N496"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97" spans="1:14" x14ac:dyDescent="0.35">
      <c r="A497" t="s">
        <v>42</v>
      </c>
      <c r="B497">
        <v>1</v>
      </c>
      <c r="C497">
        <v>81</v>
      </c>
      <c r="D497">
        <v>1</v>
      </c>
      <c r="E497" t="s">
        <v>501</v>
      </c>
      <c r="H497" s="2">
        <v>44165.516134259298</v>
      </c>
      <c r="I497" t="s">
        <v>44</v>
      </c>
      <c r="J497" s="2">
        <v>44165.516134259298</v>
      </c>
      <c r="K497" t="s">
        <v>44</v>
      </c>
      <c r="L497" s="1">
        <f>Tableau2[[#This Row],[Created]]-INT(Tableau2[[#This Row],[Created]])</f>
        <v>0.51613425929826917</v>
      </c>
      <c r="M497">
        <f>MINUTE(Tableau2[[#This Row],[Created]])</f>
        <v>23</v>
      </c>
      <c r="N497"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98" spans="1:14" x14ac:dyDescent="0.35">
      <c r="A498" t="s">
        <v>194</v>
      </c>
      <c r="B498">
        <v>1</v>
      </c>
      <c r="C498">
        <v>52</v>
      </c>
      <c r="D498">
        <v>1</v>
      </c>
      <c r="E498" t="s">
        <v>502</v>
      </c>
      <c r="H498" s="2">
        <v>44165.516203703701</v>
      </c>
      <c r="I498" t="s">
        <v>196</v>
      </c>
      <c r="J498" s="2">
        <v>44165.516203703701</v>
      </c>
      <c r="K498" t="s">
        <v>196</v>
      </c>
      <c r="L498" s="1">
        <f>Tableau2[[#This Row],[Created]]-INT(Tableau2[[#This Row],[Created]])</f>
        <v>0.51620370370073942</v>
      </c>
      <c r="M498">
        <f>MINUTE(Tableau2[[#This Row],[Created]])</f>
        <v>23</v>
      </c>
      <c r="N498"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499" spans="1:14" x14ac:dyDescent="0.35">
      <c r="A499" t="s">
        <v>11</v>
      </c>
      <c r="B499">
        <v>1</v>
      </c>
      <c r="C499">
        <v>24</v>
      </c>
      <c r="D499">
        <v>1</v>
      </c>
      <c r="E499" t="s">
        <v>503</v>
      </c>
      <c r="H499" s="2">
        <v>44165.516203703701</v>
      </c>
      <c r="I499" t="s">
        <v>14</v>
      </c>
      <c r="J499" s="2">
        <v>44165.516203703701</v>
      </c>
      <c r="K499" t="s">
        <v>14</v>
      </c>
      <c r="L499" s="1">
        <f>Tableau2[[#This Row],[Created]]-INT(Tableau2[[#This Row],[Created]])</f>
        <v>0.51620370370073942</v>
      </c>
      <c r="M499">
        <f>MINUTE(Tableau2[[#This Row],[Created]])</f>
        <v>23</v>
      </c>
      <c r="N499"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00" spans="1:14" x14ac:dyDescent="0.35">
      <c r="A500" t="s">
        <v>91</v>
      </c>
      <c r="B500">
        <v>1</v>
      </c>
      <c r="C500">
        <v>83</v>
      </c>
      <c r="D500">
        <v>1</v>
      </c>
      <c r="E500" t="s">
        <v>504</v>
      </c>
      <c r="H500" s="2">
        <v>44165.516203703701</v>
      </c>
      <c r="I500" t="s">
        <v>93</v>
      </c>
      <c r="J500" s="2">
        <v>44165.516203703701</v>
      </c>
      <c r="K500" t="s">
        <v>93</v>
      </c>
      <c r="L500" s="1">
        <f>Tableau2[[#This Row],[Created]]-INT(Tableau2[[#This Row],[Created]])</f>
        <v>0.51620370370073942</v>
      </c>
      <c r="M500">
        <f>MINUTE(Tableau2[[#This Row],[Created]])</f>
        <v>23</v>
      </c>
      <c r="N500"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01" spans="1:14" x14ac:dyDescent="0.35">
      <c r="A501" t="s">
        <v>76</v>
      </c>
      <c r="B501">
        <v>1</v>
      </c>
      <c r="C501">
        <v>59</v>
      </c>
      <c r="D501">
        <v>1</v>
      </c>
      <c r="E501" t="s">
        <v>308</v>
      </c>
      <c r="H501" s="2">
        <v>44165.516215277799</v>
      </c>
      <c r="I501" t="s">
        <v>78</v>
      </c>
      <c r="J501" s="2">
        <v>44165.516215277799</v>
      </c>
      <c r="K501" t="s">
        <v>78</v>
      </c>
      <c r="L501" s="1">
        <f>Tableau2[[#This Row],[Created]]-INT(Tableau2[[#This Row],[Created]])</f>
        <v>0.51621527779934695</v>
      </c>
      <c r="M501">
        <f>MINUTE(Tableau2[[#This Row],[Created]])</f>
        <v>23</v>
      </c>
      <c r="N501"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02" spans="1:14" x14ac:dyDescent="0.35">
      <c r="A502" t="s">
        <v>38</v>
      </c>
      <c r="B502">
        <v>1</v>
      </c>
      <c r="C502">
        <v>92</v>
      </c>
      <c r="D502">
        <v>1</v>
      </c>
      <c r="E502" t="s">
        <v>505</v>
      </c>
      <c r="H502" s="2">
        <v>44165.516307870399</v>
      </c>
      <c r="I502" t="s">
        <v>40</v>
      </c>
      <c r="J502" s="2">
        <v>44165.516307870399</v>
      </c>
      <c r="K502" t="s">
        <v>40</v>
      </c>
      <c r="L502" s="1">
        <f>Tableau2[[#This Row],[Created]]-INT(Tableau2[[#This Row],[Created]])</f>
        <v>0.51630787039903225</v>
      </c>
      <c r="M502">
        <f>MINUTE(Tableau2[[#This Row],[Created]])</f>
        <v>23</v>
      </c>
      <c r="N502"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03" spans="1:14" x14ac:dyDescent="0.35">
      <c r="A503" t="s">
        <v>76</v>
      </c>
      <c r="B503">
        <v>1</v>
      </c>
      <c r="C503">
        <v>40</v>
      </c>
      <c r="D503">
        <v>1</v>
      </c>
      <c r="E503" t="s">
        <v>433</v>
      </c>
      <c r="H503" s="2">
        <v>44165.516331018502</v>
      </c>
      <c r="I503" t="s">
        <v>78</v>
      </c>
      <c r="J503" s="2">
        <v>44165.516331018502</v>
      </c>
      <c r="K503" t="s">
        <v>78</v>
      </c>
      <c r="L503" s="1">
        <f>Tableau2[[#This Row],[Created]]-INT(Tableau2[[#This Row],[Created]])</f>
        <v>0.51633101850165986</v>
      </c>
      <c r="M503">
        <f>MINUTE(Tableau2[[#This Row],[Created]])</f>
        <v>23</v>
      </c>
      <c r="N503"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04" spans="1:14" x14ac:dyDescent="0.35">
      <c r="A504" t="s">
        <v>50</v>
      </c>
      <c r="B504">
        <v>1</v>
      </c>
      <c r="C504">
        <v>45</v>
      </c>
      <c r="D504">
        <v>1</v>
      </c>
      <c r="E504" t="s">
        <v>506</v>
      </c>
      <c r="H504" s="2">
        <v>44165.5163425926</v>
      </c>
      <c r="I504" t="s">
        <v>52</v>
      </c>
      <c r="J504" s="2">
        <v>44165.5163425926</v>
      </c>
      <c r="K504" t="s">
        <v>52</v>
      </c>
      <c r="L504" s="1">
        <f>Tableau2[[#This Row],[Created]]-INT(Tableau2[[#This Row],[Created]])</f>
        <v>0.51634259260026738</v>
      </c>
      <c r="M504">
        <f>MINUTE(Tableau2[[#This Row],[Created]])</f>
        <v>23</v>
      </c>
      <c r="N504"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05" spans="1:14" x14ac:dyDescent="0.35">
      <c r="A505" t="s">
        <v>46</v>
      </c>
      <c r="B505">
        <v>1</v>
      </c>
      <c r="C505">
        <v>7</v>
      </c>
      <c r="D505">
        <v>1</v>
      </c>
      <c r="E505" t="s">
        <v>507</v>
      </c>
      <c r="H505" s="2">
        <v>44165.516365740703</v>
      </c>
      <c r="I505" t="s">
        <v>48</v>
      </c>
      <c r="J505" s="2">
        <v>44165.516365740703</v>
      </c>
      <c r="K505" t="s">
        <v>48</v>
      </c>
      <c r="L505" s="1">
        <f>Tableau2[[#This Row],[Created]]-INT(Tableau2[[#This Row],[Created]])</f>
        <v>0.51636574070289498</v>
      </c>
      <c r="M505">
        <f>MINUTE(Tableau2[[#This Row],[Created]])</f>
        <v>23</v>
      </c>
      <c r="N505"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06" spans="1:14" x14ac:dyDescent="0.35">
      <c r="A506" t="s">
        <v>158</v>
      </c>
      <c r="B506">
        <v>1</v>
      </c>
      <c r="C506">
        <v>82</v>
      </c>
      <c r="D506">
        <v>1</v>
      </c>
      <c r="E506" t="s">
        <v>508</v>
      </c>
      <c r="H506" s="2">
        <v>44165.516423611101</v>
      </c>
      <c r="I506" t="s">
        <v>161</v>
      </c>
      <c r="J506" s="2">
        <v>44165.516423611101</v>
      </c>
      <c r="K506" t="s">
        <v>161</v>
      </c>
      <c r="L506" s="1">
        <f>Tableau2[[#This Row],[Created]]-INT(Tableau2[[#This Row],[Created]])</f>
        <v>0.51642361110134516</v>
      </c>
      <c r="M506">
        <f>MINUTE(Tableau2[[#This Row],[Created]])</f>
        <v>23</v>
      </c>
      <c r="N506"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07" spans="1:14" x14ac:dyDescent="0.35">
      <c r="A507" t="s">
        <v>76</v>
      </c>
      <c r="B507">
        <v>1</v>
      </c>
      <c r="C507">
        <v>3</v>
      </c>
      <c r="D507">
        <v>1</v>
      </c>
      <c r="E507" t="s">
        <v>148</v>
      </c>
      <c r="H507" s="2">
        <v>44165.516666666699</v>
      </c>
      <c r="I507" t="s">
        <v>78</v>
      </c>
      <c r="J507" s="2">
        <v>44165.516666666699</v>
      </c>
      <c r="K507" t="s">
        <v>78</v>
      </c>
      <c r="L507" s="1">
        <f>Tableau2[[#This Row],[Created]]-INT(Tableau2[[#This Row],[Created]])</f>
        <v>0.51666666669916594</v>
      </c>
      <c r="M507">
        <f>MINUTE(Tableau2[[#This Row],[Created]])</f>
        <v>24</v>
      </c>
      <c r="N507"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08" spans="1:14" x14ac:dyDescent="0.35">
      <c r="A508" t="s">
        <v>98</v>
      </c>
      <c r="B508">
        <v>1</v>
      </c>
      <c r="C508">
        <v>9</v>
      </c>
      <c r="D508">
        <v>1</v>
      </c>
      <c r="E508" t="s">
        <v>509</v>
      </c>
      <c r="H508" s="2">
        <v>44165.516678240703</v>
      </c>
      <c r="I508" t="s">
        <v>100</v>
      </c>
      <c r="J508" s="2">
        <v>44165.516678240703</v>
      </c>
      <c r="K508" t="s">
        <v>100</v>
      </c>
      <c r="L508" s="1">
        <f>Tableau2[[#This Row],[Created]]-INT(Tableau2[[#This Row],[Created]])</f>
        <v>0.51667824070318602</v>
      </c>
      <c r="M508">
        <f>MINUTE(Tableau2[[#This Row],[Created]])</f>
        <v>24</v>
      </c>
      <c r="N508"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09" spans="1:14" x14ac:dyDescent="0.35">
      <c r="A509" t="s">
        <v>50</v>
      </c>
      <c r="B509">
        <v>1</v>
      </c>
      <c r="C509">
        <v>28</v>
      </c>
      <c r="D509">
        <v>1</v>
      </c>
      <c r="E509" t="s">
        <v>510</v>
      </c>
      <c r="H509" s="2">
        <v>44165.5167476852</v>
      </c>
      <c r="I509" t="s">
        <v>52</v>
      </c>
      <c r="J509" s="2">
        <v>44165.5167476852</v>
      </c>
      <c r="K509" t="s">
        <v>52</v>
      </c>
      <c r="L509" s="1">
        <f>Tableau2[[#This Row],[Created]]-INT(Tableau2[[#This Row],[Created]])</f>
        <v>0.51674768520024372</v>
      </c>
      <c r="M509">
        <f>MINUTE(Tableau2[[#This Row],[Created]])</f>
        <v>24</v>
      </c>
      <c r="N509"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10" spans="1:14" x14ac:dyDescent="0.35">
      <c r="A510" t="s">
        <v>11</v>
      </c>
      <c r="B510">
        <v>1</v>
      </c>
      <c r="C510">
        <v>45</v>
      </c>
      <c r="D510">
        <v>1</v>
      </c>
      <c r="E510" t="s">
        <v>511</v>
      </c>
      <c r="H510" s="2">
        <v>44165.516851851899</v>
      </c>
      <c r="I510" t="s">
        <v>14</v>
      </c>
      <c r="J510" s="2">
        <v>44165.516851851899</v>
      </c>
      <c r="K510" t="s">
        <v>14</v>
      </c>
      <c r="L510" s="1">
        <f>Tableau2[[#This Row],[Created]]-INT(Tableau2[[#This Row],[Created]])</f>
        <v>0.51685185189853655</v>
      </c>
      <c r="M510">
        <f>MINUTE(Tableau2[[#This Row],[Created]])</f>
        <v>24</v>
      </c>
      <c r="N510"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11" spans="1:14" x14ac:dyDescent="0.35">
      <c r="A511" t="s">
        <v>76</v>
      </c>
      <c r="B511">
        <v>1</v>
      </c>
      <c r="C511">
        <v>46</v>
      </c>
      <c r="D511">
        <v>1</v>
      </c>
      <c r="E511" t="s">
        <v>479</v>
      </c>
      <c r="H511" s="2">
        <v>44165.516863425903</v>
      </c>
      <c r="I511" t="s">
        <v>78</v>
      </c>
      <c r="J511" s="2">
        <v>44165.516863425903</v>
      </c>
      <c r="K511" t="s">
        <v>78</v>
      </c>
      <c r="L511" s="1">
        <f>Tableau2[[#This Row],[Created]]-INT(Tableau2[[#This Row],[Created]])</f>
        <v>0.51686342590255663</v>
      </c>
      <c r="M511">
        <f>MINUTE(Tableau2[[#This Row],[Created]])</f>
        <v>24</v>
      </c>
      <c r="N511"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12" spans="1:14" x14ac:dyDescent="0.35">
      <c r="A512" t="s">
        <v>110</v>
      </c>
      <c r="B512">
        <v>1</v>
      </c>
      <c r="C512">
        <v>20</v>
      </c>
      <c r="D512">
        <v>1</v>
      </c>
      <c r="E512" t="s">
        <v>512</v>
      </c>
      <c r="H512" s="2">
        <v>44165.516967592601</v>
      </c>
      <c r="I512" t="s">
        <v>112</v>
      </c>
      <c r="J512" s="2">
        <v>44165.516967592601</v>
      </c>
      <c r="K512" t="s">
        <v>112</v>
      </c>
      <c r="L512" s="1">
        <f>Tableau2[[#This Row],[Created]]-INT(Tableau2[[#This Row],[Created]])</f>
        <v>0.51696759260084946</v>
      </c>
      <c r="M512">
        <f>MINUTE(Tableau2[[#This Row],[Created]])</f>
        <v>24</v>
      </c>
      <c r="N512"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13" spans="1:14" x14ac:dyDescent="0.35">
      <c r="A513" t="s">
        <v>38</v>
      </c>
      <c r="B513">
        <v>1</v>
      </c>
      <c r="C513">
        <v>9</v>
      </c>
      <c r="D513">
        <v>1</v>
      </c>
      <c r="E513" t="s">
        <v>513</v>
      </c>
      <c r="H513" s="2">
        <v>44165.517037037003</v>
      </c>
      <c r="I513" t="s">
        <v>40</v>
      </c>
      <c r="J513" s="2">
        <v>44165.517037037003</v>
      </c>
      <c r="K513" t="s">
        <v>40</v>
      </c>
      <c r="L513" s="1">
        <f>Tableau2[[#This Row],[Created]]-INT(Tableau2[[#This Row],[Created]])</f>
        <v>0.51703703700331971</v>
      </c>
      <c r="M513">
        <f>MINUTE(Tableau2[[#This Row],[Created]])</f>
        <v>24</v>
      </c>
      <c r="N513"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14" spans="1:14" x14ac:dyDescent="0.35">
      <c r="A514" t="s">
        <v>50</v>
      </c>
      <c r="B514">
        <v>1</v>
      </c>
      <c r="C514">
        <v>11</v>
      </c>
      <c r="D514">
        <v>1</v>
      </c>
      <c r="E514" t="s">
        <v>514</v>
      </c>
      <c r="H514" s="2">
        <v>44165.517118055599</v>
      </c>
      <c r="I514" t="s">
        <v>52</v>
      </c>
      <c r="J514" s="2">
        <v>44165.517118055599</v>
      </c>
      <c r="K514" t="s">
        <v>52</v>
      </c>
      <c r="L514" s="1">
        <f>Tableau2[[#This Row],[Created]]-INT(Tableau2[[#This Row],[Created]])</f>
        <v>0.51711805559898494</v>
      </c>
      <c r="M514">
        <f>MINUTE(Tableau2[[#This Row],[Created]])</f>
        <v>24</v>
      </c>
      <c r="N514"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15" spans="1:14" x14ac:dyDescent="0.35">
      <c r="A515" t="s">
        <v>42</v>
      </c>
      <c r="B515">
        <v>1</v>
      </c>
      <c r="C515">
        <v>49</v>
      </c>
      <c r="D515">
        <v>1</v>
      </c>
      <c r="E515" t="s">
        <v>515</v>
      </c>
      <c r="H515" s="2">
        <v>44165.5172453704</v>
      </c>
      <c r="I515" t="s">
        <v>44</v>
      </c>
      <c r="J515" s="2">
        <v>44165.5172453704</v>
      </c>
      <c r="K515" t="s">
        <v>44</v>
      </c>
      <c r="L515" s="1">
        <f>Tableau2[[#This Row],[Created]]-INT(Tableau2[[#This Row],[Created]])</f>
        <v>0.51724537039990537</v>
      </c>
      <c r="M515">
        <f>MINUTE(Tableau2[[#This Row],[Created]])</f>
        <v>24</v>
      </c>
      <c r="N515"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16" spans="1:14" x14ac:dyDescent="0.35">
      <c r="A516" t="s">
        <v>73</v>
      </c>
      <c r="B516">
        <v>1</v>
      </c>
      <c r="C516">
        <v>54</v>
      </c>
      <c r="D516">
        <v>1</v>
      </c>
      <c r="E516" t="s">
        <v>516</v>
      </c>
      <c r="H516" s="2">
        <v>44165.517303240696</v>
      </c>
      <c r="I516" t="s">
        <v>75</v>
      </c>
      <c r="J516" s="2">
        <v>44165.517303240696</v>
      </c>
      <c r="K516" t="s">
        <v>75</v>
      </c>
      <c r="L516" s="1">
        <f>Tableau2[[#This Row],[Created]]-INT(Tableau2[[#This Row],[Created]])</f>
        <v>0.51730324069649214</v>
      </c>
      <c r="M516">
        <f>MINUTE(Tableau2[[#This Row],[Created]])</f>
        <v>24</v>
      </c>
      <c r="N516"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17" spans="1:14" x14ac:dyDescent="0.35">
      <c r="A517" t="s">
        <v>61</v>
      </c>
      <c r="B517">
        <v>1</v>
      </c>
      <c r="C517">
        <v>41</v>
      </c>
      <c r="D517">
        <v>1</v>
      </c>
      <c r="E517" t="s">
        <v>517</v>
      </c>
      <c r="H517" s="2">
        <v>44165.517407407402</v>
      </c>
      <c r="I517" t="s">
        <v>63</v>
      </c>
      <c r="J517" s="2">
        <v>44165.517407407402</v>
      </c>
      <c r="K517" t="s">
        <v>63</v>
      </c>
      <c r="L517" s="1">
        <f>Tableau2[[#This Row],[Created]]-INT(Tableau2[[#This Row],[Created]])</f>
        <v>0.51740740740206093</v>
      </c>
      <c r="M517">
        <f>MINUTE(Tableau2[[#This Row],[Created]])</f>
        <v>25</v>
      </c>
      <c r="N517"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18" spans="1:14" x14ac:dyDescent="0.35">
      <c r="A518" t="s">
        <v>91</v>
      </c>
      <c r="B518">
        <v>1</v>
      </c>
      <c r="C518">
        <v>68</v>
      </c>
      <c r="D518">
        <v>1</v>
      </c>
      <c r="E518" t="s">
        <v>518</v>
      </c>
      <c r="H518" s="2">
        <v>44165.517476851899</v>
      </c>
      <c r="I518" t="s">
        <v>93</v>
      </c>
      <c r="J518" s="2">
        <v>44165.517476851899</v>
      </c>
      <c r="K518" t="s">
        <v>93</v>
      </c>
      <c r="L518" s="1">
        <f>Tableau2[[#This Row],[Created]]-INT(Tableau2[[#This Row],[Created]])</f>
        <v>0.51747685189911863</v>
      </c>
      <c r="M518">
        <f>MINUTE(Tableau2[[#This Row],[Created]])</f>
        <v>25</v>
      </c>
      <c r="N518"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19" spans="1:14" x14ac:dyDescent="0.35">
      <c r="A519" t="s">
        <v>102</v>
      </c>
      <c r="B519">
        <v>1</v>
      </c>
      <c r="C519">
        <v>18</v>
      </c>
      <c r="D519">
        <v>1</v>
      </c>
      <c r="E519" t="s">
        <v>519</v>
      </c>
      <c r="H519" s="2">
        <v>44165.517488425903</v>
      </c>
      <c r="I519" t="s">
        <v>104</v>
      </c>
      <c r="J519" s="2">
        <v>44165.517488425903</v>
      </c>
      <c r="K519" t="s">
        <v>104</v>
      </c>
      <c r="L519" s="1">
        <f>Tableau2[[#This Row],[Created]]-INT(Tableau2[[#This Row],[Created]])</f>
        <v>0.5174884259031387</v>
      </c>
      <c r="M519">
        <f>MINUTE(Tableau2[[#This Row],[Created]])</f>
        <v>25</v>
      </c>
      <c r="N519"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20" spans="1:14" x14ac:dyDescent="0.35">
      <c r="A520" t="s">
        <v>194</v>
      </c>
      <c r="B520">
        <v>1</v>
      </c>
      <c r="C520">
        <v>61</v>
      </c>
      <c r="D520">
        <v>1</v>
      </c>
      <c r="E520" t="s">
        <v>520</v>
      </c>
      <c r="H520" s="2">
        <v>44165.517534722203</v>
      </c>
      <c r="I520" t="s">
        <v>196</v>
      </c>
      <c r="J520" s="2">
        <v>44165.517534722203</v>
      </c>
      <c r="K520" t="s">
        <v>196</v>
      </c>
      <c r="L520" s="1">
        <f>Tableau2[[#This Row],[Created]]-INT(Tableau2[[#This Row],[Created]])</f>
        <v>0.51753472220298136</v>
      </c>
      <c r="M520">
        <f>MINUTE(Tableau2[[#This Row],[Created]])</f>
        <v>25</v>
      </c>
      <c r="N520"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21" spans="1:14" x14ac:dyDescent="0.35">
      <c r="A521" t="s">
        <v>53</v>
      </c>
      <c r="B521">
        <v>1</v>
      </c>
      <c r="C521">
        <v>67</v>
      </c>
      <c r="D521">
        <v>1</v>
      </c>
      <c r="E521" t="s">
        <v>521</v>
      </c>
      <c r="H521" s="2">
        <v>44165.517627314803</v>
      </c>
      <c r="I521" t="s">
        <v>55</v>
      </c>
      <c r="J521" s="2">
        <v>44165.517627314803</v>
      </c>
      <c r="K521" t="s">
        <v>55</v>
      </c>
      <c r="L521" s="1">
        <f>Tableau2[[#This Row],[Created]]-INT(Tableau2[[#This Row],[Created]])</f>
        <v>0.51762731480266666</v>
      </c>
      <c r="M521">
        <f>MINUTE(Tableau2[[#This Row],[Created]])</f>
        <v>25</v>
      </c>
      <c r="N521"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22" spans="1:14" x14ac:dyDescent="0.35">
      <c r="A522" t="s">
        <v>50</v>
      </c>
      <c r="B522">
        <v>1</v>
      </c>
      <c r="C522">
        <v>6</v>
      </c>
      <c r="D522">
        <v>1</v>
      </c>
      <c r="E522" t="s">
        <v>522</v>
      </c>
      <c r="H522" s="2">
        <v>44165.517650463</v>
      </c>
      <c r="I522" t="s">
        <v>52</v>
      </c>
      <c r="J522" s="2">
        <v>44165.517650463</v>
      </c>
      <c r="K522" t="s">
        <v>52</v>
      </c>
      <c r="L522" s="1">
        <f>Tableau2[[#This Row],[Created]]-INT(Tableau2[[#This Row],[Created]])</f>
        <v>0.51765046299988171</v>
      </c>
      <c r="M522">
        <f>MINUTE(Tableau2[[#This Row],[Created]])</f>
        <v>25</v>
      </c>
      <c r="N522"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23" spans="1:14" x14ac:dyDescent="0.35">
      <c r="A523" t="s">
        <v>42</v>
      </c>
      <c r="B523">
        <v>1</v>
      </c>
      <c r="C523">
        <v>30</v>
      </c>
      <c r="D523">
        <v>1</v>
      </c>
      <c r="E523" t="s">
        <v>523</v>
      </c>
      <c r="H523" s="2">
        <v>44165.517662036997</v>
      </c>
      <c r="I523" t="s">
        <v>44</v>
      </c>
      <c r="J523" s="2">
        <v>44165.517662036997</v>
      </c>
      <c r="K523" t="s">
        <v>44</v>
      </c>
      <c r="L523" s="1">
        <f>Tableau2[[#This Row],[Created]]-INT(Tableau2[[#This Row],[Created]])</f>
        <v>0.51766203699662583</v>
      </c>
      <c r="M523">
        <f>MINUTE(Tableau2[[#This Row],[Created]])</f>
        <v>25</v>
      </c>
      <c r="N523"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24" spans="1:14" x14ac:dyDescent="0.35">
      <c r="A524" t="s">
        <v>98</v>
      </c>
      <c r="B524">
        <v>1</v>
      </c>
      <c r="C524">
        <v>1</v>
      </c>
      <c r="D524">
        <v>1</v>
      </c>
      <c r="E524" t="s">
        <v>524</v>
      </c>
      <c r="H524" s="2">
        <v>44165.517766203702</v>
      </c>
      <c r="I524" t="s">
        <v>100</v>
      </c>
      <c r="J524" s="2">
        <v>44165.517766203702</v>
      </c>
      <c r="K524" t="s">
        <v>100</v>
      </c>
      <c r="L524" s="1">
        <f>Tableau2[[#This Row],[Created]]-INT(Tableau2[[#This Row],[Created]])</f>
        <v>0.51776620370219462</v>
      </c>
      <c r="M524">
        <f>MINUTE(Tableau2[[#This Row],[Created]])</f>
        <v>25</v>
      </c>
      <c r="N524"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25" spans="1:14" x14ac:dyDescent="0.35">
      <c r="A525" t="s">
        <v>11</v>
      </c>
      <c r="B525">
        <v>1</v>
      </c>
      <c r="C525">
        <v>66</v>
      </c>
      <c r="D525">
        <v>1</v>
      </c>
      <c r="E525" t="s">
        <v>525</v>
      </c>
      <c r="H525" s="2">
        <v>44165.517789351798</v>
      </c>
      <c r="I525" t="s">
        <v>14</v>
      </c>
      <c r="J525" s="2">
        <v>44165.517789351798</v>
      </c>
      <c r="K525" t="s">
        <v>14</v>
      </c>
      <c r="L525" s="1">
        <f>Tableau2[[#This Row],[Created]]-INT(Tableau2[[#This Row],[Created]])</f>
        <v>0.51778935179754626</v>
      </c>
      <c r="M525">
        <f>MINUTE(Tableau2[[#This Row],[Created]])</f>
        <v>25</v>
      </c>
      <c r="N525"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26" spans="1:14" x14ac:dyDescent="0.35">
      <c r="A526" t="s">
        <v>38</v>
      </c>
      <c r="B526">
        <v>1</v>
      </c>
      <c r="C526">
        <v>74</v>
      </c>
      <c r="D526">
        <v>1</v>
      </c>
      <c r="E526" t="s">
        <v>526</v>
      </c>
      <c r="H526" s="2">
        <v>44165.517858796302</v>
      </c>
      <c r="I526" t="s">
        <v>40</v>
      </c>
      <c r="J526" s="2">
        <v>44165.517858796302</v>
      </c>
      <c r="K526" t="s">
        <v>40</v>
      </c>
      <c r="L526" s="1">
        <f>Tableau2[[#This Row],[Created]]-INT(Tableau2[[#This Row],[Created]])</f>
        <v>0.51785879630187992</v>
      </c>
      <c r="M526">
        <f>MINUTE(Tableau2[[#This Row],[Created]])</f>
        <v>25</v>
      </c>
      <c r="N526"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27" spans="1:14" x14ac:dyDescent="0.35">
      <c r="A527" t="s">
        <v>11</v>
      </c>
      <c r="B527">
        <v>1</v>
      </c>
      <c r="C527">
        <v>87</v>
      </c>
      <c r="D527">
        <v>1</v>
      </c>
      <c r="G527" t="s">
        <v>527</v>
      </c>
      <c r="H527" s="2">
        <v>44165.517986111103</v>
      </c>
      <c r="I527" t="s">
        <v>14</v>
      </c>
      <c r="J527" s="2">
        <v>44165.517986111103</v>
      </c>
      <c r="K527" t="s">
        <v>14</v>
      </c>
      <c r="L527" s="1">
        <f>Tableau2[[#This Row],[Created]]-INT(Tableau2[[#This Row],[Created]])</f>
        <v>0.51798611110280035</v>
      </c>
      <c r="M527">
        <f>MINUTE(Tableau2[[#This Row],[Created]])</f>
        <v>25</v>
      </c>
      <c r="N527"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28" spans="1:14" x14ac:dyDescent="0.35">
      <c r="A528" t="s">
        <v>46</v>
      </c>
      <c r="B528">
        <v>1</v>
      </c>
      <c r="C528">
        <v>57</v>
      </c>
      <c r="D528">
        <v>1</v>
      </c>
      <c r="E528" t="s">
        <v>450</v>
      </c>
      <c r="H528" s="2">
        <v>44165.517997685201</v>
      </c>
      <c r="I528" t="s">
        <v>48</v>
      </c>
      <c r="J528" s="2">
        <v>44165.517997685201</v>
      </c>
      <c r="K528" t="s">
        <v>48</v>
      </c>
      <c r="L528" s="1">
        <f>Tableau2[[#This Row],[Created]]-INT(Tableau2[[#This Row],[Created]])</f>
        <v>0.51799768520140788</v>
      </c>
      <c r="M528">
        <f>MINUTE(Tableau2[[#This Row],[Created]])</f>
        <v>25</v>
      </c>
      <c r="N528"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29" spans="1:14" x14ac:dyDescent="0.35">
      <c r="A529" t="s">
        <v>42</v>
      </c>
      <c r="B529">
        <v>1</v>
      </c>
      <c r="C529">
        <v>21</v>
      </c>
      <c r="D529">
        <v>1</v>
      </c>
      <c r="E529" t="s">
        <v>528</v>
      </c>
      <c r="G529" t="s">
        <v>529</v>
      </c>
      <c r="H529" s="2">
        <v>44165.518090277801</v>
      </c>
      <c r="I529" t="s">
        <v>44</v>
      </c>
      <c r="J529" s="2">
        <v>44165.518090277801</v>
      </c>
      <c r="K529" t="s">
        <v>44</v>
      </c>
      <c r="L529" s="1">
        <f>Tableau2[[#This Row],[Created]]-INT(Tableau2[[#This Row],[Created]])</f>
        <v>0.51809027780109318</v>
      </c>
      <c r="M529">
        <f>MINUTE(Tableau2[[#This Row],[Created]])</f>
        <v>26</v>
      </c>
      <c r="N529"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30" spans="1:14" x14ac:dyDescent="0.35">
      <c r="A530" t="s">
        <v>61</v>
      </c>
      <c r="B530">
        <v>1</v>
      </c>
      <c r="C530">
        <v>46</v>
      </c>
      <c r="D530">
        <v>1</v>
      </c>
      <c r="E530" t="s">
        <v>530</v>
      </c>
      <c r="H530" s="2">
        <v>44165.518125000002</v>
      </c>
      <c r="I530" t="s">
        <v>63</v>
      </c>
      <c r="J530" s="2">
        <v>44165.518125000002</v>
      </c>
      <c r="K530" t="s">
        <v>63</v>
      </c>
      <c r="L530" s="1">
        <f>Tableau2[[#This Row],[Created]]-INT(Tableau2[[#This Row],[Created]])</f>
        <v>0.51812500000232831</v>
      </c>
      <c r="M530">
        <f>MINUTE(Tableau2[[#This Row],[Created]])</f>
        <v>26</v>
      </c>
      <c r="N530"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31" spans="1:14" x14ac:dyDescent="0.35">
      <c r="A531" t="s">
        <v>110</v>
      </c>
      <c r="B531">
        <v>1</v>
      </c>
      <c r="C531">
        <v>61</v>
      </c>
      <c r="D531">
        <v>1</v>
      </c>
      <c r="E531" t="s">
        <v>531</v>
      </c>
      <c r="H531" s="2">
        <v>44165.518217592602</v>
      </c>
      <c r="I531" t="s">
        <v>112</v>
      </c>
      <c r="J531" s="2">
        <v>44165.518217592602</v>
      </c>
      <c r="K531" t="s">
        <v>112</v>
      </c>
      <c r="L531" s="1">
        <f>Tableau2[[#This Row],[Created]]-INT(Tableau2[[#This Row],[Created]])</f>
        <v>0.51821759260201361</v>
      </c>
      <c r="M531">
        <f>MINUTE(Tableau2[[#This Row],[Created]])</f>
        <v>26</v>
      </c>
      <c r="N531"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32" spans="1:14" x14ac:dyDescent="0.35">
      <c r="A532" t="s">
        <v>11</v>
      </c>
      <c r="B532">
        <v>1</v>
      </c>
      <c r="C532">
        <v>77</v>
      </c>
      <c r="D532">
        <v>1</v>
      </c>
      <c r="E532" t="s">
        <v>532</v>
      </c>
      <c r="H532" s="2">
        <v>44165.518344907403</v>
      </c>
      <c r="I532" t="s">
        <v>14</v>
      </c>
      <c r="J532" s="2">
        <v>44165.518344907403</v>
      </c>
      <c r="K532" t="s">
        <v>14</v>
      </c>
      <c r="L532" s="1">
        <f>Tableau2[[#This Row],[Created]]-INT(Tableau2[[#This Row],[Created]])</f>
        <v>0.51834490740293404</v>
      </c>
      <c r="M532">
        <f>MINUTE(Tableau2[[#This Row],[Created]])</f>
        <v>26</v>
      </c>
      <c r="N532"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33" spans="1:14" x14ac:dyDescent="0.35">
      <c r="A533" t="s">
        <v>11</v>
      </c>
      <c r="B533">
        <v>1</v>
      </c>
      <c r="C533">
        <v>56</v>
      </c>
      <c r="D533">
        <v>1</v>
      </c>
      <c r="G533" t="s">
        <v>385</v>
      </c>
      <c r="H533" s="2">
        <v>44165.518506944398</v>
      </c>
      <c r="I533" t="s">
        <v>14</v>
      </c>
      <c r="J533" s="2">
        <v>44165.518506944398</v>
      </c>
      <c r="K533" t="s">
        <v>14</v>
      </c>
      <c r="L533" s="1">
        <f>Tableau2[[#This Row],[Created]]-INT(Tableau2[[#This Row],[Created]])</f>
        <v>0.51850694439781364</v>
      </c>
      <c r="M533">
        <f>MINUTE(Tableau2[[#This Row],[Created]])</f>
        <v>26</v>
      </c>
      <c r="N533"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34" spans="1:14" x14ac:dyDescent="0.35">
      <c r="A534" t="s">
        <v>194</v>
      </c>
      <c r="B534">
        <v>1</v>
      </c>
      <c r="C534">
        <v>1</v>
      </c>
      <c r="D534">
        <v>1</v>
      </c>
      <c r="E534" t="s">
        <v>533</v>
      </c>
      <c r="H534" s="2">
        <v>44165.518541666701</v>
      </c>
      <c r="I534" t="s">
        <v>196</v>
      </c>
      <c r="J534" s="2">
        <v>44165.518541666701</v>
      </c>
      <c r="K534" t="s">
        <v>196</v>
      </c>
      <c r="L534" s="1">
        <f>Tableau2[[#This Row],[Created]]-INT(Tableau2[[#This Row],[Created]])</f>
        <v>0.51854166670091217</v>
      </c>
      <c r="M534">
        <f>MINUTE(Tableau2[[#This Row],[Created]])</f>
        <v>26</v>
      </c>
      <c r="N534"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35" spans="1:14" x14ac:dyDescent="0.35">
      <c r="A535" t="s">
        <v>50</v>
      </c>
      <c r="B535">
        <v>1</v>
      </c>
      <c r="C535">
        <v>23</v>
      </c>
      <c r="D535">
        <v>1</v>
      </c>
      <c r="E535" t="s">
        <v>534</v>
      </c>
      <c r="H535" s="2">
        <v>44165.518564814804</v>
      </c>
      <c r="I535" t="s">
        <v>52</v>
      </c>
      <c r="J535" s="2">
        <v>44165.518564814804</v>
      </c>
      <c r="K535" t="s">
        <v>52</v>
      </c>
      <c r="L535" s="1">
        <f>Tableau2[[#This Row],[Created]]-INT(Tableau2[[#This Row],[Created]])</f>
        <v>0.51856481480353978</v>
      </c>
      <c r="M535">
        <f>MINUTE(Tableau2[[#This Row],[Created]])</f>
        <v>26</v>
      </c>
      <c r="N535"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36" spans="1:14" x14ac:dyDescent="0.35">
      <c r="A536" t="s">
        <v>322</v>
      </c>
      <c r="B536">
        <v>1</v>
      </c>
      <c r="C536">
        <v>47</v>
      </c>
      <c r="D536">
        <v>1</v>
      </c>
      <c r="E536" t="s">
        <v>535</v>
      </c>
      <c r="G536" t="s">
        <v>536</v>
      </c>
      <c r="H536" s="2">
        <v>44165.518576388902</v>
      </c>
      <c r="I536" t="s">
        <v>324</v>
      </c>
      <c r="J536" s="2">
        <v>44165.518576388902</v>
      </c>
      <c r="K536" t="s">
        <v>324</v>
      </c>
      <c r="L536" s="1">
        <f>Tableau2[[#This Row],[Created]]-INT(Tableau2[[#This Row],[Created]])</f>
        <v>0.5185763889021473</v>
      </c>
      <c r="M536">
        <f>MINUTE(Tableau2[[#This Row],[Created]])</f>
        <v>26</v>
      </c>
      <c r="N536"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37" spans="1:14" x14ac:dyDescent="0.35">
      <c r="A537" t="s">
        <v>73</v>
      </c>
      <c r="B537">
        <v>1</v>
      </c>
      <c r="C537">
        <v>51</v>
      </c>
      <c r="D537">
        <v>1</v>
      </c>
      <c r="E537" t="s">
        <v>537</v>
      </c>
      <c r="H537" s="2">
        <v>44165.518611111103</v>
      </c>
      <c r="I537" t="s">
        <v>75</v>
      </c>
      <c r="J537" s="2">
        <v>44165.518611111103</v>
      </c>
      <c r="K537" t="s">
        <v>75</v>
      </c>
      <c r="L537" s="1">
        <f>Tableau2[[#This Row],[Created]]-INT(Tableau2[[#This Row],[Created]])</f>
        <v>0.51861111110338243</v>
      </c>
      <c r="M537">
        <f>MINUTE(Tableau2[[#This Row],[Created]])</f>
        <v>26</v>
      </c>
      <c r="N537"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38" spans="1:14" x14ac:dyDescent="0.35">
      <c r="A538" t="s">
        <v>38</v>
      </c>
      <c r="B538">
        <v>1</v>
      </c>
      <c r="C538">
        <v>72</v>
      </c>
      <c r="D538">
        <v>1</v>
      </c>
      <c r="E538" t="s">
        <v>538</v>
      </c>
      <c r="H538" s="2">
        <v>44165.518726851798</v>
      </c>
      <c r="I538" t="s">
        <v>40</v>
      </c>
      <c r="J538" s="2">
        <v>44165.518726851798</v>
      </c>
      <c r="K538" t="s">
        <v>40</v>
      </c>
      <c r="L538" s="1">
        <f>Tableau2[[#This Row],[Created]]-INT(Tableau2[[#This Row],[Created]])</f>
        <v>0.51872685179841937</v>
      </c>
      <c r="M538">
        <f>MINUTE(Tableau2[[#This Row],[Created]])</f>
        <v>26</v>
      </c>
      <c r="N538"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39" spans="1:14" x14ac:dyDescent="0.35">
      <c r="A539" t="s">
        <v>50</v>
      </c>
      <c r="B539">
        <v>1</v>
      </c>
      <c r="C539">
        <v>40</v>
      </c>
      <c r="D539">
        <v>1</v>
      </c>
      <c r="E539" t="s">
        <v>539</v>
      </c>
      <c r="H539" s="2">
        <v>44165.519189814797</v>
      </c>
      <c r="I539" t="s">
        <v>52</v>
      </c>
      <c r="J539" s="2">
        <v>44165.519189814797</v>
      </c>
      <c r="K539" t="s">
        <v>52</v>
      </c>
      <c r="L539" s="1">
        <f>Tableau2[[#This Row],[Created]]-INT(Tableau2[[#This Row],[Created]])</f>
        <v>0.51918981479684589</v>
      </c>
      <c r="M539">
        <f>MINUTE(Tableau2[[#This Row],[Created]])</f>
        <v>27</v>
      </c>
      <c r="N539"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40" spans="1:14" x14ac:dyDescent="0.35">
      <c r="A540" t="s">
        <v>76</v>
      </c>
      <c r="B540">
        <v>1</v>
      </c>
      <c r="C540">
        <v>53</v>
      </c>
      <c r="D540">
        <v>1</v>
      </c>
      <c r="E540" t="s">
        <v>125</v>
      </c>
      <c r="H540" s="2">
        <v>44165.519270833298</v>
      </c>
      <c r="I540" t="s">
        <v>78</v>
      </c>
      <c r="J540" s="2">
        <v>44165.519270833298</v>
      </c>
      <c r="K540" t="s">
        <v>78</v>
      </c>
      <c r="L540" s="1">
        <f>Tableau2[[#This Row],[Created]]-INT(Tableau2[[#This Row],[Created]])</f>
        <v>0.51927083329792367</v>
      </c>
      <c r="M540">
        <f>MINUTE(Tableau2[[#This Row],[Created]])</f>
        <v>27</v>
      </c>
      <c r="N540"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41" spans="1:14" x14ac:dyDescent="0.35">
      <c r="A541" t="s">
        <v>11</v>
      </c>
      <c r="B541">
        <v>1</v>
      </c>
      <c r="C541">
        <v>14</v>
      </c>
      <c r="D541">
        <v>1</v>
      </c>
      <c r="E541" t="s">
        <v>540</v>
      </c>
      <c r="H541" s="2">
        <v>44165.519328703696</v>
      </c>
      <c r="I541" t="s">
        <v>14</v>
      </c>
      <c r="J541" s="2">
        <v>44165.519328703696</v>
      </c>
      <c r="K541" t="s">
        <v>14</v>
      </c>
      <c r="L541" s="1">
        <f>Tableau2[[#This Row],[Created]]-INT(Tableau2[[#This Row],[Created]])</f>
        <v>0.51932870369637385</v>
      </c>
      <c r="M541">
        <f>MINUTE(Tableau2[[#This Row],[Created]])</f>
        <v>27</v>
      </c>
      <c r="N541"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42" spans="1:14" x14ac:dyDescent="0.35">
      <c r="A542" t="s">
        <v>76</v>
      </c>
      <c r="B542">
        <v>1</v>
      </c>
      <c r="C542">
        <v>89</v>
      </c>
      <c r="D542">
        <v>1</v>
      </c>
      <c r="E542" t="s">
        <v>541</v>
      </c>
      <c r="H542" s="2">
        <v>44165.519467592603</v>
      </c>
      <c r="I542" t="s">
        <v>78</v>
      </c>
      <c r="J542" s="2">
        <v>44165.519467592603</v>
      </c>
      <c r="K542" t="s">
        <v>78</v>
      </c>
      <c r="L542" s="1">
        <f>Tableau2[[#This Row],[Created]]-INT(Tableau2[[#This Row],[Created]])</f>
        <v>0.51946759260317776</v>
      </c>
      <c r="M542">
        <f>MINUTE(Tableau2[[#This Row],[Created]])</f>
        <v>28</v>
      </c>
      <c r="N542"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43" spans="1:14" x14ac:dyDescent="0.35">
      <c r="A543" t="s">
        <v>38</v>
      </c>
      <c r="B543">
        <v>1</v>
      </c>
      <c r="C543">
        <v>11</v>
      </c>
      <c r="D543">
        <v>1</v>
      </c>
      <c r="E543" t="s">
        <v>542</v>
      </c>
      <c r="H543" s="2">
        <v>44165.519513888903</v>
      </c>
      <c r="I543" t="s">
        <v>40</v>
      </c>
      <c r="J543" s="2">
        <v>44165.519513888903</v>
      </c>
      <c r="K543" t="s">
        <v>40</v>
      </c>
      <c r="L543" s="1">
        <f>Tableau2[[#This Row],[Created]]-INT(Tableau2[[#This Row],[Created]])</f>
        <v>0.51951388890302042</v>
      </c>
      <c r="M543">
        <f>MINUTE(Tableau2[[#This Row],[Created]])</f>
        <v>28</v>
      </c>
      <c r="N543"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44" spans="1:14" x14ac:dyDescent="0.35">
      <c r="A544" t="s">
        <v>50</v>
      </c>
      <c r="B544">
        <v>1</v>
      </c>
      <c r="C544">
        <v>57</v>
      </c>
      <c r="D544">
        <v>1</v>
      </c>
      <c r="E544" t="s">
        <v>543</v>
      </c>
      <c r="H544" s="2">
        <v>44165.519571759301</v>
      </c>
      <c r="I544" t="s">
        <v>52</v>
      </c>
      <c r="J544" s="2">
        <v>44165.519571759301</v>
      </c>
      <c r="K544" t="s">
        <v>52</v>
      </c>
      <c r="L544" s="1">
        <f>Tableau2[[#This Row],[Created]]-INT(Tableau2[[#This Row],[Created]])</f>
        <v>0.51957175930147059</v>
      </c>
      <c r="M544">
        <f>MINUTE(Tableau2[[#This Row],[Created]])</f>
        <v>28</v>
      </c>
      <c r="N544"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45" spans="1:14" x14ac:dyDescent="0.35">
      <c r="A545" t="s">
        <v>158</v>
      </c>
      <c r="B545">
        <v>1</v>
      </c>
      <c r="C545">
        <v>55</v>
      </c>
      <c r="D545">
        <v>1</v>
      </c>
      <c r="E545" t="s">
        <v>544</v>
      </c>
      <c r="H545" s="2">
        <v>44165.519629629598</v>
      </c>
      <c r="I545" t="s">
        <v>161</v>
      </c>
      <c r="J545" s="2">
        <v>44165.519629629598</v>
      </c>
      <c r="K545" t="s">
        <v>161</v>
      </c>
      <c r="L545" s="1">
        <f>Tableau2[[#This Row],[Created]]-INT(Tableau2[[#This Row],[Created]])</f>
        <v>0.51962962959805736</v>
      </c>
      <c r="M545">
        <f>MINUTE(Tableau2[[#This Row],[Created]])</f>
        <v>28</v>
      </c>
      <c r="N545"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46" spans="1:14" x14ac:dyDescent="0.35">
      <c r="A546" t="s">
        <v>76</v>
      </c>
      <c r="B546">
        <v>1</v>
      </c>
      <c r="C546">
        <v>10</v>
      </c>
      <c r="D546">
        <v>1</v>
      </c>
      <c r="E546" t="s">
        <v>545</v>
      </c>
      <c r="H546" s="2">
        <v>44165.519756944399</v>
      </c>
      <c r="I546" t="s">
        <v>78</v>
      </c>
      <c r="J546" s="2">
        <v>44165.519756944399</v>
      </c>
      <c r="K546" t="s">
        <v>78</v>
      </c>
      <c r="L546" s="1">
        <f>Tableau2[[#This Row],[Created]]-INT(Tableau2[[#This Row],[Created]])</f>
        <v>0.51975694439897779</v>
      </c>
      <c r="M546">
        <f>MINUTE(Tableau2[[#This Row],[Created]])</f>
        <v>28</v>
      </c>
      <c r="N546"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47" spans="1:14" x14ac:dyDescent="0.35">
      <c r="A547" t="s">
        <v>61</v>
      </c>
      <c r="B547">
        <v>1</v>
      </c>
      <c r="C547">
        <v>21</v>
      </c>
      <c r="D547">
        <v>1</v>
      </c>
      <c r="E547" t="s">
        <v>546</v>
      </c>
      <c r="H547" s="2">
        <v>44165.519803240699</v>
      </c>
      <c r="I547" t="s">
        <v>63</v>
      </c>
      <c r="J547" s="2">
        <v>44165.519803240699</v>
      </c>
      <c r="K547" t="s">
        <v>63</v>
      </c>
      <c r="L547" s="1">
        <f>Tableau2[[#This Row],[Created]]-INT(Tableau2[[#This Row],[Created]])</f>
        <v>0.51980324069882045</v>
      </c>
      <c r="M547">
        <f>MINUTE(Tableau2[[#This Row],[Created]])</f>
        <v>28</v>
      </c>
      <c r="N547"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48" spans="1:14" x14ac:dyDescent="0.35">
      <c r="A548" t="s">
        <v>110</v>
      </c>
      <c r="B548">
        <v>1</v>
      </c>
      <c r="C548">
        <v>63</v>
      </c>
      <c r="D548">
        <v>1</v>
      </c>
      <c r="E548" t="s">
        <v>547</v>
      </c>
      <c r="H548" s="2">
        <v>44165.519918981503</v>
      </c>
      <c r="I548" t="s">
        <v>112</v>
      </c>
      <c r="J548" s="2">
        <v>44165.519918981503</v>
      </c>
      <c r="K548" t="s">
        <v>112</v>
      </c>
      <c r="L548" s="1">
        <f>Tableau2[[#This Row],[Created]]-INT(Tableau2[[#This Row],[Created]])</f>
        <v>0.51991898150299676</v>
      </c>
      <c r="M548">
        <f>MINUTE(Tableau2[[#This Row],[Created]])</f>
        <v>28</v>
      </c>
      <c r="N548"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49" spans="1:14" x14ac:dyDescent="0.35">
      <c r="A549" t="s">
        <v>76</v>
      </c>
      <c r="B549">
        <v>1</v>
      </c>
      <c r="C549">
        <v>33</v>
      </c>
      <c r="D549">
        <v>1</v>
      </c>
      <c r="E549" t="s">
        <v>235</v>
      </c>
      <c r="H549" s="2">
        <v>44165.52</v>
      </c>
      <c r="I549" t="s">
        <v>78</v>
      </c>
      <c r="J549" s="2">
        <v>44165.52</v>
      </c>
      <c r="K549" t="s">
        <v>78</v>
      </c>
      <c r="L549" s="1">
        <f>Tableau2[[#This Row],[Created]]-INT(Tableau2[[#This Row],[Created]])</f>
        <v>0.51999999999679858</v>
      </c>
      <c r="M549">
        <f>MINUTE(Tableau2[[#This Row],[Created]])</f>
        <v>28</v>
      </c>
      <c r="N549"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50" spans="1:14" x14ac:dyDescent="0.35">
      <c r="A550" t="s">
        <v>76</v>
      </c>
      <c r="B550">
        <v>1</v>
      </c>
      <c r="C550">
        <v>66</v>
      </c>
      <c r="D550">
        <v>1</v>
      </c>
      <c r="E550" t="s">
        <v>345</v>
      </c>
      <c r="H550" s="2">
        <v>44165.520254629599</v>
      </c>
      <c r="I550" t="s">
        <v>78</v>
      </c>
      <c r="J550" s="2">
        <v>44165.520254629599</v>
      </c>
      <c r="K550" t="s">
        <v>78</v>
      </c>
      <c r="L550" s="1">
        <f>Tableau2[[#This Row],[Created]]-INT(Tableau2[[#This Row],[Created]])</f>
        <v>0.52025462959863944</v>
      </c>
      <c r="M550">
        <f>MINUTE(Tableau2[[#This Row],[Created]])</f>
        <v>29</v>
      </c>
      <c r="N550"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51" spans="1:14" x14ac:dyDescent="0.35">
      <c r="A551" t="s">
        <v>73</v>
      </c>
      <c r="B551">
        <v>1</v>
      </c>
      <c r="C551">
        <v>95</v>
      </c>
      <c r="D551">
        <v>1</v>
      </c>
      <c r="E551" t="s">
        <v>548</v>
      </c>
      <c r="H551" s="2">
        <v>44165.520289351902</v>
      </c>
      <c r="I551" t="s">
        <v>75</v>
      </c>
      <c r="J551" s="2">
        <v>44165.520289351902</v>
      </c>
      <c r="K551" t="s">
        <v>75</v>
      </c>
      <c r="L551" s="1">
        <f>Tableau2[[#This Row],[Created]]-INT(Tableau2[[#This Row],[Created]])</f>
        <v>0.52028935190173797</v>
      </c>
      <c r="M551">
        <f>MINUTE(Tableau2[[#This Row],[Created]])</f>
        <v>29</v>
      </c>
      <c r="N551"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52" spans="1:14" x14ac:dyDescent="0.35">
      <c r="A552" t="s">
        <v>11</v>
      </c>
      <c r="B552">
        <v>1</v>
      </c>
      <c r="C552">
        <v>49</v>
      </c>
      <c r="D552">
        <v>1</v>
      </c>
      <c r="E552" t="s">
        <v>549</v>
      </c>
      <c r="H552" s="2">
        <v>44165.520393518498</v>
      </c>
      <c r="I552" t="s">
        <v>14</v>
      </c>
      <c r="J552" s="2">
        <v>44165.520393518498</v>
      </c>
      <c r="K552" t="s">
        <v>14</v>
      </c>
      <c r="L552" s="1">
        <f>Tableau2[[#This Row],[Created]]-INT(Tableau2[[#This Row],[Created]])</f>
        <v>0.5203935184981674</v>
      </c>
      <c r="M552">
        <f>MINUTE(Tableau2[[#This Row],[Created]])</f>
        <v>29</v>
      </c>
      <c r="N552"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53" spans="1:14" x14ac:dyDescent="0.35">
      <c r="A553" t="s">
        <v>50</v>
      </c>
      <c r="B553">
        <v>1</v>
      </c>
      <c r="C553">
        <v>74</v>
      </c>
      <c r="D553">
        <v>1</v>
      </c>
      <c r="E553" t="s">
        <v>550</v>
      </c>
      <c r="H553" s="2">
        <v>44165.520462963003</v>
      </c>
      <c r="I553" t="s">
        <v>52</v>
      </c>
      <c r="J553" s="2">
        <v>44165.520462963003</v>
      </c>
      <c r="K553" t="s">
        <v>52</v>
      </c>
      <c r="L553" s="1">
        <f>Tableau2[[#This Row],[Created]]-INT(Tableau2[[#This Row],[Created]])</f>
        <v>0.52046296300250106</v>
      </c>
      <c r="M553">
        <f>MINUTE(Tableau2[[#This Row],[Created]])</f>
        <v>29</v>
      </c>
      <c r="N553"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54" spans="1:14" x14ac:dyDescent="0.35">
      <c r="A554" t="s">
        <v>102</v>
      </c>
      <c r="B554">
        <v>1</v>
      </c>
      <c r="C554">
        <v>19</v>
      </c>
      <c r="D554">
        <v>1</v>
      </c>
      <c r="E554" t="s">
        <v>551</v>
      </c>
      <c r="H554" s="2">
        <v>44165.520474536999</v>
      </c>
      <c r="I554" t="s">
        <v>104</v>
      </c>
      <c r="J554" s="2">
        <v>44165.520474536999</v>
      </c>
      <c r="K554" t="s">
        <v>104</v>
      </c>
      <c r="L554" s="1">
        <f>Tableau2[[#This Row],[Created]]-INT(Tableau2[[#This Row],[Created]])</f>
        <v>0.52047453699924517</v>
      </c>
      <c r="M554">
        <f>MINUTE(Tableau2[[#This Row],[Created]])</f>
        <v>29</v>
      </c>
      <c r="N554"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55" spans="1:14" x14ac:dyDescent="0.35">
      <c r="A555" t="s">
        <v>61</v>
      </c>
      <c r="B555">
        <v>1</v>
      </c>
      <c r="C555">
        <v>66</v>
      </c>
      <c r="D555">
        <v>1</v>
      </c>
      <c r="E555" t="s">
        <v>552</v>
      </c>
      <c r="H555" s="2">
        <v>44165.520486111098</v>
      </c>
      <c r="I555" t="s">
        <v>63</v>
      </c>
      <c r="J555" s="2">
        <v>44165.520486111098</v>
      </c>
      <c r="K555" t="s">
        <v>63</v>
      </c>
      <c r="L555" s="1">
        <f>Tableau2[[#This Row],[Created]]-INT(Tableau2[[#This Row],[Created]])</f>
        <v>0.5204861110978527</v>
      </c>
      <c r="M555">
        <f>MINUTE(Tableau2[[#This Row],[Created]])</f>
        <v>29</v>
      </c>
      <c r="N555"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56" spans="1:14" x14ac:dyDescent="0.35">
      <c r="A556" t="s">
        <v>91</v>
      </c>
      <c r="B556">
        <v>1</v>
      </c>
      <c r="C556">
        <v>37</v>
      </c>
      <c r="D556">
        <v>1</v>
      </c>
      <c r="E556" t="s">
        <v>36</v>
      </c>
      <c r="H556" s="2">
        <v>44165.520671296297</v>
      </c>
      <c r="I556" t="s">
        <v>93</v>
      </c>
      <c r="J556" s="2">
        <v>44165.520671296297</v>
      </c>
      <c r="K556" t="s">
        <v>93</v>
      </c>
      <c r="L556" s="1">
        <f>Tableau2[[#This Row],[Created]]-INT(Tableau2[[#This Row],[Created]])</f>
        <v>0.52067129629722331</v>
      </c>
      <c r="M556">
        <f>MINUTE(Tableau2[[#This Row],[Created]])</f>
        <v>29</v>
      </c>
      <c r="N556"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57" spans="1:14" x14ac:dyDescent="0.35">
      <c r="A557" t="s">
        <v>38</v>
      </c>
      <c r="B557">
        <v>1</v>
      </c>
      <c r="C557">
        <v>52</v>
      </c>
      <c r="D557">
        <v>1</v>
      </c>
      <c r="E557" t="s">
        <v>553</v>
      </c>
      <c r="H557" s="2">
        <v>44165.521076388897</v>
      </c>
      <c r="I557" t="s">
        <v>40</v>
      </c>
      <c r="J557" s="2">
        <v>44165.521076388897</v>
      </c>
      <c r="K557" t="s">
        <v>40</v>
      </c>
      <c r="L557" s="1">
        <f>Tableau2[[#This Row],[Created]]-INT(Tableau2[[#This Row],[Created]])</f>
        <v>0.52107638889719965</v>
      </c>
      <c r="M557">
        <f>MINUTE(Tableau2[[#This Row],[Created]])</f>
        <v>30</v>
      </c>
      <c r="N557"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58" spans="1:14" x14ac:dyDescent="0.35">
      <c r="A558" t="s">
        <v>53</v>
      </c>
      <c r="B558">
        <v>1</v>
      </c>
      <c r="C558">
        <v>1</v>
      </c>
      <c r="D558">
        <v>1</v>
      </c>
      <c r="E558" t="s">
        <v>554</v>
      </c>
      <c r="H558" s="2">
        <v>44165.521076388897</v>
      </c>
      <c r="I558" t="s">
        <v>55</v>
      </c>
      <c r="J558" s="2">
        <v>44165.521076388897</v>
      </c>
      <c r="K558" t="s">
        <v>55</v>
      </c>
      <c r="L558" s="1">
        <f>Tableau2[[#This Row],[Created]]-INT(Tableau2[[#This Row],[Created]])</f>
        <v>0.52107638889719965</v>
      </c>
      <c r="M558">
        <f>MINUTE(Tableau2[[#This Row],[Created]])</f>
        <v>30</v>
      </c>
      <c r="N558"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59" spans="1:14" x14ac:dyDescent="0.35">
      <c r="A559" t="s">
        <v>50</v>
      </c>
      <c r="B559">
        <v>1</v>
      </c>
      <c r="C559">
        <v>88</v>
      </c>
      <c r="D559">
        <v>1</v>
      </c>
      <c r="E559" t="s">
        <v>555</v>
      </c>
      <c r="H559" s="2">
        <v>44165.5211921296</v>
      </c>
      <c r="I559" t="s">
        <v>52</v>
      </c>
      <c r="J559" s="2">
        <v>44165.5211921296</v>
      </c>
      <c r="K559" t="s">
        <v>52</v>
      </c>
      <c r="L559" s="1">
        <f>Tableau2[[#This Row],[Created]]-INT(Tableau2[[#This Row],[Created]])</f>
        <v>0.52119212959951255</v>
      </c>
      <c r="M559">
        <f>MINUTE(Tableau2[[#This Row],[Created]])</f>
        <v>30</v>
      </c>
      <c r="N559"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60" spans="1:14" x14ac:dyDescent="0.35">
      <c r="A560" t="s">
        <v>102</v>
      </c>
      <c r="B560">
        <v>1</v>
      </c>
      <c r="C560">
        <v>20</v>
      </c>
      <c r="D560">
        <v>1</v>
      </c>
      <c r="E560" t="s">
        <v>556</v>
      </c>
      <c r="H560" s="2">
        <v>44165.521226851903</v>
      </c>
      <c r="I560" t="s">
        <v>104</v>
      </c>
      <c r="J560" s="2">
        <v>44165.521226851903</v>
      </c>
      <c r="K560" t="s">
        <v>104</v>
      </c>
      <c r="L560" s="1">
        <f>Tableau2[[#This Row],[Created]]-INT(Tableau2[[#This Row],[Created]])</f>
        <v>0.52122685190261109</v>
      </c>
      <c r="M560">
        <f>MINUTE(Tableau2[[#This Row],[Created]])</f>
        <v>30</v>
      </c>
      <c r="N560"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61" spans="1:14" x14ac:dyDescent="0.35">
      <c r="A561" t="s">
        <v>11</v>
      </c>
      <c r="B561">
        <v>1</v>
      </c>
      <c r="C561">
        <v>10</v>
      </c>
      <c r="D561">
        <v>1</v>
      </c>
      <c r="E561" t="s">
        <v>557</v>
      </c>
      <c r="H561" s="2">
        <v>44165.521273148202</v>
      </c>
      <c r="I561" t="s">
        <v>14</v>
      </c>
      <c r="J561" s="2">
        <v>44165.521273148202</v>
      </c>
      <c r="K561" t="s">
        <v>14</v>
      </c>
      <c r="L561" s="1">
        <f>Tableau2[[#This Row],[Created]]-INT(Tableau2[[#This Row],[Created]])</f>
        <v>0.52127314820245374</v>
      </c>
      <c r="M561">
        <f>MINUTE(Tableau2[[#This Row],[Created]])</f>
        <v>30</v>
      </c>
      <c r="N561"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62" spans="1:14" x14ac:dyDescent="0.35">
      <c r="A562" t="s">
        <v>158</v>
      </c>
      <c r="B562">
        <v>1</v>
      </c>
      <c r="C562">
        <v>28</v>
      </c>
      <c r="D562">
        <v>1</v>
      </c>
      <c r="E562" t="s">
        <v>558</v>
      </c>
      <c r="H562" s="2">
        <v>44165.521296296298</v>
      </c>
      <c r="I562" t="s">
        <v>161</v>
      </c>
      <c r="J562" s="2">
        <v>44165.521296296298</v>
      </c>
      <c r="K562" t="s">
        <v>161</v>
      </c>
      <c r="L562" s="1">
        <f>Tableau2[[#This Row],[Created]]-INT(Tableau2[[#This Row],[Created]])</f>
        <v>0.52129629629780538</v>
      </c>
      <c r="M562">
        <f>MINUTE(Tableau2[[#This Row],[Created]])</f>
        <v>30</v>
      </c>
      <c r="N562"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63" spans="1:14" x14ac:dyDescent="0.35">
      <c r="A563" t="s">
        <v>73</v>
      </c>
      <c r="B563">
        <v>1</v>
      </c>
      <c r="C563">
        <v>10</v>
      </c>
      <c r="D563">
        <v>1</v>
      </c>
      <c r="E563" t="s">
        <v>559</v>
      </c>
      <c r="H563" s="2">
        <v>44165.521423611099</v>
      </c>
      <c r="I563" t="s">
        <v>75</v>
      </c>
      <c r="J563" s="2">
        <v>44165.521423611099</v>
      </c>
      <c r="K563" t="s">
        <v>75</v>
      </c>
      <c r="L563" s="1">
        <f>Tableau2[[#This Row],[Created]]-INT(Tableau2[[#This Row],[Created]])</f>
        <v>0.52142361109872581</v>
      </c>
      <c r="M563">
        <f>MINUTE(Tableau2[[#This Row],[Created]])</f>
        <v>30</v>
      </c>
      <c r="N563"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12h-12h30</v>
      </c>
    </row>
    <row r="564" spans="1:14" x14ac:dyDescent="0.35">
      <c r="A564" t="s">
        <v>61</v>
      </c>
      <c r="B564">
        <v>1</v>
      </c>
      <c r="C564">
        <v>88</v>
      </c>
      <c r="D564">
        <v>1</v>
      </c>
      <c r="E564" t="s">
        <v>560</v>
      </c>
      <c r="H564" s="2">
        <v>44165.521689814799</v>
      </c>
      <c r="I564" t="s">
        <v>63</v>
      </c>
      <c r="J564" s="2">
        <v>44165.521689814799</v>
      </c>
      <c r="K564" t="s">
        <v>63</v>
      </c>
      <c r="L564" s="1">
        <f>Tableau2[[#This Row],[Created]]-INT(Tableau2[[#This Row],[Created]])</f>
        <v>0.5216898147991742</v>
      </c>
      <c r="M564">
        <f>MINUTE(Tableau2[[#This Row],[Created]])</f>
        <v>31</v>
      </c>
      <c r="N564"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12h30-13h</v>
      </c>
    </row>
    <row r="565" spans="1:14" x14ac:dyDescent="0.35">
      <c r="A565" t="s">
        <v>61</v>
      </c>
      <c r="B565">
        <v>1</v>
      </c>
      <c r="C565">
        <v>1</v>
      </c>
      <c r="D565">
        <v>1</v>
      </c>
      <c r="E565" t="s">
        <v>561</v>
      </c>
      <c r="H565" s="2">
        <v>44165.522245370397</v>
      </c>
      <c r="I565" t="s">
        <v>63</v>
      </c>
      <c r="J565" s="2">
        <v>44165.522245370397</v>
      </c>
      <c r="K565" t="s">
        <v>63</v>
      </c>
      <c r="L565" s="1">
        <f>Tableau2[[#This Row],[Created]]-INT(Tableau2[[#This Row],[Created]])</f>
        <v>0.52224537039728602</v>
      </c>
      <c r="M565">
        <f>MINUTE(Tableau2[[#This Row],[Created]])</f>
        <v>32</v>
      </c>
      <c r="N565"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12h30-13h</v>
      </c>
    </row>
    <row r="566" spans="1:14" x14ac:dyDescent="0.35">
      <c r="A566" t="s">
        <v>158</v>
      </c>
      <c r="B566">
        <v>1</v>
      </c>
      <c r="C566">
        <v>1</v>
      </c>
      <c r="D566">
        <v>1</v>
      </c>
      <c r="E566" t="s">
        <v>562</v>
      </c>
      <c r="H566" s="2">
        <v>44165.522384259297</v>
      </c>
      <c r="I566" t="s">
        <v>161</v>
      </c>
      <c r="J566" s="2">
        <v>44165.522384259297</v>
      </c>
      <c r="K566" t="s">
        <v>161</v>
      </c>
      <c r="L566" s="1">
        <f>Tableau2[[#This Row],[Created]]-INT(Tableau2[[#This Row],[Created]])</f>
        <v>0.52238425929681398</v>
      </c>
      <c r="M566">
        <f>MINUTE(Tableau2[[#This Row],[Created]])</f>
        <v>32</v>
      </c>
      <c r="N566"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12h30-13h</v>
      </c>
    </row>
    <row r="567" spans="1:14" x14ac:dyDescent="0.35">
      <c r="A567" t="s">
        <v>110</v>
      </c>
      <c r="B567">
        <v>1</v>
      </c>
      <c r="C567">
        <v>18</v>
      </c>
      <c r="D567">
        <v>1</v>
      </c>
      <c r="E567" t="s">
        <v>563</v>
      </c>
      <c r="H567" s="2">
        <v>44165.522523148102</v>
      </c>
      <c r="I567" t="s">
        <v>112</v>
      </c>
      <c r="J567" s="2">
        <v>44165.522523148102</v>
      </c>
      <c r="K567" t="s">
        <v>112</v>
      </c>
      <c r="L567" s="1">
        <f>Tableau2[[#This Row],[Created]]-INT(Tableau2[[#This Row],[Created]])</f>
        <v>0.52252314810175449</v>
      </c>
      <c r="M567">
        <f>MINUTE(Tableau2[[#This Row],[Created]])</f>
        <v>32</v>
      </c>
      <c r="N567"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12h30-13h</v>
      </c>
    </row>
    <row r="568" spans="1:14" x14ac:dyDescent="0.35">
      <c r="A568" t="s">
        <v>102</v>
      </c>
      <c r="B568">
        <v>1</v>
      </c>
      <c r="C568">
        <v>21</v>
      </c>
      <c r="D568">
        <v>1</v>
      </c>
      <c r="E568" t="s">
        <v>564</v>
      </c>
      <c r="H568" s="2">
        <v>44165.5226273148</v>
      </c>
      <c r="I568" t="s">
        <v>104</v>
      </c>
      <c r="J568" s="2">
        <v>44165.5226273148</v>
      </c>
      <c r="K568" t="s">
        <v>104</v>
      </c>
      <c r="L568" s="1">
        <f>Tableau2[[#This Row],[Created]]-INT(Tableau2[[#This Row],[Created]])</f>
        <v>0.52262731480004732</v>
      </c>
      <c r="M568">
        <f>MINUTE(Tableau2[[#This Row],[Created]])</f>
        <v>32</v>
      </c>
      <c r="N568"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12h30-13h</v>
      </c>
    </row>
    <row r="569" spans="1:14" x14ac:dyDescent="0.35">
      <c r="A569" t="s">
        <v>98</v>
      </c>
      <c r="B569">
        <v>1</v>
      </c>
      <c r="C569">
        <v>3</v>
      </c>
      <c r="D569">
        <v>1</v>
      </c>
      <c r="E569" t="s">
        <v>565</v>
      </c>
      <c r="H569" s="2">
        <v>44165.5227662037</v>
      </c>
      <c r="I569" t="s">
        <v>100</v>
      </c>
      <c r="J569" s="2">
        <v>44165.5227662037</v>
      </c>
      <c r="K569" t="s">
        <v>100</v>
      </c>
      <c r="L569" s="1">
        <f>Tableau2[[#This Row],[Created]]-INT(Tableau2[[#This Row],[Created]])</f>
        <v>0.52276620369957527</v>
      </c>
      <c r="M569">
        <f>MINUTE(Tableau2[[#This Row],[Created]])</f>
        <v>32</v>
      </c>
      <c r="N569"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12h30-13h</v>
      </c>
    </row>
    <row r="570" spans="1:14" x14ac:dyDescent="0.35">
      <c r="A570" t="s">
        <v>102</v>
      </c>
      <c r="B570">
        <v>1</v>
      </c>
      <c r="C570">
        <v>22</v>
      </c>
      <c r="D570">
        <v>1</v>
      </c>
      <c r="E570" t="s">
        <v>566</v>
      </c>
      <c r="H570" s="2">
        <v>44165.524571759299</v>
      </c>
      <c r="I570" t="s">
        <v>104</v>
      </c>
      <c r="J570" s="2">
        <v>44165.524571759299</v>
      </c>
      <c r="K570" t="s">
        <v>104</v>
      </c>
      <c r="L570" s="1">
        <f>Tableau2[[#This Row],[Created]]-INT(Tableau2[[#This Row],[Created]])</f>
        <v>0.52457175929885125</v>
      </c>
      <c r="M570">
        <f>MINUTE(Tableau2[[#This Row],[Created]])</f>
        <v>35</v>
      </c>
      <c r="N570"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12h30-13h</v>
      </c>
    </row>
    <row r="571" spans="1:14" x14ac:dyDescent="0.35">
      <c r="A571" t="s">
        <v>102</v>
      </c>
      <c r="B571">
        <v>1</v>
      </c>
      <c r="C571">
        <v>25</v>
      </c>
      <c r="D571">
        <v>1</v>
      </c>
      <c r="E571" t="s">
        <v>567</v>
      </c>
      <c r="H571" s="2">
        <v>44165.525300925903</v>
      </c>
      <c r="I571" t="s">
        <v>104</v>
      </c>
      <c r="J571" s="2">
        <v>44165.525300925903</v>
      </c>
      <c r="K571" t="s">
        <v>104</v>
      </c>
      <c r="L571" s="1">
        <f>Tableau2[[#This Row],[Created]]-INT(Tableau2[[#This Row],[Created]])</f>
        <v>0.5253009259031387</v>
      </c>
      <c r="M571">
        <f>MINUTE(Tableau2[[#This Row],[Created]])</f>
        <v>36</v>
      </c>
      <c r="N571"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12h30-13h</v>
      </c>
    </row>
    <row r="572" spans="1:14" x14ac:dyDescent="0.35">
      <c r="A572" t="s">
        <v>53</v>
      </c>
      <c r="B572">
        <v>1</v>
      </c>
      <c r="C572">
        <v>69</v>
      </c>
      <c r="D572">
        <v>1</v>
      </c>
      <c r="E572" t="s">
        <v>568</v>
      </c>
      <c r="H572" s="2">
        <v>44165.586909722202</v>
      </c>
      <c r="I572" t="s">
        <v>55</v>
      </c>
      <c r="J572" s="2">
        <v>44165.586909722202</v>
      </c>
      <c r="K572" t="s">
        <v>55</v>
      </c>
      <c r="L572" s="1">
        <f>Tableau2[[#This Row],[Created]]-INT(Tableau2[[#This Row],[Created]])</f>
        <v>0.58690972220210824</v>
      </c>
      <c r="M572">
        <f>MINUTE(Tableau2[[#This Row],[Created]])</f>
        <v>5</v>
      </c>
      <c r="N572"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14h-14h30</v>
      </c>
    </row>
    <row r="573" spans="1:14" x14ac:dyDescent="0.35">
      <c r="A573" t="s">
        <v>102</v>
      </c>
      <c r="B573">
        <v>1</v>
      </c>
      <c r="C573">
        <v>28</v>
      </c>
      <c r="D573">
        <v>1</v>
      </c>
      <c r="E573" t="s">
        <v>569</v>
      </c>
      <c r="H573" s="2">
        <v>44165.591539351903</v>
      </c>
      <c r="I573" t="s">
        <v>104</v>
      </c>
      <c r="J573" s="2">
        <v>44165.591539351903</v>
      </c>
      <c r="K573" t="s">
        <v>104</v>
      </c>
      <c r="L573" s="1">
        <f>Tableau2[[#This Row],[Created]]-INT(Tableau2[[#This Row],[Created]])</f>
        <v>0.59153935190261109</v>
      </c>
      <c r="M573">
        <f>MINUTE(Tableau2[[#This Row],[Created]])</f>
        <v>11</v>
      </c>
      <c r="N573"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14h-14h30</v>
      </c>
    </row>
    <row r="574" spans="1:14" x14ac:dyDescent="0.35">
      <c r="A574" t="s">
        <v>110</v>
      </c>
      <c r="B574">
        <v>1</v>
      </c>
      <c r="C574">
        <v>53</v>
      </c>
      <c r="D574">
        <v>1</v>
      </c>
      <c r="E574" t="s">
        <v>570</v>
      </c>
      <c r="H574" s="2">
        <v>44165.684224536999</v>
      </c>
      <c r="I574" t="s">
        <v>112</v>
      </c>
      <c r="J574" s="2">
        <v>44165.684224536999</v>
      </c>
      <c r="K574" t="s">
        <v>112</v>
      </c>
      <c r="L574" s="1">
        <f>Tableau2[[#This Row],[Created]]-INT(Tableau2[[#This Row],[Created]])</f>
        <v>0.68422453699895414</v>
      </c>
      <c r="M574">
        <f>MINUTE(Tableau2[[#This Row],[Created]])</f>
        <v>25</v>
      </c>
      <c r="N574"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16h-16h30</v>
      </c>
    </row>
    <row r="575" spans="1:14" x14ac:dyDescent="0.35">
      <c r="A575" t="s">
        <v>110</v>
      </c>
      <c r="B575">
        <v>1</v>
      </c>
      <c r="C575">
        <v>25</v>
      </c>
      <c r="D575">
        <v>1</v>
      </c>
      <c r="E575" t="s">
        <v>571</v>
      </c>
      <c r="H575" s="2">
        <v>44165.685335648202</v>
      </c>
      <c r="I575" t="s">
        <v>112</v>
      </c>
      <c r="J575" s="2">
        <v>44165.685335648202</v>
      </c>
      <c r="K575" t="s">
        <v>112</v>
      </c>
      <c r="L575" s="1">
        <f>Tableau2[[#This Row],[Created]]-INT(Tableau2[[#This Row],[Created]])</f>
        <v>0.68533564820245374</v>
      </c>
      <c r="M575">
        <f>MINUTE(Tableau2[[#This Row],[Created]])</f>
        <v>26</v>
      </c>
      <c r="N575"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16h-16h30</v>
      </c>
    </row>
    <row r="576" spans="1:14" x14ac:dyDescent="0.35">
      <c r="A576" t="s">
        <v>110</v>
      </c>
      <c r="B576">
        <v>1</v>
      </c>
      <c r="C576">
        <v>56</v>
      </c>
      <c r="D576">
        <v>1</v>
      </c>
      <c r="E576" t="s">
        <v>572</v>
      </c>
      <c r="H576" s="2">
        <v>44165.686296296299</v>
      </c>
      <c r="I576" t="s">
        <v>112</v>
      </c>
      <c r="J576" s="2">
        <v>44165.686296296299</v>
      </c>
      <c r="K576" t="s">
        <v>112</v>
      </c>
      <c r="L576" s="1">
        <f>Tableau2[[#This Row],[Created]]-INT(Tableau2[[#This Row],[Created]])</f>
        <v>0.6862962962986785</v>
      </c>
      <c r="M576">
        <f>MINUTE(Tableau2[[#This Row],[Created]])</f>
        <v>28</v>
      </c>
      <c r="N576"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16h-16h30</v>
      </c>
    </row>
    <row r="577" spans="1:14" x14ac:dyDescent="0.35">
      <c r="A577" t="s">
        <v>110</v>
      </c>
      <c r="B577">
        <v>1</v>
      </c>
      <c r="C577">
        <v>68</v>
      </c>
      <c r="D577">
        <v>1</v>
      </c>
      <c r="E577" t="s">
        <v>573</v>
      </c>
      <c r="H577" s="2">
        <v>44165.687106481499</v>
      </c>
      <c r="I577" t="s">
        <v>112</v>
      </c>
      <c r="J577" s="2">
        <v>44165.687106481499</v>
      </c>
      <c r="K577" t="s">
        <v>112</v>
      </c>
      <c r="L577" s="1">
        <f>Tableau2[[#This Row],[Created]]-INT(Tableau2[[#This Row],[Created]])</f>
        <v>0.68710648149863118</v>
      </c>
      <c r="M577">
        <f>MINUTE(Tableau2[[#This Row],[Created]])</f>
        <v>29</v>
      </c>
      <c r="N577"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16h-16h30</v>
      </c>
    </row>
    <row r="578" spans="1:14" x14ac:dyDescent="0.35">
      <c r="A578" t="s">
        <v>110</v>
      </c>
      <c r="B578">
        <v>1</v>
      </c>
      <c r="C578">
        <v>13</v>
      </c>
      <c r="D578">
        <v>1</v>
      </c>
      <c r="E578" t="s">
        <v>574</v>
      </c>
      <c r="H578" s="2">
        <v>44165.687962962998</v>
      </c>
      <c r="I578" t="s">
        <v>112</v>
      </c>
      <c r="J578" s="2">
        <v>44165.687962962998</v>
      </c>
      <c r="K578" t="s">
        <v>112</v>
      </c>
      <c r="L578" s="1">
        <f>Tableau2[[#This Row],[Created]]-INT(Tableau2[[#This Row],[Created]])</f>
        <v>0.68796296299842652</v>
      </c>
      <c r="M578">
        <f>MINUTE(Tableau2[[#This Row],[Created]])</f>
        <v>30</v>
      </c>
      <c r="N578"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16h-16h30</v>
      </c>
    </row>
    <row r="579" spans="1:14" x14ac:dyDescent="0.35">
      <c r="A579" t="s">
        <v>110</v>
      </c>
      <c r="B579">
        <v>1</v>
      </c>
      <c r="C579">
        <v>8</v>
      </c>
      <c r="D579">
        <v>1</v>
      </c>
      <c r="E579" t="s">
        <v>575</v>
      </c>
      <c r="H579" s="2">
        <v>44165.688692129603</v>
      </c>
      <c r="I579" t="s">
        <v>112</v>
      </c>
      <c r="J579" s="2">
        <v>44165.688692129603</v>
      </c>
      <c r="K579" t="s">
        <v>112</v>
      </c>
      <c r="L579" s="1">
        <f>Tableau2[[#This Row],[Created]]-INT(Tableau2[[#This Row],[Created]])</f>
        <v>0.68869212960271398</v>
      </c>
      <c r="M579">
        <f>MINUTE(Tableau2[[#This Row],[Created]])</f>
        <v>31</v>
      </c>
      <c r="N579"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16h30-17h</v>
      </c>
    </row>
    <row r="580" spans="1:14" x14ac:dyDescent="0.35">
      <c r="A580" t="s">
        <v>110</v>
      </c>
      <c r="B580">
        <v>1</v>
      </c>
      <c r="C580">
        <v>89</v>
      </c>
      <c r="D580">
        <v>1</v>
      </c>
      <c r="E580" t="s">
        <v>576</v>
      </c>
      <c r="H580" s="2">
        <v>44165.690173611103</v>
      </c>
      <c r="I580" t="s">
        <v>112</v>
      </c>
      <c r="J580" s="2">
        <v>44165.690173611103</v>
      </c>
      <c r="K580" t="s">
        <v>112</v>
      </c>
      <c r="L580" s="1">
        <f>Tableau2[[#This Row],[Created]]-INT(Tableau2[[#This Row],[Created]])</f>
        <v>0.69017361110309139</v>
      </c>
      <c r="M580">
        <f>MINUTE(Tableau2[[#This Row],[Created]])</f>
        <v>33</v>
      </c>
      <c r="N580"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16h30-17h</v>
      </c>
    </row>
    <row r="581" spans="1:14" x14ac:dyDescent="0.35">
      <c r="A581" t="s">
        <v>110</v>
      </c>
      <c r="B581">
        <v>1</v>
      </c>
      <c r="C581">
        <v>3</v>
      </c>
      <c r="D581">
        <v>1</v>
      </c>
      <c r="E581" t="s">
        <v>577</v>
      </c>
      <c r="H581" s="2">
        <v>44165.691724536999</v>
      </c>
      <c r="I581" t="s">
        <v>112</v>
      </c>
      <c r="J581" s="2">
        <v>44165.691724536999</v>
      </c>
      <c r="K581" t="s">
        <v>112</v>
      </c>
      <c r="L581" s="1">
        <f>Tableau2[[#This Row],[Created]]-INT(Tableau2[[#This Row],[Created]])</f>
        <v>0.6917245369986631</v>
      </c>
      <c r="M581">
        <f>MINUTE(Tableau2[[#This Row],[Created]])</f>
        <v>36</v>
      </c>
      <c r="N581"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16h30-17h</v>
      </c>
    </row>
    <row r="582" spans="1:14" x14ac:dyDescent="0.35">
      <c r="A582" t="s">
        <v>110</v>
      </c>
      <c r="B582">
        <v>1</v>
      </c>
      <c r="C582">
        <v>40</v>
      </c>
      <c r="D582">
        <v>1</v>
      </c>
      <c r="E582" t="s">
        <v>578</v>
      </c>
      <c r="H582" s="2">
        <v>44165.6922569444</v>
      </c>
      <c r="I582" t="s">
        <v>112</v>
      </c>
      <c r="J582" s="2">
        <v>44165.6922569444</v>
      </c>
      <c r="K582" t="s">
        <v>112</v>
      </c>
      <c r="L582" s="1">
        <f>Tableau2[[#This Row],[Created]]-INT(Tableau2[[#This Row],[Created]])</f>
        <v>0.69225694439955987</v>
      </c>
      <c r="M582">
        <f>MINUTE(Tableau2[[#This Row],[Created]])</f>
        <v>36</v>
      </c>
      <c r="N582"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16h30-17h</v>
      </c>
    </row>
    <row r="583" spans="1:14" x14ac:dyDescent="0.35">
      <c r="A583" t="s">
        <v>110</v>
      </c>
      <c r="B583">
        <v>1</v>
      </c>
      <c r="C583">
        <v>41</v>
      </c>
      <c r="D583">
        <v>1</v>
      </c>
      <c r="E583" t="s">
        <v>579</v>
      </c>
      <c r="H583" s="2">
        <v>44165.693553240701</v>
      </c>
      <c r="I583" t="s">
        <v>112</v>
      </c>
      <c r="J583" s="2">
        <v>44165.693553240701</v>
      </c>
      <c r="K583" t="s">
        <v>112</v>
      </c>
      <c r="L583" s="1">
        <f>Tableau2[[#This Row],[Created]]-INT(Tableau2[[#This Row],[Created]])</f>
        <v>0.69355324070056668</v>
      </c>
      <c r="M583">
        <f>MINUTE(Tableau2[[#This Row],[Created]])</f>
        <v>38</v>
      </c>
      <c r="N583"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16h30-17h</v>
      </c>
    </row>
    <row r="584" spans="1:14" x14ac:dyDescent="0.35">
      <c r="A584" t="s">
        <v>110</v>
      </c>
      <c r="B584">
        <v>1</v>
      </c>
      <c r="C584">
        <v>83</v>
      </c>
      <c r="D584">
        <v>1</v>
      </c>
      <c r="E584" t="s">
        <v>580</v>
      </c>
      <c r="H584" s="2">
        <v>44165.695462962998</v>
      </c>
      <c r="I584" t="s">
        <v>112</v>
      </c>
      <c r="J584" s="2">
        <v>44165.695462962998</v>
      </c>
      <c r="K584" t="s">
        <v>112</v>
      </c>
      <c r="L584" s="1">
        <f>Tableau2[[#This Row],[Created]]-INT(Tableau2[[#This Row],[Created]])</f>
        <v>0.69546296299813548</v>
      </c>
      <c r="M584">
        <f>MINUTE(Tableau2[[#This Row],[Created]])</f>
        <v>41</v>
      </c>
      <c r="N584"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16h30-17h</v>
      </c>
    </row>
    <row r="585" spans="1:14" x14ac:dyDescent="0.35">
      <c r="A585" t="s">
        <v>110</v>
      </c>
      <c r="B585">
        <v>1</v>
      </c>
      <c r="C585">
        <v>2</v>
      </c>
      <c r="D585">
        <v>1</v>
      </c>
      <c r="E585" t="s">
        <v>581</v>
      </c>
      <c r="H585" s="2">
        <v>44165.6963888889</v>
      </c>
      <c r="I585" t="s">
        <v>112</v>
      </c>
      <c r="J585" s="2">
        <v>44165.6963888889</v>
      </c>
      <c r="K585" t="s">
        <v>112</v>
      </c>
      <c r="L585" s="1">
        <f>Tableau2[[#This Row],[Created]]-INT(Tableau2[[#This Row],[Created]])</f>
        <v>0.69638888890040107</v>
      </c>
      <c r="M585">
        <f>MINUTE(Tableau2[[#This Row],[Created]])</f>
        <v>42</v>
      </c>
      <c r="N585"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16h30-17h</v>
      </c>
    </row>
    <row r="586" spans="1:14" x14ac:dyDescent="0.35">
      <c r="A586" t="s">
        <v>110</v>
      </c>
      <c r="B586">
        <v>1</v>
      </c>
      <c r="C586">
        <v>36</v>
      </c>
      <c r="D586">
        <v>1</v>
      </c>
      <c r="E586" t="s">
        <v>582</v>
      </c>
      <c r="H586" s="2">
        <v>44165.697268518503</v>
      </c>
      <c r="I586" t="s">
        <v>112</v>
      </c>
      <c r="J586" s="2">
        <v>44165.697268518503</v>
      </c>
      <c r="K586" t="s">
        <v>112</v>
      </c>
      <c r="L586" s="1">
        <f>Tableau2[[#This Row],[Created]]-INT(Tableau2[[#This Row],[Created]])</f>
        <v>0.69726851850282401</v>
      </c>
      <c r="M586">
        <f>MINUTE(Tableau2[[#This Row],[Created]])</f>
        <v>44</v>
      </c>
      <c r="N586"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16h30-17h</v>
      </c>
    </row>
    <row r="587" spans="1:14" x14ac:dyDescent="0.35">
      <c r="A587" t="s">
        <v>110</v>
      </c>
      <c r="B587">
        <v>1</v>
      </c>
      <c r="C587">
        <v>88</v>
      </c>
      <c r="D587">
        <v>1</v>
      </c>
      <c r="E587" t="s">
        <v>583</v>
      </c>
      <c r="H587" s="2">
        <v>44165.700277777803</v>
      </c>
      <c r="I587" t="s">
        <v>112</v>
      </c>
      <c r="J587" s="2">
        <v>44165.700277777803</v>
      </c>
      <c r="K587" t="s">
        <v>112</v>
      </c>
      <c r="L587" s="1">
        <f>Tableau2[[#This Row],[Created]]-INT(Tableau2[[#This Row],[Created]])</f>
        <v>0.70027777780342149</v>
      </c>
      <c r="M587">
        <f>MINUTE(Tableau2[[#This Row],[Created]])</f>
        <v>48</v>
      </c>
      <c r="N587"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16h30-17h</v>
      </c>
    </row>
    <row r="588" spans="1:14" x14ac:dyDescent="0.35">
      <c r="A588" t="s">
        <v>110</v>
      </c>
      <c r="B588">
        <v>1</v>
      </c>
      <c r="C588">
        <v>74</v>
      </c>
      <c r="D588">
        <v>1</v>
      </c>
      <c r="E588" t="s">
        <v>584</v>
      </c>
      <c r="H588" s="2">
        <v>44165.7012384259</v>
      </c>
      <c r="I588" t="s">
        <v>112</v>
      </c>
      <c r="J588" s="2">
        <v>44165.7012384259</v>
      </c>
      <c r="K588" t="s">
        <v>112</v>
      </c>
      <c r="L588" s="1">
        <f>Tableau2[[#This Row],[Created]]-INT(Tableau2[[#This Row],[Created]])</f>
        <v>0.70123842589964624</v>
      </c>
      <c r="M588">
        <f>MINUTE(Tableau2[[#This Row],[Created]])</f>
        <v>49</v>
      </c>
      <c r="N588"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16h30-17h</v>
      </c>
    </row>
    <row r="589" spans="1:14" x14ac:dyDescent="0.35">
      <c r="A589" t="s">
        <v>110</v>
      </c>
      <c r="B589">
        <v>1</v>
      </c>
      <c r="C589">
        <v>50</v>
      </c>
      <c r="D589">
        <v>1</v>
      </c>
      <c r="E589" t="s">
        <v>585</v>
      </c>
      <c r="H589" s="2">
        <v>44165.703136574099</v>
      </c>
      <c r="I589" t="s">
        <v>112</v>
      </c>
      <c r="J589" s="2">
        <v>44165.703136574099</v>
      </c>
      <c r="K589" t="s">
        <v>112</v>
      </c>
      <c r="L589" s="1">
        <f>Tableau2[[#This Row],[Created]]-INT(Tableau2[[#This Row],[Created]])</f>
        <v>0.70313657409860753</v>
      </c>
      <c r="M589">
        <f>MINUTE(Tableau2[[#This Row],[Created]])</f>
        <v>52</v>
      </c>
      <c r="N589"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16h30-17h</v>
      </c>
    </row>
    <row r="590" spans="1:14" x14ac:dyDescent="0.35">
      <c r="A590" t="s">
        <v>110</v>
      </c>
      <c r="B590">
        <v>1</v>
      </c>
      <c r="C590">
        <v>31</v>
      </c>
      <c r="D590">
        <v>1</v>
      </c>
      <c r="E590" t="s">
        <v>586</v>
      </c>
      <c r="H590" s="2">
        <v>44165.704120370399</v>
      </c>
      <c r="I590" t="s">
        <v>112</v>
      </c>
      <c r="J590" s="2">
        <v>44165.704120370399</v>
      </c>
      <c r="K590" t="s">
        <v>112</v>
      </c>
      <c r="L590" s="1">
        <f>Tableau2[[#This Row],[Created]]-INT(Tableau2[[#This Row],[Created]])</f>
        <v>0.70412037039932329</v>
      </c>
      <c r="M590">
        <f>MINUTE(Tableau2[[#This Row],[Created]])</f>
        <v>53</v>
      </c>
      <c r="N590"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16h30-17h</v>
      </c>
    </row>
    <row r="591" spans="1:14" x14ac:dyDescent="0.35">
      <c r="A591" t="s">
        <v>110</v>
      </c>
      <c r="B591">
        <v>1</v>
      </c>
      <c r="C591">
        <v>93</v>
      </c>
      <c r="D591">
        <v>1</v>
      </c>
      <c r="E591" t="s">
        <v>587</v>
      </c>
      <c r="H591" s="2">
        <v>44165.705706018503</v>
      </c>
      <c r="I591" t="s">
        <v>112</v>
      </c>
      <c r="J591" s="2">
        <v>44165.705706018503</v>
      </c>
      <c r="K591" t="s">
        <v>112</v>
      </c>
      <c r="L591" s="1">
        <f>Tableau2[[#This Row],[Created]]-INT(Tableau2[[#This Row],[Created]])</f>
        <v>0.70570601850340609</v>
      </c>
      <c r="M591">
        <f>MINUTE(Tableau2[[#This Row],[Created]])</f>
        <v>56</v>
      </c>
      <c r="N591"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16h30-17h</v>
      </c>
    </row>
    <row r="592" spans="1:14" x14ac:dyDescent="0.35">
      <c r="A592" t="s">
        <v>110</v>
      </c>
      <c r="B592">
        <v>1</v>
      </c>
      <c r="C592">
        <v>7</v>
      </c>
      <c r="D592">
        <v>1</v>
      </c>
      <c r="E592" t="s">
        <v>588</v>
      </c>
      <c r="H592" s="2">
        <v>44165.706481481502</v>
      </c>
      <c r="I592" t="s">
        <v>112</v>
      </c>
      <c r="J592" s="2">
        <v>44165.706481481502</v>
      </c>
      <c r="K592" t="s">
        <v>112</v>
      </c>
      <c r="L592" s="1">
        <f>Tableau2[[#This Row],[Created]]-INT(Tableau2[[#This Row],[Created]])</f>
        <v>0.70648148150212364</v>
      </c>
      <c r="M592">
        <f>MINUTE(Tableau2[[#This Row],[Created]])</f>
        <v>57</v>
      </c>
      <c r="N592"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16h30-17h</v>
      </c>
    </row>
    <row r="593" spans="1:14" x14ac:dyDescent="0.35">
      <c r="A593" t="s">
        <v>110</v>
      </c>
      <c r="B593">
        <v>1</v>
      </c>
      <c r="C593">
        <v>12</v>
      </c>
      <c r="D593">
        <v>1</v>
      </c>
      <c r="E593" t="s">
        <v>589</v>
      </c>
      <c r="H593" s="2">
        <v>44165.706932870402</v>
      </c>
      <c r="I593" t="s">
        <v>112</v>
      </c>
      <c r="J593" s="2">
        <v>44165.706932870402</v>
      </c>
      <c r="K593" t="s">
        <v>112</v>
      </c>
      <c r="L593" s="1">
        <f>Tableau2[[#This Row],[Created]]-INT(Tableau2[[#This Row],[Created]])</f>
        <v>0.70693287040194264</v>
      </c>
      <c r="M593">
        <f>MINUTE(Tableau2[[#This Row],[Created]])</f>
        <v>57</v>
      </c>
      <c r="N593"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16h30-17h</v>
      </c>
    </row>
    <row r="594" spans="1:14" x14ac:dyDescent="0.35">
      <c r="A594" t="s">
        <v>110</v>
      </c>
      <c r="B594">
        <v>1</v>
      </c>
      <c r="C594">
        <v>69</v>
      </c>
      <c r="D594">
        <v>1</v>
      </c>
      <c r="E594" t="s">
        <v>590</v>
      </c>
      <c r="H594" s="2">
        <v>44165.707523148201</v>
      </c>
      <c r="I594" t="s">
        <v>112</v>
      </c>
      <c r="J594" s="2">
        <v>44165.707523148201</v>
      </c>
      <c r="K594" t="s">
        <v>112</v>
      </c>
      <c r="L594" s="1">
        <f>Tableau2[[#This Row],[Created]]-INT(Tableau2[[#This Row],[Created]])</f>
        <v>0.70752314820128959</v>
      </c>
      <c r="M594">
        <f>MINUTE(Tableau2[[#This Row],[Created]])</f>
        <v>58</v>
      </c>
      <c r="N594"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16h30-17h</v>
      </c>
    </row>
    <row r="595" spans="1:14" x14ac:dyDescent="0.35">
      <c r="A595" t="s">
        <v>110</v>
      </c>
      <c r="B595">
        <v>1</v>
      </c>
      <c r="C595">
        <v>55</v>
      </c>
      <c r="D595">
        <v>1</v>
      </c>
      <c r="E595" t="s">
        <v>591</v>
      </c>
      <c r="H595" s="2">
        <v>44165.708784722199</v>
      </c>
      <c r="I595" t="s">
        <v>112</v>
      </c>
      <c r="J595" s="2">
        <v>44165.708784722199</v>
      </c>
      <c r="K595" t="s">
        <v>112</v>
      </c>
      <c r="L595" s="1">
        <f>Tableau2[[#This Row],[Created]]-INT(Tableau2[[#This Row],[Created]])</f>
        <v>0.70878472219919786</v>
      </c>
      <c r="M595">
        <f>MINUTE(Tableau2[[#This Row],[Created]])</f>
        <v>0</v>
      </c>
      <c r="N595"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17h-17h30</v>
      </c>
    </row>
    <row r="596" spans="1:14" x14ac:dyDescent="0.35">
      <c r="A596" t="s">
        <v>110</v>
      </c>
      <c r="B596">
        <v>1</v>
      </c>
      <c r="C596">
        <v>17</v>
      </c>
      <c r="D596">
        <v>1</v>
      </c>
      <c r="E596" t="s">
        <v>592</v>
      </c>
      <c r="H596" s="2">
        <v>44165.709652777798</v>
      </c>
      <c r="I596" t="s">
        <v>112</v>
      </c>
      <c r="J596" s="2">
        <v>44165.709652777798</v>
      </c>
      <c r="K596" t="s">
        <v>112</v>
      </c>
      <c r="L596" s="1">
        <f>Tableau2[[#This Row],[Created]]-INT(Tableau2[[#This Row],[Created]])</f>
        <v>0.70965277779760072</v>
      </c>
      <c r="M596">
        <f>MINUTE(Tableau2[[#This Row],[Created]])</f>
        <v>1</v>
      </c>
      <c r="N596"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17h-17h30</v>
      </c>
    </row>
    <row r="597" spans="1:14" x14ac:dyDescent="0.35">
      <c r="A597" t="s">
        <v>110</v>
      </c>
      <c r="B597">
        <v>1</v>
      </c>
      <c r="C597">
        <v>60</v>
      </c>
      <c r="D597">
        <v>1</v>
      </c>
      <c r="E597" t="s">
        <v>593</v>
      </c>
      <c r="H597" s="2">
        <v>44165.710150462997</v>
      </c>
      <c r="I597" t="s">
        <v>112</v>
      </c>
      <c r="J597" s="2">
        <v>44165.710150462997</v>
      </c>
      <c r="K597" t="s">
        <v>112</v>
      </c>
      <c r="L597" s="1">
        <f>Tableau2[[#This Row],[Created]]-INT(Tableau2[[#This Row],[Created]])</f>
        <v>0.71015046299726237</v>
      </c>
      <c r="M597">
        <f>MINUTE(Tableau2[[#This Row],[Created]])</f>
        <v>2</v>
      </c>
      <c r="N597"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17h-17h30</v>
      </c>
    </row>
    <row r="598" spans="1:14" x14ac:dyDescent="0.35">
      <c r="A598" t="s">
        <v>110</v>
      </c>
      <c r="B598">
        <v>1</v>
      </c>
      <c r="C598">
        <v>21</v>
      </c>
      <c r="D598">
        <v>1</v>
      </c>
      <c r="E598" t="s">
        <v>594</v>
      </c>
      <c r="H598" s="2">
        <v>44165.710625</v>
      </c>
      <c r="I598" t="s">
        <v>112</v>
      </c>
      <c r="J598" s="2">
        <v>44165.710625</v>
      </c>
      <c r="K598" t="s">
        <v>112</v>
      </c>
      <c r="L598" s="1">
        <f>Tableau2[[#This Row],[Created]]-INT(Tableau2[[#This Row],[Created]])</f>
        <v>0.71062499999970896</v>
      </c>
      <c r="M598">
        <f>MINUTE(Tableau2[[#This Row],[Created]])</f>
        <v>3</v>
      </c>
      <c r="N598"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17h-17h30</v>
      </c>
    </row>
    <row r="599" spans="1:14" x14ac:dyDescent="0.35">
      <c r="A599" t="s">
        <v>110</v>
      </c>
      <c r="B599">
        <v>1</v>
      </c>
      <c r="C599">
        <v>22</v>
      </c>
      <c r="D599">
        <v>1</v>
      </c>
      <c r="E599" t="s">
        <v>595</v>
      </c>
      <c r="H599" s="2">
        <v>44165.711261574099</v>
      </c>
      <c r="I599" t="s">
        <v>112</v>
      </c>
      <c r="J599" s="2">
        <v>44165.711261574099</v>
      </c>
      <c r="K599" t="s">
        <v>112</v>
      </c>
      <c r="L599" s="1">
        <f>Tableau2[[#This Row],[Created]]-INT(Tableau2[[#This Row],[Created]])</f>
        <v>0.71126157409889856</v>
      </c>
      <c r="M599">
        <f>MINUTE(Tableau2[[#This Row],[Created]])</f>
        <v>4</v>
      </c>
      <c r="N599"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17h-17h30</v>
      </c>
    </row>
    <row r="600" spans="1:14" x14ac:dyDescent="0.35">
      <c r="A600" t="s">
        <v>110</v>
      </c>
      <c r="B600">
        <v>1</v>
      </c>
      <c r="C600">
        <v>59</v>
      </c>
      <c r="D600">
        <v>1</v>
      </c>
      <c r="E600" t="s">
        <v>596</v>
      </c>
      <c r="H600" s="2">
        <v>44165.712083333303</v>
      </c>
      <c r="I600" t="s">
        <v>112</v>
      </c>
      <c r="J600" s="2">
        <v>44165.712083333303</v>
      </c>
      <c r="K600" t="s">
        <v>112</v>
      </c>
      <c r="L600" s="1">
        <f>Tableau2[[#This Row],[Created]]-INT(Tableau2[[#This Row],[Created]])</f>
        <v>0.71208333330287132</v>
      </c>
      <c r="M600">
        <f>MINUTE(Tableau2[[#This Row],[Created]])</f>
        <v>5</v>
      </c>
      <c r="N600"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17h-17h30</v>
      </c>
    </row>
    <row r="601" spans="1:14" x14ac:dyDescent="0.35">
      <c r="A601" t="s">
        <v>110</v>
      </c>
      <c r="B601">
        <v>1</v>
      </c>
      <c r="C601">
        <v>64</v>
      </c>
      <c r="D601">
        <v>1</v>
      </c>
      <c r="E601" t="s">
        <v>597</v>
      </c>
      <c r="H601" s="2">
        <v>44165.7136805556</v>
      </c>
      <c r="I601" t="s">
        <v>112</v>
      </c>
      <c r="J601" s="2">
        <v>44165.7136805556</v>
      </c>
      <c r="K601" t="s">
        <v>112</v>
      </c>
      <c r="L601" s="1">
        <f>Tableau2[[#This Row],[Created]]-INT(Tableau2[[#This Row],[Created]])</f>
        <v>0.71368055560014909</v>
      </c>
      <c r="M601">
        <f>MINUTE(Tableau2[[#This Row],[Created]])</f>
        <v>7</v>
      </c>
      <c r="N601"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17h-17h30</v>
      </c>
    </row>
    <row r="602" spans="1:14" x14ac:dyDescent="0.35">
      <c r="A602" t="s">
        <v>110</v>
      </c>
      <c r="B602">
        <v>1</v>
      </c>
      <c r="C602">
        <v>27</v>
      </c>
      <c r="D602">
        <v>1</v>
      </c>
      <c r="E602" t="s">
        <v>598</v>
      </c>
      <c r="H602" s="2">
        <v>44165.714999999997</v>
      </c>
      <c r="I602" t="s">
        <v>112</v>
      </c>
      <c r="J602" s="2">
        <v>44165.714999999997</v>
      </c>
      <c r="K602" t="s">
        <v>112</v>
      </c>
      <c r="L602" s="1">
        <f>Tableau2[[#This Row],[Created]]-INT(Tableau2[[#This Row],[Created]])</f>
        <v>0.71499999999650754</v>
      </c>
      <c r="M602">
        <f>MINUTE(Tableau2[[#This Row],[Created]])</f>
        <v>9</v>
      </c>
      <c r="N602"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17h-17h30</v>
      </c>
    </row>
    <row r="603" spans="1:14" x14ac:dyDescent="0.35">
      <c r="A603" t="s">
        <v>110</v>
      </c>
      <c r="B603">
        <v>1</v>
      </c>
      <c r="C603">
        <v>54</v>
      </c>
      <c r="D603">
        <v>1</v>
      </c>
      <c r="E603" t="s">
        <v>599</v>
      </c>
      <c r="H603" s="2">
        <v>44165.716180555602</v>
      </c>
      <c r="I603" t="s">
        <v>112</v>
      </c>
      <c r="J603" s="2">
        <v>44165.716180555602</v>
      </c>
      <c r="K603" t="s">
        <v>112</v>
      </c>
      <c r="L603" s="1">
        <f>Tableau2[[#This Row],[Created]]-INT(Tableau2[[#This Row],[Created]])</f>
        <v>0.7161805556024774</v>
      </c>
      <c r="M603">
        <f>MINUTE(Tableau2[[#This Row],[Created]])</f>
        <v>11</v>
      </c>
      <c r="N603"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17h-17h30</v>
      </c>
    </row>
    <row r="604" spans="1:14" x14ac:dyDescent="0.35">
      <c r="A604" t="s">
        <v>110</v>
      </c>
      <c r="B604">
        <v>1</v>
      </c>
      <c r="C604">
        <v>65</v>
      </c>
      <c r="D604">
        <v>1</v>
      </c>
      <c r="E604" t="s">
        <v>600</v>
      </c>
      <c r="H604" s="2">
        <v>44165.717384259297</v>
      </c>
      <c r="I604" t="s">
        <v>112</v>
      </c>
      <c r="J604" s="2">
        <v>44165.717384259297</v>
      </c>
      <c r="K604" t="s">
        <v>112</v>
      </c>
      <c r="L604" s="1">
        <f>Tableau2[[#This Row],[Created]]-INT(Tableau2[[#This Row],[Created]])</f>
        <v>0.71738425929652294</v>
      </c>
      <c r="M604">
        <f>MINUTE(Tableau2[[#This Row],[Created]])</f>
        <v>13</v>
      </c>
      <c r="N604"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17h-17h30</v>
      </c>
    </row>
    <row r="605" spans="1:14" x14ac:dyDescent="0.35">
      <c r="A605" t="s">
        <v>110</v>
      </c>
      <c r="B605">
        <v>1</v>
      </c>
      <c r="C605">
        <v>11</v>
      </c>
      <c r="D605">
        <v>1</v>
      </c>
      <c r="E605" t="s">
        <v>601</v>
      </c>
      <c r="H605" s="2">
        <v>44165.718726851897</v>
      </c>
      <c r="I605" t="s">
        <v>112</v>
      </c>
      <c r="J605" s="2">
        <v>44165.718726851897</v>
      </c>
      <c r="K605" t="s">
        <v>112</v>
      </c>
      <c r="L605" s="1">
        <f>Tableau2[[#This Row],[Created]]-INT(Tableau2[[#This Row],[Created]])</f>
        <v>0.7187268518973724</v>
      </c>
      <c r="M605">
        <f>MINUTE(Tableau2[[#This Row],[Created]])</f>
        <v>14</v>
      </c>
      <c r="N605"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17h-17h30</v>
      </c>
    </row>
    <row r="606" spans="1:14" x14ac:dyDescent="0.35">
      <c r="A606" t="s">
        <v>110</v>
      </c>
      <c r="B606">
        <v>1</v>
      </c>
      <c r="C606">
        <v>92</v>
      </c>
      <c r="D606">
        <v>1</v>
      </c>
      <c r="E606" t="s">
        <v>602</v>
      </c>
      <c r="H606" s="2">
        <v>44165.719641203701</v>
      </c>
      <c r="I606" t="s">
        <v>112</v>
      </c>
      <c r="J606" s="2">
        <v>44165.719641203701</v>
      </c>
      <c r="K606" t="s">
        <v>112</v>
      </c>
      <c r="L606" s="1">
        <f>Tableau2[[#This Row],[Created]]-INT(Tableau2[[#This Row],[Created]])</f>
        <v>0.71964120370103046</v>
      </c>
      <c r="M606">
        <f>MINUTE(Tableau2[[#This Row],[Created]])</f>
        <v>16</v>
      </c>
      <c r="N606"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17h-17h30</v>
      </c>
    </row>
    <row r="607" spans="1:14" x14ac:dyDescent="0.35">
      <c r="A607" t="s">
        <v>110</v>
      </c>
      <c r="B607">
        <v>1</v>
      </c>
      <c r="C607">
        <v>6</v>
      </c>
      <c r="D607">
        <v>1</v>
      </c>
      <c r="E607" t="s">
        <v>603</v>
      </c>
      <c r="H607" s="2">
        <v>44165.720092592601</v>
      </c>
      <c r="I607" t="s">
        <v>112</v>
      </c>
      <c r="J607" s="2">
        <v>44165.720092592601</v>
      </c>
      <c r="K607" t="s">
        <v>112</v>
      </c>
      <c r="L607" s="1">
        <f>Tableau2[[#This Row],[Created]]-INT(Tableau2[[#This Row],[Created]])</f>
        <v>0.72009259260084946</v>
      </c>
      <c r="M607">
        <f>MINUTE(Tableau2[[#This Row],[Created]])</f>
        <v>16</v>
      </c>
      <c r="N607"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17h-17h30</v>
      </c>
    </row>
    <row r="608" spans="1:14" x14ac:dyDescent="0.35">
      <c r="A608" t="s">
        <v>110</v>
      </c>
      <c r="B608">
        <v>1</v>
      </c>
      <c r="C608">
        <v>19</v>
      </c>
      <c r="D608">
        <v>1</v>
      </c>
      <c r="E608" t="s">
        <v>604</v>
      </c>
      <c r="H608" s="2">
        <v>44165.720497685201</v>
      </c>
      <c r="I608" t="s">
        <v>112</v>
      </c>
      <c r="J608" s="2">
        <v>44165.720497685201</v>
      </c>
      <c r="K608" t="s">
        <v>112</v>
      </c>
      <c r="L608" s="1">
        <f>Tableau2[[#This Row],[Created]]-INT(Tableau2[[#This Row],[Created]])</f>
        <v>0.7204976852008258</v>
      </c>
      <c r="M608">
        <f>MINUTE(Tableau2[[#This Row],[Created]])</f>
        <v>17</v>
      </c>
      <c r="N608"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17h-17h30</v>
      </c>
    </row>
    <row r="609" spans="1:14" x14ac:dyDescent="0.35">
      <c r="A609" t="s">
        <v>110</v>
      </c>
      <c r="B609">
        <v>1</v>
      </c>
      <c r="C609">
        <v>24</v>
      </c>
      <c r="D609">
        <v>1</v>
      </c>
      <c r="E609" t="s">
        <v>605</v>
      </c>
      <c r="H609" s="2">
        <v>44165.721550925897</v>
      </c>
      <c r="I609" t="s">
        <v>112</v>
      </c>
      <c r="J609" s="2">
        <v>44165.721550925897</v>
      </c>
      <c r="K609" t="s">
        <v>112</v>
      </c>
      <c r="L609" s="1">
        <f>Tableau2[[#This Row],[Created]]-INT(Tableau2[[#This Row],[Created]])</f>
        <v>0.72155092589673586</v>
      </c>
      <c r="M609">
        <f>MINUTE(Tableau2[[#This Row],[Created]])</f>
        <v>19</v>
      </c>
      <c r="N609"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17h-17h30</v>
      </c>
    </row>
    <row r="610" spans="1:14" x14ac:dyDescent="0.35">
      <c r="A610" t="s">
        <v>110</v>
      </c>
      <c r="B610">
        <v>1</v>
      </c>
      <c r="C610">
        <v>77</v>
      </c>
      <c r="D610">
        <v>1</v>
      </c>
      <c r="E610" t="s">
        <v>532</v>
      </c>
      <c r="H610" s="2">
        <v>44165.722025463001</v>
      </c>
      <c r="I610" t="s">
        <v>112</v>
      </c>
      <c r="J610" s="2">
        <v>44165.722025463001</v>
      </c>
      <c r="K610" t="s">
        <v>112</v>
      </c>
      <c r="L610" s="1">
        <f>Tableau2[[#This Row],[Created]]-INT(Tableau2[[#This Row],[Created]])</f>
        <v>0.72202546300104586</v>
      </c>
      <c r="M610">
        <f>MINUTE(Tableau2[[#This Row],[Created]])</f>
        <v>19</v>
      </c>
      <c r="N610"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17h-17h30</v>
      </c>
    </row>
    <row r="611" spans="1:14" x14ac:dyDescent="0.35">
      <c r="A611" t="s">
        <v>110</v>
      </c>
      <c r="B611">
        <v>1</v>
      </c>
      <c r="C611">
        <v>4</v>
      </c>
      <c r="D611">
        <v>1</v>
      </c>
      <c r="E611" t="s">
        <v>606</v>
      </c>
      <c r="H611" s="2">
        <v>44165.722453703696</v>
      </c>
      <c r="I611" t="s">
        <v>112</v>
      </c>
      <c r="J611" s="2">
        <v>44165.722453703696</v>
      </c>
      <c r="K611" t="s">
        <v>112</v>
      </c>
      <c r="L611" s="1">
        <f>Tableau2[[#This Row],[Created]]-INT(Tableau2[[#This Row],[Created]])</f>
        <v>0.72245370369637385</v>
      </c>
      <c r="M611">
        <f>MINUTE(Tableau2[[#This Row],[Created]])</f>
        <v>20</v>
      </c>
      <c r="N611"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17h-17h30</v>
      </c>
    </row>
    <row r="612" spans="1:14" x14ac:dyDescent="0.35">
      <c r="A612" t="s">
        <v>110</v>
      </c>
      <c r="B612">
        <v>1</v>
      </c>
      <c r="C612">
        <v>47</v>
      </c>
      <c r="D612">
        <v>1</v>
      </c>
      <c r="E612" t="s">
        <v>607</v>
      </c>
      <c r="H612" s="2">
        <v>44165.7253009259</v>
      </c>
      <c r="I612" t="s">
        <v>112</v>
      </c>
      <c r="J612" s="2">
        <v>44165.7253009259</v>
      </c>
      <c r="K612" t="s">
        <v>112</v>
      </c>
      <c r="L612" s="1">
        <f>Tableau2[[#This Row],[Created]]-INT(Tableau2[[#This Row],[Created]])</f>
        <v>0.72530092590022832</v>
      </c>
      <c r="M612">
        <f>MINUTE(Tableau2[[#This Row],[Created]])</f>
        <v>24</v>
      </c>
      <c r="N612" t="str">
        <f>IF(AND(HOUR(Tableau2[[#This Row],[Heures]])&lt;10,Tableau2[[#This Row],[Minues]]&lt;=30),"0"&amp;HOUR(Tableau2[[#This Row],[Heures]])&amp;"h-0"&amp;HOUR(Tableau2[[#This Row],[Heures]])&amp;"h30",IF(AND(HOUR(Tableau2[[#This Row],[Heures]])&lt;10,Tableau2[[#This Row],[Minues]]&gt;30),"0"&amp;HOUR(Tableau2[[#This Row],[Heures]])&amp;"h30-"&amp;HOUR(Tableau2[[#This Row],[Heures]])+1&amp;"h",IF(Tableau2[[#This Row],[Minues]]&lt;=30,HOUR(Tableau2[[#This Row],[Heures]])&amp;"h-"&amp;HOUR(Tableau2[[#This Row],[Heures]])&amp;"h30",HOUR(Tableau2[[#This Row],[Heures]])&amp;"h30-"&amp;HOUR(Tableau2[[#This Row],[Heures]])+1&amp;"h")))</f>
        <v>17h-17h30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Feuil1</vt:lpstr>
      <vt:lpstr>CIVA_REPONSES_EXCEL_2020_11_30</vt:lpstr>
      <vt:lpstr>CIVA_REPONSES_EXCEL_2020_11_30</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Docker-TCHALA</dc:creator>
  <cp:lastModifiedBy>Docker-TCHALA</cp:lastModifiedBy>
  <dcterms:created xsi:type="dcterms:W3CDTF">2020-12-01T09:13:46Z</dcterms:created>
  <dcterms:modified xsi:type="dcterms:W3CDTF">2020-12-01T17:17:58Z</dcterms:modified>
</cp:coreProperties>
</file>