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pivotTables/pivotTable1.xml" ContentType="application/vnd.openxmlformats-officedocument.spreadsheetml.pivotTable+xml"/>
  <Override PartName="/xl/drawings/drawing5.xml" ContentType="application/vnd.openxmlformats-officedocument.drawing+xml"/>
  <Override PartName="/xl/pivotTables/pivotTable2.xml" ContentType="application/vnd.openxmlformats-officedocument.spreadsheetml.pivotTable+xml"/>
  <Override PartName="/xl/drawings/drawing6.xml" ContentType="application/vnd.openxmlformats-officedocument.drawing+xml"/>
  <Override PartName="/xl/pivotTables/pivotTable3.xml" ContentType="application/vnd.openxmlformats-officedocument.spreadsheetml.pivotTable+xml"/>
  <Override PartName="/xl/drawings/drawing7.xml" ContentType="application/vnd.openxmlformats-officedocument.drawing+xml"/>
  <Override PartName="/xl/pivotTables/pivotTable4.xml" ContentType="application/vnd.openxmlformats-officedocument.spreadsheetml.pivotTable+xml"/>
  <Override PartName="/xl/drawings/drawing8.xml" ContentType="application/vnd.openxmlformats-officedocument.drawing+xml"/>
  <Override PartName="/xl/pivotTables/pivotTable5.xml" ContentType="application/vnd.openxmlformats-officedocument.spreadsheetml.pivotTable+xml"/>
  <Override PartName="/xl/drawings/drawing9.xml" ContentType="application/vnd.openxmlformats-officedocument.drawing+xml"/>
  <Override PartName="/xl/pivotTables/pivotTable6.xml" ContentType="application/vnd.openxmlformats-officedocument.spreadsheetml.pivotTable+xml"/>
  <Override PartName="/xl/drawings/drawing10.xml" ContentType="application/vnd.openxmlformats-officedocument.drawing+xml"/>
  <Override PartName="/xl/pivotTables/pivotTable7.xml" ContentType="application/vnd.openxmlformats-officedocument.spreadsheetml.pivotTable+xml"/>
  <Override PartName="/xl/drawings/drawing11.xml" ContentType="application/vnd.openxmlformats-officedocument.drawing+xml"/>
  <Override PartName="/xl/pivotTables/pivotTable8.xml" ContentType="application/vnd.openxmlformats-officedocument.spreadsheetml.pivotTable+xml"/>
  <Override PartName="/xl/drawings/drawing12.xml" ContentType="application/vnd.openxmlformats-officedocument.drawing+xml"/>
  <Override PartName="/xl/pivotTables/pivotTable9.xml" ContentType="application/vnd.openxmlformats-officedocument.spreadsheetml.pivotTable+xml"/>
  <Override PartName="/xl/drawings/drawing13.xml" ContentType="application/vnd.openxmlformats-officedocument.drawing+xml"/>
  <Override PartName="/xl/pivotTables/pivotTable10.xml" ContentType="application/vnd.openxmlformats-officedocument.spreadsheetml.pivotTable+xml"/>
  <Override PartName="/xl/drawings/drawing1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00" windowWidth="28560" windowHeight="11580"/>
  </bookViews>
  <sheets>
    <sheet name="ACCUEIL" sheetId="1" r:id="rId1"/>
    <sheet name="Places" sheetId="6" r:id="rId2"/>
    <sheet name="Typol services-Park concernés" sheetId="7" r:id="rId3"/>
    <sheet name="Typol services Ensble Park" sheetId="8" r:id="rId4"/>
    <sheet name="Antigone-services" sheetId="9" r:id="rId5"/>
    <sheet name="Arc de Triomphe-services" sheetId="10" r:id="rId6"/>
    <sheet name="Arceaux-services" sheetId="11" r:id="rId7"/>
    <sheet name="Comédie -services" sheetId="12" r:id="rId8"/>
    <sheet name="Europa-services" sheetId="13" r:id="rId9"/>
    <sheet name="Foch-Préfecture-services" sheetId="14" r:id="rId10"/>
    <sheet name="Gambetta-services" sheetId="15" r:id="rId11"/>
    <sheet name="Hôtel de ville-services" sheetId="16" r:id="rId12"/>
    <sheet name="Laissac-services" sheetId="17" r:id="rId13"/>
    <sheet name="Pitot-Peyrou-services" sheetId="18" r:id="rId14"/>
  </sheets>
  <definedNames>
    <definedName name="_xlnm.Print_Area" localSheetId="4">'Antigone-services'!$A$1:$B$18</definedName>
    <definedName name="_xlnm.Print_Area" localSheetId="5">'Arc de Triomphe-services'!$A$1:$B$45</definedName>
    <definedName name="_xlnm.Print_Area" localSheetId="6">'Arceaux-services'!$A$1:$B$18</definedName>
    <definedName name="_xlnm.Print_Area" localSheetId="7">'Comédie -services'!$A$1:$B$31</definedName>
    <definedName name="_xlnm.Print_Area" localSheetId="8">'Europa-services'!$A$1:$B$19</definedName>
    <definedName name="_xlnm.Print_Area" localSheetId="9">'Foch-Préfecture-services'!$A$1:$B$43</definedName>
    <definedName name="_xlnm.Print_Area" localSheetId="10">'Gambetta-services'!$A$1:$B$26</definedName>
    <definedName name="_xlnm.Print_Area" localSheetId="11">'Hôtel de ville-services'!$A$1:$B$26</definedName>
    <definedName name="_xlnm.Print_Area" localSheetId="12">'Laissac-services'!$A$1:$B$22</definedName>
    <definedName name="_xlnm.Print_Area" localSheetId="13">'Pitot-Peyrou-services'!$A$1:$B$30</definedName>
    <definedName name="_xlnm.Print_Area" localSheetId="1">Places!$A$1:$L$27</definedName>
    <definedName name="_xlnm.Print_Area" localSheetId="3">'Typol services Ensble Park'!$A$1:$F$57</definedName>
    <definedName name="_xlnm.Print_Area" localSheetId="2">'Typol services-Park concernés'!$A$1:$Q$55</definedName>
  </definedNames>
  <calcPr calcId="144525"/>
  <pivotCaches>
    <pivotCache cacheId="9" r:id="rId15"/>
  </pivotCaches>
</workbook>
</file>

<file path=xl/calcChain.xml><?xml version="1.0" encoding="utf-8"?>
<calcChain xmlns="http://schemas.openxmlformats.org/spreadsheetml/2006/main">
  <c r="D13" i="6" l="1"/>
  <c r="D12" i="6"/>
  <c r="D11" i="6"/>
  <c r="D9" i="6"/>
  <c r="D8" i="6"/>
  <c r="D7" i="6"/>
  <c r="G20" i="6" l="1"/>
  <c r="E20" i="6"/>
  <c r="D20" i="6"/>
  <c r="E17" i="6"/>
  <c r="E16" i="6"/>
  <c r="E15" i="6"/>
  <c r="E14" i="6"/>
  <c r="E13" i="6"/>
  <c r="E11" i="6"/>
  <c r="E8" i="6"/>
  <c r="E7" i="6"/>
  <c r="I20" i="6" l="1"/>
  <c r="H20" i="6"/>
  <c r="A30" i="18" l="1"/>
  <c r="B30" i="18"/>
  <c r="A31" i="18"/>
  <c r="A23" i="17"/>
  <c r="B22" i="17"/>
  <c r="A22" i="17"/>
  <c r="A27" i="16"/>
  <c r="B26" i="16"/>
  <c r="A26" i="16"/>
  <c r="A27" i="15"/>
  <c r="B26" i="15"/>
  <c r="A26" i="15"/>
  <c r="A44" i="14"/>
  <c r="B43" i="14"/>
  <c r="A43" i="14"/>
  <c r="A20" i="13"/>
  <c r="B19" i="13"/>
  <c r="A19" i="13"/>
  <c r="A32" i="12"/>
  <c r="B31" i="12"/>
  <c r="A31" i="12"/>
  <c r="A19" i="11"/>
  <c r="B18" i="11"/>
  <c r="A18" i="11"/>
  <c r="A46" i="10"/>
  <c r="B45" i="10"/>
  <c r="A45" i="10"/>
  <c r="A19" i="9"/>
  <c r="A58" i="8"/>
  <c r="A56" i="7"/>
  <c r="A28" i="6"/>
</calcChain>
</file>

<file path=xl/sharedStrings.xml><?xml version="1.0" encoding="utf-8"?>
<sst xmlns="http://schemas.openxmlformats.org/spreadsheetml/2006/main" count="587" uniqueCount="110">
  <si>
    <t>PARKINGS DE LA VILLE DE MONTPELLIER</t>
  </si>
  <si>
    <t>INFORMATIONS PARKINGS</t>
  </si>
  <si>
    <t>SERVICES</t>
  </si>
  <si>
    <t>Typologie des services proposés et parkings concernés</t>
  </si>
  <si>
    <t>Typologie des services proposés tous parkings confondus</t>
  </si>
  <si>
    <t>Services proposés par parking (propriété de la Ville)</t>
  </si>
  <si>
    <t>Antigone</t>
  </si>
  <si>
    <t>Foch-Préfecture</t>
  </si>
  <si>
    <t>Arc de Triomphe</t>
  </si>
  <si>
    <t>Gambetta</t>
  </si>
  <si>
    <t>Arceaux</t>
  </si>
  <si>
    <t>Hôtel de ville</t>
  </si>
  <si>
    <t>Comédie</t>
  </si>
  <si>
    <t>Laissac</t>
  </si>
  <si>
    <t>Europa</t>
  </si>
  <si>
    <t>Pitot-Peyrou</t>
  </si>
  <si>
    <t>Dans les fiches, retour à l'accueil possible en cliquant sur</t>
  </si>
  <si>
    <t>Corum</t>
  </si>
  <si>
    <t>Polygone</t>
  </si>
  <si>
    <t>Triangle</t>
  </si>
  <si>
    <t>?</t>
  </si>
  <si>
    <t>Pitot</t>
  </si>
  <si>
    <t>Total</t>
  </si>
  <si>
    <t>Absence de données</t>
  </si>
  <si>
    <t>Service Déplacements-observatoire - Juin 2013</t>
  </si>
  <si>
    <t>PLACES DE PARKING</t>
  </si>
  <si>
    <t>TOTAL</t>
  </si>
  <si>
    <t>PLACES PUBLIQUES</t>
  </si>
  <si>
    <t>TOTAL PUBLIQUES</t>
  </si>
  <si>
    <t>NORMALES</t>
  </si>
  <si>
    <t>PMR</t>
  </si>
  <si>
    <r>
      <t xml:space="preserve">Antigone    </t>
    </r>
    <r>
      <rPr>
        <sz val="6"/>
        <rFont val="Calibri"/>
        <family val="2"/>
      </rPr>
      <t xml:space="preserve"> (Nombre d'Or)</t>
    </r>
  </si>
  <si>
    <t>TYPOLOGIE DES SERVICES PROPOSES ET DETAIL DES PARKINGS CONCERNES POUR CHAQUE SERVICE</t>
  </si>
  <si>
    <t>M.A.J. 10/09/2013</t>
  </si>
  <si>
    <t>PARKINGS DU CENTRE-VILLE</t>
  </si>
  <si>
    <t>ACCESSIBILITE PMR</t>
  </si>
  <si>
    <t>Accessibilité PMR : moyens spécifiques proposés</t>
  </si>
  <si>
    <t>Gares</t>
  </si>
  <si>
    <t>Hôtel de Ville</t>
  </si>
  <si>
    <t>SECURITE</t>
  </si>
  <si>
    <t>Vidéo surveillance</t>
  </si>
  <si>
    <t>Jalonnement lumineux jusqu'à la place de parking</t>
  </si>
  <si>
    <t>DEPANNAGE ET ENTRETIEN VEHICULES MOTORISES</t>
  </si>
  <si>
    <t>Chargeur de batterie gratuit (mise à disposition)/Kit de dépannage véhicules/Bombe anticrevaison</t>
  </si>
  <si>
    <t>Recharge de véhicules électriques libre service</t>
  </si>
  <si>
    <t>Station de gonflage de pneus</t>
  </si>
  <si>
    <t>Station de lavage de véhicules (sur place ou sur RDV)</t>
  </si>
  <si>
    <t>Auto-partage et/ou location de véhicules thermiques et/ou électriques/covoiturage</t>
  </si>
  <si>
    <t>VELOS - 2 ROUES MOTORISES</t>
  </si>
  <si>
    <t>Stationnement gratuit vélos (sécurisé ou non)</t>
  </si>
  <si>
    <t>Prêt gracieux de vélos pour les clients du parking (ou pour abonnés TaM stationnement ou transport)</t>
  </si>
  <si>
    <t>SERVICES DE COURTOISIE</t>
  </si>
  <si>
    <t>Dépose-minute</t>
  </si>
  <si>
    <t>Ascenseur(s)</t>
  </si>
  <si>
    <t>Toilettes gratuites</t>
  </si>
  <si>
    <t>Accompagnement à la place de stationnement (sur demande) y compris PMR</t>
  </si>
  <si>
    <t>Places « fair-play », de confort et/ou de courtoisie et/ou VIP</t>
  </si>
  <si>
    <t>Voiturier mis à disposition (parking VIP)</t>
  </si>
  <si>
    <t>Prêt de parapluie</t>
  </si>
  <si>
    <t>Prêt de paniers et cabas</t>
  </si>
  <si>
    <t xml:space="preserve">Consigne à casques, et consigne équipements motos </t>
  </si>
  <si>
    <t>Distributeurs de nourriture et/ou boissons</t>
  </si>
  <si>
    <t>Mise à disposition de containers spéciaux pour piles usagées, cartouches d'imprimante, revues et journaux</t>
  </si>
  <si>
    <t>Radio / ambiance sonore agréable</t>
  </si>
  <si>
    <t>Ambiance olfactive</t>
  </si>
  <si>
    <t>OFFRES PROMOTIONNELLES ET FACILITES DE PAIEMENT</t>
  </si>
  <si>
    <t>Multiplicité des moyens de paiement, achat de tickets de stationnement par Internet ou mobile</t>
  </si>
  <si>
    <t>Partenaire de l'opération "chèque parking"</t>
  </si>
  <si>
    <t>Carte de fidélité donnant lieu à tarifs préférentiels et autres avantages dans le parking et boutiques associées</t>
  </si>
  <si>
    <t>Stationnement gratuit le jour de l'anniversaire du client</t>
  </si>
  <si>
    <t>Stationnement gratuit pour les mariés et tarif préférentiel pour les invités le jour du mariage</t>
  </si>
  <si>
    <t>Offre promotionnelle - Commerçants : achat à tarif réduit de bons de paiement stationnement pour la clientèle</t>
  </si>
  <si>
    <t>Tarifs avantageux pour les voyageurs SNCF (4€ à 5€/jour sur présentation du billet SNCF)</t>
  </si>
  <si>
    <t>Réservation des places de stationnement lors de la fête de la musique</t>
  </si>
  <si>
    <t>Abonnement à tarif préférentiel pour les véhicules électriques</t>
  </si>
  <si>
    <t>INFORMATIONS ET CULTURE</t>
  </si>
  <si>
    <t>Plans des quartiers et de la ville consultables</t>
  </si>
  <si>
    <t xml:space="preserve">Présentoirs à journaux gratuits </t>
  </si>
  <si>
    <t>Plans du parking disposés aux endroits stratégiques</t>
  </si>
  <si>
    <t>Site Internet informatif et commercial accessible sur mobiles et/ou géolocalisation du parking</t>
  </si>
  <si>
    <t>Panneaux d'affichage des services, tarifs, informations, évènements, publicités, disposés aux endroits stratégiques</t>
  </si>
  <si>
    <t>Mise à disposition de fiches tarifaires et/ou de brochures de l'office du tourisme</t>
  </si>
  <si>
    <t>Centre de relation clients téléphonique et Internet</t>
  </si>
  <si>
    <t>Exposition d'œuvres d'art</t>
  </si>
  <si>
    <t>Publicité en faveur des commerces partenaires, géographiquement proches du parking</t>
  </si>
  <si>
    <t>Réalisation d'enquêtes de satisfaction et de contrôles de qualité des services</t>
  </si>
  <si>
    <t>Printemps des poètes : affichage de poèmes et distribution gratuite de recueils de poèmes  sur demande pendant un mois</t>
  </si>
  <si>
    <t>Sources : C.R.A., sites Internet des délégataires, Données Commission de contrôle des délégataires.</t>
  </si>
  <si>
    <t>SERVICES PROPOSES PAR LES PARKINGS</t>
  </si>
  <si>
    <t>THEMES ET SERVICES</t>
  </si>
  <si>
    <t>Nombre de parkings proposant le service</t>
  </si>
  <si>
    <t>Service Déplacements-observatoire - Septembre 2013</t>
  </si>
  <si>
    <t>Jalonnement lumineux ou dynamique jusqu'à la place de parking</t>
  </si>
  <si>
    <t>SERVICES DETAILLES PAR PARKING</t>
  </si>
  <si>
    <t>PARKINGS</t>
  </si>
  <si>
    <t>Nombre de SERVICES</t>
  </si>
  <si>
    <t>Accessibilité PMR : moyens spécifiques proposé</t>
  </si>
  <si>
    <t>Total général</t>
  </si>
  <si>
    <t>Mise à jour :</t>
  </si>
  <si>
    <t>PLACES AMODIEES, PRIVEES OU RESERVEES</t>
  </si>
  <si>
    <r>
      <t>Bassin Jacques Cœur</t>
    </r>
    <r>
      <rPr>
        <vertAlign val="superscript"/>
        <sz val="8"/>
        <rFont val="Calibri"/>
        <family val="2"/>
      </rPr>
      <t>1</t>
    </r>
  </si>
  <si>
    <r>
      <t>&lt;</t>
    </r>
    <r>
      <rPr>
        <vertAlign val="superscript"/>
        <sz val="11"/>
        <color theme="1"/>
        <rFont val="Calibri"/>
        <family val="2"/>
        <scheme val="minor"/>
      </rPr>
      <t>2</t>
    </r>
  </si>
  <si>
    <r>
      <t>&lt;</t>
    </r>
    <r>
      <rPr>
        <vertAlign val="superscript"/>
        <sz val="11"/>
        <color theme="1"/>
        <rFont val="Calibri"/>
        <family val="2"/>
        <scheme val="minor"/>
      </rPr>
      <t>3</t>
    </r>
  </si>
  <si>
    <r>
      <rPr>
        <vertAlign val="superscript"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60 places supprimées pour travaux.</t>
    </r>
  </si>
  <si>
    <r>
      <rPr>
        <vertAlign val="superscript"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74 places à accès réservé, 40 places Hôtel Marriot, 25 places VIP / 93 places réservées aux véhicules de service de la Ville comptées en places normales.</t>
    </r>
  </si>
  <si>
    <r>
      <rPr>
        <vertAlign val="superscript"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Parking provisoire.</t>
    </r>
  </si>
  <si>
    <r>
      <rPr>
        <b/>
        <sz val="8"/>
        <color indexed="8"/>
        <rFont val="Calibri"/>
        <family val="2"/>
      </rPr>
      <t>PMR</t>
    </r>
    <r>
      <rPr>
        <sz val="8"/>
        <color indexed="8"/>
        <rFont val="Calibri"/>
        <family val="2"/>
      </rPr>
      <t xml:space="preserve"> : </t>
    </r>
    <r>
      <rPr>
        <b/>
        <sz val="8"/>
        <color indexed="8"/>
        <rFont val="Calibri"/>
        <family val="2"/>
      </rPr>
      <t>P</t>
    </r>
    <r>
      <rPr>
        <sz val="8"/>
        <color indexed="8"/>
        <rFont val="Calibri"/>
        <family val="2"/>
      </rPr>
      <t xml:space="preserve">ersonnes à </t>
    </r>
    <r>
      <rPr>
        <b/>
        <sz val="8"/>
        <color indexed="8"/>
        <rFont val="Calibri"/>
        <family val="2"/>
      </rPr>
      <t>M</t>
    </r>
    <r>
      <rPr>
        <sz val="8"/>
        <color indexed="8"/>
        <rFont val="Calibri"/>
        <family val="2"/>
      </rPr>
      <t xml:space="preserve">obilité </t>
    </r>
    <r>
      <rPr>
        <b/>
        <sz val="8"/>
        <color indexed="8"/>
        <rFont val="Calibri"/>
        <family val="2"/>
      </rPr>
      <t>R</t>
    </r>
    <r>
      <rPr>
        <sz val="8"/>
        <color indexed="8"/>
        <rFont val="Calibri"/>
        <family val="2"/>
      </rPr>
      <t>éduite</t>
    </r>
  </si>
  <si>
    <t>PLACES DE PARKINGS</t>
  </si>
  <si>
    <t>Nombre et typologie des places</t>
  </si>
  <si>
    <t>Service Déplacements-observatoire - juin 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</si>
</sst>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€_-;\-* #,##0.00\ _€_-;_-* &quot;-&quot;??\ _€_-;_-@_-"/>
  </numFmts>
  <fonts count="3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indexed="8"/>
      <name val="Calibri"/>
      <family val="2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1"/>
      <color indexed="9"/>
      <name val="Calibri"/>
      <family val="2"/>
    </font>
    <font>
      <b/>
      <sz val="10"/>
      <name val="Calibri"/>
      <family val="2"/>
    </font>
    <font>
      <b/>
      <sz val="8"/>
      <name val="Calibri"/>
      <family val="2"/>
    </font>
    <font>
      <sz val="8"/>
      <name val="Calibri"/>
      <family val="2"/>
    </font>
    <font>
      <sz val="6"/>
      <name val="Calibri"/>
      <family val="2"/>
    </font>
    <font>
      <sz val="8"/>
      <color theme="1"/>
      <name val="Calibri"/>
      <family val="2"/>
      <scheme val="minor"/>
    </font>
    <font>
      <i/>
      <sz val="8"/>
      <color indexed="8"/>
      <name val="Calibri"/>
      <family val="2"/>
    </font>
    <font>
      <sz val="8"/>
      <color indexed="8"/>
      <name val="Calibri"/>
      <family val="2"/>
    </font>
    <font>
      <sz val="8"/>
      <color indexed="10"/>
      <name val="Calibri"/>
      <family val="2"/>
    </font>
    <font>
      <b/>
      <sz val="12"/>
      <name val="Arial"/>
      <family val="2"/>
    </font>
    <font>
      <i/>
      <sz val="7"/>
      <name val="Calibri"/>
      <family val="2"/>
      <scheme val="minor"/>
    </font>
    <font>
      <b/>
      <sz val="10"/>
      <color theme="0"/>
      <name val="Calibri"/>
      <family val="2"/>
    </font>
    <font>
      <sz val="10"/>
      <name val="Calibri"/>
      <family val="2"/>
    </font>
    <font>
      <sz val="10"/>
      <color rgb="FFFF0000"/>
      <name val="Calibri"/>
      <family val="2"/>
    </font>
    <font>
      <sz val="8"/>
      <color rgb="FFFF0000"/>
      <name val="Calibri"/>
      <family val="2"/>
    </font>
    <font>
      <b/>
      <sz val="8"/>
      <color indexed="8"/>
      <name val="Calibri"/>
      <family val="2"/>
    </font>
    <font>
      <vertAlign val="superscript"/>
      <sz val="8"/>
      <name val="Calibri"/>
      <family val="2"/>
    </font>
    <font>
      <vertAlign val="superscript"/>
      <sz val="11"/>
      <color theme="1"/>
      <name val="Calibri"/>
      <family val="2"/>
      <scheme val="minor"/>
    </font>
    <font>
      <vertAlign val="superscript"/>
      <sz val="8"/>
      <color theme="1"/>
      <name val="Calibri"/>
      <family val="2"/>
      <scheme val="minor"/>
    </font>
    <font>
      <b/>
      <u/>
      <sz val="10"/>
      <color theme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10"/>
      <name val="Calibri"/>
      <family val="2"/>
      <scheme val="minor"/>
    </font>
    <font>
      <sz val="10"/>
      <color theme="1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3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/>
      <diagonal/>
    </border>
  </borders>
  <cellStyleXfs count="5">
    <xf numFmtId="0" fontId="0" fillId="0" borderId="0"/>
    <xf numFmtId="0" fontId="2" fillId="2" borderId="1" applyNumberFormat="0" applyAlignment="0" applyProtection="0"/>
    <xf numFmtId="0" fontId="7" fillId="0" borderId="0" applyNumberFormat="0" applyFill="0" applyBorder="0" applyAlignment="0" applyProtection="0"/>
    <xf numFmtId="0" fontId="9" fillId="0" borderId="0"/>
    <xf numFmtId="43" fontId="1" fillId="0" borderId="0" applyFont="0" applyFill="0" applyBorder="0" applyAlignment="0" applyProtection="0"/>
  </cellStyleXfs>
  <cellXfs count="138">
    <xf numFmtId="0" fontId="0" fillId="0" borderId="0" xfId="0"/>
    <xf numFmtId="0" fontId="0" fillId="3" borderId="0" xfId="0" applyFill="1"/>
    <xf numFmtId="0" fontId="5" fillId="0" borderId="0" xfId="0" applyFont="1" applyAlignment="1"/>
    <xf numFmtId="0" fontId="0" fillId="0" borderId="0" xfId="0" applyFill="1"/>
    <xf numFmtId="0" fontId="8" fillId="0" borderId="0" xfId="0" applyFont="1"/>
    <xf numFmtId="0" fontId="0" fillId="4" borderId="0" xfId="0" applyFill="1"/>
    <xf numFmtId="0" fontId="9" fillId="0" borderId="0" xfId="3"/>
    <xf numFmtId="3" fontId="0" fillId="0" borderId="0" xfId="0" applyNumberFormat="1"/>
    <xf numFmtId="0" fontId="0" fillId="9" borderId="0" xfId="0" applyFill="1"/>
    <xf numFmtId="0" fontId="0" fillId="7" borderId="0" xfId="0" applyFill="1"/>
    <xf numFmtId="0" fontId="22" fillId="0" borderId="2" xfId="0" applyFont="1" applyBorder="1" applyAlignment="1">
      <alignment horizontal="center" vertical="center"/>
    </xf>
    <xf numFmtId="0" fontId="23" fillId="10" borderId="2" xfId="0" applyFont="1" applyFill="1" applyBorder="1" applyAlignment="1">
      <alignment horizontal="left" vertical="center"/>
    </xf>
    <xf numFmtId="0" fontId="24" fillId="2" borderId="8" xfId="1" applyNumberFormat="1" applyFont="1" applyBorder="1" applyAlignment="1">
      <alignment horizontal="center" vertical="center" wrapText="1"/>
    </xf>
    <xf numFmtId="0" fontId="24" fillId="2" borderId="9" xfId="1" applyNumberFormat="1" applyFont="1" applyBorder="1" applyAlignment="1">
      <alignment horizontal="left" vertical="center"/>
    </xf>
    <xf numFmtId="0" fontId="24" fillId="2" borderId="9" xfId="1" applyNumberFormat="1" applyFont="1" applyBorder="1" applyAlignment="1">
      <alignment horizontal="center" vertical="center"/>
    </xf>
    <xf numFmtId="0" fontId="24" fillId="2" borderId="10" xfId="1" applyNumberFormat="1" applyFont="1" applyBorder="1" applyAlignment="1">
      <alignment horizontal="center" vertical="center"/>
    </xf>
    <xf numFmtId="0" fontId="24" fillId="2" borderId="12" xfId="1" applyNumberFormat="1" applyFont="1" applyBorder="1" applyAlignment="1">
      <alignment horizontal="center" vertical="center"/>
    </xf>
    <xf numFmtId="0" fontId="24" fillId="2" borderId="11" xfId="1" applyNumberFormat="1" applyFont="1" applyBorder="1" applyAlignment="1">
      <alignment horizontal="center" vertical="center"/>
    </xf>
    <xf numFmtId="0" fontId="24" fillId="8" borderId="8" xfId="1" applyNumberFormat="1" applyFont="1" applyFill="1" applyBorder="1" applyAlignment="1">
      <alignment horizontal="center" vertical="center" wrapText="1"/>
    </xf>
    <xf numFmtId="0" fontId="24" fillId="8" borderId="9" xfId="1" applyNumberFormat="1" applyFont="1" applyFill="1" applyBorder="1" applyAlignment="1">
      <alignment horizontal="left" vertical="center"/>
    </xf>
    <xf numFmtId="0" fontId="24" fillId="8" borderId="9" xfId="1" applyNumberFormat="1" applyFont="1" applyFill="1" applyBorder="1" applyAlignment="1">
      <alignment horizontal="center" vertical="center"/>
    </xf>
    <xf numFmtId="0" fontId="24" fillId="8" borderId="25" xfId="1" applyNumberFormat="1" applyFont="1" applyFill="1" applyBorder="1" applyAlignment="1">
      <alignment horizontal="center" vertical="center"/>
    </xf>
    <xf numFmtId="0" fontId="24" fillId="8" borderId="10" xfId="1" applyNumberFormat="1" applyFont="1" applyFill="1" applyBorder="1" applyAlignment="1">
      <alignment horizontal="center" vertical="center"/>
    </xf>
    <xf numFmtId="0" fontId="24" fillId="12" borderId="10" xfId="1" applyNumberFormat="1" applyFont="1" applyFill="1" applyBorder="1" applyAlignment="1">
      <alignment horizontal="center" vertical="center"/>
    </xf>
    <xf numFmtId="0" fontId="24" fillId="12" borderId="11" xfId="1" applyNumberFormat="1" applyFont="1" applyFill="1" applyBorder="1" applyAlignment="1">
      <alignment horizontal="center" vertical="center"/>
    </xf>
    <xf numFmtId="0" fontId="24" fillId="7" borderId="8" xfId="1" applyNumberFormat="1" applyFont="1" applyFill="1" applyBorder="1" applyAlignment="1">
      <alignment horizontal="center" vertical="center" wrapText="1"/>
    </xf>
    <xf numFmtId="0" fontId="24" fillId="7" borderId="9" xfId="1" applyNumberFormat="1" applyFont="1" applyFill="1" applyBorder="1" applyAlignment="1">
      <alignment horizontal="left" vertical="center"/>
    </xf>
    <xf numFmtId="0" fontId="24" fillId="7" borderId="9" xfId="1" applyNumberFormat="1" applyFont="1" applyFill="1" applyBorder="1" applyAlignment="1">
      <alignment horizontal="center" vertical="center"/>
    </xf>
    <xf numFmtId="0" fontId="24" fillId="7" borderId="25" xfId="1" applyNumberFormat="1" applyFont="1" applyFill="1" applyBorder="1" applyAlignment="1">
      <alignment horizontal="center" vertical="center"/>
    </xf>
    <xf numFmtId="0" fontId="24" fillId="12" borderId="25" xfId="1" applyNumberFormat="1" applyFont="1" applyFill="1" applyBorder="1" applyAlignment="1">
      <alignment horizontal="center" vertical="center"/>
    </xf>
    <xf numFmtId="0" fontId="0" fillId="12" borderId="0" xfId="0" applyFill="1" applyBorder="1"/>
    <xf numFmtId="0" fontId="24" fillId="8" borderId="0" xfId="1" applyNumberFormat="1" applyFont="1" applyFill="1" applyBorder="1" applyAlignment="1">
      <alignment horizontal="center" vertical="center"/>
    </xf>
    <xf numFmtId="0" fontId="24" fillId="8" borderId="26" xfId="1" applyNumberFormat="1" applyFont="1" applyFill="1" applyBorder="1" applyAlignment="1">
      <alignment horizontal="center" vertical="center"/>
    </xf>
    <xf numFmtId="0" fontId="24" fillId="12" borderId="0" xfId="1" applyNumberFormat="1" applyFont="1" applyFill="1" applyBorder="1" applyAlignment="1">
      <alignment horizontal="center" vertical="center"/>
    </xf>
    <xf numFmtId="3" fontId="24" fillId="7" borderId="9" xfId="1" applyNumberFormat="1" applyFont="1" applyFill="1" applyBorder="1" applyAlignment="1">
      <alignment horizontal="left" vertical="center"/>
    </xf>
    <xf numFmtId="0" fontId="24" fillId="0" borderId="25" xfId="1" applyNumberFormat="1" applyFont="1" applyFill="1" applyBorder="1" applyAlignment="1">
      <alignment horizontal="center" vertical="center"/>
    </xf>
    <xf numFmtId="0" fontId="0" fillId="12" borderId="10" xfId="0" applyFill="1" applyBorder="1"/>
    <xf numFmtId="0" fontId="24" fillId="0" borderId="10" xfId="1" applyNumberFormat="1" applyFont="1" applyFill="1" applyBorder="1" applyAlignment="1">
      <alignment horizontal="center" vertical="center"/>
    </xf>
    <xf numFmtId="0" fontId="24" fillId="0" borderId="0" xfId="1" applyNumberFormat="1" applyFont="1" applyFill="1" applyBorder="1" applyAlignment="1">
      <alignment horizontal="center" vertical="center"/>
    </xf>
    <xf numFmtId="0" fontId="0" fillId="12" borderId="11" xfId="0" applyFill="1" applyBorder="1"/>
    <xf numFmtId="0" fontId="25" fillId="0" borderId="25" xfId="1" applyNumberFormat="1" applyFont="1" applyFill="1" applyBorder="1" applyAlignment="1">
      <alignment horizontal="center" vertical="center"/>
    </xf>
    <xf numFmtId="0" fontId="24" fillId="12" borderId="26" xfId="1" applyNumberFormat="1" applyFont="1" applyFill="1" applyBorder="1" applyAlignment="1">
      <alignment horizontal="center" vertical="center"/>
    </xf>
    <xf numFmtId="0" fontId="0" fillId="12" borderId="26" xfId="0" applyFill="1" applyBorder="1"/>
    <xf numFmtId="0" fontId="24" fillId="7" borderId="10" xfId="1" applyNumberFormat="1" applyFont="1" applyFill="1" applyBorder="1" applyAlignment="1">
      <alignment horizontal="center" vertical="center"/>
    </xf>
    <xf numFmtId="0" fontId="24" fillId="7" borderId="0" xfId="1" applyNumberFormat="1" applyFont="1" applyFill="1" applyBorder="1" applyAlignment="1">
      <alignment horizontal="center" vertical="center"/>
    </xf>
    <xf numFmtId="0" fontId="24" fillId="7" borderId="26" xfId="1" applyNumberFormat="1" applyFont="1" applyFill="1" applyBorder="1" applyAlignment="1">
      <alignment horizontal="center" vertical="center"/>
    </xf>
    <xf numFmtId="0" fontId="24" fillId="2" borderId="25" xfId="1" applyNumberFormat="1" applyFont="1" applyBorder="1" applyAlignment="1">
      <alignment horizontal="center" vertical="center"/>
    </xf>
    <xf numFmtId="0" fontId="0" fillId="0" borderId="10" xfId="0" applyBorder="1"/>
    <xf numFmtId="0" fontId="24" fillId="0" borderId="11" xfId="1" applyNumberFormat="1" applyFont="1" applyFill="1" applyBorder="1" applyAlignment="1">
      <alignment horizontal="center" vertical="center"/>
    </xf>
    <xf numFmtId="0" fontId="24" fillId="7" borderId="4" xfId="1" applyNumberFormat="1" applyFont="1" applyFill="1" applyBorder="1" applyAlignment="1">
      <alignment horizontal="center" vertical="center" wrapText="1"/>
    </xf>
    <xf numFmtId="0" fontId="24" fillId="7" borderId="13" xfId="1" applyNumberFormat="1" applyFont="1" applyFill="1" applyBorder="1" applyAlignment="1">
      <alignment horizontal="left" vertical="center"/>
    </xf>
    <xf numFmtId="0" fontId="24" fillId="7" borderId="13" xfId="1" applyNumberFormat="1" applyFont="1" applyFill="1" applyBorder="1" applyAlignment="1">
      <alignment horizontal="center" vertical="center"/>
    </xf>
    <xf numFmtId="0" fontId="24" fillId="12" borderId="24" xfId="1" applyNumberFormat="1" applyFont="1" applyFill="1" applyBorder="1" applyAlignment="1">
      <alignment horizontal="center" vertical="center"/>
    </xf>
    <xf numFmtId="0" fontId="24" fillId="12" borderId="20" xfId="1" applyNumberFormat="1" applyFont="1" applyFill="1" applyBorder="1" applyAlignment="1">
      <alignment horizontal="center" vertical="center"/>
    </xf>
    <xf numFmtId="0" fontId="24" fillId="12" borderId="14" xfId="1" applyNumberFormat="1" applyFont="1" applyFill="1" applyBorder="1" applyAlignment="1">
      <alignment horizontal="center" vertical="center"/>
    </xf>
    <xf numFmtId="0" fontId="24" fillId="12" borderId="15" xfId="1" applyNumberFormat="1" applyFont="1" applyFill="1" applyBorder="1" applyAlignment="1">
      <alignment horizontal="center" vertical="center"/>
    </xf>
    <xf numFmtId="0" fontId="11" fillId="7" borderId="0" xfId="0" applyFont="1" applyFill="1"/>
    <xf numFmtId="0" fontId="8" fillId="7" borderId="0" xfId="0" applyFont="1" applyFill="1" applyAlignment="1">
      <alignment horizontal="right"/>
    </xf>
    <xf numFmtId="0" fontId="8" fillId="0" borderId="0" xfId="0" applyFont="1" applyBorder="1" applyAlignment="1">
      <alignment horizontal="left" indent="1"/>
    </xf>
    <xf numFmtId="0" fontId="0" fillId="0" borderId="0" xfId="0" applyNumberFormat="1" applyBorder="1"/>
    <xf numFmtId="0" fontId="3" fillId="8" borderId="0" xfId="0" applyFont="1" applyFill="1" applyAlignment="1">
      <alignment horizontal="left"/>
    </xf>
    <xf numFmtId="0" fontId="0" fillId="8" borderId="0" xfId="0" applyNumberFormat="1" applyFill="1"/>
    <xf numFmtId="0" fontId="0" fillId="0" borderId="0" xfId="0" applyAlignment="1">
      <alignment horizontal="left" indent="1"/>
    </xf>
    <xf numFmtId="0" fontId="0" fillId="0" borderId="0" xfId="0" applyNumberFormat="1"/>
    <xf numFmtId="0" fontId="0" fillId="0" borderId="0" xfId="0" applyNumberFormat="1" applyFill="1"/>
    <xf numFmtId="0" fontId="3" fillId="0" borderId="0" xfId="0" applyNumberFormat="1" applyFont="1"/>
    <xf numFmtId="0" fontId="3" fillId="8" borderId="0" xfId="0" applyFont="1" applyFill="1"/>
    <xf numFmtId="0" fontId="0" fillId="8" borderId="0" xfId="0" applyFill="1"/>
    <xf numFmtId="0" fontId="8" fillId="7" borderId="0" xfId="0" applyFont="1" applyFill="1" applyAlignment="1">
      <alignment horizontal="right" vertical="center"/>
    </xf>
    <xf numFmtId="0" fontId="0" fillId="8" borderId="0" xfId="0" applyFill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center"/>
    </xf>
    <xf numFmtId="14" fontId="0" fillId="0" borderId="0" xfId="0" applyNumberFormat="1"/>
    <xf numFmtId="0" fontId="0" fillId="0" borderId="0" xfId="0" pivotButton="1"/>
    <xf numFmtId="0" fontId="5" fillId="0" borderId="0" xfId="0" applyFont="1"/>
    <xf numFmtId="0" fontId="13" fillId="0" borderId="5" xfId="3" applyFont="1" applyBorder="1" applyAlignment="1">
      <alignment horizontal="center"/>
    </xf>
    <xf numFmtId="3" fontId="15" fillId="8" borderId="10" xfId="3" applyNumberFormat="1" applyFont="1" applyFill="1" applyBorder="1" applyAlignment="1">
      <alignment horizontal="center" vertical="center"/>
    </xf>
    <xf numFmtId="3" fontId="15" fillId="0" borderId="10" xfId="3" applyNumberFormat="1" applyFont="1" applyFill="1" applyBorder="1" applyAlignment="1">
      <alignment horizontal="center" vertical="center"/>
    </xf>
    <xf numFmtId="3" fontId="15" fillId="9" borderId="10" xfId="3" applyNumberFormat="1" applyFont="1" applyFill="1" applyBorder="1" applyAlignment="1">
      <alignment horizontal="center" vertical="center"/>
    </xf>
    <xf numFmtId="3" fontId="20" fillId="9" borderId="10" xfId="3" applyNumberFormat="1" applyFont="1" applyFill="1" applyBorder="1" applyAlignment="1">
      <alignment horizontal="center" vertical="center"/>
    </xf>
    <xf numFmtId="3" fontId="15" fillId="8" borderId="27" xfId="3" applyNumberFormat="1" applyFont="1" applyFill="1" applyBorder="1" applyAlignment="1">
      <alignment horizontal="center" vertical="center"/>
    </xf>
    <xf numFmtId="0" fontId="14" fillId="0" borderId="22" xfId="3" applyFont="1" applyFill="1" applyBorder="1" applyAlignment="1">
      <alignment horizontal="center" vertical="center"/>
    </xf>
    <xf numFmtId="3" fontId="14" fillId="0" borderId="22" xfId="3" applyNumberFormat="1" applyFont="1" applyFill="1" applyBorder="1" applyAlignment="1">
      <alignment horizontal="center" vertical="center"/>
    </xf>
    <xf numFmtId="3" fontId="26" fillId="0" borderId="10" xfId="3" applyNumberFormat="1" applyFont="1" applyFill="1" applyBorder="1" applyAlignment="1">
      <alignment horizontal="center" vertical="center"/>
    </xf>
    <xf numFmtId="0" fontId="17" fillId="0" borderId="0" xfId="0" applyFont="1" applyAlignment="1">
      <alignment horizontal="left" vertical="center"/>
    </xf>
    <xf numFmtId="0" fontId="15" fillId="8" borderId="27" xfId="3" applyFont="1" applyFill="1" applyBorder="1" applyAlignment="1">
      <alignment horizontal="left" vertical="center" wrapText="1"/>
    </xf>
    <xf numFmtId="0" fontId="15" fillId="0" borderId="10" xfId="3" applyFont="1" applyFill="1" applyBorder="1" applyAlignment="1">
      <alignment horizontal="left" vertical="center"/>
    </xf>
    <xf numFmtId="0" fontId="15" fillId="8" borderId="10" xfId="3" applyFont="1" applyFill="1" applyBorder="1" applyAlignment="1">
      <alignment horizontal="left" vertical="center"/>
    </xf>
    <xf numFmtId="0" fontId="0" fillId="0" borderId="0" xfId="0" applyBorder="1"/>
    <xf numFmtId="0" fontId="7" fillId="0" borderId="0" xfId="2" applyFill="1" applyBorder="1" applyAlignment="1">
      <alignment horizontal="center"/>
    </xf>
    <xf numFmtId="0" fontId="0" fillId="0" borderId="29" xfId="0" applyBorder="1"/>
    <xf numFmtId="0" fontId="8" fillId="0" borderId="0" xfId="0" applyFont="1" applyFill="1"/>
    <xf numFmtId="0" fontId="0" fillId="8" borderId="0" xfId="0" applyFill="1" applyBorder="1"/>
    <xf numFmtId="0" fontId="0" fillId="0" borderId="0" xfId="0" applyFill="1" applyBorder="1"/>
    <xf numFmtId="0" fontId="34" fillId="8" borderId="0" xfId="2" applyFont="1" applyFill="1" applyBorder="1" applyAlignment="1">
      <alignment horizontal="center" vertical="center"/>
    </xf>
    <xf numFmtId="0" fontId="4" fillId="4" borderId="0" xfId="0" applyFont="1" applyFill="1" applyAlignment="1">
      <alignment horizontal="center"/>
    </xf>
    <xf numFmtId="0" fontId="12" fillId="4" borderId="0" xfId="0" applyFont="1" applyFill="1" applyAlignment="1">
      <alignment horizontal="center"/>
    </xf>
    <xf numFmtId="0" fontId="18" fillId="4" borderId="0" xfId="0" applyFont="1" applyFill="1" applyAlignment="1">
      <alignment horizontal="right" vertical="center"/>
    </xf>
    <xf numFmtId="0" fontId="13" fillId="0" borderId="5" xfId="3" applyFont="1" applyBorder="1" applyAlignment="1">
      <alignment horizontal="center" vertical="center"/>
    </xf>
    <xf numFmtId="0" fontId="13" fillId="0" borderId="5" xfId="3" applyFont="1" applyBorder="1" applyAlignment="1">
      <alignment horizontal="center"/>
    </xf>
    <xf numFmtId="0" fontId="13" fillId="0" borderId="5" xfId="3" applyFont="1" applyBorder="1" applyAlignment="1">
      <alignment horizontal="center" vertical="center" wrapText="1"/>
    </xf>
    <xf numFmtId="3" fontId="15" fillId="0" borderId="25" xfId="3" applyNumberFormat="1" applyFont="1" applyFill="1" applyBorder="1" applyAlignment="1">
      <alignment horizontal="center" vertical="center"/>
    </xf>
    <xf numFmtId="3" fontId="15" fillId="0" borderId="12" xfId="3" applyNumberFormat="1" applyFont="1" applyFill="1" applyBorder="1" applyAlignment="1">
      <alignment horizontal="center" vertical="center"/>
    </xf>
    <xf numFmtId="3" fontId="15" fillId="8" borderId="25" xfId="3" applyNumberFormat="1" applyFont="1" applyFill="1" applyBorder="1" applyAlignment="1">
      <alignment horizontal="center" vertical="center"/>
    </xf>
    <xf numFmtId="3" fontId="15" fillId="8" borderId="12" xfId="3" applyNumberFormat="1" applyFont="1" applyFill="1" applyBorder="1" applyAlignment="1">
      <alignment horizontal="center" vertical="center"/>
    </xf>
    <xf numFmtId="3" fontId="15" fillId="8" borderId="19" xfId="3" applyNumberFormat="1" applyFont="1" applyFill="1" applyBorder="1" applyAlignment="1">
      <alignment horizontal="center" vertical="center"/>
    </xf>
    <xf numFmtId="3" fontId="15" fillId="8" borderId="28" xfId="3" applyNumberFormat="1" applyFont="1" applyFill="1" applyBorder="1" applyAlignment="1">
      <alignment horizontal="center" vertical="center"/>
    </xf>
    <xf numFmtId="3" fontId="26" fillId="0" borderId="25" xfId="3" applyNumberFormat="1" applyFont="1" applyFill="1" applyBorder="1" applyAlignment="1">
      <alignment horizontal="center" vertical="center"/>
    </xf>
    <xf numFmtId="3" fontId="26" fillId="0" borderId="12" xfId="3" applyNumberFormat="1" applyFont="1" applyFill="1" applyBorder="1" applyAlignment="1">
      <alignment horizontal="center" vertical="center"/>
    </xf>
    <xf numFmtId="0" fontId="17" fillId="0" borderId="0" xfId="0" applyFont="1" applyAlignment="1">
      <alignment horizontal="left" vertical="center"/>
    </xf>
    <xf numFmtId="0" fontId="19" fillId="0" borderId="0" xfId="0" applyFont="1" applyAlignment="1">
      <alignment horizontal="left" vertical="center"/>
    </xf>
    <xf numFmtId="3" fontId="14" fillId="0" borderId="23" xfId="3" applyNumberFormat="1" applyFont="1" applyFill="1" applyBorder="1" applyAlignment="1">
      <alignment horizontal="center" vertical="center"/>
    </xf>
    <xf numFmtId="3" fontId="14" fillId="0" borderId="21" xfId="3" applyNumberFormat="1" applyFont="1" applyFill="1" applyBorder="1" applyAlignment="1">
      <alignment horizontal="center" vertical="center"/>
    </xf>
    <xf numFmtId="3" fontId="15" fillId="9" borderId="25" xfId="3" applyNumberFormat="1" applyFont="1" applyFill="1" applyBorder="1" applyAlignment="1">
      <alignment horizontal="center" vertical="center"/>
    </xf>
    <xf numFmtId="3" fontId="15" fillId="9" borderId="12" xfId="3" applyNumberFormat="1" applyFont="1" applyFill="1" applyBorder="1" applyAlignment="1">
      <alignment horizontal="center" vertical="center"/>
    </xf>
    <xf numFmtId="0" fontId="13" fillId="11" borderId="16" xfId="0" applyFont="1" applyFill="1" applyBorder="1" applyAlignment="1">
      <alignment horizontal="left" vertical="center"/>
    </xf>
    <xf numFmtId="0" fontId="13" fillId="11" borderId="18" xfId="0" applyFont="1" applyFill="1" applyBorder="1" applyAlignment="1">
      <alignment horizontal="left" vertical="center"/>
    </xf>
    <xf numFmtId="0" fontId="13" fillId="11" borderId="17" xfId="0" applyFont="1" applyFill="1" applyBorder="1" applyAlignment="1">
      <alignment horizontal="left" vertical="center"/>
    </xf>
    <xf numFmtId="0" fontId="21" fillId="7" borderId="0" xfId="0" applyFont="1" applyFill="1" applyAlignment="1">
      <alignment horizontal="center"/>
    </xf>
    <xf numFmtId="0" fontId="23" fillId="10" borderId="6" xfId="0" applyFont="1" applyFill="1" applyBorder="1" applyAlignment="1">
      <alignment horizontal="left" vertical="center"/>
    </xf>
    <xf numFmtId="0" fontId="23" fillId="10" borderId="3" xfId="0" applyFont="1" applyFill="1" applyBorder="1" applyAlignment="1">
      <alignment horizontal="left" vertical="center"/>
    </xf>
    <xf numFmtId="0" fontId="23" fillId="10" borderId="7" xfId="0" applyFont="1" applyFill="1" applyBorder="1" applyAlignment="1">
      <alignment horizontal="left" vertical="center"/>
    </xf>
    <xf numFmtId="0" fontId="3" fillId="13" borderId="0" xfId="0" applyFont="1" applyFill="1" applyBorder="1" applyAlignment="1">
      <alignment horizontal="left" vertical="center"/>
    </xf>
    <xf numFmtId="0" fontId="3" fillId="13" borderId="25" xfId="0" applyFont="1" applyFill="1" applyBorder="1" applyAlignment="1">
      <alignment horizontal="left" vertical="center" wrapText="1"/>
    </xf>
    <xf numFmtId="0" fontId="5" fillId="0" borderId="0" xfId="0" applyFont="1" applyFill="1" applyBorder="1" applyAlignment="1"/>
    <xf numFmtId="0" fontId="8" fillId="0" borderId="0" xfId="0" applyFont="1" applyFill="1" applyBorder="1"/>
    <xf numFmtId="0" fontId="31" fillId="0" borderId="0" xfId="2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center" vertical="center"/>
    </xf>
    <xf numFmtId="0" fontId="33" fillId="0" borderId="0" xfId="2" applyFont="1" applyFill="1" applyBorder="1" applyAlignment="1">
      <alignment horizontal="left" vertical="center"/>
    </xf>
    <xf numFmtId="43" fontId="6" fillId="5" borderId="0" xfId="4" applyFont="1" applyFill="1" applyBorder="1" applyAlignment="1">
      <alignment horizontal="center" vertical="center"/>
    </xf>
    <xf numFmtId="0" fontId="32" fillId="6" borderId="0" xfId="0" applyFont="1" applyFill="1" applyBorder="1" applyAlignment="1">
      <alignment horizontal="center" vertical="center"/>
    </xf>
    <xf numFmtId="0" fontId="32" fillId="6" borderId="29" xfId="0" applyFont="1" applyFill="1" applyBorder="1" applyAlignment="1">
      <alignment vertical="center"/>
    </xf>
    <xf numFmtId="0" fontId="32" fillId="6" borderId="0" xfId="0" applyFont="1" applyFill="1" applyBorder="1" applyAlignment="1">
      <alignment vertical="center"/>
    </xf>
    <xf numFmtId="0" fontId="34" fillId="7" borderId="0" xfId="2" applyFont="1" applyFill="1" applyBorder="1" applyAlignment="1">
      <alignment vertical="center"/>
    </xf>
    <xf numFmtId="0" fontId="34" fillId="7" borderId="29" xfId="2" applyFont="1" applyFill="1" applyBorder="1" applyAlignment="1">
      <alignment vertical="center"/>
    </xf>
    <xf numFmtId="0" fontId="34" fillId="7" borderId="0" xfId="2" applyFont="1" applyFill="1" applyBorder="1" applyAlignment="1">
      <alignment vertical="center"/>
    </xf>
    <xf numFmtId="0" fontId="10" fillId="7" borderId="0" xfId="0" applyFont="1" applyFill="1" applyBorder="1" applyAlignment="1">
      <alignment vertical="center"/>
    </xf>
  </cellXfs>
  <cellStyles count="5">
    <cellStyle name="Calcul" xfId="1" builtinId="22"/>
    <cellStyle name="Lien hypertexte" xfId="2" builtinId="8"/>
    <cellStyle name="Milliers" xfId="4" builtinId="3"/>
    <cellStyle name="Normal" xfId="0" builtinId="0"/>
    <cellStyle name="Normal 2" xfId="3"/>
  </cellStyles>
  <dxfs count="160">
    <dxf>
      <font>
        <sz val="12"/>
      </font>
    </dxf>
    <dxf>
      <font>
        <b/>
      </font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ont>
        <sz val="12"/>
      </font>
    </dxf>
    <dxf>
      <font>
        <b/>
      </font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ont>
        <sz val="12"/>
      </font>
    </dxf>
    <dxf>
      <font>
        <b/>
      </font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ont>
        <b/>
      </font>
    </dxf>
    <dxf>
      <font>
        <sz val="12"/>
      </font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ont>
        <b/>
      </font>
    </dxf>
    <dxf>
      <font>
        <sz val="12"/>
      </font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ont>
        <b/>
      </font>
    </dxf>
    <dxf>
      <font>
        <sz val="12"/>
      </font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ont>
        <sz val="12"/>
      </font>
    </dxf>
    <dxf>
      <font>
        <b/>
      </font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ont>
        <sz val="12"/>
      </font>
    </dxf>
    <dxf>
      <font>
        <b/>
      </font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ont>
        <sz val="12"/>
      </font>
    </dxf>
    <dxf>
      <font>
        <b/>
      </font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ont>
        <sz val="12"/>
      </font>
    </dxf>
    <dxf>
      <font>
        <b/>
      </font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hyperlink" Target="#ACCUEIL!A1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hyperlink" Target="#ACCUEIL!A1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hyperlink" Target="#ACCUEIL!A1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hyperlink" Target="#ACCUEIL!A1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hyperlink" Target="#ACCUEIL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hyperlink" Target="#ACCUEIL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hyperlink" Target="#ACCUEIL!A1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hyperlink" Target="#ACCUEIL!A1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hyperlink" Target="#ACCUEIL!A1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hyperlink" Target="#ACCUEIL!A1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hyperlink" Target="#ACCUEIL!A1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hyperlink" Target="#ACCUEIL!A1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hyperlink" Target="#ACCUEIL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33323</xdr:colOff>
      <xdr:row>0</xdr:row>
      <xdr:rowOff>31750</xdr:rowOff>
    </xdr:from>
    <xdr:to>
      <xdr:col>0</xdr:col>
      <xdr:colOff>209117</xdr:colOff>
      <xdr:row>0</xdr:row>
      <xdr:rowOff>229750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323" y="31750"/>
          <a:ext cx="175794" cy="198000"/>
        </a:xfrm>
        <a:prstGeom prst="rect">
          <a:avLst/>
        </a:prstGeom>
      </xdr:spPr>
    </xdr:pic>
    <xdr:clientData/>
  </xdr:twoCellAnchor>
  <xdr:twoCellAnchor editAs="oneCell">
    <xdr:from>
      <xdr:col>15</xdr:col>
      <xdr:colOff>86190</xdr:colOff>
      <xdr:row>26</xdr:row>
      <xdr:rowOff>80910</xdr:rowOff>
    </xdr:from>
    <xdr:to>
      <xdr:col>15</xdr:col>
      <xdr:colOff>230190</xdr:colOff>
      <xdr:row>27</xdr:row>
      <xdr:rowOff>116100</xdr:rowOff>
    </xdr:to>
    <xdr:pic>
      <xdr:nvPicPr>
        <xdr:cNvPr id="3" name="Imag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98190" y="4640210"/>
          <a:ext cx="144000" cy="16219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144000</xdr:colOff>
      <xdr:row>0</xdr:row>
      <xdr:rowOff>182921</xdr:rowOff>
    </xdr:to>
    <xdr:pic>
      <xdr:nvPicPr>
        <xdr:cNvPr id="2" name="Image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44000" cy="182921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144000</xdr:colOff>
      <xdr:row>0</xdr:row>
      <xdr:rowOff>182921</xdr:rowOff>
    </xdr:to>
    <xdr:pic>
      <xdr:nvPicPr>
        <xdr:cNvPr id="2" name="Image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44000" cy="182921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144000</xdr:colOff>
      <xdr:row>0</xdr:row>
      <xdr:rowOff>182921</xdr:rowOff>
    </xdr:to>
    <xdr:pic>
      <xdr:nvPicPr>
        <xdr:cNvPr id="2" name="Image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44000" cy="182921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144000</xdr:colOff>
      <xdr:row>0</xdr:row>
      <xdr:rowOff>182921</xdr:rowOff>
    </xdr:to>
    <xdr:pic>
      <xdr:nvPicPr>
        <xdr:cNvPr id="2" name="Image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44000" cy="182921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144000</xdr:colOff>
      <xdr:row>0</xdr:row>
      <xdr:rowOff>182921</xdr:rowOff>
    </xdr:to>
    <xdr:pic>
      <xdr:nvPicPr>
        <xdr:cNvPr id="2" name="Image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44000" cy="18292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25400</xdr:colOff>
      <xdr:row>0</xdr:row>
      <xdr:rowOff>31750</xdr:rowOff>
    </xdr:from>
    <xdr:to>
      <xdr:col>0</xdr:col>
      <xdr:colOff>169400</xdr:colOff>
      <xdr:row>0</xdr:row>
      <xdr:rowOff>212990</xdr:rowOff>
    </xdr:to>
    <xdr:pic>
      <xdr:nvPicPr>
        <xdr:cNvPr id="2" name="Image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31750"/>
          <a:ext cx="144000" cy="18124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0</xdr:rowOff>
    </xdr:from>
    <xdr:to>
      <xdr:col>0</xdr:col>
      <xdr:colOff>172575</xdr:colOff>
      <xdr:row>0</xdr:row>
      <xdr:rowOff>181240</xdr:rowOff>
    </xdr:to>
    <xdr:pic>
      <xdr:nvPicPr>
        <xdr:cNvPr id="2" name="Image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0"/>
          <a:ext cx="144000" cy="18124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38100</xdr:rowOff>
    </xdr:from>
    <xdr:to>
      <xdr:col>0</xdr:col>
      <xdr:colOff>172575</xdr:colOff>
      <xdr:row>1</xdr:row>
      <xdr:rowOff>19315</xdr:rowOff>
    </xdr:to>
    <xdr:pic>
      <xdr:nvPicPr>
        <xdr:cNvPr id="2" name="Image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38100"/>
          <a:ext cx="144000" cy="18124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144000</xdr:colOff>
      <xdr:row>0</xdr:row>
      <xdr:rowOff>182921</xdr:rowOff>
    </xdr:to>
    <xdr:pic>
      <xdr:nvPicPr>
        <xdr:cNvPr id="2" name="Image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44000" cy="182921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146317</xdr:colOff>
      <xdr:row>0</xdr:row>
      <xdr:rowOff>182896</xdr:rowOff>
    </xdr:to>
    <xdr:pic>
      <xdr:nvPicPr>
        <xdr:cNvPr id="2" name="Image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6317" cy="18289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144000</xdr:colOff>
      <xdr:row>0</xdr:row>
      <xdr:rowOff>182921</xdr:rowOff>
    </xdr:to>
    <xdr:pic>
      <xdr:nvPicPr>
        <xdr:cNvPr id="2" name="Image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44000" cy="182921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144000</xdr:colOff>
      <xdr:row>0</xdr:row>
      <xdr:rowOff>182921</xdr:rowOff>
    </xdr:to>
    <xdr:pic>
      <xdr:nvPicPr>
        <xdr:cNvPr id="2" name="Image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44000" cy="182921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144000</xdr:colOff>
      <xdr:row>0</xdr:row>
      <xdr:rowOff>182921</xdr:rowOff>
    </xdr:to>
    <xdr:pic>
      <xdr:nvPicPr>
        <xdr:cNvPr id="2" name="Image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44000" cy="182921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Dap$/DEPLACEMENTS%20-%20OBSERVATOIRE/03%20-%20STATIONNEMENT/01%20-%20PARCS%20EN%20OUVRAGE/28-STATISTIQUES/rapports/construction%20rapport/Tri%20AG/09-SERVICES%20PARKINGS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GRENIER,Arnaud" refreshedDate="41533.70368726852" createdVersion="4" refreshedVersion="4" minRefreshableVersion="3" recordCount="173">
  <cacheSource type="worksheet">
    <worksheetSource ref="A1:F174" sheet="BASE TCD" r:id="rId2"/>
  </cacheSource>
  <cacheFields count="6">
    <cacheField name="SERVICES" numFmtId="0">
      <sharedItems count="43">
        <s v="Accessibilité PMR : moyens spécifiques proposés"/>
        <s v="Auto-partage et/ou location de véhicules thermiques et/ou électriques/covoiturage"/>
        <s v="Chargeur de batterie gratuit (mise à disposition)/Kit de dépannage véhicules/Bombe anticrevaison"/>
        <s v="Recharge de véhicules électriques libre service"/>
        <s v="Accompagnement à la place de stationnement (sur demande) y compris PMR"/>
        <s v="Station de gonflage de pneus"/>
        <s v="Station de lavage de véhicules (sur place ou sur RDV)"/>
        <s v="Ascenseur(s)"/>
        <s v="Plans des quartiers et de la ville consultables"/>
        <s v="Carte de fidélité donnant lieu à tarifs préférentiels et autres avantages dans le parking et boutiques associées"/>
        <s v="Plans du parking disposés aux endroits stratégiques"/>
        <s v="Présentoirs à journaux gratuits "/>
        <s v="Panneaux d'affichage des services, tarifs, informations, évènements, publicités, disposés aux endroits stratégiques"/>
        <s v="Mise à disposition de fiches tarifaires et/ou de brochures de l'office du tourisme"/>
        <s v="Centre de relation clients téléphonique et Internet"/>
        <s v="Dépose-minute"/>
        <s v="Distributeurs de nourriture et/ou boissons"/>
        <s v="Site Internet informatif et commercial accessible sur mobiles et/ou géolocalisation du parking"/>
        <s v="Réalisation d'enquêtes de satisfaction et de contrôles de qualité des services"/>
        <s v="Exposition d'œuvres d'art"/>
        <s v="Publicité en faveur des commerces partenaires, géographiquement proches du parking"/>
        <s v="Multiplicité des moyens de paiement, achat de tickets de stationnement par Internet ou mobile"/>
        <s v="Partenaire de l'opération &quot;chèque parking&quot;"/>
        <s v="Réservation des places de stationnement lors de la fête de la musique"/>
        <s v="Offre promotionnelle - Commerçants : achat à tarif réduit de bons de paiement stationnement pour la clientèle"/>
        <s v="Vidéo surveillance"/>
        <s v="Jalonnement lumineux ou dynamique jusqu'à la place de parking"/>
        <s v="Mise à disposition de containers spéciaux pour piles usagées, cartouches d'imprimante, revues et journaux"/>
        <s v="Stationnement gratuit vélos (sécurisé ou non)"/>
        <s v="Prêt gracieux de vélos pour les clients du parking (ou pour abonnés TaM stationnement ou transport)"/>
        <s v="Ambiance olfactive"/>
        <s v="Places « fair-play », de confort et/ou de courtoisie et/ou VIP"/>
        <s v="Consigne à casques, et consigne équipements motos "/>
        <s v="Radio / ambiance sonore agréable"/>
        <s v="Prêt de parapluie"/>
        <s v="Prêt de paniers et cabas"/>
        <s v="Toilettes gratuites"/>
        <s v="Stationnement gratuit le jour de l'anniversaire du client"/>
        <s v="Stationnement gratuit pour les mariés et tarif préférentiel pour les invités le jour du mariage"/>
        <s v="Tarifs avantageux pour les voyageurs SNCF (4€ à 5€/jour sur présentation du billet SNCF)"/>
        <s v="Voiturier mis à disposition (parking VIP)"/>
        <s v="Abonnement à tarif préférentiel pour les véhicules électriques"/>
        <s v="Printemps des poètes : affichage de poèmes et distribution gratuite de recueils de poèmes  sur demande pendant un mois"/>
      </sharedItems>
    </cacheField>
    <cacheField name="THEME" numFmtId="0">
      <sharedItems count="7">
        <s v="ACCESSIBILITE PMR"/>
        <s v="DEPANNAGE ET ENTRETIEN VEHICULES MOTORISES"/>
        <s v="SERVICES DE COURTOISIE"/>
        <s v="INFORMATIONS ET CULTURE"/>
        <s v="OFFRES PROMOTIONNELLES ET FACILITES DE PAIEMENT"/>
        <s v="SECURITE"/>
        <s v="VELOS - 2 ROUES MOTORISES"/>
      </sharedItems>
    </cacheField>
    <cacheField name="PARKINGS" numFmtId="0">
      <sharedItems count="14">
        <s v="Arc de Triomphe"/>
        <s v="Gares"/>
        <s v="Hôtel de Ville"/>
        <s v="Pitot-Peyrou"/>
        <s v="Antigone"/>
        <s v="Triangle"/>
        <s v="Polygone"/>
        <s v="Arceaux"/>
        <s v="Comédie"/>
        <s v="Corum"/>
        <s v="Gambetta"/>
        <s v="Foch-Préfecture"/>
        <s v="Laissac"/>
        <s v="Europa"/>
      </sharedItems>
    </cacheField>
    <cacheField name="DELEGATAIRE" numFmtId="0">
      <sharedItems/>
    </cacheField>
    <cacheField name="NBRE TOTAL PLACES" numFmtId="0">
      <sharedItems containsSemiMixedTypes="0" containsString="0" containsNumber="1" containsInteger="1" minValue="200" maxValue="1975"/>
    </cacheField>
    <cacheField name="PLACES PUBLIQUES" numFmtId="0">
      <sharedItems containsSemiMixedTypes="0" containsString="0" containsNumber="1" containsInteger="1" minValue="200" maxValue="19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73">
  <r>
    <x v="0"/>
    <x v="0"/>
    <x v="0"/>
    <s v="EFFIA"/>
    <n v="450"/>
    <n v="450"/>
  </r>
  <r>
    <x v="1"/>
    <x v="1"/>
    <x v="0"/>
    <s v="EFFIA"/>
    <n v="450"/>
    <n v="450"/>
  </r>
  <r>
    <x v="0"/>
    <x v="0"/>
    <x v="1"/>
    <s v="EFFIA"/>
    <n v="890"/>
    <n v="890"/>
  </r>
  <r>
    <x v="0"/>
    <x v="0"/>
    <x v="2"/>
    <s v="EFFIA"/>
    <n v="682"/>
    <n v="452"/>
  </r>
  <r>
    <x v="0"/>
    <x v="0"/>
    <x v="3"/>
    <s v="Vinci Park"/>
    <n v="770"/>
    <n v="590"/>
  </r>
  <r>
    <x v="0"/>
    <x v="0"/>
    <x v="4"/>
    <s v="TaM"/>
    <n v="248"/>
    <n v="242"/>
  </r>
  <r>
    <x v="2"/>
    <x v="1"/>
    <x v="0"/>
    <s v="EFFIA"/>
    <n v="450"/>
    <n v="450"/>
  </r>
  <r>
    <x v="3"/>
    <x v="1"/>
    <x v="0"/>
    <s v="EFFIA"/>
    <n v="450"/>
    <n v="450"/>
  </r>
  <r>
    <x v="4"/>
    <x v="2"/>
    <x v="1"/>
    <s v="EFFIA"/>
    <n v="890"/>
    <n v="890"/>
  </r>
  <r>
    <x v="4"/>
    <x v="2"/>
    <x v="2"/>
    <s v="EFFIA"/>
    <n v="682"/>
    <n v="452"/>
  </r>
  <r>
    <x v="4"/>
    <x v="2"/>
    <x v="3"/>
    <s v="Vinci Park"/>
    <n v="770"/>
    <n v="590"/>
  </r>
  <r>
    <x v="0"/>
    <x v="0"/>
    <x v="5"/>
    <s v="Vinci Park"/>
    <n v="595"/>
    <n v="436"/>
  </r>
  <r>
    <x v="4"/>
    <x v="2"/>
    <x v="4"/>
    <s v="TaM"/>
    <n v="248"/>
    <n v="242"/>
  </r>
  <r>
    <x v="5"/>
    <x v="1"/>
    <x v="0"/>
    <s v="EFFIA"/>
    <n v="450"/>
    <n v="450"/>
  </r>
  <r>
    <x v="6"/>
    <x v="1"/>
    <x v="0"/>
    <s v="EFFIA"/>
    <n v="450"/>
    <n v="450"/>
  </r>
  <r>
    <x v="7"/>
    <x v="2"/>
    <x v="2"/>
    <s v="EFFIA"/>
    <n v="682"/>
    <n v="452"/>
  </r>
  <r>
    <x v="8"/>
    <x v="3"/>
    <x v="0"/>
    <s v="EFFIA"/>
    <n v="450"/>
    <n v="450"/>
  </r>
  <r>
    <x v="1"/>
    <x v="1"/>
    <x v="1"/>
    <s v="EFFIA"/>
    <n v="890"/>
    <n v="890"/>
  </r>
  <r>
    <x v="1"/>
    <x v="1"/>
    <x v="4"/>
    <s v="TaM"/>
    <n v="248"/>
    <n v="242"/>
  </r>
  <r>
    <x v="9"/>
    <x v="4"/>
    <x v="6"/>
    <s v="SPP"/>
    <n v="1975"/>
    <n v="1975"/>
  </r>
  <r>
    <x v="10"/>
    <x v="3"/>
    <x v="0"/>
    <s v="EFFIA"/>
    <n v="450"/>
    <n v="450"/>
  </r>
  <r>
    <x v="11"/>
    <x v="3"/>
    <x v="0"/>
    <s v="EFFIA"/>
    <n v="450"/>
    <n v="450"/>
  </r>
  <r>
    <x v="12"/>
    <x v="3"/>
    <x v="0"/>
    <s v="EFFIA"/>
    <n v="450"/>
    <n v="450"/>
  </r>
  <r>
    <x v="13"/>
    <x v="3"/>
    <x v="0"/>
    <s v="EFFIA"/>
    <n v="450"/>
    <n v="450"/>
  </r>
  <r>
    <x v="14"/>
    <x v="3"/>
    <x v="0"/>
    <s v="EFFIA"/>
    <n v="450"/>
    <n v="450"/>
  </r>
  <r>
    <x v="2"/>
    <x v="1"/>
    <x v="1"/>
    <s v="EFFIA"/>
    <n v="890"/>
    <n v="890"/>
  </r>
  <r>
    <x v="2"/>
    <x v="1"/>
    <x v="2"/>
    <s v="EFFIA"/>
    <n v="682"/>
    <n v="452"/>
  </r>
  <r>
    <x v="2"/>
    <x v="1"/>
    <x v="3"/>
    <s v="Vinci Park"/>
    <n v="770"/>
    <n v="590"/>
  </r>
  <r>
    <x v="2"/>
    <x v="1"/>
    <x v="4"/>
    <s v="TaM"/>
    <n v="248"/>
    <n v="242"/>
  </r>
  <r>
    <x v="15"/>
    <x v="2"/>
    <x v="6"/>
    <s v="SPP"/>
    <n v="1975"/>
    <n v="1975"/>
  </r>
  <r>
    <x v="16"/>
    <x v="2"/>
    <x v="1"/>
    <s v="EFFIA"/>
    <n v="890"/>
    <n v="890"/>
  </r>
  <r>
    <x v="17"/>
    <x v="3"/>
    <x v="0"/>
    <s v="EFFIA"/>
    <n v="450"/>
    <n v="450"/>
  </r>
  <r>
    <x v="18"/>
    <x v="3"/>
    <x v="0"/>
    <s v="EFFIA"/>
    <n v="450"/>
    <n v="450"/>
  </r>
  <r>
    <x v="19"/>
    <x v="3"/>
    <x v="0"/>
    <s v="EFFIA"/>
    <n v="450"/>
    <n v="450"/>
  </r>
  <r>
    <x v="20"/>
    <x v="3"/>
    <x v="0"/>
    <s v="EFFIA"/>
    <n v="450"/>
    <n v="450"/>
  </r>
  <r>
    <x v="21"/>
    <x v="4"/>
    <x v="0"/>
    <s v="EFFIA"/>
    <n v="450"/>
    <n v="450"/>
  </r>
  <r>
    <x v="22"/>
    <x v="4"/>
    <x v="0"/>
    <s v="EFFIA"/>
    <n v="450"/>
    <n v="450"/>
  </r>
  <r>
    <x v="23"/>
    <x v="4"/>
    <x v="0"/>
    <s v="EFFIA"/>
    <n v="450"/>
    <n v="450"/>
  </r>
  <r>
    <x v="24"/>
    <x v="4"/>
    <x v="0"/>
    <s v="EFFIA"/>
    <n v="450"/>
    <n v="450"/>
  </r>
  <r>
    <x v="25"/>
    <x v="5"/>
    <x v="0"/>
    <s v="EFFIA"/>
    <n v="450"/>
    <n v="450"/>
  </r>
  <r>
    <x v="26"/>
    <x v="5"/>
    <x v="6"/>
    <s v="SPP"/>
    <n v="1975"/>
    <n v="1975"/>
  </r>
  <r>
    <x v="27"/>
    <x v="2"/>
    <x v="4"/>
    <s v="TaM"/>
    <n v="248"/>
    <n v="242"/>
  </r>
  <r>
    <x v="2"/>
    <x v="1"/>
    <x v="7"/>
    <s v="TaM"/>
    <n v="200"/>
    <n v="200"/>
  </r>
  <r>
    <x v="27"/>
    <x v="2"/>
    <x v="8"/>
    <s v="TaM"/>
    <n v="825"/>
    <n v="805"/>
  </r>
  <r>
    <x v="27"/>
    <x v="2"/>
    <x v="9"/>
    <s v="TaM"/>
    <n v="500"/>
    <n v="500"/>
  </r>
  <r>
    <x v="28"/>
    <x v="6"/>
    <x v="8"/>
    <s v="TaM"/>
    <n v="825"/>
    <n v="805"/>
  </r>
  <r>
    <x v="27"/>
    <x v="2"/>
    <x v="10"/>
    <s v="TaM"/>
    <n v="480"/>
    <n v="480"/>
  </r>
  <r>
    <x v="29"/>
    <x v="6"/>
    <x v="9"/>
    <s v="TaM"/>
    <n v="500"/>
    <n v="500"/>
  </r>
  <r>
    <x v="4"/>
    <x v="2"/>
    <x v="0"/>
    <s v="EFFIA"/>
    <n v="450"/>
    <n v="450"/>
  </r>
  <r>
    <x v="21"/>
    <x v="4"/>
    <x v="1"/>
    <s v="EFFIA"/>
    <n v="890"/>
    <n v="890"/>
  </r>
  <r>
    <x v="21"/>
    <x v="4"/>
    <x v="2"/>
    <s v="EFFIA"/>
    <n v="682"/>
    <n v="452"/>
  </r>
  <r>
    <x v="30"/>
    <x v="2"/>
    <x v="0"/>
    <s v="EFFIA"/>
    <n v="450"/>
    <n v="450"/>
  </r>
  <r>
    <x v="7"/>
    <x v="2"/>
    <x v="0"/>
    <s v="EFFIA"/>
    <n v="450"/>
    <n v="450"/>
  </r>
  <r>
    <x v="31"/>
    <x v="2"/>
    <x v="0"/>
    <s v="EFFIA"/>
    <n v="450"/>
    <n v="450"/>
  </r>
  <r>
    <x v="32"/>
    <x v="2"/>
    <x v="0"/>
    <s v="EFFIA"/>
    <n v="450"/>
    <n v="450"/>
  </r>
  <r>
    <x v="33"/>
    <x v="2"/>
    <x v="0"/>
    <s v="EFFIA"/>
    <n v="450"/>
    <n v="450"/>
  </r>
  <r>
    <x v="34"/>
    <x v="2"/>
    <x v="0"/>
    <s v="EFFIA"/>
    <n v="450"/>
    <n v="450"/>
  </r>
  <r>
    <x v="35"/>
    <x v="2"/>
    <x v="0"/>
    <s v="EFFIA"/>
    <n v="450"/>
    <n v="450"/>
  </r>
  <r>
    <x v="36"/>
    <x v="2"/>
    <x v="0"/>
    <s v="EFFIA"/>
    <n v="450"/>
    <n v="450"/>
  </r>
  <r>
    <x v="31"/>
    <x v="2"/>
    <x v="2"/>
    <s v="EFFIA"/>
    <n v="682"/>
    <n v="452"/>
  </r>
  <r>
    <x v="28"/>
    <x v="6"/>
    <x v="0"/>
    <s v="EFFIA"/>
    <n v="450"/>
    <n v="450"/>
  </r>
  <r>
    <x v="8"/>
    <x v="3"/>
    <x v="1"/>
    <s v="EFFIA"/>
    <n v="890"/>
    <n v="890"/>
  </r>
  <r>
    <x v="0"/>
    <x v="0"/>
    <x v="11"/>
    <s v="EFFIA"/>
    <n v="685"/>
    <n v="395"/>
  </r>
  <r>
    <x v="2"/>
    <x v="1"/>
    <x v="11"/>
    <s v="EFFIA"/>
    <n v="685"/>
    <n v="395"/>
  </r>
  <r>
    <x v="3"/>
    <x v="1"/>
    <x v="11"/>
    <s v="EFFIA"/>
    <n v="685"/>
    <n v="395"/>
  </r>
  <r>
    <x v="11"/>
    <x v="3"/>
    <x v="1"/>
    <s v="EFFIA"/>
    <n v="890"/>
    <n v="890"/>
  </r>
  <r>
    <x v="11"/>
    <x v="3"/>
    <x v="2"/>
    <s v="EFFIA"/>
    <n v="682"/>
    <n v="452"/>
  </r>
  <r>
    <x v="1"/>
    <x v="1"/>
    <x v="3"/>
    <s v="Vinci Park"/>
    <n v="770"/>
    <n v="590"/>
  </r>
  <r>
    <x v="11"/>
    <x v="3"/>
    <x v="3"/>
    <s v="Vinci Park"/>
    <n v="770"/>
    <n v="590"/>
  </r>
  <r>
    <x v="11"/>
    <x v="3"/>
    <x v="4"/>
    <s v="TaM"/>
    <n v="248"/>
    <n v="242"/>
  </r>
  <r>
    <x v="6"/>
    <x v="1"/>
    <x v="11"/>
    <s v="EFFIA"/>
    <n v="685"/>
    <n v="395"/>
  </r>
  <r>
    <x v="5"/>
    <x v="1"/>
    <x v="11"/>
    <s v="EFFIA"/>
    <n v="685"/>
    <n v="395"/>
  </r>
  <r>
    <x v="1"/>
    <x v="1"/>
    <x v="11"/>
    <s v="EFFIA"/>
    <n v="685"/>
    <n v="395"/>
  </r>
  <r>
    <x v="35"/>
    <x v="2"/>
    <x v="3"/>
    <s v="Vinci Park"/>
    <n v="770"/>
    <n v="590"/>
  </r>
  <r>
    <x v="34"/>
    <x v="2"/>
    <x v="3"/>
    <s v="Vinci Park"/>
    <n v="770"/>
    <n v="590"/>
  </r>
  <r>
    <x v="34"/>
    <x v="2"/>
    <x v="4"/>
    <s v="TaM"/>
    <n v="248"/>
    <n v="242"/>
  </r>
  <r>
    <x v="11"/>
    <x v="3"/>
    <x v="7"/>
    <s v="TaM"/>
    <n v="200"/>
    <n v="200"/>
  </r>
  <r>
    <x v="33"/>
    <x v="2"/>
    <x v="8"/>
    <s v="TaM"/>
    <n v="825"/>
    <n v="805"/>
  </r>
  <r>
    <x v="27"/>
    <x v="2"/>
    <x v="12"/>
    <s v="TaM"/>
    <n v="250"/>
    <n v="250"/>
  </r>
  <r>
    <x v="7"/>
    <x v="2"/>
    <x v="8"/>
    <s v="TaM"/>
    <n v="825"/>
    <n v="805"/>
  </r>
  <r>
    <x v="29"/>
    <x v="6"/>
    <x v="10"/>
    <s v="TaM"/>
    <n v="480"/>
    <n v="480"/>
  </r>
  <r>
    <x v="11"/>
    <x v="3"/>
    <x v="11"/>
    <s v="EFFIA"/>
    <n v="685"/>
    <n v="395"/>
  </r>
  <r>
    <x v="10"/>
    <x v="3"/>
    <x v="11"/>
    <s v="EFFIA"/>
    <n v="685"/>
    <n v="395"/>
  </r>
  <r>
    <x v="8"/>
    <x v="3"/>
    <x v="11"/>
    <s v="EFFIA"/>
    <n v="685"/>
    <n v="395"/>
  </r>
  <r>
    <x v="17"/>
    <x v="3"/>
    <x v="11"/>
    <s v="EFFIA"/>
    <n v="685"/>
    <n v="395"/>
  </r>
  <r>
    <x v="12"/>
    <x v="3"/>
    <x v="11"/>
    <s v="EFFIA"/>
    <n v="685"/>
    <n v="395"/>
  </r>
  <r>
    <x v="13"/>
    <x v="3"/>
    <x v="11"/>
    <s v="EFFIA"/>
    <n v="685"/>
    <n v="395"/>
  </r>
  <r>
    <x v="14"/>
    <x v="3"/>
    <x v="11"/>
    <s v="EFFIA"/>
    <n v="685"/>
    <n v="395"/>
  </r>
  <r>
    <x v="1"/>
    <x v="1"/>
    <x v="8"/>
    <s v="TaM"/>
    <n v="825"/>
    <n v="805"/>
  </r>
  <r>
    <x v="0"/>
    <x v="0"/>
    <x v="8"/>
    <s v="TaM"/>
    <n v="825"/>
    <n v="805"/>
  </r>
  <r>
    <x v="18"/>
    <x v="3"/>
    <x v="11"/>
    <s v="EFFIA"/>
    <n v="685"/>
    <n v="395"/>
  </r>
  <r>
    <x v="19"/>
    <x v="3"/>
    <x v="11"/>
    <s v="EFFIA"/>
    <n v="685"/>
    <n v="395"/>
  </r>
  <r>
    <x v="28"/>
    <x v="6"/>
    <x v="10"/>
    <s v="TaM"/>
    <n v="480"/>
    <n v="480"/>
  </r>
  <r>
    <x v="33"/>
    <x v="2"/>
    <x v="10"/>
    <s v="TaM"/>
    <n v="480"/>
    <n v="480"/>
  </r>
  <r>
    <x v="33"/>
    <x v="2"/>
    <x v="2"/>
    <s v="EFFIA"/>
    <n v="682"/>
    <n v="452"/>
  </r>
  <r>
    <x v="34"/>
    <x v="2"/>
    <x v="12"/>
    <s v="TaM"/>
    <n v="250"/>
    <n v="250"/>
  </r>
  <r>
    <x v="33"/>
    <x v="2"/>
    <x v="3"/>
    <s v="Vinci Park"/>
    <n v="770"/>
    <n v="590"/>
  </r>
  <r>
    <x v="20"/>
    <x v="3"/>
    <x v="11"/>
    <s v="EFFIA"/>
    <n v="685"/>
    <n v="395"/>
  </r>
  <r>
    <x v="21"/>
    <x v="4"/>
    <x v="11"/>
    <s v="EFFIA"/>
    <n v="685"/>
    <n v="395"/>
  </r>
  <r>
    <x v="24"/>
    <x v="4"/>
    <x v="11"/>
    <s v="EFFIA"/>
    <n v="685"/>
    <n v="395"/>
  </r>
  <r>
    <x v="22"/>
    <x v="4"/>
    <x v="11"/>
    <s v="EFFIA"/>
    <n v="685"/>
    <n v="395"/>
  </r>
  <r>
    <x v="5"/>
    <x v="1"/>
    <x v="2"/>
    <s v="EFFIA"/>
    <n v="682"/>
    <n v="452"/>
  </r>
  <r>
    <x v="23"/>
    <x v="4"/>
    <x v="11"/>
    <s v="EFFIA"/>
    <n v="685"/>
    <n v="395"/>
  </r>
  <r>
    <x v="25"/>
    <x v="5"/>
    <x v="6"/>
    <s v="SPP"/>
    <n v="1975"/>
    <n v="1975"/>
  </r>
  <r>
    <x v="6"/>
    <x v="1"/>
    <x v="6"/>
    <s v="SPP"/>
    <n v="1975"/>
    <n v="1975"/>
  </r>
  <r>
    <x v="25"/>
    <x v="5"/>
    <x v="11"/>
    <s v="EFFIA"/>
    <n v="685"/>
    <n v="395"/>
  </r>
  <r>
    <x v="37"/>
    <x v="4"/>
    <x v="3"/>
    <s v="Vinci Park"/>
    <n v="770"/>
    <n v="590"/>
  </r>
  <r>
    <x v="37"/>
    <x v="4"/>
    <x v="5"/>
    <s v="Vinci Park"/>
    <n v="595"/>
    <n v="436"/>
  </r>
  <r>
    <x v="30"/>
    <x v="2"/>
    <x v="11"/>
    <s v="EFFIA"/>
    <n v="685"/>
    <n v="395"/>
  </r>
  <r>
    <x v="7"/>
    <x v="2"/>
    <x v="11"/>
    <s v="EFFIA"/>
    <n v="685"/>
    <n v="395"/>
  </r>
  <r>
    <x v="31"/>
    <x v="2"/>
    <x v="11"/>
    <s v="EFFIA"/>
    <n v="685"/>
    <n v="395"/>
  </r>
  <r>
    <x v="38"/>
    <x v="4"/>
    <x v="3"/>
    <s v="Vinci Park"/>
    <n v="770"/>
    <n v="590"/>
  </r>
  <r>
    <x v="4"/>
    <x v="2"/>
    <x v="11"/>
    <s v="EFFIA"/>
    <n v="685"/>
    <n v="395"/>
  </r>
  <r>
    <x v="28"/>
    <x v="6"/>
    <x v="10"/>
    <s v="TaM"/>
    <n v="480"/>
    <n v="480"/>
  </r>
  <r>
    <x v="28"/>
    <x v="6"/>
    <x v="2"/>
    <s v="EFFIA"/>
    <n v="682"/>
    <n v="452"/>
  </r>
  <r>
    <x v="39"/>
    <x v="4"/>
    <x v="10"/>
    <s v="TaM"/>
    <n v="480"/>
    <n v="480"/>
  </r>
  <r>
    <x v="39"/>
    <x v="4"/>
    <x v="12"/>
    <s v="TaM"/>
    <n v="250"/>
    <n v="250"/>
  </r>
  <r>
    <x v="35"/>
    <x v="2"/>
    <x v="11"/>
    <s v="EFFIA"/>
    <n v="685"/>
    <n v="395"/>
  </r>
  <r>
    <x v="27"/>
    <x v="2"/>
    <x v="7"/>
    <s v="TaM"/>
    <n v="200"/>
    <n v="200"/>
  </r>
  <r>
    <x v="34"/>
    <x v="2"/>
    <x v="11"/>
    <s v="EFFIA"/>
    <n v="685"/>
    <n v="395"/>
  </r>
  <r>
    <x v="33"/>
    <x v="2"/>
    <x v="11"/>
    <s v="EFFIA"/>
    <n v="685"/>
    <n v="395"/>
  </r>
  <r>
    <x v="25"/>
    <x v="5"/>
    <x v="1"/>
    <s v="EFFIA"/>
    <n v="890"/>
    <n v="890"/>
  </r>
  <r>
    <x v="25"/>
    <x v="5"/>
    <x v="2"/>
    <s v="EFFIA"/>
    <n v="682"/>
    <n v="452"/>
  </r>
  <r>
    <x v="21"/>
    <x v="4"/>
    <x v="3"/>
    <s v="Vinci Park"/>
    <n v="770"/>
    <n v="590"/>
  </r>
  <r>
    <x v="25"/>
    <x v="5"/>
    <x v="3"/>
    <s v="Vinci Park"/>
    <n v="770"/>
    <n v="590"/>
  </r>
  <r>
    <x v="40"/>
    <x v="2"/>
    <x v="6"/>
    <s v="SPP"/>
    <n v="1975"/>
    <n v="1975"/>
  </r>
  <r>
    <x v="36"/>
    <x v="2"/>
    <x v="7"/>
    <s v="TaM"/>
    <n v="200"/>
    <n v="200"/>
  </r>
  <r>
    <x v="34"/>
    <x v="2"/>
    <x v="7"/>
    <s v="TaM"/>
    <n v="200"/>
    <n v="200"/>
  </r>
  <r>
    <x v="4"/>
    <x v="2"/>
    <x v="7"/>
    <s v="TaM"/>
    <n v="200"/>
    <n v="200"/>
  </r>
  <r>
    <x v="28"/>
    <x v="6"/>
    <x v="7"/>
    <s v="TaM"/>
    <n v="200"/>
    <n v="200"/>
  </r>
  <r>
    <x v="11"/>
    <x v="3"/>
    <x v="8"/>
    <s v="TaM"/>
    <n v="825"/>
    <n v="805"/>
  </r>
  <r>
    <x v="34"/>
    <x v="2"/>
    <x v="8"/>
    <s v="TaM"/>
    <n v="825"/>
    <n v="805"/>
  </r>
  <r>
    <x v="2"/>
    <x v="1"/>
    <x v="8"/>
    <s v="TaM"/>
    <n v="825"/>
    <n v="805"/>
  </r>
  <r>
    <x v="4"/>
    <x v="2"/>
    <x v="8"/>
    <s v="TaM"/>
    <n v="825"/>
    <n v="805"/>
  </r>
  <r>
    <x v="32"/>
    <x v="2"/>
    <x v="8"/>
    <s v="TaM"/>
    <n v="825"/>
    <n v="805"/>
  </r>
  <r>
    <x v="31"/>
    <x v="2"/>
    <x v="8"/>
    <s v="TaM"/>
    <n v="825"/>
    <n v="805"/>
  </r>
  <r>
    <x v="1"/>
    <x v="1"/>
    <x v="8"/>
    <s v="TaM"/>
    <n v="825"/>
    <n v="805"/>
  </r>
  <r>
    <x v="3"/>
    <x v="1"/>
    <x v="8"/>
    <s v="TaM"/>
    <n v="825"/>
    <n v="805"/>
  </r>
  <r>
    <x v="36"/>
    <x v="2"/>
    <x v="8"/>
    <s v="TaM"/>
    <n v="825"/>
    <n v="805"/>
  </r>
  <r>
    <x v="26"/>
    <x v="5"/>
    <x v="8"/>
    <s v="TaM"/>
    <n v="825"/>
    <n v="805"/>
  </r>
  <r>
    <x v="6"/>
    <x v="1"/>
    <x v="8"/>
    <s v="TaM"/>
    <n v="825"/>
    <n v="805"/>
  </r>
  <r>
    <x v="41"/>
    <x v="4"/>
    <x v="8"/>
    <s v="TaM"/>
    <n v="825"/>
    <n v="805"/>
  </r>
  <r>
    <x v="27"/>
    <x v="2"/>
    <x v="13"/>
    <s v="TaM"/>
    <n v="600"/>
    <n v="600"/>
  </r>
  <r>
    <x v="1"/>
    <x v="1"/>
    <x v="13"/>
    <s v="TaM"/>
    <n v="600"/>
    <n v="600"/>
  </r>
  <r>
    <x v="33"/>
    <x v="2"/>
    <x v="13"/>
    <s v="TaM"/>
    <n v="600"/>
    <n v="600"/>
  </r>
  <r>
    <x v="32"/>
    <x v="2"/>
    <x v="11"/>
    <s v="EFFIA"/>
    <n v="685"/>
    <n v="395"/>
  </r>
  <r>
    <x v="36"/>
    <x v="2"/>
    <x v="11"/>
    <s v="EFFIA"/>
    <n v="685"/>
    <n v="395"/>
  </r>
  <r>
    <x v="0"/>
    <x v="0"/>
    <x v="13"/>
    <s v="TaM"/>
    <n v="600"/>
    <n v="600"/>
  </r>
  <r>
    <x v="11"/>
    <x v="3"/>
    <x v="13"/>
    <s v="TaM"/>
    <n v="600"/>
    <n v="600"/>
  </r>
  <r>
    <x v="34"/>
    <x v="2"/>
    <x v="13"/>
    <s v="TaM"/>
    <n v="600"/>
    <n v="600"/>
  </r>
  <r>
    <x v="2"/>
    <x v="1"/>
    <x v="13"/>
    <s v="TaM"/>
    <n v="600"/>
    <n v="600"/>
  </r>
  <r>
    <x v="4"/>
    <x v="2"/>
    <x v="13"/>
    <s v="TaM"/>
    <n v="600"/>
    <n v="600"/>
  </r>
  <r>
    <x v="33"/>
    <x v="2"/>
    <x v="13"/>
    <s v="TaM"/>
    <n v="600"/>
    <n v="600"/>
  </r>
  <r>
    <x v="25"/>
    <x v="5"/>
    <x v="10"/>
    <s v="TaM"/>
    <n v="480"/>
    <n v="480"/>
  </r>
  <r>
    <x v="1"/>
    <x v="1"/>
    <x v="10"/>
    <s v="TaM"/>
    <n v="480"/>
    <n v="480"/>
  </r>
  <r>
    <x v="34"/>
    <x v="2"/>
    <x v="10"/>
    <s v="TaM"/>
    <n v="480"/>
    <n v="480"/>
  </r>
  <r>
    <x v="4"/>
    <x v="2"/>
    <x v="10"/>
    <s v="TaM"/>
    <n v="480"/>
    <n v="480"/>
  </r>
  <r>
    <x v="0"/>
    <x v="0"/>
    <x v="10"/>
    <s v="TaM"/>
    <n v="480"/>
    <n v="480"/>
  </r>
  <r>
    <x v="11"/>
    <x v="3"/>
    <x v="10"/>
    <s v="TaM"/>
    <n v="480"/>
    <n v="480"/>
  </r>
  <r>
    <x v="2"/>
    <x v="1"/>
    <x v="10"/>
    <s v="TaM"/>
    <n v="480"/>
    <n v="480"/>
  </r>
  <r>
    <x v="25"/>
    <x v="5"/>
    <x v="12"/>
    <s v="TaM"/>
    <n v="250"/>
    <n v="250"/>
  </r>
  <r>
    <x v="1"/>
    <x v="1"/>
    <x v="12"/>
    <s v="TaM"/>
    <n v="250"/>
    <n v="250"/>
  </r>
  <r>
    <x v="0"/>
    <x v="0"/>
    <x v="12"/>
    <s v="TaM"/>
    <n v="250"/>
    <n v="250"/>
  </r>
  <r>
    <x v="11"/>
    <x v="3"/>
    <x v="12"/>
    <s v="TaM"/>
    <n v="250"/>
    <n v="250"/>
  </r>
  <r>
    <x v="2"/>
    <x v="1"/>
    <x v="12"/>
    <s v="TaM"/>
    <n v="250"/>
    <n v="250"/>
  </r>
  <r>
    <x v="4"/>
    <x v="2"/>
    <x v="12"/>
    <s v="TaM"/>
    <n v="250"/>
    <n v="250"/>
  </r>
  <r>
    <x v="3"/>
    <x v="1"/>
    <x v="2"/>
    <s v="EFFIA"/>
    <n v="682"/>
    <n v="452"/>
  </r>
  <r>
    <x v="17"/>
    <x v="3"/>
    <x v="3"/>
    <s v="Vinci Park"/>
    <n v="770"/>
    <n v="590"/>
  </r>
  <r>
    <x v="24"/>
    <x v="4"/>
    <x v="3"/>
    <s v="Vinci Park"/>
    <n v="770"/>
    <n v="590"/>
  </r>
  <r>
    <x v="42"/>
    <x v="3"/>
    <x v="3"/>
    <s v="Vinci Park"/>
    <n v="770"/>
    <n v="590"/>
  </r>
  <r>
    <x v="1"/>
    <x v="1"/>
    <x v="5"/>
    <s v="Vinci Park"/>
    <n v="595"/>
    <n v="436"/>
  </r>
  <r>
    <x v="29"/>
    <x v="6"/>
    <x v="3"/>
    <s v="Vinci Park"/>
    <n v="770"/>
    <n v="590"/>
  </r>
  <r>
    <x v="31"/>
    <x v="2"/>
    <x v="6"/>
    <s v="SPP"/>
    <n v="1975"/>
    <n v="197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eau croisé dynamique2" cacheId="9" applyNumberFormats="0" applyBorderFormats="0" applyFontFormats="0" applyPatternFormats="0" applyAlignmentFormats="0" applyWidthHeightFormats="1" dataCaption="Valeurs" updatedVersion="4" minRefreshableVersion="3" useAutoFormatting="1" itemPrintTitles="1" createdVersion="4" indent="0" showHeaders="0" outline="1" outlineData="1" multipleFieldFilters="0">
  <location ref="A5:B17" firstHeaderRow="1" firstDataRow="1" firstDataCol="1" rowPageCount="1" colPageCount="1"/>
  <pivotFields count="6">
    <pivotField axis="axisRow" dataField="1" showAll="0">
      <items count="44">
        <item x="41"/>
        <item n="Accessibilité PMR : moyens spécifiques proposé" x="0"/>
        <item x="4"/>
        <item x="30"/>
        <item x="7"/>
        <item x="1"/>
        <item x="9"/>
        <item x="14"/>
        <item x="2"/>
        <item x="32"/>
        <item x="15"/>
        <item x="16"/>
        <item x="19"/>
        <item x="26"/>
        <item x="27"/>
        <item x="13"/>
        <item x="21"/>
        <item x="24"/>
        <item x="12"/>
        <item x="22"/>
        <item x="31"/>
        <item x="8"/>
        <item x="10"/>
        <item x="11"/>
        <item x="35"/>
        <item x="34"/>
        <item x="29"/>
        <item x="42"/>
        <item x="20"/>
        <item x="33"/>
        <item x="18"/>
        <item x="3"/>
        <item x="23"/>
        <item x="17"/>
        <item x="5"/>
        <item x="6"/>
        <item x="37"/>
        <item x="38"/>
        <item x="28"/>
        <item x="39"/>
        <item x="36"/>
        <item x="25"/>
        <item x="40"/>
        <item t="default"/>
      </items>
    </pivotField>
    <pivotField axis="axisRow" showAll="0">
      <items count="8">
        <item x="0"/>
        <item x="1"/>
        <item x="3"/>
        <item x="4"/>
        <item x="5"/>
        <item x="2"/>
        <item x="6"/>
        <item t="default"/>
      </items>
    </pivotField>
    <pivotField axis="axisPage" showAll="0" defaultSubtotal="0">
      <items count="14">
        <item x="4"/>
        <item x="0"/>
        <item x="7"/>
        <item x="8"/>
        <item x="9"/>
        <item x="13"/>
        <item x="11"/>
        <item x="10"/>
        <item x="1"/>
        <item x="2"/>
        <item x="12"/>
        <item x="3"/>
        <item x="6"/>
        <item x="5"/>
      </items>
    </pivotField>
    <pivotField showAll="0"/>
    <pivotField showAll="0"/>
    <pivotField showAll="0"/>
  </pivotFields>
  <rowFields count="2">
    <field x="1"/>
    <field x="0"/>
  </rowFields>
  <rowItems count="12">
    <i>
      <x/>
    </i>
    <i r="1">
      <x v="1"/>
    </i>
    <i>
      <x v="1"/>
    </i>
    <i r="1">
      <x v="5"/>
    </i>
    <i r="1">
      <x v="8"/>
    </i>
    <i>
      <x v="2"/>
    </i>
    <i r="1">
      <x v="23"/>
    </i>
    <i>
      <x v="5"/>
    </i>
    <i r="1">
      <x v="2"/>
    </i>
    <i r="1">
      <x v="14"/>
    </i>
    <i r="1">
      <x v="25"/>
    </i>
    <i t="grand">
      <x/>
    </i>
  </rowItems>
  <colItems count="1">
    <i/>
  </colItems>
  <pageFields count="1">
    <pageField fld="2" item="0" hier="-1"/>
  </pageFields>
  <dataFields count="1">
    <dataField name="Nombre de SERVICES" fld="0" subtotal="count" baseField="0" baseItem="0"/>
  </dataFields>
  <formats count="16">
    <format dxfId="159">
      <pivotArea dataOnly="0" labelOnly="1" fieldPosition="0">
        <references count="1">
          <reference field="1" count="1">
            <x v="0"/>
          </reference>
        </references>
      </pivotArea>
    </format>
    <format dxfId="158">
      <pivotArea dataOnly="0" labelOnly="1" fieldPosition="0">
        <references count="1">
          <reference field="1" count="1">
            <x v="1"/>
          </reference>
        </references>
      </pivotArea>
    </format>
    <format dxfId="157">
      <pivotArea dataOnly="0" labelOnly="1" fieldPosition="0">
        <references count="1">
          <reference field="1" count="1">
            <x v="2"/>
          </reference>
        </references>
      </pivotArea>
    </format>
    <format dxfId="156">
      <pivotArea dataOnly="0" labelOnly="1" fieldPosition="0">
        <references count="1">
          <reference field="1" count="1">
            <x v="3"/>
          </reference>
        </references>
      </pivotArea>
    </format>
    <format dxfId="155">
      <pivotArea dataOnly="0" labelOnly="1" fieldPosition="0">
        <references count="1">
          <reference field="1" count="1">
            <x v="4"/>
          </reference>
        </references>
      </pivotArea>
    </format>
    <format dxfId="154">
      <pivotArea dataOnly="0" labelOnly="1" fieldPosition="0">
        <references count="1">
          <reference field="1" count="1">
            <x v="5"/>
          </reference>
        </references>
      </pivotArea>
    </format>
    <format dxfId="153">
      <pivotArea dataOnly="0" labelOnly="1" fieldPosition="0">
        <references count="1">
          <reference field="1" count="1">
            <x v="6"/>
          </reference>
        </references>
      </pivotArea>
    </format>
    <format dxfId="152">
      <pivotArea collapsedLevelsAreSubtotals="1" fieldPosition="0">
        <references count="1">
          <reference field="1" count="1">
            <x v="0"/>
          </reference>
        </references>
      </pivotArea>
    </format>
    <format dxfId="151">
      <pivotArea collapsedLevelsAreSubtotals="1" fieldPosition="0">
        <references count="1">
          <reference field="1" count="1">
            <x v="1"/>
          </reference>
        </references>
      </pivotArea>
    </format>
    <format dxfId="150">
      <pivotArea collapsedLevelsAreSubtotals="1" fieldPosition="0">
        <references count="1">
          <reference field="1" count="1">
            <x v="2"/>
          </reference>
        </references>
      </pivotArea>
    </format>
    <format dxfId="149">
      <pivotArea collapsedLevelsAreSubtotals="1" fieldPosition="0">
        <references count="1">
          <reference field="1" count="1">
            <x v="3"/>
          </reference>
        </references>
      </pivotArea>
    </format>
    <format dxfId="148">
      <pivotArea collapsedLevelsAreSubtotals="1" fieldPosition="0">
        <references count="1">
          <reference field="1" count="1">
            <x v="4"/>
          </reference>
        </references>
      </pivotArea>
    </format>
    <format dxfId="147">
      <pivotArea collapsedLevelsAreSubtotals="1" fieldPosition="0">
        <references count="1">
          <reference field="1" count="1">
            <x v="5"/>
          </reference>
        </references>
      </pivotArea>
    </format>
    <format dxfId="146">
      <pivotArea collapsedLevelsAreSubtotals="1" fieldPosition="0">
        <references count="1">
          <reference field="1" count="1">
            <x v="6"/>
          </reference>
        </references>
      </pivotArea>
    </format>
    <format dxfId="145">
      <pivotArea dataOnly="0" labelOnly="1" outline="0" fieldPosition="0">
        <references count="1">
          <reference field="2" count="1">
            <x v="0"/>
          </reference>
        </references>
      </pivotArea>
    </format>
    <format dxfId="144">
      <pivotArea dataOnly="0" labelOnly="1" outline="0" fieldPosition="0">
        <references count="1">
          <reference field="2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0.xml><?xml version="1.0" encoding="utf-8"?>
<pivotTableDefinition xmlns="http://schemas.openxmlformats.org/spreadsheetml/2006/main" name="Tableau croisé dynamique16" cacheId="9" applyNumberFormats="0" applyBorderFormats="0" applyFontFormats="0" applyPatternFormats="0" applyAlignmentFormats="0" applyWidthHeightFormats="1" dataCaption="Valeurs" updatedVersion="4" minRefreshableVersion="3" useAutoFormatting="1" itemPrintTitles="1" createdVersion="4" indent="0" showHeaders="0" outline="1" outlineData="1" multipleFieldFilters="0">
  <location ref="A5:B29" firstHeaderRow="1" firstDataRow="1" firstDataCol="1" rowPageCount="1" colPageCount="1"/>
  <pivotFields count="6">
    <pivotField axis="axisRow" dataField="1" showAll="0">
      <items count="44">
        <item x="41"/>
        <item x="0"/>
        <item x="4"/>
        <item x="30"/>
        <item x="7"/>
        <item x="1"/>
        <item x="9"/>
        <item x="14"/>
        <item x="2"/>
        <item x="32"/>
        <item x="15"/>
        <item x="16"/>
        <item x="19"/>
        <item x="26"/>
        <item x="27"/>
        <item x="13"/>
        <item x="21"/>
        <item x="24"/>
        <item x="12"/>
        <item x="22"/>
        <item x="31"/>
        <item x="8"/>
        <item x="10"/>
        <item x="11"/>
        <item x="35"/>
        <item x="34"/>
        <item x="29"/>
        <item x="42"/>
        <item x="20"/>
        <item x="33"/>
        <item x="18"/>
        <item x="3"/>
        <item x="23"/>
        <item x="17"/>
        <item x="5"/>
        <item x="6"/>
        <item x="37"/>
        <item x="38"/>
        <item x="28"/>
        <item x="39"/>
        <item x="36"/>
        <item x="25"/>
        <item x="40"/>
        <item t="default"/>
      </items>
    </pivotField>
    <pivotField axis="axisRow" showAll="0">
      <items count="8">
        <item x="0"/>
        <item x="1"/>
        <item x="3"/>
        <item x="4"/>
        <item x="5"/>
        <item x="2"/>
        <item x="6"/>
        <item t="default"/>
      </items>
    </pivotField>
    <pivotField axis="axisPage" showAll="0" defaultSubtotal="0">
      <items count="14">
        <item x="4"/>
        <item x="0"/>
        <item x="7"/>
        <item x="8"/>
        <item x="9"/>
        <item x="13"/>
        <item x="11"/>
        <item x="10"/>
        <item x="1"/>
        <item x="2"/>
        <item x="12"/>
        <item x="3"/>
        <item x="6"/>
        <item x="5"/>
      </items>
    </pivotField>
    <pivotField showAll="0"/>
    <pivotField showAll="0"/>
    <pivotField showAll="0"/>
  </pivotFields>
  <rowFields count="2">
    <field x="1"/>
    <field x="0"/>
  </rowFields>
  <rowItems count="24">
    <i>
      <x/>
    </i>
    <i r="1">
      <x v="1"/>
    </i>
    <i>
      <x v="1"/>
    </i>
    <i r="1">
      <x v="5"/>
    </i>
    <i r="1">
      <x v="8"/>
    </i>
    <i>
      <x v="2"/>
    </i>
    <i r="1">
      <x v="23"/>
    </i>
    <i r="1">
      <x v="27"/>
    </i>
    <i r="1">
      <x v="33"/>
    </i>
    <i>
      <x v="3"/>
    </i>
    <i r="1">
      <x v="16"/>
    </i>
    <i r="1">
      <x v="17"/>
    </i>
    <i r="1">
      <x v="36"/>
    </i>
    <i r="1">
      <x v="37"/>
    </i>
    <i>
      <x v="4"/>
    </i>
    <i r="1">
      <x v="41"/>
    </i>
    <i>
      <x v="5"/>
    </i>
    <i r="1">
      <x v="2"/>
    </i>
    <i r="1">
      <x v="24"/>
    </i>
    <i r="1">
      <x v="25"/>
    </i>
    <i r="1">
      <x v="29"/>
    </i>
    <i>
      <x v="6"/>
    </i>
    <i r="1">
      <x v="26"/>
    </i>
    <i t="grand">
      <x/>
    </i>
  </rowItems>
  <colItems count="1">
    <i/>
  </colItems>
  <pageFields count="1">
    <pageField fld="2" item="11" hier="-1"/>
  </pageFields>
  <dataFields count="1">
    <dataField name="Nombre de SERVICES" fld="0" subtotal="count" baseField="0" baseItem="0"/>
  </dataFields>
  <formats count="16">
    <format dxfId="15">
      <pivotArea dataOnly="0" labelOnly="1" fieldPosition="0">
        <references count="1">
          <reference field="1" count="1">
            <x v="0"/>
          </reference>
        </references>
      </pivotArea>
    </format>
    <format dxfId="14">
      <pivotArea dataOnly="0" labelOnly="1" fieldPosition="0">
        <references count="1">
          <reference field="1" count="1">
            <x v="1"/>
          </reference>
        </references>
      </pivotArea>
    </format>
    <format dxfId="13">
      <pivotArea dataOnly="0" labelOnly="1" fieldPosition="0">
        <references count="1">
          <reference field="1" count="1">
            <x v="2"/>
          </reference>
        </references>
      </pivotArea>
    </format>
    <format dxfId="12">
      <pivotArea dataOnly="0" labelOnly="1" fieldPosition="0">
        <references count="1">
          <reference field="1" count="1">
            <x v="3"/>
          </reference>
        </references>
      </pivotArea>
    </format>
    <format dxfId="11">
      <pivotArea dataOnly="0" labelOnly="1" fieldPosition="0">
        <references count="1">
          <reference field="1" count="1">
            <x v="4"/>
          </reference>
        </references>
      </pivotArea>
    </format>
    <format dxfId="10">
      <pivotArea dataOnly="0" labelOnly="1" fieldPosition="0">
        <references count="1">
          <reference field="1" count="1">
            <x v="5"/>
          </reference>
        </references>
      </pivotArea>
    </format>
    <format dxfId="9">
      <pivotArea dataOnly="0" labelOnly="1" fieldPosition="0">
        <references count="1">
          <reference field="1" count="1">
            <x v="6"/>
          </reference>
        </references>
      </pivotArea>
    </format>
    <format dxfId="8">
      <pivotArea collapsedLevelsAreSubtotals="1" fieldPosition="0">
        <references count="1">
          <reference field="1" count="1">
            <x v="0"/>
          </reference>
        </references>
      </pivotArea>
    </format>
    <format dxfId="7">
      <pivotArea collapsedLevelsAreSubtotals="1" fieldPosition="0">
        <references count="1">
          <reference field="1" count="1">
            <x v="1"/>
          </reference>
        </references>
      </pivotArea>
    </format>
    <format dxfId="6">
      <pivotArea collapsedLevelsAreSubtotals="1" fieldPosition="0">
        <references count="1">
          <reference field="1" count="1">
            <x v="2"/>
          </reference>
        </references>
      </pivotArea>
    </format>
    <format dxfId="5">
      <pivotArea collapsedLevelsAreSubtotals="1" fieldPosition="0">
        <references count="1">
          <reference field="1" count="1">
            <x v="3"/>
          </reference>
        </references>
      </pivotArea>
    </format>
    <format dxfId="4">
      <pivotArea collapsedLevelsAreSubtotals="1" fieldPosition="0">
        <references count="1">
          <reference field="1" count="1">
            <x v="4"/>
          </reference>
        </references>
      </pivotArea>
    </format>
    <format dxfId="3">
      <pivotArea collapsedLevelsAreSubtotals="1" fieldPosition="0">
        <references count="1">
          <reference field="1" count="1">
            <x v="5"/>
          </reference>
        </references>
      </pivotArea>
    </format>
    <format dxfId="2">
      <pivotArea collapsedLevelsAreSubtotals="1" fieldPosition="0">
        <references count="1">
          <reference field="1" count="1">
            <x v="6"/>
          </reference>
        </references>
      </pivotArea>
    </format>
    <format dxfId="1">
      <pivotArea dataOnly="0" labelOnly="1" outline="0" fieldPosition="0">
        <references count="1">
          <reference field="2" count="1">
            <x v="11"/>
          </reference>
        </references>
      </pivotArea>
    </format>
    <format dxfId="0">
      <pivotArea dataOnly="0" labelOnly="1" outline="0" fieldPosition="0">
        <references count="1">
          <reference field="2" count="1">
            <x v="1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eau croisé dynamique4" cacheId="9" applyNumberFormats="0" applyBorderFormats="0" applyFontFormats="0" applyPatternFormats="0" applyAlignmentFormats="0" applyWidthHeightFormats="1" dataCaption="Valeurs" updatedVersion="4" minRefreshableVersion="3" useAutoFormatting="1" itemPrintTitles="1" createdVersion="4" indent="0" showHeaders="0" outline="1" outlineData="1" multipleFieldFilters="0">
  <location ref="A5:B44" firstHeaderRow="1" firstDataRow="1" firstDataCol="1" rowPageCount="1" colPageCount="1"/>
  <pivotFields count="6">
    <pivotField axis="axisRow" dataField="1" showAll="0">
      <items count="44">
        <item x="41"/>
        <item x="0"/>
        <item x="4"/>
        <item x="30"/>
        <item x="7"/>
        <item x="1"/>
        <item x="9"/>
        <item x="14"/>
        <item x="2"/>
        <item x="32"/>
        <item x="15"/>
        <item x="16"/>
        <item x="19"/>
        <item x="26"/>
        <item x="27"/>
        <item x="13"/>
        <item x="21"/>
        <item x="24"/>
        <item x="12"/>
        <item x="22"/>
        <item x="31"/>
        <item x="8"/>
        <item x="10"/>
        <item x="11"/>
        <item x="35"/>
        <item x="34"/>
        <item x="29"/>
        <item x="42"/>
        <item x="20"/>
        <item x="33"/>
        <item x="18"/>
        <item x="3"/>
        <item x="23"/>
        <item x="17"/>
        <item x="5"/>
        <item x="6"/>
        <item x="37"/>
        <item x="38"/>
        <item x="28"/>
        <item x="39"/>
        <item x="36"/>
        <item x="25"/>
        <item x="40"/>
        <item t="default"/>
      </items>
    </pivotField>
    <pivotField axis="axisRow" showAll="0">
      <items count="8">
        <item x="0"/>
        <item x="1"/>
        <item x="3"/>
        <item x="4"/>
        <item x="5"/>
        <item x="2"/>
        <item x="6"/>
        <item t="default"/>
      </items>
    </pivotField>
    <pivotField axis="axisPage" showAll="0" defaultSubtotal="0">
      <items count="14">
        <item x="4"/>
        <item x="0"/>
        <item x="7"/>
        <item x="8"/>
        <item x="9"/>
        <item x="13"/>
        <item x="11"/>
        <item x="10"/>
        <item x="1"/>
        <item x="2"/>
        <item x="12"/>
        <item x="3"/>
        <item x="6"/>
        <item x="5"/>
      </items>
    </pivotField>
    <pivotField showAll="0"/>
    <pivotField showAll="0"/>
    <pivotField showAll="0"/>
  </pivotFields>
  <rowFields count="2">
    <field x="1"/>
    <field x="0"/>
  </rowFields>
  <rowItems count="39">
    <i>
      <x/>
    </i>
    <i r="1">
      <x v="1"/>
    </i>
    <i>
      <x v="1"/>
    </i>
    <i r="1">
      <x v="5"/>
    </i>
    <i r="1">
      <x v="8"/>
    </i>
    <i r="1">
      <x v="31"/>
    </i>
    <i r="1">
      <x v="34"/>
    </i>
    <i r="1">
      <x v="35"/>
    </i>
    <i>
      <x v="2"/>
    </i>
    <i r="1">
      <x v="7"/>
    </i>
    <i r="1">
      <x v="12"/>
    </i>
    <i r="1">
      <x v="15"/>
    </i>
    <i r="1">
      <x v="18"/>
    </i>
    <i r="1">
      <x v="21"/>
    </i>
    <i r="1">
      <x v="22"/>
    </i>
    <i r="1">
      <x v="23"/>
    </i>
    <i r="1">
      <x v="28"/>
    </i>
    <i r="1">
      <x v="30"/>
    </i>
    <i r="1">
      <x v="33"/>
    </i>
    <i>
      <x v="3"/>
    </i>
    <i r="1">
      <x v="16"/>
    </i>
    <i r="1">
      <x v="17"/>
    </i>
    <i r="1">
      <x v="19"/>
    </i>
    <i r="1">
      <x v="32"/>
    </i>
    <i>
      <x v="4"/>
    </i>
    <i r="1">
      <x v="41"/>
    </i>
    <i>
      <x v="5"/>
    </i>
    <i r="1">
      <x v="2"/>
    </i>
    <i r="1">
      <x v="3"/>
    </i>
    <i r="1">
      <x v="4"/>
    </i>
    <i r="1">
      <x v="9"/>
    </i>
    <i r="1">
      <x v="20"/>
    </i>
    <i r="1">
      <x v="24"/>
    </i>
    <i r="1">
      <x v="25"/>
    </i>
    <i r="1">
      <x v="29"/>
    </i>
    <i r="1">
      <x v="40"/>
    </i>
    <i>
      <x v="6"/>
    </i>
    <i r="1">
      <x v="38"/>
    </i>
    <i t="grand">
      <x/>
    </i>
  </rowItems>
  <colItems count="1">
    <i/>
  </colItems>
  <pageFields count="1">
    <pageField fld="2" item="1" hier="-1"/>
  </pageFields>
  <dataFields count="1">
    <dataField name="Nombre de SERVICES" fld="0" subtotal="count" baseField="0" baseItem="0"/>
  </dataFields>
  <formats count="16">
    <format dxfId="143">
      <pivotArea dataOnly="0" labelOnly="1" fieldPosition="0">
        <references count="1">
          <reference field="1" count="1">
            <x v="0"/>
          </reference>
        </references>
      </pivotArea>
    </format>
    <format dxfId="142">
      <pivotArea dataOnly="0" labelOnly="1" fieldPosition="0">
        <references count="1">
          <reference field="1" count="1">
            <x v="1"/>
          </reference>
        </references>
      </pivotArea>
    </format>
    <format dxfId="141">
      <pivotArea dataOnly="0" labelOnly="1" fieldPosition="0">
        <references count="1">
          <reference field="1" count="1">
            <x v="2"/>
          </reference>
        </references>
      </pivotArea>
    </format>
    <format dxfId="140">
      <pivotArea dataOnly="0" labelOnly="1" fieldPosition="0">
        <references count="1">
          <reference field="1" count="1">
            <x v="3"/>
          </reference>
        </references>
      </pivotArea>
    </format>
    <format dxfId="139">
      <pivotArea dataOnly="0" labelOnly="1" fieldPosition="0">
        <references count="1">
          <reference field="1" count="1">
            <x v="4"/>
          </reference>
        </references>
      </pivotArea>
    </format>
    <format dxfId="138">
      <pivotArea dataOnly="0" labelOnly="1" fieldPosition="0">
        <references count="1">
          <reference field="1" count="1">
            <x v="5"/>
          </reference>
        </references>
      </pivotArea>
    </format>
    <format dxfId="137">
      <pivotArea dataOnly="0" labelOnly="1" fieldPosition="0">
        <references count="1">
          <reference field="1" count="1">
            <x v="6"/>
          </reference>
        </references>
      </pivotArea>
    </format>
    <format dxfId="136">
      <pivotArea collapsedLevelsAreSubtotals="1" fieldPosition="0">
        <references count="1">
          <reference field="1" count="1">
            <x v="0"/>
          </reference>
        </references>
      </pivotArea>
    </format>
    <format dxfId="135">
      <pivotArea collapsedLevelsAreSubtotals="1" fieldPosition="0">
        <references count="1">
          <reference field="1" count="1">
            <x v="1"/>
          </reference>
        </references>
      </pivotArea>
    </format>
    <format dxfId="134">
      <pivotArea collapsedLevelsAreSubtotals="1" fieldPosition="0">
        <references count="1">
          <reference field="1" count="1">
            <x v="2"/>
          </reference>
        </references>
      </pivotArea>
    </format>
    <format dxfId="133">
      <pivotArea collapsedLevelsAreSubtotals="1" fieldPosition="0">
        <references count="1">
          <reference field="1" count="1">
            <x v="3"/>
          </reference>
        </references>
      </pivotArea>
    </format>
    <format dxfId="132">
      <pivotArea collapsedLevelsAreSubtotals="1" fieldPosition="0">
        <references count="1">
          <reference field="1" count="1">
            <x v="4"/>
          </reference>
        </references>
      </pivotArea>
    </format>
    <format dxfId="131">
      <pivotArea collapsedLevelsAreSubtotals="1" fieldPosition="0">
        <references count="1">
          <reference field="1" count="1">
            <x v="5"/>
          </reference>
        </references>
      </pivotArea>
    </format>
    <format dxfId="130">
      <pivotArea collapsedLevelsAreSubtotals="1" fieldPosition="0">
        <references count="1">
          <reference field="1" count="1">
            <x v="6"/>
          </reference>
        </references>
      </pivotArea>
    </format>
    <format dxfId="129">
      <pivotArea dataOnly="0" labelOnly="1" outline="0" fieldPosition="0">
        <references count="1">
          <reference field="2" count="1">
            <x v="1"/>
          </reference>
        </references>
      </pivotArea>
    </format>
    <format dxfId="128">
      <pivotArea dataOnly="0" labelOnly="1" outline="0" fieldPosition="0">
        <references count="1">
          <reference field="2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eau croisé dynamique5" cacheId="9" applyNumberFormats="0" applyBorderFormats="0" applyFontFormats="0" applyPatternFormats="0" applyAlignmentFormats="0" applyWidthHeightFormats="1" dataCaption="Valeurs" updatedVersion="4" minRefreshableVersion="3" useAutoFormatting="1" itemPrintTitles="1" createdVersion="4" indent="0" showHeaders="0" outline="1" outlineData="1" multipleFieldFilters="0">
  <location ref="A5:B17" firstHeaderRow="1" firstDataRow="1" firstDataCol="1" rowPageCount="1" colPageCount="1"/>
  <pivotFields count="6">
    <pivotField axis="axisRow" dataField="1" showAll="0">
      <items count="44">
        <item x="41"/>
        <item x="0"/>
        <item x="4"/>
        <item x="30"/>
        <item x="7"/>
        <item x="1"/>
        <item x="9"/>
        <item x="14"/>
        <item x="2"/>
        <item x="32"/>
        <item x="15"/>
        <item x="16"/>
        <item x="19"/>
        <item x="26"/>
        <item x="27"/>
        <item x="13"/>
        <item x="21"/>
        <item x="24"/>
        <item x="12"/>
        <item x="22"/>
        <item x="31"/>
        <item x="8"/>
        <item x="10"/>
        <item x="11"/>
        <item x="35"/>
        <item x="34"/>
        <item x="29"/>
        <item x="42"/>
        <item x="20"/>
        <item x="33"/>
        <item x="18"/>
        <item x="3"/>
        <item x="23"/>
        <item x="17"/>
        <item x="5"/>
        <item x="6"/>
        <item x="37"/>
        <item x="38"/>
        <item x="28"/>
        <item x="39"/>
        <item x="36"/>
        <item x="25"/>
        <item x="40"/>
        <item t="default"/>
      </items>
    </pivotField>
    <pivotField axis="axisRow" showAll="0">
      <items count="8">
        <item x="0"/>
        <item x="1"/>
        <item x="3"/>
        <item x="4"/>
        <item x="5"/>
        <item x="2"/>
        <item x="6"/>
        <item t="default"/>
      </items>
    </pivotField>
    <pivotField axis="axisPage" showAll="0" defaultSubtotal="0">
      <items count="14">
        <item x="4"/>
        <item x="0"/>
        <item x="7"/>
        <item x="8"/>
        <item x="9"/>
        <item x="13"/>
        <item x="11"/>
        <item x="10"/>
        <item x="1"/>
        <item x="2"/>
        <item x="12"/>
        <item x="3"/>
        <item x="6"/>
        <item x="5"/>
      </items>
    </pivotField>
    <pivotField showAll="0"/>
    <pivotField showAll="0"/>
    <pivotField showAll="0"/>
  </pivotFields>
  <rowFields count="2">
    <field x="1"/>
    <field x="0"/>
  </rowFields>
  <rowItems count="12">
    <i>
      <x v="1"/>
    </i>
    <i r="1">
      <x v="8"/>
    </i>
    <i>
      <x v="2"/>
    </i>
    <i r="1">
      <x v="23"/>
    </i>
    <i>
      <x v="5"/>
    </i>
    <i r="1">
      <x v="2"/>
    </i>
    <i r="1">
      <x v="14"/>
    </i>
    <i r="1">
      <x v="25"/>
    </i>
    <i r="1">
      <x v="40"/>
    </i>
    <i>
      <x v="6"/>
    </i>
    <i r="1">
      <x v="38"/>
    </i>
    <i t="grand">
      <x/>
    </i>
  </rowItems>
  <colItems count="1">
    <i/>
  </colItems>
  <pageFields count="1">
    <pageField fld="2" item="2" hier="-1"/>
  </pageFields>
  <dataFields count="1">
    <dataField name="Nombre de SERVICES" fld="0" subtotal="count" baseField="0" baseItem="0"/>
  </dataFields>
  <formats count="16">
    <format dxfId="127">
      <pivotArea dataOnly="0" labelOnly="1" fieldPosition="0">
        <references count="1">
          <reference field="1" count="1">
            <x v="0"/>
          </reference>
        </references>
      </pivotArea>
    </format>
    <format dxfId="126">
      <pivotArea dataOnly="0" labelOnly="1" fieldPosition="0">
        <references count="1">
          <reference field="1" count="1">
            <x v="1"/>
          </reference>
        </references>
      </pivotArea>
    </format>
    <format dxfId="125">
      <pivotArea dataOnly="0" labelOnly="1" fieldPosition="0">
        <references count="1">
          <reference field="1" count="1">
            <x v="2"/>
          </reference>
        </references>
      </pivotArea>
    </format>
    <format dxfId="124">
      <pivotArea dataOnly="0" labelOnly="1" fieldPosition="0">
        <references count="1">
          <reference field="1" count="1">
            <x v="3"/>
          </reference>
        </references>
      </pivotArea>
    </format>
    <format dxfId="123">
      <pivotArea dataOnly="0" labelOnly="1" fieldPosition="0">
        <references count="1">
          <reference field="1" count="1">
            <x v="4"/>
          </reference>
        </references>
      </pivotArea>
    </format>
    <format dxfId="122">
      <pivotArea dataOnly="0" labelOnly="1" fieldPosition="0">
        <references count="1">
          <reference field="1" count="1">
            <x v="5"/>
          </reference>
        </references>
      </pivotArea>
    </format>
    <format dxfId="121">
      <pivotArea dataOnly="0" labelOnly="1" fieldPosition="0">
        <references count="1">
          <reference field="1" count="1">
            <x v="6"/>
          </reference>
        </references>
      </pivotArea>
    </format>
    <format dxfId="120">
      <pivotArea collapsedLevelsAreSubtotals="1" fieldPosition="0">
        <references count="1">
          <reference field="1" count="1">
            <x v="0"/>
          </reference>
        </references>
      </pivotArea>
    </format>
    <format dxfId="119">
      <pivotArea collapsedLevelsAreSubtotals="1" fieldPosition="0">
        <references count="1">
          <reference field="1" count="1">
            <x v="1"/>
          </reference>
        </references>
      </pivotArea>
    </format>
    <format dxfId="118">
      <pivotArea collapsedLevelsAreSubtotals="1" fieldPosition="0">
        <references count="1">
          <reference field="1" count="1">
            <x v="2"/>
          </reference>
        </references>
      </pivotArea>
    </format>
    <format dxfId="117">
      <pivotArea collapsedLevelsAreSubtotals="1" fieldPosition="0">
        <references count="1">
          <reference field="1" count="1">
            <x v="3"/>
          </reference>
        </references>
      </pivotArea>
    </format>
    <format dxfId="116">
      <pivotArea collapsedLevelsAreSubtotals="1" fieldPosition="0">
        <references count="1">
          <reference field="1" count="1">
            <x v="4"/>
          </reference>
        </references>
      </pivotArea>
    </format>
    <format dxfId="115">
      <pivotArea collapsedLevelsAreSubtotals="1" fieldPosition="0">
        <references count="1">
          <reference field="1" count="1">
            <x v="5"/>
          </reference>
        </references>
      </pivotArea>
    </format>
    <format dxfId="114">
      <pivotArea collapsedLevelsAreSubtotals="1" fieldPosition="0">
        <references count="1">
          <reference field="1" count="1">
            <x v="6"/>
          </reference>
        </references>
      </pivotArea>
    </format>
    <format dxfId="113">
      <pivotArea dataOnly="0" labelOnly="1" outline="0" fieldPosition="0">
        <references count="1">
          <reference field="2" count="1">
            <x v="2"/>
          </reference>
        </references>
      </pivotArea>
    </format>
    <format dxfId="112">
      <pivotArea dataOnly="0" labelOnly="1" outline="0" fieldPosition="0">
        <references count="1">
          <reference field="2" count="1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leau croisé dynamique6" cacheId="9" applyNumberFormats="0" applyBorderFormats="0" applyFontFormats="0" applyPatternFormats="0" applyAlignmentFormats="0" applyWidthHeightFormats="1" dataCaption="Valeurs" updatedVersion="4" minRefreshableVersion="3" useAutoFormatting="1" itemPrintTitles="1" createdVersion="4" indent="0" showHeaders="0" outline="1" outlineData="1" multipleFieldFilters="0">
  <location ref="A5:B30" firstHeaderRow="1" firstDataRow="1" firstDataCol="1" rowPageCount="1" colPageCount="1"/>
  <pivotFields count="6">
    <pivotField axis="axisRow" dataField="1" showAll="0">
      <items count="44">
        <item x="41"/>
        <item x="0"/>
        <item x="4"/>
        <item x="30"/>
        <item x="7"/>
        <item x="1"/>
        <item x="9"/>
        <item x="14"/>
        <item x="2"/>
        <item x="32"/>
        <item x="15"/>
        <item x="16"/>
        <item x="19"/>
        <item x="26"/>
        <item x="27"/>
        <item x="13"/>
        <item x="21"/>
        <item x="24"/>
        <item x="12"/>
        <item x="22"/>
        <item x="31"/>
        <item x="8"/>
        <item x="10"/>
        <item x="11"/>
        <item x="35"/>
        <item x="34"/>
        <item x="29"/>
        <item x="42"/>
        <item x="20"/>
        <item x="33"/>
        <item x="18"/>
        <item x="3"/>
        <item x="23"/>
        <item x="17"/>
        <item x="5"/>
        <item x="6"/>
        <item x="37"/>
        <item x="38"/>
        <item x="28"/>
        <item x="39"/>
        <item x="36"/>
        <item x="25"/>
        <item x="40"/>
        <item t="default"/>
      </items>
    </pivotField>
    <pivotField axis="axisRow" showAll="0">
      <items count="8">
        <item x="0"/>
        <item x="1"/>
        <item x="3"/>
        <item x="4"/>
        <item x="5"/>
        <item x="2"/>
        <item x="6"/>
        <item t="default"/>
      </items>
    </pivotField>
    <pivotField axis="axisPage" showAll="0" defaultSubtotal="0">
      <items count="14">
        <item x="4"/>
        <item x="0"/>
        <item x="7"/>
        <item x="8"/>
        <item x="9"/>
        <item x="13"/>
        <item x="11"/>
        <item x="10"/>
        <item x="1"/>
        <item x="2"/>
        <item x="12"/>
        <item x="3"/>
        <item x="6"/>
        <item x="5"/>
      </items>
    </pivotField>
    <pivotField showAll="0"/>
    <pivotField showAll="0"/>
    <pivotField showAll="0"/>
  </pivotFields>
  <rowFields count="2">
    <field x="1"/>
    <field x="0"/>
  </rowFields>
  <rowItems count="25">
    <i>
      <x/>
    </i>
    <i r="1">
      <x v="1"/>
    </i>
    <i>
      <x v="1"/>
    </i>
    <i r="1">
      <x v="5"/>
    </i>
    <i r="1">
      <x v="8"/>
    </i>
    <i r="1">
      <x v="31"/>
    </i>
    <i r="1">
      <x v="35"/>
    </i>
    <i>
      <x v="2"/>
    </i>
    <i r="1">
      <x v="23"/>
    </i>
    <i>
      <x v="3"/>
    </i>
    <i r="1">
      <x/>
    </i>
    <i>
      <x v="4"/>
    </i>
    <i r="1">
      <x v="13"/>
    </i>
    <i>
      <x v="5"/>
    </i>
    <i r="1">
      <x v="2"/>
    </i>
    <i r="1">
      <x v="4"/>
    </i>
    <i r="1">
      <x v="9"/>
    </i>
    <i r="1">
      <x v="14"/>
    </i>
    <i r="1">
      <x v="20"/>
    </i>
    <i r="1">
      <x v="25"/>
    </i>
    <i r="1">
      <x v="29"/>
    </i>
    <i r="1">
      <x v="40"/>
    </i>
    <i>
      <x v="6"/>
    </i>
    <i r="1">
      <x v="38"/>
    </i>
    <i t="grand">
      <x/>
    </i>
  </rowItems>
  <colItems count="1">
    <i/>
  </colItems>
  <pageFields count="1">
    <pageField fld="2" item="3" hier="-1"/>
  </pageFields>
  <dataFields count="1">
    <dataField name="Nombre de SERVICES" fld="0" subtotal="count" baseField="0" baseItem="0"/>
  </dataFields>
  <formats count="16">
    <format dxfId="111">
      <pivotArea dataOnly="0" labelOnly="1" fieldPosition="0">
        <references count="1">
          <reference field="1" count="1">
            <x v="0"/>
          </reference>
        </references>
      </pivotArea>
    </format>
    <format dxfId="110">
      <pivotArea dataOnly="0" labelOnly="1" fieldPosition="0">
        <references count="1">
          <reference field="1" count="1">
            <x v="1"/>
          </reference>
        </references>
      </pivotArea>
    </format>
    <format dxfId="109">
      <pivotArea dataOnly="0" labelOnly="1" fieldPosition="0">
        <references count="1">
          <reference field="1" count="1">
            <x v="2"/>
          </reference>
        </references>
      </pivotArea>
    </format>
    <format dxfId="108">
      <pivotArea dataOnly="0" labelOnly="1" fieldPosition="0">
        <references count="1">
          <reference field="1" count="1">
            <x v="3"/>
          </reference>
        </references>
      </pivotArea>
    </format>
    <format dxfId="107">
      <pivotArea dataOnly="0" labelOnly="1" fieldPosition="0">
        <references count="1">
          <reference field="1" count="1">
            <x v="4"/>
          </reference>
        </references>
      </pivotArea>
    </format>
    <format dxfId="106">
      <pivotArea dataOnly="0" labelOnly="1" fieldPosition="0">
        <references count="1">
          <reference field="1" count="1">
            <x v="5"/>
          </reference>
        </references>
      </pivotArea>
    </format>
    <format dxfId="105">
      <pivotArea dataOnly="0" labelOnly="1" fieldPosition="0">
        <references count="1">
          <reference field="1" count="1">
            <x v="6"/>
          </reference>
        </references>
      </pivotArea>
    </format>
    <format dxfId="104">
      <pivotArea collapsedLevelsAreSubtotals="1" fieldPosition="0">
        <references count="1">
          <reference field="1" count="1">
            <x v="0"/>
          </reference>
        </references>
      </pivotArea>
    </format>
    <format dxfId="103">
      <pivotArea collapsedLevelsAreSubtotals="1" fieldPosition="0">
        <references count="1">
          <reference field="1" count="1">
            <x v="1"/>
          </reference>
        </references>
      </pivotArea>
    </format>
    <format dxfId="102">
      <pivotArea collapsedLevelsAreSubtotals="1" fieldPosition="0">
        <references count="1">
          <reference field="1" count="1">
            <x v="2"/>
          </reference>
        </references>
      </pivotArea>
    </format>
    <format dxfId="101">
      <pivotArea collapsedLevelsAreSubtotals="1" fieldPosition="0">
        <references count="1">
          <reference field="1" count="1">
            <x v="3"/>
          </reference>
        </references>
      </pivotArea>
    </format>
    <format dxfId="100">
      <pivotArea collapsedLevelsAreSubtotals="1" fieldPosition="0">
        <references count="1">
          <reference field="1" count="1">
            <x v="4"/>
          </reference>
        </references>
      </pivotArea>
    </format>
    <format dxfId="99">
      <pivotArea collapsedLevelsAreSubtotals="1" fieldPosition="0">
        <references count="1">
          <reference field="1" count="1">
            <x v="5"/>
          </reference>
        </references>
      </pivotArea>
    </format>
    <format dxfId="98">
      <pivotArea collapsedLevelsAreSubtotals="1" fieldPosition="0">
        <references count="1">
          <reference field="1" count="1">
            <x v="6"/>
          </reference>
        </references>
      </pivotArea>
    </format>
    <format dxfId="97">
      <pivotArea dataOnly="0" labelOnly="1" outline="0" fieldPosition="0">
        <references count="1">
          <reference field="2" count="1">
            <x v="3"/>
          </reference>
        </references>
      </pivotArea>
    </format>
    <format dxfId="96">
      <pivotArea dataOnly="0" labelOnly="1" outline="0" fieldPosition="0">
        <references count="1">
          <reference field="2" count="1"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ableau croisé dynamique7" cacheId="9" applyNumberFormats="0" applyBorderFormats="0" applyFontFormats="0" applyPatternFormats="0" applyAlignmentFormats="0" applyWidthHeightFormats="1" dataCaption="Valeurs" updatedVersion="4" minRefreshableVersion="3" useAutoFormatting="1" itemPrintTitles="1" createdVersion="4" indent="0" showHeaders="0" outline="1" outlineData="1" multipleFieldFilters="0">
  <location ref="A5:B18" firstHeaderRow="1" firstDataRow="1" firstDataCol="1" rowPageCount="1" colPageCount="1"/>
  <pivotFields count="6">
    <pivotField axis="axisRow" dataField="1" showAll="0">
      <items count="44">
        <item x="41"/>
        <item x="0"/>
        <item x="4"/>
        <item x="30"/>
        <item x="7"/>
        <item x="1"/>
        <item x="9"/>
        <item x="14"/>
        <item x="2"/>
        <item x="32"/>
        <item x="15"/>
        <item x="16"/>
        <item x="19"/>
        <item x="26"/>
        <item x="27"/>
        <item x="13"/>
        <item x="21"/>
        <item x="24"/>
        <item x="12"/>
        <item x="22"/>
        <item x="31"/>
        <item x="8"/>
        <item x="10"/>
        <item x="11"/>
        <item x="35"/>
        <item x="34"/>
        <item x="29"/>
        <item x="42"/>
        <item x="20"/>
        <item x="33"/>
        <item x="18"/>
        <item x="3"/>
        <item x="23"/>
        <item x="17"/>
        <item x="5"/>
        <item x="6"/>
        <item x="37"/>
        <item x="38"/>
        <item x="28"/>
        <item x="39"/>
        <item x="36"/>
        <item x="25"/>
        <item x="40"/>
        <item t="default"/>
      </items>
    </pivotField>
    <pivotField axis="axisRow" showAll="0">
      <items count="8">
        <item x="0"/>
        <item x="1"/>
        <item x="3"/>
        <item x="4"/>
        <item x="5"/>
        <item x="2"/>
        <item x="6"/>
        <item t="default"/>
      </items>
    </pivotField>
    <pivotField axis="axisPage" showAll="0" defaultSubtotal="0">
      <items count="14">
        <item x="4"/>
        <item x="0"/>
        <item x="7"/>
        <item x="8"/>
        <item x="9"/>
        <item x="13"/>
        <item x="11"/>
        <item x="10"/>
        <item x="1"/>
        <item x="2"/>
        <item x="12"/>
        <item x="3"/>
        <item x="6"/>
        <item x="5"/>
      </items>
    </pivotField>
    <pivotField showAll="0"/>
    <pivotField showAll="0"/>
    <pivotField showAll="0"/>
  </pivotFields>
  <rowFields count="2">
    <field x="1"/>
    <field x="0"/>
  </rowFields>
  <rowItems count="13">
    <i>
      <x/>
    </i>
    <i r="1">
      <x v="1"/>
    </i>
    <i>
      <x v="1"/>
    </i>
    <i r="1">
      <x v="5"/>
    </i>
    <i r="1">
      <x v="8"/>
    </i>
    <i>
      <x v="2"/>
    </i>
    <i r="1">
      <x v="23"/>
    </i>
    <i>
      <x v="5"/>
    </i>
    <i r="1">
      <x v="2"/>
    </i>
    <i r="1">
      <x v="14"/>
    </i>
    <i r="1">
      <x v="25"/>
    </i>
    <i r="1">
      <x v="29"/>
    </i>
    <i t="grand">
      <x/>
    </i>
  </rowItems>
  <colItems count="1">
    <i/>
  </colItems>
  <pageFields count="1">
    <pageField fld="2" item="5" hier="-1"/>
  </pageFields>
  <dataFields count="1">
    <dataField name="Nombre de SERVICES" fld="0" subtotal="count" baseField="0" baseItem="0"/>
  </dataFields>
  <formats count="16">
    <format dxfId="95">
      <pivotArea dataOnly="0" labelOnly="1" fieldPosition="0">
        <references count="1">
          <reference field="1" count="1">
            <x v="0"/>
          </reference>
        </references>
      </pivotArea>
    </format>
    <format dxfId="94">
      <pivotArea dataOnly="0" labelOnly="1" fieldPosition="0">
        <references count="1">
          <reference field="1" count="1">
            <x v="1"/>
          </reference>
        </references>
      </pivotArea>
    </format>
    <format dxfId="93">
      <pivotArea dataOnly="0" labelOnly="1" fieldPosition="0">
        <references count="1">
          <reference field="1" count="1">
            <x v="2"/>
          </reference>
        </references>
      </pivotArea>
    </format>
    <format dxfId="92">
      <pivotArea dataOnly="0" labelOnly="1" fieldPosition="0">
        <references count="1">
          <reference field="1" count="1">
            <x v="3"/>
          </reference>
        </references>
      </pivotArea>
    </format>
    <format dxfId="91">
      <pivotArea dataOnly="0" labelOnly="1" fieldPosition="0">
        <references count="1">
          <reference field="1" count="1">
            <x v="4"/>
          </reference>
        </references>
      </pivotArea>
    </format>
    <format dxfId="90">
      <pivotArea dataOnly="0" labelOnly="1" fieldPosition="0">
        <references count="1">
          <reference field="1" count="1">
            <x v="5"/>
          </reference>
        </references>
      </pivotArea>
    </format>
    <format dxfId="89">
      <pivotArea dataOnly="0" labelOnly="1" fieldPosition="0">
        <references count="1">
          <reference field="1" count="1">
            <x v="6"/>
          </reference>
        </references>
      </pivotArea>
    </format>
    <format dxfId="88">
      <pivotArea collapsedLevelsAreSubtotals="1" fieldPosition="0">
        <references count="1">
          <reference field="1" count="1">
            <x v="0"/>
          </reference>
        </references>
      </pivotArea>
    </format>
    <format dxfId="87">
      <pivotArea collapsedLevelsAreSubtotals="1" fieldPosition="0">
        <references count="1">
          <reference field="1" count="1">
            <x v="1"/>
          </reference>
        </references>
      </pivotArea>
    </format>
    <format dxfId="86">
      <pivotArea collapsedLevelsAreSubtotals="1" fieldPosition="0">
        <references count="1">
          <reference field="1" count="1">
            <x v="2"/>
          </reference>
        </references>
      </pivotArea>
    </format>
    <format dxfId="85">
      <pivotArea collapsedLevelsAreSubtotals="1" fieldPosition="0">
        <references count="1">
          <reference field="1" count="1">
            <x v="3"/>
          </reference>
        </references>
      </pivotArea>
    </format>
    <format dxfId="84">
      <pivotArea collapsedLevelsAreSubtotals="1" fieldPosition="0">
        <references count="1">
          <reference field="1" count="1">
            <x v="4"/>
          </reference>
        </references>
      </pivotArea>
    </format>
    <format dxfId="83">
      <pivotArea collapsedLevelsAreSubtotals="1" fieldPosition="0">
        <references count="1">
          <reference field="1" count="1">
            <x v="5"/>
          </reference>
        </references>
      </pivotArea>
    </format>
    <format dxfId="82">
      <pivotArea collapsedLevelsAreSubtotals="1" fieldPosition="0">
        <references count="1">
          <reference field="1" count="1">
            <x v="6"/>
          </reference>
        </references>
      </pivotArea>
    </format>
    <format dxfId="81">
      <pivotArea dataOnly="0" labelOnly="1" outline="0" fieldPosition="0">
        <references count="1">
          <reference field="2" count="1">
            <x v="5"/>
          </reference>
        </references>
      </pivotArea>
    </format>
    <format dxfId="80">
      <pivotArea dataOnly="0" labelOnly="1" outline="0" fieldPosition="0">
        <references count="1">
          <reference field="2" count="1">
            <x v="5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Tableau croisé dynamique11" cacheId="9" applyNumberFormats="0" applyBorderFormats="0" applyFontFormats="0" applyPatternFormats="0" applyAlignmentFormats="0" applyWidthHeightFormats="1" dataCaption="Valeurs" updatedVersion="4" minRefreshableVersion="3" useAutoFormatting="1" itemPrintTitles="1" createdVersion="4" indent="0" showHeaders="0" outline="1" outlineData="1" multipleFieldFilters="0">
  <location ref="A5:B42" firstHeaderRow="1" firstDataRow="1" firstDataCol="1" rowPageCount="1" colPageCount="1"/>
  <pivotFields count="6">
    <pivotField axis="axisRow" dataField="1" showAll="0">
      <items count="44">
        <item x="41"/>
        <item x="0"/>
        <item x="4"/>
        <item x="30"/>
        <item x="7"/>
        <item x="1"/>
        <item x="9"/>
        <item x="14"/>
        <item x="2"/>
        <item x="32"/>
        <item x="15"/>
        <item x="16"/>
        <item x="19"/>
        <item x="26"/>
        <item x="27"/>
        <item x="13"/>
        <item x="21"/>
        <item x="24"/>
        <item x="12"/>
        <item x="22"/>
        <item x="31"/>
        <item x="8"/>
        <item x="10"/>
        <item x="11"/>
        <item x="35"/>
        <item x="34"/>
        <item x="29"/>
        <item x="42"/>
        <item x="20"/>
        <item x="33"/>
        <item x="18"/>
        <item x="3"/>
        <item x="23"/>
        <item x="17"/>
        <item x="5"/>
        <item x="6"/>
        <item x="37"/>
        <item x="38"/>
        <item x="28"/>
        <item x="39"/>
        <item x="36"/>
        <item x="25"/>
        <item x="40"/>
        <item t="default"/>
      </items>
    </pivotField>
    <pivotField axis="axisRow" showAll="0">
      <items count="8">
        <item x="0"/>
        <item x="1"/>
        <item x="3"/>
        <item x="4"/>
        <item x="5"/>
        <item x="2"/>
        <item x="6"/>
        <item t="default"/>
      </items>
    </pivotField>
    <pivotField axis="axisPage" showAll="0" defaultSubtotal="0">
      <items count="14">
        <item x="4"/>
        <item x="0"/>
        <item x="7"/>
        <item x="8"/>
        <item x="9"/>
        <item x="13"/>
        <item x="11"/>
        <item x="10"/>
        <item x="1"/>
        <item x="2"/>
        <item x="12"/>
        <item x="3"/>
        <item x="6"/>
        <item x="5"/>
      </items>
    </pivotField>
    <pivotField showAll="0"/>
    <pivotField showAll="0"/>
    <pivotField showAll="0"/>
  </pivotFields>
  <rowFields count="2">
    <field x="1"/>
    <field x="0"/>
  </rowFields>
  <rowItems count="37">
    <i>
      <x/>
    </i>
    <i r="1">
      <x v="1"/>
    </i>
    <i>
      <x v="1"/>
    </i>
    <i r="1">
      <x v="5"/>
    </i>
    <i r="1">
      <x v="8"/>
    </i>
    <i r="1">
      <x v="31"/>
    </i>
    <i r="1">
      <x v="34"/>
    </i>
    <i r="1">
      <x v="35"/>
    </i>
    <i>
      <x v="2"/>
    </i>
    <i r="1">
      <x v="7"/>
    </i>
    <i r="1">
      <x v="12"/>
    </i>
    <i r="1">
      <x v="15"/>
    </i>
    <i r="1">
      <x v="18"/>
    </i>
    <i r="1">
      <x v="21"/>
    </i>
    <i r="1">
      <x v="22"/>
    </i>
    <i r="1">
      <x v="23"/>
    </i>
    <i r="1">
      <x v="28"/>
    </i>
    <i r="1">
      <x v="30"/>
    </i>
    <i r="1">
      <x v="33"/>
    </i>
    <i>
      <x v="3"/>
    </i>
    <i r="1">
      <x v="16"/>
    </i>
    <i r="1">
      <x v="17"/>
    </i>
    <i r="1">
      <x v="19"/>
    </i>
    <i r="1">
      <x v="32"/>
    </i>
    <i>
      <x v="4"/>
    </i>
    <i r="1">
      <x v="41"/>
    </i>
    <i>
      <x v="5"/>
    </i>
    <i r="1">
      <x v="2"/>
    </i>
    <i r="1">
      <x v="3"/>
    </i>
    <i r="1">
      <x v="4"/>
    </i>
    <i r="1">
      <x v="9"/>
    </i>
    <i r="1">
      <x v="20"/>
    </i>
    <i r="1">
      <x v="24"/>
    </i>
    <i r="1">
      <x v="25"/>
    </i>
    <i r="1">
      <x v="29"/>
    </i>
    <i r="1">
      <x v="40"/>
    </i>
    <i t="grand">
      <x/>
    </i>
  </rowItems>
  <colItems count="1">
    <i/>
  </colItems>
  <pageFields count="1">
    <pageField fld="2" item="6" hier="-1"/>
  </pageFields>
  <dataFields count="1">
    <dataField name="Nombre de SERVICES" fld="0" subtotal="count" baseField="0" baseItem="0"/>
  </dataFields>
  <formats count="16">
    <format dxfId="79">
      <pivotArea dataOnly="0" labelOnly="1" fieldPosition="0">
        <references count="1">
          <reference field="1" count="1">
            <x v="0"/>
          </reference>
        </references>
      </pivotArea>
    </format>
    <format dxfId="78">
      <pivotArea dataOnly="0" labelOnly="1" fieldPosition="0">
        <references count="1">
          <reference field="1" count="1">
            <x v="1"/>
          </reference>
        </references>
      </pivotArea>
    </format>
    <format dxfId="77">
      <pivotArea dataOnly="0" labelOnly="1" fieldPosition="0">
        <references count="1">
          <reference field="1" count="1">
            <x v="2"/>
          </reference>
        </references>
      </pivotArea>
    </format>
    <format dxfId="76">
      <pivotArea dataOnly="0" labelOnly="1" fieldPosition="0">
        <references count="1">
          <reference field="1" count="1">
            <x v="3"/>
          </reference>
        </references>
      </pivotArea>
    </format>
    <format dxfId="75">
      <pivotArea dataOnly="0" labelOnly="1" fieldPosition="0">
        <references count="1">
          <reference field="1" count="1">
            <x v="4"/>
          </reference>
        </references>
      </pivotArea>
    </format>
    <format dxfId="74">
      <pivotArea dataOnly="0" labelOnly="1" fieldPosition="0">
        <references count="1">
          <reference field="1" count="1">
            <x v="5"/>
          </reference>
        </references>
      </pivotArea>
    </format>
    <format dxfId="73">
      <pivotArea dataOnly="0" labelOnly="1" fieldPosition="0">
        <references count="1">
          <reference field="1" count="1">
            <x v="6"/>
          </reference>
        </references>
      </pivotArea>
    </format>
    <format dxfId="72">
      <pivotArea collapsedLevelsAreSubtotals="1" fieldPosition="0">
        <references count="1">
          <reference field="1" count="1">
            <x v="0"/>
          </reference>
        </references>
      </pivotArea>
    </format>
    <format dxfId="71">
      <pivotArea collapsedLevelsAreSubtotals="1" fieldPosition="0">
        <references count="1">
          <reference field="1" count="1">
            <x v="1"/>
          </reference>
        </references>
      </pivotArea>
    </format>
    <format dxfId="70">
      <pivotArea collapsedLevelsAreSubtotals="1" fieldPosition="0">
        <references count="1">
          <reference field="1" count="1">
            <x v="2"/>
          </reference>
        </references>
      </pivotArea>
    </format>
    <format dxfId="69">
      <pivotArea collapsedLevelsAreSubtotals="1" fieldPosition="0">
        <references count="1">
          <reference field="1" count="1">
            <x v="3"/>
          </reference>
        </references>
      </pivotArea>
    </format>
    <format dxfId="68">
      <pivotArea collapsedLevelsAreSubtotals="1" fieldPosition="0">
        <references count="1">
          <reference field="1" count="1">
            <x v="4"/>
          </reference>
        </references>
      </pivotArea>
    </format>
    <format dxfId="67">
      <pivotArea collapsedLevelsAreSubtotals="1" fieldPosition="0">
        <references count="1">
          <reference field="1" count="1">
            <x v="5"/>
          </reference>
        </references>
      </pivotArea>
    </format>
    <format dxfId="66">
      <pivotArea collapsedLevelsAreSubtotals="1" fieldPosition="0">
        <references count="1">
          <reference field="1" count="1">
            <x v="6"/>
          </reference>
        </references>
      </pivotArea>
    </format>
    <format dxfId="65">
      <pivotArea dataOnly="0" labelOnly="1" outline="0" fieldPosition="0">
        <references count="1">
          <reference field="2" count="1">
            <x v="6"/>
          </reference>
        </references>
      </pivotArea>
    </format>
    <format dxfId="64">
      <pivotArea dataOnly="0" labelOnly="1" outline="0" fieldPosition="0">
        <references count="1">
          <reference field="2" count="1">
            <x v="6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Tableau croisé dynamique12" cacheId="9" applyNumberFormats="0" applyBorderFormats="0" applyFontFormats="0" applyPatternFormats="0" applyAlignmentFormats="0" applyWidthHeightFormats="1" dataCaption="Valeurs" updatedVersion="4" minRefreshableVersion="3" useAutoFormatting="1" itemPrintTitles="1" createdVersion="4" indent="0" showHeaders="0" outline="1" outlineData="1" multipleFieldFilters="0">
  <location ref="A5:B25" firstHeaderRow="1" firstDataRow="1" firstDataCol="1" rowPageCount="1" colPageCount="1"/>
  <pivotFields count="6">
    <pivotField axis="axisRow" dataField="1" showAll="0">
      <items count="44">
        <item x="41"/>
        <item x="0"/>
        <item x="4"/>
        <item x="30"/>
        <item x="7"/>
        <item x="1"/>
        <item x="9"/>
        <item x="14"/>
        <item x="2"/>
        <item x="32"/>
        <item x="15"/>
        <item x="16"/>
        <item x="19"/>
        <item x="26"/>
        <item x="27"/>
        <item x="13"/>
        <item x="21"/>
        <item x="24"/>
        <item x="12"/>
        <item x="22"/>
        <item x="31"/>
        <item x="8"/>
        <item x="10"/>
        <item x="11"/>
        <item x="35"/>
        <item x="34"/>
        <item x="29"/>
        <item x="42"/>
        <item x="20"/>
        <item x="33"/>
        <item x="18"/>
        <item x="3"/>
        <item x="23"/>
        <item x="17"/>
        <item x="5"/>
        <item x="6"/>
        <item x="37"/>
        <item x="38"/>
        <item x="28"/>
        <item x="39"/>
        <item x="36"/>
        <item x="25"/>
        <item x="40"/>
        <item t="default"/>
      </items>
    </pivotField>
    <pivotField axis="axisRow" showAll="0">
      <items count="8">
        <item x="0"/>
        <item x="1"/>
        <item x="3"/>
        <item x="4"/>
        <item x="5"/>
        <item x="2"/>
        <item x="6"/>
        <item t="default"/>
      </items>
    </pivotField>
    <pivotField axis="axisPage" showAll="0" defaultSubtotal="0">
      <items count="14">
        <item x="4"/>
        <item x="0"/>
        <item x="7"/>
        <item x="8"/>
        <item x="9"/>
        <item x="13"/>
        <item x="11"/>
        <item x="10"/>
        <item x="1"/>
        <item x="2"/>
        <item x="12"/>
        <item x="3"/>
        <item x="6"/>
        <item x="5"/>
      </items>
    </pivotField>
    <pivotField showAll="0"/>
    <pivotField showAll="0"/>
    <pivotField showAll="0"/>
  </pivotFields>
  <rowFields count="2">
    <field x="1"/>
    <field x="0"/>
  </rowFields>
  <rowItems count="20">
    <i>
      <x/>
    </i>
    <i r="1">
      <x v="1"/>
    </i>
    <i>
      <x v="1"/>
    </i>
    <i r="1">
      <x v="5"/>
    </i>
    <i r="1">
      <x v="8"/>
    </i>
    <i>
      <x v="2"/>
    </i>
    <i r="1">
      <x v="23"/>
    </i>
    <i>
      <x v="3"/>
    </i>
    <i r="1">
      <x v="39"/>
    </i>
    <i>
      <x v="4"/>
    </i>
    <i r="1">
      <x v="41"/>
    </i>
    <i>
      <x v="5"/>
    </i>
    <i r="1">
      <x v="2"/>
    </i>
    <i r="1">
      <x v="14"/>
    </i>
    <i r="1">
      <x v="25"/>
    </i>
    <i r="1">
      <x v="29"/>
    </i>
    <i>
      <x v="6"/>
    </i>
    <i r="1">
      <x v="26"/>
    </i>
    <i r="1">
      <x v="38"/>
    </i>
    <i t="grand">
      <x/>
    </i>
  </rowItems>
  <colItems count="1">
    <i/>
  </colItems>
  <pageFields count="1">
    <pageField fld="2" item="7" hier="-1"/>
  </pageFields>
  <dataFields count="1">
    <dataField name="Nombre de SERVICES" fld="0" subtotal="count" baseField="0" baseItem="0"/>
  </dataFields>
  <formats count="16">
    <format dxfId="63">
      <pivotArea dataOnly="0" labelOnly="1" fieldPosition="0">
        <references count="1">
          <reference field="1" count="1">
            <x v="0"/>
          </reference>
        </references>
      </pivotArea>
    </format>
    <format dxfId="62">
      <pivotArea dataOnly="0" labelOnly="1" fieldPosition="0">
        <references count="1">
          <reference field="1" count="1">
            <x v="1"/>
          </reference>
        </references>
      </pivotArea>
    </format>
    <format dxfId="61">
      <pivotArea dataOnly="0" labelOnly="1" fieldPosition="0">
        <references count="1">
          <reference field="1" count="1">
            <x v="2"/>
          </reference>
        </references>
      </pivotArea>
    </format>
    <format dxfId="60">
      <pivotArea dataOnly="0" labelOnly="1" fieldPosition="0">
        <references count="1">
          <reference field="1" count="1">
            <x v="3"/>
          </reference>
        </references>
      </pivotArea>
    </format>
    <format dxfId="59">
      <pivotArea dataOnly="0" labelOnly="1" fieldPosition="0">
        <references count="1">
          <reference field="1" count="1">
            <x v="4"/>
          </reference>
        </references>
      </pivotArea>
    </format>
    <format dxfId="58">
      <pivotArea dataOnly="0" labelOnly="1" fieldPosition="0">
        <references count="1">
          <reference field="1" count="1">
            <x v="5"/>
          </reference>
        </references>
      </pivotArea>
    </format>
    <format dxfId="57">
      <pivotArea dataOnly="0" labelOnly="1" fieldPosition="0">
        <references count="1">
          <reference field="1" count="1">
            <x v="6"/>
          </reference>
        </references>
      </pivotArea>
    </format>
    <format dxfId="56">
      <pivotArea collapsedLevelsAreSubtotals="1" fieldPosition="0">
        <references count="1">
          <reference field="1" count="1">
            <x v="0"/>
          </reference>
        </references>
      </pivotArea>
    </format>
    <format dxfId="55">
      <pivotArea collapsedLevelsAreSubtotals="1" fieldPosition="0">
        <references count="1">
          <reference field="1" count="1">
            <x v="1"/>
          </reference>
        </references>
      </pivotArea>
    </format>
    <format dxfId="54">
      <pivotArea collapsedLevelsAreSubtotals="1" fieldPosition="0">
        <references count="1">
          <reference field="1" count="1">
            <x v="2"/>
          </reference>
        </references>
      </pivotArea>
    </format>
    <format dxfId="53">
      <pivotArea collapsedLevelsAreSubtotals="1" fieldPosition="0">
        <references count="1">
          <reference field="1" count="1">
            <x v="3"/>
          </reference>
        </references>
      </pivotArea>
    </format>
    <format dxfId="52">
      <pivotArea collapsedLevelsAreSubtotals="1" fieldPosition="0">
        <references count="1">
          <reference field="1" count="1">
            <x v="4"/>
          </reference>
        </references>
      </pivotArea>
    </format>
    <format dxfId="51">
      <pivotArea collapsedLevelsAreSubtotals="1" fieldPosition="0">
        <references count="1">
          <reference field="1" count="1">
            <x v="5"/>
          </reference>
        </references>
      </pivotArea>
    </format>
    <format dxfId="50">
      <pivotArea collapsedLevelsAreSubtotals="1" fieldPosition="0">
        <references count="1">
          <reference field="1" count="1">
            <x v="6"/>
          </reference>
        </references>
      </pivotArea>
    </format>
    <format dxfId="49">
      <pivotArea dataOnly="0" labelOnly="1" outline="0" fieldPosition="0">
        <references count="1">
          <reference field="2" count="1">
            <x v="7"/>
          </reference>
        </references>
      </pivotArea>
    </format>
    <format dxfId="48">
      <pivotArea dataOnly="0" labelOnly="1" outline="0" fieldPosition="0">
        <references count="1">
          <reference field="2" count="1">
            <x v="7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Tableau croisé dynamique13" cacheId="9" applyNumberFormats="0" applyBorderFormats="0" applyFontFormats="0" applyPatternFormats="0" applyAlignmentFormats="0" applyWidthHeightFormats="1" dataCaption="Valeurs" updatedVersion="4" minRefreshableVersion="3" useAutoFormatting="1" itemPrintTitles="1" createdVersion="4" indent="0" showHeaders="0" outline="1" outlineData="1" multipleFieldFilters="0">
  <location ref="A5:B25" firstHeaderRow="1" firstDataRow="1" firstDataCol="1" rowPageCount="1" colPageCount="1"/>
  <pivotFields count="6">
    <pivotField axis="axisRow" dataField="1" showAll="0">
      <items count="44">
        <item x="41"/>
        <item x="0"/>
        <item x="4"/>
        <item x="30"/>
        <item x="7"/>
        <item x="1"/>
        <item x="9"/>
        <item x="14"/>
        <item x="2"/>
        <item x="32"/>
        <item x="15"/>
        <item x="16"/>
        <item x="19"/>
        <item x="26"/>
        <item x="27"/>
        <item x="13"/>
        <item x="21"/>
        <item x="24"/>
        <item x="12"/>
        <item x="22"/>
        <item x="31"/>
        <item x="8"/>
        <item x="10"/>
        <item x="11"/>
        <item x="35"/>
        <item x="34"/>
        <item x="29"/>
        <item x="42"/>
        <item x="20"/>
        <item x="33"/>
        <item x="18"/>
        <item x="3"/>
        <item x="23"/>
        <item x="17"/>
        <item x="5"/>
        <item x="6"/>
        <item x="37"/>
        <item x="38"/>
        <item x="28"/>
        <item x="39"/>
        <item x="36"/>
        <item x="25"/>
        <item x="40"/>
        <item t="default"/>
      </items>
    </pivotField>
    <pivotField axis="axisRow" showAll="0">
      <items count="8">
        <item x="0"/>
        <item x="1"/>
        <item x="3"/>
        <item x="4"/>
        <item x="5"/>
        <item x="2"/>
        <item x="6"/>
        <item t="default"/>
      </items>
    </pivotField>
    <pivotField axis="axisPage" showAll="0" defaultSubtotal="0">
      <items count="14">
        <item x="4"/>
        <item x="0"/>
        <item x="7"/>
        <item x="8"/>
        <item x="9"/>
        <item x="13"/>
        <item x="11"/>
        <item x="10"/>
        <item x="1"/>
        <item x="2"/>
        <item x="12"/>
        <item x="3"/>
        <item x="6"/>
        <item x="5"/>
      </items>
    </pivotField>
    <pivotField showAll="0"/>
    <pivotField showAll="0"/>
    <pivotField showAll="0"/>
  </pivotFields>
  <rowFields count="2">
    <field x="1"/>
    <field x="0"/>
  </rowFields>
  <rowItems count="20">
    <i>
      <x/>
    </i>
    <i r="1">
      <x v="1"/>
    </i>
    <i>
      <x v="1"/>
    </i>
    <i r="1">
      <x v="8"/>
    </i>
    <i r="1">
      <x v="31"/>
    </i>
    <i r="1">
      <x v="34"/>
    </i>
    <i>
      <x v="2"/>
    </i>
    <i r="1">
      <x v="23"/>
    </i>
    <i>
      <x v="3"/>
    </i>
    <i r="1">
      <x v="16"/>
    </i>
    <i>
      <x v="4"/>
    </i>
    <i r="1">
      <x v="41"/>
    </i>
    <i>
      <x v="5"/>
    </i>
    <i r="1">
      <x v="2"/>
    </i>
    <i r="1">
      <x v="4"/>
    </i>
    <i r="1">
      <x v="20"/>
    </i>
    <i r="1">
      <x v="29"/>
    </i>
    <i>
      <x v="6"/>
    </i>
    <i r="1">
      <x v="38"/>
    </i>
    <i t="grand">
      <x/>
    </i>
  </rowItems>
  <colItems count="1">
    <i/>
  </colItems>
  <pageFields count="1">
    <pageField fld="2" item="9" hier="-1"/>
  </pageFields>
  <dataFields count="1">
    <dataField name="Nombre de SERVICES" fld="0" subtotal="count" baseField="0" baseItem="0"/>
  </dataFields>
  <formats count="16">
    <format dxfId="47">
      <pivotArea dataOnly="0" labelOnly="1" fieldPosition="0">
        <references count="1">
          <reference field="1" count="1">
            <x v="0"/>
          </reference>
        </references>
      </pivotArea>
    </format>
    <format dxfId="46">
      <pivotArea dataOnly="0" labelOnly="1" fieldPosition="0">
        <references count="1">
          <reference field="1" count="1">
            <x v="1"/>
          </reference>
        </references>
      </pivotArea>
    </format>
    <format dxfId="45">
      <pivotArea dataOnly="0" labelOnly="1" fieldPosition="0">
        <references count="1">
          <reference field="1" count="1">
            <x v="2"/>
          </reference>
        </references>
      </pivotArea>
    </format>
    <format dxfId="44">
      <pivotArea dataOnly="0" labelOnly="1" fieldPosition="0">
        <references count="1">
          <reference field="1" count="1">
            <x v="3"/>
          </reference>
        </references>
      </pivotArea>
    </format>
    <format dxfId="43">
      <pivotArea dataOnly="0" labelOnly="1" fieldPosition="0">
        <references count="1">
          <reference field="1" count="1">
            <x v="4"/>
          </reference>
        </references>
      </pivotArea>
    </format>
    <format dxfId="42">
      <pivotArea dataOnly="0" labelOnly="1" fieldPosition="0">
        <references count="1">
          <reference field="1" count="1">
            <x v="5"/>
          </reference>
        </references>
      </pivotArea>
    </format>
    <format dxfId="41">
      <pivotArea dataOnly="0" labelOnly="1" fieldPosition="0">
        <references count="1">
          <reference field="1" count="1">
            <x v="6"/>
          </reference>
        </references>
      </pivotArea>
    </format>
    <format dxfId="40">
      <pivotArea collapsedLevelsAreSubtotals="1" fieldPosition="0">
        <references count="1">
          <reference field="1" count="1">
            <x v="0"/>
          </reference>
        </references>
      </pivotArea>
    </format>
    <format dxfId="39">
      <pivotArea collapsedLevelsAreSubtotals="1" fieldPosition="0">
        <references count="1">
          <reference field="1" count="1">
            <x v="1"/>
          </reference>
        </references>
      </pivotArea>
    </format>
    <format dxfId="38">
      <pivotArea collapsedLevelsAreSubtotals="1" fieldPosition="0">
        <references count="1">
          <reference field="1" count="1">
            <x v="2"/>
          </reference>
        </references>
      </pivotArea>
    </format>
    <format dxfId="37">
      <pivotArea collapsedLevelsAreSubtotals="1" fieldPosition="0">
        <references count="1">
          <reference field="1" count="1">
            <x v="3"/>
          </reference>
        </references>
      </pivotArea>
    </format>
    <format dxfId="36">
      <pivotArea collapsedLevelsAreSubtotals="1" fieldPosition="0">
        <references count="1">
          <reference field="1" count="1">
            <x v="4"/>
          </reference>
        </references>
      </pivotArea>
    </format>
    <format dxfId="35">
      <pivotArea collapsedLevelsAreSubtotals="1" fieldPosition="0">
        <references count="1">
          <reference field="1" count="1">
            <x v="5"/>
          </reference>
        </references>
      </pivotArea>
    </format>
    <format dxfId="34">
      <pivotArea collapsedLevelsAreSubtotals="1" fieldPosition="0">
        <references count="1">
          <reference field="1" count="1">
            <x v="6"/>
          </reference>
        </references>
      </pivotArea>
    </format>
    <format dxfId="33">
      <pivotArea dataOnly="0" labelOnly="1" outline="0" fieldPosition="0">
        <references count="1">
          <reference field="2" count="1">
            <x v="9"/>
          </reference>
        </references>
      </pivotArea>
    </format>
    <format dxfId="32">
      <pivotArea dataOnly="0" labelOnly="1" outline="0" fieldPosition="0">
        <references count="1">
          <reference field="2" count="1">
            <x v="9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Tableau croisé dynamique15" cacheId="9" applyNumberFormats="0" applyBorderFormats="0" applyFontFormats="0" applyPatternFormats="0" applyAlignmentFormats="0" applyWidthHeightFormats="1" dataCaption="Valeurs" updatedVersion="4" minRefreshableVersion="3" useAutoFormatting="1" itemPrintTitles="1" createdVersion="4" indent="0" showHeaders="0" outline="1" outlineData="1" multipleFieldFilters="0">
  <location ref="A5:B21" firstHeaderRow="1" firstDataRow="1" firstDataCol="1" rowPageCount="1" colPageCount="1"/>
  <pivotFields count="6">
    <pivotField axis="axisRow" dataField="1" showAll="0">
      <items count="44">
        <item x="41"/>
        <item x="0"/>
        <item x="4"/>
        <item x="30"/>
        <item x="7"/>
        <item x="1"/>
        <item x="9"/>
        <item x="14"/>
        <item x="2"/>
        <item x="32"/>
        <item x="15"/>
        <item x="16"/>
        <item x="19"/>
        <item x="26"/>
        <item x="27"/>
        <item x="13"/>
        <item x="21"/>
        <item x="24"/>
        <item x="12"/>
        <item x="22"/>
        <item x="31"/>
        <item x="8"/>
        <item x="10"/>
        <item x="11"/>
        <item x="35"/>
        <item x="34"/>
        <item x="29"/>
        <item x="42"/>
        <item x="20"/>
        <item x="33"/>
        <item x="18"/>
        <item x="3"/>
        <item x="23"/>
        <item x="17"/>
        <item x="5"/>
        <item x="6"/>
        <item x="37"/>
        <item x="38"/>
        <item x="28"/>
        <item x="39"/>
        <item x="36"/>
        <item x="25"/>
        <item x="40"/>
        <item t="default"/>
      </items>
    </pivotField>
    <pivotField axis="axisRow" showAll="0">
      <items count="8">
        <item x="0"/>
        <item x="1"/>
        <item x="3"/>
        <item x="4"/>
        <item x="5"/>
        <item x="2"/>
        <item x="6"/>
        <item t="default"/>
      </items>
    </pivotField>
    <pivotField axis="axisPage" showAll="0" defaultSubtotal="0">
      <items count="14">
        <item x="4"/>
        <item x="0"/>
        <item x="7"/>
        <item x="8"/>
        <item x="9"/>
        <item x="13"/>
        <item x="11"/>
        <item x="10"/>
        <item x="1"/>
        <item x="2"/>
        <item x="12"/>
        <item x="3"/>
        <item x="6"/>
        <item x="5"/>
      </items>
    </pivotField>
    <pivotField showAll="0"/>
    <pivotField showAll="0"/>
    <pivotField showAll="0"/>
  </pivotFields>
  <rowFields count="2">
    <field x="1"/>
    <field x="0"/>
  </rowFields>
  <rowItems count="16">
    <i>
      <x/>
    </i>
    <i r="1">
      <x v="1"/>
    </i>
    <i>
      <x v="1"/>
    </i>
    <i r="1">
      <x v="5"/>
    </i>
    <i r="1">
      <x v="8"/>
    </i>
    <i>
      <x v="2"/>
    </i>
    <i r="1">
      <x v="23"/>
    </i>
    <i>
      <x v="3"/>
    </i>
    <i r="1">
      <x v="39"/>
    </i>
    <i>
      <x v="4"/>
    </i>
    <i r="1">
      <x v="41"/>
    </i>
    <i>
      <x v="5"/>
    </i>
    <i r="1">
      <x v="2"/>
    </i>
    <i r="1">
      <x v="14"/>
    </i>
    <i r="1">
      <x v="25"/>
    </i>
    <i t="grand">
      <x/>
    </i>
  </rowItems>
  <colItems count="1">
    <i/>
  </colItems>
  <pageFields count="1">
    <pageField fld="2" item="10" hier="-1"/>
  </pageFields>
  <dataFields count="1">
    <dataField name="Nombre de SERVICES" fld="0" subtotal="count" baseField="0" baseItem="0"/>
  </dataFields>
  <formats count="16">
    <format dxfId="31">
      <pivotArea dataOnly="0" labelOnly="1" fieldPosition="0">
        <references count="1">
          <reference field="1" count="1">
            <x v="0"/>
          </reference>
        </references>
      </pivotArea>
    </format>
    <format dxfId="30">
      <pivotArea dataOnly="0" labelOnly="1" fieldPosition="0">
        <references count="1">
          <reference field="1" count="1">
            <x v="1"/>
          </reference>
        </references>
      </pivotArea>
    </format>
    <format dxfId="29">
      <pivotArea dataOnly="0" labelOnly="1" fieldPosition="0">
        <references count="1">
          <reference field="1" count="1">
            <x v="2"/>
          </reference>
        </references>
      </pivotArea>
    </format>
    <format dxfId="28">
      <pivotArea dataOnly="0" labelOnly="1" fieldPosition="0">
        <references count="1">
          <reference field="1" count="1">
            <x v="3"/>
          </reference>
        </references>
      </pivotArea>
    </format>
    <format dxfId="27">
      <pivotArea dataOnly="0" labelOnly="1" fieldPosition="0">
        <references count="1">
          <reference field="1" count="1">
            <x v="4"/>
          </reference>
        </references>
      </pivotArea>
    </format>
    <format dxfId="26">
      <pivotArea dataOnly="0" labelOnly="1" fieldPosition="0">
        <references count="1">
          <reference field="1" count="1">
            <x v="5"/>
          </reference>
        </references>
      </pivotArea>
    </format>
    <format dxfId="25">
      <pivotArea dataOnly="0" labelOnly="1" fieldPosition="0">
        <references count="1">
          <reference field="1" count="1">
            <x v="6"/>
          </reference>
        </references>
      </pivotArea>
    </format>
    <format dxfId="24">
      <pivotArea collapsedLevelsAreSubtotals="1" fieldPosition="0">
        <references count="1">
          <reference field="1" count="1">
            <x v="0"/>
          </reference>
        </references>
      </pivotArea>
    </format>
    <format dxfId="23">
      <pivotArea collapsedLevelsAreSubtotals="1" fieldPosition="0">
        <references count="1">
          <reference field="1" count="1">
            <x v="1"/>
          </reference>
        </references>
      </pivotArea>
    </format>
    <format dxfId="22">
      <pivotArea collapsedLevelsAreSubtotals="1" fieldPosition="0">
        <references count="1">
          <reference field="1" count="1">
            <x v="2"/>
          </reference>
        </references>
      </pivotArea>
    </format>
    <format dxfId="21">
      <pivotArea collapsedLevelsAreSubtotals="1" fieldPosition="0">
        <references count="1">
          <reference field="1" count="1">
            <x v="3"/>
          </reference>
        </references>
      </pivotArea>
    </format>
    <format dxfId="20">
      <pivotArea collapsedLevelsAreSubtotals="1" fieldPosition="0">
        <references count="1">
          <reference field="1" count="1">
            <x v="4"/>
          </reference>
        </references>
      </pivotArea>
    </format>
    <format dxfId="19">
      <pivotArea collapsedLevelsAreSubtotals="1" fieldPosition="0">
        <references count="1">
          <reference field="1" count="1">
            <x v="5"/>
          </reference>
        </references>
      </pivotArea>
    </format>
    <format dxfId="18">
      <pivotArea collapsedLevelsAreSubtotals="1" fieldPosition="0">
        <references count="1">
          <reference field="1" count="1">
            <x v="6"/>
          </reference>
        </references>
      </pivotArea>
    </format>
    <format dxfId="17">
      <pivotArea dataOnly="0" labelOnly="1" outline="0" fieldPosition="0">
        <references count="1">
          <reference field="2" count="1">
            <x v="10"/>
          </reference>
        </references>
      </pivotArea>
    </format>
    <format dxfId="16">
      <pivotArea dataOnly="0" labelOnly="1" outline="0" fieldPosition="0">
        <references count="1">
          <reference field="2" count="1">
            <x v="1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0.xml"/><Relationship Id="rId2" Type="http://schemas.openxmlformats.org/officeDocument/2006/relationships/printerSettings" Target="../printerSettings/printerSettings10.bin"/><Relationship Id="rId1" Type="http://schemas.openxmlformats.org/officeDocument/2006/relationships/pivotTable" Target="../pivotTables/pivotTable6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1.xml"/><Relationship Id="rId2" Type="http://schemas.openxmlformats.org/officeDocument/2006/relationships/printerSettings" Target="../printerSettings/printerSettings11.bin"/><Relationship Id="rId1" Type="http://schemas.openxmlformats.org/officeDocument/2006/relationships/pivotTable" Target="../pivotTables/pivotTable7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2.xml"/><Relationship Id="rId2" Type="http://schemas.openxmlformats.org/officeDocument/2006/relationships/printerSettings" Target="../printerSettings/printerSettings12.bin"/><Relationship Id="rId1" Type="http://schemas.openxmlformats.org/officeDocument/2006/relationships/pivotTable" Target="../pivotTables/pivotTable8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3.xml"/><Relationship Id="rId2" Type="http://schemas.openxmlformats.org/officeDocument/2006/relationships/printerSettings" Target="../printerSettings/printerSettings13.bin"/><Relationship Id="rId1" Type="http://schemas.openxmlformats.org/officeDocument/2006/relationships/pivotTable" Target="../pivotTables/pivotTable9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4.xml"/><Relationship Id="rId2" Type="http://schemas.openxmlformats.org/officeDocument/2006/relationships/printerSettings" Target="../printerSettings/printerSettings14.bin"/><Relationship Id="rId1" Type="http://schemas.openxmlformats.org/officeDocument/2006/relationships/pivotTable" Target="../pivotTables/pivotTable10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6.bin"/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7.bin"/><Relationship Id="rId1" Type="http://schemas.openxmlformats.org/officeDocument/2006/relationships/pivotTable" Target="../pivotTables/pivotTable3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8.xml"/><Relationship Id="rId2" Type="http://schemas.openxmlformats.org/officeDocument/2006/relationships/printerSettings" Target="../printerSettings/printerSettings8.bin"/><Relationship Id="rId1" Type="http://schemas.openxmlformats.org/officeDocument/2006/relationships/pivotTable" Target="../pivotTables/pivotTable4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9.xml"/><Relationship Id="rId2" Type="http://schemas.openxmlformats.org/officeDocument/2006/relationships/printerSettings" Target="../printerSettings/printerSettings9.bin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0"/>
  <sheetViews>
    <sheetView tabSelected="1" view="pageBreakPreview" zoomScale="150" zoomScaleNormal="100" zoomScaleSheetLayoutView="150" workbookViewId="0"/>
  </sheetViews>
  <sheetFormatPr baseColWidth="10" defaultRowHeight="15" x14ac:dyDescent="0.25"/>
  <cols>
    <col min="1" max="2" width="3.28515625" customWidth="1"/>
    <col min="5" max="6" width="3.28515625" customWidth="1"/>
    <col min="8" max="8" width="11.42578125" customWidth="1"/>
    <col min="9" max="12" width="3.28515625" customWidth="1"/>
    <col min="17" max="18" width="3.28515625" customWidth="1"/>
  </cols>
  <sheetData>
    <row r="1" spans="1:18" ht="18.75" x14ac:dyDescent="0.3">
      <c r="A1" s="1"/>
      <c r="B1" s="96" t="s">
        <v>0</v>
      </c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1"/>
    </row>
    <row r="2" spans="1:18" ht="9.9499999999999993" customHeight="1" x14ac:dyDescent="0.25">
      <c r="A2" s="1"/>
      <c r="R2" s="1"/>
    </row>
    <row r="3" spans="1:18" ht="9.9499999999999993" customHeight="1" x14ac:dyDescent="0.25">
      <c r="A3" s="1"/>
      <c r="B3" s="2"/>
      <c r="C3" s="130" t="s">
        <v>1</v>
      </c>
      <c r="D3" s="130"/>
      <c r="E3" s="130"/>
      <c r="F3" s="130"/>
      <c r="G3" s="130"/>
      <c r="H3" s="130"/>
      <c r="I3" s="130"/>
      <c r="J3" s="130"/>
      <c r="K3" s="130"/>
      <c r="L3" s="130"/>
      <c r="M3" s="130"/>
      <c r="N3" s="130"/>
      <c r="O3" s="130"/>
      <c r="P3" s="130"/>
      <c r="Q3" s="125"/>
      <c r="R3" s="1"/>
    </row>
    <row r="4" spans="1:18" ht="9.9499999999999993" customHeight="1" x14ac:dyDescent="0.25">
      <c r="A4" s="1"/>
      <c r="C4" s="89"/>
      <c r="D4" s="89"/>
      <c r="E4" s="89"/>
      <c r="F4" s="89"/>
      <c r="G4" s="89"/>
      <c r="H4" s="89"/>
      <c r="L4" s="94"/>
      <c r="M4" s="94"/>
      <c r="N4" s="94"/>
      <c r="O4" s="94"/>
      <c r="P4" s="94"/>
      <c r="Q4" s="94"/>
      <c r="R4" s="1"/>
    </row>
    <row r="5" spans="1:18" ht="9.9499999999999993" customHeight="1" x14ac:dyDescent="0.25">
      <c r="A5" s="1"/>
      <c r="B5" s="89"/>
      <c r="C5" s="131" t="s">
        <v>2</v>
      </c>
      <c r="D5" s="131"/>
      <c r="E5" s="131"/>
      <c r="F5" s="131"/>
      <c r="G5" s="131"/>
      <c r="H5" s="131"/>
      <c r="I5" s="131"/>
      <c r="J5" s="131"/>
      <c r="K5" s="131"/>
      <c r="L5" s="131"/>
      <c r="M5" s="131"/>
      <c r="N5" s="131"/>
      <c r="O5" s="131"/>
      <c r="P5" s="131"/>
      <c r="Q5" s="94"/>
      <c r="R5" s="1"/>
    </row>
    <row r="6" spans="1:18" ht="9.9499999999999993" customHeight="1" x14ac:dyDescent="0.25">
      <c r="A6" s="1"/>
      <c r="B6" s="89"/>
      <c r="C6" s="89"/>
      <c r="D6" s="89"/>
      <c r="E6" s="89"/>
      <c r="F6" s="89"/>
      <c r="G6" s="89"/>
      <c r="H6" s="94"/>
      <c r="I6" s="89"/>
      <c r="L6" s="94"/>
      <c r="M6" s="94"/>
      <c r="N6" s="94"/>
      <c r="O6" s="94"/>
      <c r="P6" s="94"/>
      <c r="Q6" s="94"/>
      <c r="R6" s="1"/>
    </row>
    <row r="7" spans="1:18" ht="9.9499999999999993" customHeight="1" x14ac:dyDescent="0.25">
      <c r="A7" s="1"/>
      <c r="B7" s="89"/>
      <c r="C7" s="134" t="s">
        <v>3</v>
      </c>
      <c r="D7" s="134"/>
      <c r="E7" s="134"/>
      <c r="F7" s="134"/>
      <c r="G7" s="134"/>
      <c r="H7" s="134"/>
      <c r="I7" s="134"/>
      <c r="J7" s="134"/>
      <c r="K7" s="134"/>
      <c r="L7" s="134"/>
      <c r="M7" s="134"/>
      <c r="N7" s="134"/>
      <c r="O7" s="134"/>
      <c r="P7" s="134"/>
      <c r="Q7" s="94"/>
      <c r="R7" s="1"/>
    </row>
    <row r="8" spans="1:18" ht="9.9499999999999993" customHeight="1" x14ac:dyDescent="0.25">
      <c r="A8" s="1"/>
      <c r="B8" s="89"/>
      <c r="C8" s="89"/>
      <c r="D8" s="89"/>
      <c r="E8" s="89"/>
      <c r="F8" s="89"/>
      <c r="G8" s="89"/>
      <c r="H8" s="89"/>
      <c r="I8" s="89"/>
      <c r="L8" s="94"/>
      <c r="M8" s="128"/>
      <c r="N8" s="128"/>
      <c r="O8" s="128"/>
      <c r="P8" s="128"/>
      <c r="Q8" s="94"/>
      <c r="R8" s="1"/>
    </row>
    <row r="9" spans="1:18" ht="9.9499999999999993" customHeight="1" x14ac:dyDescent="0.25">
      <c r="A9" s="1"/>
      <c r="B9" s="89"/>
      <c r="C9" s="134" t="s">
        <v>4</v>
      </c>
      <c r="D9" s="134"/>
      <c r="E9" s="134"/>
      <c r="F9" s="134"/>
      <c r="G9" s="134"/>
      <c r="H9" s="134"/>
      <c r="I9" s="134"/>
      <c r="J9" s="134"/>
      <c r="K9" s="134"/>
      <c r="L9" s="134"/>
      <c r="M9" s="134"/>
      <c r="N9" s="134"/>
      <c r="O9" s="134"/>
      <c r="P9" s="134"/>
      <c r="Q9" s="94"/>
      <c r="R9" s="1"/>
    </row>
    <row r="10" spans="1:18" ht="9.9499999999999993" customHeight="1" x14ac:dyDescent="0.25">
      <c r="A10" s="1"/>
      <c r="B10" s="89"/>
      <c r="C10" s="89"/>
      <c r="D10" s="89"/>
      <c r="E10" s="89"/>
      <c r="F10" s="89"/>
      <c r="G10" s="89"/>
      <c r="H10" s="89"/>
      <c r="I10" s="89"/>
      <c r="L10" s="94"/>
      <c r="M10" s="127"/>
      <c r="N10" s="127"/>
      <c r="O10" s="127"/>
      <c r="P10" s="127"/>
      <c r="Q10" s="94"/>
      <c r="R10" s="1"/>
    </row>
    <row r="11" spans="1:18" ht="9.9499999999999993" customHeight="1" x14ac:dyDescent="0.25">
      <c r="A11" s="1"/>
      <c r="B11" s="89"/>
      <c r="C11" s="137" t="s">
        <v>5</v>
      </c>
      <c r="D11" s="137"/>
      <c r="E11" s="137"/>
      <c r="F11" s="137"/>
      <c r="G11" s="137"/>
      <c r="H11" s="137"/>
      <c r="I11" s="137"/>
      <c r="J11" s="137"/>
      <c r="K11" s="137"/>
      <c r="L11" s="137"/>
      <c r="M11" s="137"/>
      <c r="N11" s="137"/>
      <c r="O11" s="137"/>
      <c r="P11" s="137"/>
      <c r="Q11" s="94"/>
      <c r="R11" s="1"/>
    </row>
    <row r="12" spans="1:18" ht="9.9499999999999993" customHeight="1" x14ac:dyDescent="0.25">
      <c r="A12" s="1"/>
      <c r="B12" s="89"/>
      <c r="C12" s="89"/>
      <c r="D12" s="89"/>
      <c r="E12" s="89"/>
      <c r="F12" s="89"/>
      <c r="G12" s="89"/>
      <c r="H12" s="89"/>
      <c r="I12" s="89"/>
      <c r="L12" s="94"/>
      <c r="M12" s="127"/>
      <c r="N12" s="127"/>
      <c r="O12" s="127"/>
      <c r="P12" s="127"/>
      <c r="Q12" s="94"/>
      <c r="R12" s="1"/>
    </row>
    <row r="13" spans="1:18" ht="9.9499999999999993" customHeight="1" x14ac:dyDescent="0.25">
      <c r="A13" s="1"/>
      <c r="B13" s="89"/>
      <c r="C13" s="95" t="s">
        <v>6</v>
      </c>
      <c r="D13" s="95"/>
      <c r="E13" s="90"/>
      <c r="F13" s="89"/>
      <c r="G13" s="95" t="s">
        <v>7</v>
      </c>
      <c r="H13" s="95"/>
      <c r="I13" s="89"/>
      <c r="L13" s="94"/>
      <c r="M13" s="94"/>
      <c r="N13" s="94"/>
      <c r="O13" s="94"/>
      <c r="P13" s="94"/>
      <c r="Q13" s="94"/>
      <c r="R13" s="1"/>
    </row>
    <row r="14" spans="1:18" ht="9.9499999999999993" customHeight="1" x14ac:dyDescent="0.25">
      <c r="A14" s="1"/>
      <c r="B14" s="89"/>
      <c r="C14" s="89"/>
      <c r="D14" s="89"/>
      <c r="E14" s="89"/>
      <c r="F14" s="89"/>
      <c r="G14" s="89"/>
      <c r="H14" s="89"/>
      <c r="I14" s="89"/>
      <c r="L14" s="94"/>
      <c r="M14" s="127"/>
      <c r="N14" s="127"/>
      <c r="O14" s="127"/>
      <c r="P14" s="127"/>
      <c r="Q14" s="94"/>
      <c r="R14" s="1"/>
    </row>
    <row r="15" spans="1:18" ht="9.9499999999999993" customHeight="1" x14ac:dyDescent="0.25">
      <c r="A15" s="1"/>
      <c r="B15" s="89"/>
      <c r="C15" s="95" t="s">
        <v>8</v>
      </c>
      <c r="D15" s="95"/>
      <c r="E15" s="89"/>
      <c r="F15" s="89"/>
      <c r="G15" s="95" t="s">
        <v>9</v>
      </c>
      <c r="H15" s="95"/>
      <c r="I15" s="89"/>
      <c r="L15" s="94"/>
      <c r="M15" s="94"/>
      <c r="N15" s="94"/>
      <c r="O15" s="94"/>
      <c r="P15" s="94"/>
      <c r="Q15" s="94"/>
      <c r="R15" s="1"/>
    </row>
    <row r="16" spans="1:18" ht="9.9499999999999993" customHeight="1" x14ac:dyDescent="0.25">
      <c r="A16" s="1"/>
      <c r="B16" s="89"/>
      <c r="C16" s="89"/>
      <c r="D16" s="89"/>
      <c r="E16" s="89"/>
      <c r="F16" s="89"/>
      <c r="G16" s="89"/>
      <c r="H16" s="89"/>
      <c r="I16" s="89"/>
      <c r="L16" s="94"/>
      <c r="M16" s="127"/>
      <c r="N16" s="127"/>
      <c r="O16" s="127"/>
      <c r="P16" s="127"/>
      <c r="Q16" s="94"/>
      <c r="R16" s="1"/>
    </row>
    <row r="17" spans="1:18" ht="9.9499999999999993" customHeight="1" x14ac:dyDescent="0.25">
      <c r="A17" s="1"/>
      <c r="B17" s="89"/>
      <c r="C17" s="95" t="s">
        <v>10</v>
      </c>
      <c r="D17" s="95"/>
      <c r="E17" s="89"/>
      <c r="F17" s="89"/>
      <c r="G17" s="95" t="s">
        <v>11</v>
      </c>
      <c r="H17" s="95"/>
      <c r="I17" s="89"/>
      <c r="L17" s="94"/>
      <c r="M17" s="94"/>
      <c r="N17" s="94"/>
      <c r="O17" s="94"/>
      <c r="P17" s="94"/>
      <c r="Q17" s="94"/>
      <c r="R17" s="1"/>
    </row>
    <row r="18" spans="1:18" ht="9.9499999999999993" customHeight="1" x14ac:dyDescent="0.25">
      <c r="A18" s="1"/>
      <c r="B18" s="89"/>
      <c r="C18" s="89"/>
      <c r="D18" s="89"/>
      <c r="E18" s="89"/>
      <c r="F18" s="89"/>
      <c r="G18" s="89"/>
      <c r="H18" s="89"/>
      <c r="I18" s="89"/>
      <c r="L18" s="94"/>
      <c r="M18" s="127"/>
      <c r="N18" s="127"/>
      <c r="O18" s="127"/>
      <c r="P18" s="127"/>
      <c r="Q18" s="94"/>
      <c r="R18" s="1"/>
    </row>
    <row r="19" spans="1:18" ht="9.9499999999999993" customHeight="1" x14ac:dyDescent="0.25">
      <c r="A19" s="1"/>
      <c r="B19" s="89"/>
      <c r="C19" s="95" t="s">
        <v>12</v>
      </c>
      <c r="D19" s="95"/>
      <c r="E19" s="89"/>
      <c r="F19" s="89"/>
      <c r="G19" s="95" t="s">
        <v>13</v>
      </c>
      <c r="H19" s="95"/>
      <c r="I19" s="89"/>
      <c r="K19" s="70"/>
      <c r="L19" s="94"/>
      <c r="M19" s="94"/>
      <c r="N19" s="94"/>
      <c r="O19" s="94"/>
      <c r="P19" s="94"/>
      <c r="Q19" s="94"/>
      <c r="R19" s="1"/>
    </row>
    <row r="20" spans="1:18" ht="9.9499999999999993" customHeight="1" x14ac:dyDescent="0.25">
      <c r="A20" s="1"/>
      <c r="B20" s="89"/>
      <c r="C20" s="89"/>
      <c r="D20" s="89"/>
      <c r="E20" s="89"/>
      <c r="F20" s="89"/>
      <c r="G20" s="89"/>
      <c r="H20" s="89"/>
      <c r="I20" s="89"/>
      <c r="L20" s="94"/>
      <c r="M20" s="127"/>
      <c r="N20" s="127"/>
      <c r="O20" s="127"/>
      <c r="P20" s="127"/>
      <c r="Q20" s="94"/>
      <c r="R20" s="1"/>
    </row>
    <row r="21" spans="1:18" ht="9.9499999999999993" customHeight="1" x14ac:dyDescent="0.25">
      <c r="A21" s="1"/>
      <c r="B21" s="89"/>
      <c r="C21" s="95" t="s">
        <v>14</v>
      </c>
      <c r="D21" s="95"/>
      <c r="E21" s="89"/>
      <c r="F21" s="89"/>
      <c r="G21" s="95" t="s">
        <v>15</v>
      </c>
      <c r="H21" s="95"/>
      <c r="I21" s="89"/>
      <c r="L21" s="94"/>
      <c r="M21" s="94"/>
      <c r="N21" s="94"/>
      <c r="O21" s="94"/>
      <c r="P21" s="94"/>
      <c r="Q21" s="94"/>
      <c r="R21" s="1"/>
    </row>
    <row r="22" spans="1:18" ht="9.9499999999999993" customHeight="1" x14ac:dyDescent="0.25">
      <c r="A22" s="1"/>
      <c r="C22" s="89"/>
      <c r="D22" s="89"/>
      <c r="E22" s="89"/>
      <c r="F22" s="89"/>
      <c r="G22" s="89"/>
      <c r="H22" s="89"/>
      <c r="L22" s="94"/>
      <c r="M22" s="127"/>
      <c r="N22" s="127"/>
      <c r="O22" s="127"/>
      <c r="P22" s="127"/>
      <c r="Q22" s="94"/>
      <c r="R22" s="1"/>
    </row>
    <row r="23" spans="1:18" ht="9.9499999999999993" customHeight="1" x14ac:dyDescent="0.25">
      <c r="A23" s="1"/>
      <c r="C23" s="132" t="s">
        <v>107</v>
      </c>
      <c r="D23" s="133"/>
      <c r="E23" s="133"/>
      <c r="F23" s="133"/>
      <c r="G23" s="133"/>
      <c r="H23" s="133"/>
      <c r="I23" s="133"/>
      <c r="J23" s="133"/>
      <c r="K23" s="133"/>
      <c r="L23" s="133"/>
      <c r="M23" s="133"/>
      <c r="N23" s="133"/>
      <c r="O23" s="133"/>
      <c r="P23" s="133"/>
      <c r="Q23" s="94"/>
      <c r="R23" s="1"/>
    </row>
    <row r="24" spans="1:18" ht="9.9499999999999993" customHeight="1" x14ac:dyDescent="0.25">
      <c r="A24" s="1"/>
      <c r="C24" s="91"/>
      <c r="D24" s="89"/>
      <c r="E24" s="89"/>
      <c r="F24" s="89"/>
      <c r="G24" s="89"/>
      <c r="H24" s="89"/>
      <c r="I24" s="89"/>
      <c r="L24" s="94"/>
      <c r="M24" s="127"/>
      <c r="N24" s="127"/>
      <c r="O24" s="127"/>
      <c r="P24" s="127"/>
      <c r="Q24" s="94"/>
      <c r="R24" s="1"/>
    </row>
    <row r="25" spans="1:18" ht="9.9499999999999993" customHeight="1" x14ac:dyDescent="0.25">
      <c r="A25" s="1"/>
      <c r="C25" s="135" t="s">
        <v>108</v>
      </c>
      <c r="D25" s="136"/>
      <c r="E25" s="136"/>
      <c r="F25" s="136"/>
      <c r="G25" s="136"/>
      <c r="H25" s="136"/>
      <c r="I25" s="136"/>
      <c r="J25" s="136"/>
      <c r="K25" s="136"/>
      <c r="L25" s="136"/>
      <c r="M25" s="136"/>
      <c r="N25" s="136"/>
      <c r="O25" s="136"/>
      <c r="P25" s="136"/>
      <c r="Q25" s="94"/>
      <c r="R25" s="1"/>
    </row>
    <row r="26" spans="1:18" ht="9.9499999999999993" customHeight="1" x14ac:dyDescent="0.25">
      <c r="A26" s="1"/>
      <c r="B26" s="3"/>
      <c r="C26" s="129"/>
      <c r="D26" s="129"/>
      <c r="E26" s="129"/>
      <c r="F26" s="129"/>
      <c r="G26" s="129"/>
      <c r="H26" s="129"/>
      <c r="L26" s="94"/>
      <c r="M26" s="126"/>
      <c r="N26" s="94"/>
      <c r="O26" s="94"/>
      <c r="P26" s="94"/>
      <c r="Q26" s="94"/>
      <c r="R26" s="1"/>
    </row>
    <row r="27" spans="1:18" ht="9.9499999999999993" customHeight="1" x14ac:dyDescent="0.25">
      <c r="A27" s="1"/>
      <c r="B27" s="3"/>
      <c r="C27" s="3"/>
      <c r="D27" s="3"/>
      <c r="E27" s="3"/>
      <c r="F27" s="3"/>
      <c r="G27" s="3"/>
      <c r="H27" s="3"/>
      <c r="M27" s="4"/>
      <c r="N27" s="3"/>
      <c r="O27" s="3"/>
      <c r="P27" s="3"/>
      <c r="R27" s="1"/>
    </row>
    <row r="28" spans="1:18" ht="9.9499999999999993" customHeight="1" x14ac:dyDescent="0.25">
      <c r="A28" s="1"/>
      <c r="B28" s="3"/>
      <c r="C28" s="129"/>
      <c r="D28" s="129"/>
      <c r="E28" s="129"/>
      <c r="F28" s="129"/>
      <c r="G28" s="129"/>
      <c r="H28" s="129"/>
      <c r="M28" s="4" t="s">
        <v>16</v>
      </c>
      <c r="N28" s="3"/>
      <c r="O28" s="3"/>
      <c r="P28" s="3"/>
      <c r="R28" s="1"/>
    </row>
    <row r="29" spans="1:18" ht="9.9499999999999993" customHeight="1" x14ac:dyDescent="0.25">
      <c r="A29" s="1"/>
      <c r="M29" s="92"/>
      <c r="N29" s="3"/>
      <c r="O29" s="3"/>
      <c r="P29" s="3"/>
      <c r="R29" s="1"/>
    </row>
    <row r="30" spans="1:18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</row>
    <row r="31" spans="1:18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</row>
    <row r="32" spans="1:18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</row>
    <row r="33" spans="1:18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</row>
    <row r="34" spans="1:18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</row>
    <row r="35" spans="1:18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</row>
    <row r="36" spans="1:18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</row>
    <row r="37" spans="1:18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</row>
    <row r="38" spans="1:18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</row>
    <row r="39" spans="1:18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</row>
    <row r="40" spans="1:18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</row>
  </sheetData>
  <mergeCells count="19">
    <mergeCell ref="C9:P9"/>
    <mergeCell ref="C11:P11"/>
    <mergeCell ref="C23:P23"/>
    <mergeCell ref="B1:Q1"/>
    <mergeCell ref="C3:P3"/>
    <mergeCell ref="C5:P5"/>
    <mergeCell ref="C7:P7"/>
    <mergeCell ref="G15:H15"/>
    <mergeCell ref="G19:H19"/>
    <mergeCell ref="G17:H17"/>
    <mergeCell ref="G21:H21"/>
    <mergeCell ref="C26:H26"/>
    <mergeCell ref="C28:H28"/>
    <mergeCell ref="C13:D13"/>
    <mergeCell ref="G13:H13"/>
    <mergeCell ref="C21:D21"/>
    <mergeCell ref="C15:D15"/>
    <mergeCell ref="C17:D17"/>
    <mergeCell ref="C19:D19"/>
  </mergeCells>
  <hyperlinks>
    <hyperlink ref="C25:G25" location="Places!A1" display="NOMBRE ET TYPOLOGIE DES PLACES DE PARKINGS"/>
    <hyperlink ref="C13:D13" location="'Antigone-services'!A1" display="Antigone"/>
    <hyperlink ref="C15:D15" location="'Arc de Triomphe-services'!A1" display="Arc de Triomphe"/>
    <hyperlink ref="C17:D17" location="'Arceaux-services'!A1" display="Arceaux"/>
    <hyperlink ref="C19:D19" location="'Comédie -services'!A1" display="Comédie"/>
    <hyperlink ref="C21:D21" location="'Europa-services'!A1" display="Europa"/>
    <hyperlink ref="G13" location="'Foch-Préfecture-services'!A1" display="Foch-Préfecture"/>
    <hyperlink ref="G15" location="'Gambetta-services'!A1" display="Gambetta"/>
    <hyperlink ref="G17" location="'Hôtel de ville-services'!A1" display="Hôtel de ville"/>
    <hyperlink ref="G19" location="'Laissac-services'!A1" display="Laissac"/>
    <hyperlink ref="G21" location="'Pitot-Peyrou-services'!A1" display="Pitot-Peyrou"/>
    <hyperlink ref="C9:H9" location="'Typol services Ensble Park'!A1" display="Typologie des services proposés tous parkings confondus"/>
    <hyperlink ref="C7:H7" location="'Typol services-Park concernés'!A1" display="Typologie des services proposés et parkings concernés"/>
  </hyperlinks>
  <pageMargins left="0.7" right="0.7" top="0.75" bottom="0.75" header="0.3" footer="0.3"/>
  <pageSetup paperSize="9" scale="61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4"/>
  <sheetViews>
    <sheetView view="pageBreakPreview" zoomScaleNormal="100" zoomScaleSheetLayoutView="100" workbookViewId="0">
      <selection sqref="A1:B1"/>
    </sheetView>
  </sheetViews>
  <sheetFormatPr baseColWidth="10" defaultRowHeight="15" x14ac:dyDescent="0.25"/>
  <cols>
    <col min="1" max="1" width="108.7109375" bestFit="1" customWidth="1"/>
    <col min="2" max="2" width="19.7109375" bestFit="1" customWidth="1"/>
  </cols>
  <sheetData>
    <row r="1" spans="1:2" ht="15.75" x14ac:dyDescent="0.25">
      <c r="A1" s="119" t="s">
        <v>93</v>
      </c>
      <c r="B1" s="119"/>
    </row>
    <row r="2" spans="1:2" x14ac:dyDescent="0.25">
      <c r="A2" s="4"/>
    </row>
    <row r="3" spans="1:2" ht="15.75" x14ac:dyDescent="0.25">
      <c r="A3" t="s">
        <v>94</v>
      </c>
      <c r="B3" s="75" t="s">
        <v>7</v>
      </c>
    </row>
    <row r="5" spans="1:2" x14ac:dyDescent="0.25">
      <c r="B5" t="s">
        <v>95</v>
      </c>
    </row>
    <row r="6" spans="1:2" x14ac:dyDescent="0.25">
      <c r="A6" s="69" t="s">
        <v>35</v>
      </c>
      <c r="B6" s="61">
        <v>1</v>
      </c>
    </row>
    <row r="7" spans="1:2" x14ac:dyDescent="0.25">
      <c r="A7" s="62" t="s">
        <v>36</v>
      </c>
      <c r="B7" s="63">
        <v>1</v>
      </c>
    </row>
    <row r="8" spans="1:2" x14ac:dyDescent="0.25">
      <c r="A8" s="69" t="s">
        <v>42</v>
      </c>
      <c r="B8" s="61">
        <v>5</v>
      </c>
    </row>
    <row r="9" spans="1:2" x14ac:dyDescent="0.25">
      <c r="A9" s="62" t="s">
        <v>47</v>
      </c>
      <c r="B9" s="63">
        <v>1</v>
      </c>
    </row>
    <row r="10" spans="1:2" x14ac:dyDescent="0.25">
      <c r="A10" s="62" t="s">
        <v>43</v>
      </c>
      <c r="B10" s="63">
        <v>1</v>
      </c>
    </row>
    <row r="11" spans="1:2" x14ac:dyDescent="0.25">
      <c r="A11" s="62" t="s">
        <v>44</v>
      </c>
      <c r="B11" s="63">
        <v>1</v>
      </c>
    </row>
    <row r="12" spans="1:2" x14ac:dyDescent="0.25">
      <c r="A12" s="62" t="s">
        <v>45</v>
      </c>
      <c r="B12" s="63">
        <v>1</v>
      </c>
    </row>
    <row r="13" spans="1:2" x14ac:dyDescent="0.25">
      <c r="A13" s="62" t="s">
        <v>46</v>
      </c>
      <c r="B13" s="63">
        <v>1</v>
      </c>
    </row>
    <row r="14" spans="1:2" x14ac:dyDescent="0.25">
      <c r="A14" s="69" t="s">
        <v>75</v>
      </c>
      <c r="B14" s="61">
        <v>10</v>
      </c>
    </row>
    <row r="15" spans="1:2" x14ac:dyDescent="0.25">
      <c r="A15" s="62" t="s">
        <v>82</v>
      </c>
      <c r="B15" s="63">
        <v>1</v>
      </c>
    </row>
    <row r="16" spans="1:2" x14ac:dyDescent="0.25">
      <c r="A16" s="62" t="s">
        <v>83</v>
      </c>
      <c r="B16" s="63">
        <v>1</v>
      </c>
    </row>
    <row r="17" spans="1:2" x14ac:dyDescent="0.25">
      <c r="A17" s="62" t="s">
        <v>81</v>
      </c>
      <c r="B17" s="63">
        <v>1</v>
      </c>
    </row>
    <row r="18" spans="1:2" x14ac:dyDescent="0.25">
      <c r="A18" s="62" t="s">
        <v>80</v>
      </c>
      <c r="B18" s="63">
        <v>1</v>
      </c>
    </row>
    <row r="19" spans="1:2" x14ac:dyDescent="0.25">
      <c r="A19" s="62" t="s">
        <v>76</v>
      </c>
      <c r="B19" s="63">
        <v>1</v>
      </c>
    </row>
    <row r="20" spans="1:2" x14ac:dyDescent="0.25">
      <c r="A20" s="62" t="s">
        <v>78</v>
      </c>
      <c r="B20" s="63">
        <v>1</v>
      </c>
    </row>
    <row r="21" spans="1:2" x14ac:dyDescent="0.25">
      <c r="A21" s="62" t="s">
        <v>77</v>
      </c>
      <c r="B21" s="63">
        <v>1</v>
      </c>
    </row>
    <row r="22" spans="1:2" x14ac:dyDescent="0.25">
      <c r="A22" s="62" t="s">
        <v>84</v>
      </c>
      <c r="B22" s="63">
        <v>1</v>
      </c>
    </row>
    <row r="23" spans="1:2" x14ac:dyDescent="0.25">
      <c r="A23" s="62" t="s">
        <v>85</v>
      </c>
      <c r="B23" s="63">
        <v>1</v>
      </c>
    </row>
    <row r="24" spans="1:2" x14ac:dyDescent="0.25">
      <c r="A24" s="62" t="s">
        <v>79</v>
      </c>
      <c r="B24" s="63">
        <v>1</v>
      </c>
    </row>
    <row r="25" spans="1:2" x14ac:dyDescent="0.25">
      <c r="A25" s="69" t="s">
        <v>65</v>
      </c>
      <c r="B25" s="61">
        <v>4</v>
      </c>
    </row>
    <row r="26" spans="1:2" x14ac:dyDescent="0.25">
      <c r="A26" s="62" t="s">
        <v>66</v>
      </c>
      <c r="B26" s="63">
        <v>1</v>
      </c>
    </row>
    <row r="27" spans="1:2" x14ac:dyDescent="0.25">
      <c r="A27" s="62" t="s">
        <v>71</v>
      </c>
      <c r="B27" s="63">
        <v>1</v>
      </c>
    </row>
    <row r="28" spans="1:2" x14ac:dyDescent="0.25">
      <c r="A28" s="62" t="s">
        <v>67</v>
      </c>
      <c r="B28" s="63">
        <v>1</v>
      </c>
    </row>
    <row r="29" spans="1:2" x14ac:dyDescent="0.25">
      <c r="A29" s="62" t="s">
        <v>73</v>
      </c>
      <c r="B29" s="63">
        <v>1</v>
      </c>
    </row>
    <row r="30" spans="1:2" x14ac:dyDescent="0.25">
      <c r="A30" s="69" t="s">
        <v>39</v>
      </c>
      <c r="B30" s="61">
        <v>1</v>
      </c>
    </row>
    <row r="31" spans="1:2" x14ac:dyDescent="0.25">
      <c r="A31" s="62" t="s">
        <v>40</v>
      </c>
      <c r="B31" s="63">
        <v>1</v>
      </c>
    </row>
    <row r="32" spans="1:2" x14ac:dyDescent="0.25">
      <c r="A32" s="69" t="s">
        <v>51</v>
      </c>
      <c r="B32" s="61">
        <v>9</v>
      </c>
    </row>
    <row r="33" spans="1:2" x14ac:dyDescent="0.25">
      <c r="A33" s="62" t="s">
        <v>55</v>
      </c>
      <c r="B33" s="63">
        <v>1</v>
      </c>
    </row>
    <row r="34" spans="1:2" x14ac:dyDescent="0.25">
      <c r="A34" s="62" t="s">
        <v>64</v>
      </c>
      <c r="B34" s="63">
        <v>1</v>
      </c>
    </row>
    <row r="35" spans="1:2" x14ac:dyDescent="0.25">
      <c r="A35" s="62" t="s">
        <v>53</v>
      </c>
      <c r="B35" s="63">
        <v>1</v>
      </c>
    </row>
    <row r="36" spans="1:2" x14ac:dyDescent="0.25">
      <c r="A36" s="62" t="s">
        <v>60</v>
      </c>
      <c r="B36" s="63">
        <v>1</v>
      </c>
    </row>
    <row r="37" spans="1:2" x14ac:dyDescent="0.25">
      <c r="A37" s="62" t="s">
        <v>56</v>
      </c>
      <c r="B37" s="63">
        <v>1</v>
      </c>
    </row>
    <row r="38" spans="1:2" x14ac:dyDescent="0.25">
      <c r="A38" s="62" t="s">
        <v>59</v>
      </c>
      <c r="B38" s="63">
        <v>1</v>
      </c>
    </row>
    <row r="39" spans="1:2" x14ac:dyDescent="0.25">
      <c r="A39" s="62" t="s">
        <v>58</v>
      </c>
      <c r="B39" s="63">
        <v>1</v>
      </c>
    </row>
    <row r="40" spans="1:2" x14ac:dyDescent="0.25">
      <c r="A40" s="62" t="s">
        <v>63</v>
      </c>
      <c r="B40" s="63">
        <v>1</v>
      </c>
    </row>
    <row r="41" spans="1:2" x14ac:dyDescent="0.25">
      <c r="A41" s="62" t="s">
        <v>54</v>
      </c>
      <c r="B41" s="63">
        <v>1</v>
      </c>
    </row>
    <row r="42" spans="1:2" x14ac:dyDescent="0.25">
      <c r="A42" s="70" t="s">
        <v>97</v>
      </c>
      <c r="B42" s="63">
        <v>30</v>
      </c>
    </row>
    <row r="43" spans="1:2" x14ac:dyDescent="0.25">
      <c r="A43" s="71" t="str">
        <f>'Antigone-services'!A18</f>
        <v>Mise à jour :</v>
      </c>
      <c r="B43" s="72">
        <f>'Antigone-services'!B18</f>
        <v>41527</v>
      </c>
    </row>
    <row r="44" spans="1:2" x14ac:dyDescent="0.25">
      <c r="A44" s="4" t="e">
        <f>#REF!</f>
        <v>#REF!</v>
      </c>
    </row>
  </sheetData>
  <mergeCells count="1">
    <mergeCell ref="A1:B1"/>
  </mergeCells>
  <pageMargins left="0.7" right="0.7" top="0.75" bottom="0.75" header="0.3" footer="0.3"/>
  <pageSetup paperSize="9" scale="68" orientation="portrait" r:id="rId2"/>
  <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"/>
  <sheetViews>
    <sheetView view="pageBreakPreview" zoomScaleNormal="100" zoomScaleSheetLayoutView="100" workbookViewId="0">
      <selection sqref="A1:B1"/>
    </sheetView>
  </sheetViews>
  <sheetFormatPr baseColWidth="10" defaultRowHeight="15" x14ac:dyDescent="0.25"/>
  <cols>
    <col min="1" max="1" width="101.140625" bestFit="1" customWidth="1"/>
    <col min="2" max="2" width="19.7109375" bestFit="1" customWidth="1"/>
  </cols>
  <sheetData>
    <row r="1" spans="1:2" ht="15.75" x14ac:dyDescent="0.25">
      <c r="A1" s="119" t="s">
        <v>93</v>
      </c>
      <c r="B1" s="119"/>
    </row>
    <row r="2" spans="1:2" x14ac:dyDescent="0.25">
      <c r="A2" s="4"/>
    </row>
    <row r="3" spans="1:2" ht="15.75" x14ac:dyDescent="0.25">
      <c r="A3" t="s">
        <v>94</v>
      </c>
      <c r="B3" s="75" t="s">
        <v>9</v>
      </c>
    </row>
    <row r="5" spans="1:2" x14ac:dyDescent="0.25">
      <c r="B5" t="s">
        <v>95</v>
      </c>
    </row>
    <row r="6" spans="1:2" x14ac:dyDescent="0.25">
      <c r="A6" s="69" t="s">
        <v>35</v>
      </c>
      <c r="B6" s="61">
        <v>1</v>
      </c>
    </row>
    <row r="7" spans="1:2" x14ac:dyDescent="0.25">
      <c r="A7" s="62" t="s">
        <v>36</v>
      </c>
      <c r="B7" s="63">
        <v>1</v>
      </c>
    </row>
    <row r="8" spans="1:2" x14ac:dyDescent="0.25">
      <c r="A8" s="69" t="s">
        <v>42</v>
      </c>
      <c r="B8" s="61">
        <v>2</v>
      </c>
    </row>
    <row r="9" spans="1:2" x14ac:dyDescent="0.25">
      <c r="A9" s="62" t="s">
        <v>47</v>
      </c>
      <c r="B9" s="63">
        <v>1</v>
      </c>
    </row>
    <row r="10" spans="1:2" x14ac:dyDescent="0.25">
      <c r="A10" s="62" t="s">
        <v>43</v>
      </c>
      <c r="B10" s="63">
        <v>1</v>
      </c>
    </row>
    <row r="11" spans="1:2" x14ac:dyDescent="0.25">
      <c r="A11" s="69" t="s">
        <v>75</v>
      </c>
      <c r="B11" s="61">
        <v>1</v>
      </c>
    </row>
    <row r="12" spans="1:2" x14ac:dyDescent="0.25">
      <c r="A12" s="62" t="s">
        <v>77</v>
      </c>
      <c r="B12" s="63">
        <v>1</v>
      </c>
    </row>
    <row r="13" spans="1:2" x14ac:dyDescent="0.25">
      <c r="A13" s="69" t="s">
        <v>65</v>
      </c>
      <c r="B13" s="61">
        <v>1</v>
      </c>
    </row>
    <row r="14" spans="1:2" x14ac:dyDescent="0.25">
      <c r="A14" s="62" t="s">
        <v>72</v>
      </c>
      <c r="B14" s="63">
        <v>1</v>
      </c>
    </row>
    <row r="15" spans="1:2" x14ac:dyDescent="0.25">
      <c r="A15" s="69" t="s">
        <v>39</v>
      </c>
      <c r="B15" s="61">
        <v>1</v>
      </c>
    </row>
    <row r="16" spans="1:2" x14ac:dyDescent="0.25">
      <c r="A16" s="62" t="s">
        <v>40</v>
      </c>
      <c r="B16" s="63">
        <v>1</v>
      </c>
    </row>
    <row r="17" spans="1:2" x14ac:dyDescent="0.25">
      <c r="A17" s="69" t="s">
        <v>51</v>
      </c>
      <c r="B17" s="61">
        <v>4</v>
      </c>
    </row>
    <row r="18" spans="1:2" x14ac:dyDescent="0.25">
      <c r="A18" s="62" t="s">
        <v>55</v>
      </c>
      <c r="B18" s="63">
        <v>1</v>
      </c>
    </row>
    <row r="19" spans="1:2" x14ac:dyDescent="0.25">
      <c r="A19" s="62" t="s">
        <v>62</v>
      </c>
      <c r="B19" s="63">
        <v>1</v>
      </c>
    </row>
    <row r="20" spans="1:2" x14ac:dyDescent="0.25">
      <c r="A20" s="62" t="s">
        <v>58</v>
      </c>
      <c r="B20" s="63">
        <v>1</v>
      </c>
    </row>
    <row r="21" spans="1:2" x14ac:dyDescent="0.25">
      <c r="A21" s="62" t="s">
        <v>63</v>
      </c>
      <c r="B21" s="63">
        <v>1</v>
      </c>
    </row>
    <row r="22" spans="1:2" x14ac:dyDescent="0.25">
      <c r="A22" s="69" t="s">
        <v>48</v>
      </c>
      <c r="B22" s="61">
        <v>3</v>
      </c>
    </row>
    <row r="23" spans="1:2" x14ac:dyDescent="0.25">
      <c r="A23" s="62" t="s">
        <v>50</v>
      </c>
      <c r="B23" s="63">
        <v>1</v>
      </c>
    </row>
    <row r="24" spans="1:2" x14ac:dyDescent="0.25">
      <c r="A24" s="62" t="s">
        <v>49</v>
      </c>
      <c r="B24" s="63">
        <v>2</v>
      </c>
    </row>
    <row r="25" spans="1:2" x14ac:dyDescent="0.25">
      <c r="A25" s="70" t="s">
        <v>97</v>
      </c>
      <c r="B25" s="63">
        <v>13</v>
      </c>
    </row>
    <row r="26" spans="1:2" x14ac:dyDescent="0.25">
      <c r="A26" s="71" t="str">
        <f>'Antigone-services'!A18</f>
        <v>Mise à jour :</v>
      </c>
      <c r="B26" s="72">
        <f>'Antigone-services'!B18</f>
        <v>41527</v>
      </c>
    </row>
    <row r="27" spans="1:2" x14ac:dyDescent="0.25">
      <c r="A27" s="4" t="e">
        <f>#REF!</f>
        <v>#REF!</v>
      </c>
    </row>
  </sheetData>
  <mergeCells count="1">
    <mergeCell ref="A1:B1"/>
  </mergeCells>
  <pageMargins left="0.7" right="0.7" top="0.75" bottom="0.75" header="0.3" footer="0.3"/>
  <pageSetup paperSize="9" scale="72" orientation="portrait" r:id="rId2"/>
  <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"/>
  <sheetViews>
    <sheetView view="pageBreakPreview" zoomScaleNormal="100" zoomScaleSheetLayoutView="100" workbookViewId="0">
      <selection activeCell="E16" sqref="E16"/>
    </sheetView>
  </sheetViews>
  <sheetFormatPr baseColWidth="10" defaultRowHeight="15" x14ac:dyDescent="0.25"/>
  <cols>
    <col min="1" max="1" width="93.85546875" bestFit="1" customWidth="1"/>
    <col min="2" max="2" width="19.7109375" bestFit="1" customWidth="1"/>
  </cols>
  <sheetData>
    <row r="1" spans="1:2" ht="15.75" x14ac:dyDescent="0.25">
      <c r="A1" s="119" t="s">
        <v>93</v>
      </c>
      <c r="B1" s="119"/>
    </row>
    <row r="2" spans="1:2" x14ac:dyDescent="0.25">
      <c r="A2" s="4"/>
    </row>
    <row r="3" spans="1:2" ht="15.75" x14ac:dyDescent="0.25">
      <c r="A3" t="s">
        <v>94</v>
      </c>
      <c r="B3" s="75" t="s">
        <v>38</v>
      </c>
    </row>
    <row r="5" spans="1:2" x14ac:dyDescent="0.25">
      <c r="B5" t="s">
        <v>95</v>
      </c>
    </row>
    <row r="6" spans="1:2" x14ac:dyDescent="0.25">
      <c r="A6" s="69" t="s">
        <v>35</v>
      </c>
      <c r="B6" s="61">
        <v>1</v>
      </c>
    </row>
    <row r="7" spans="1:2" x14ac:dyDescent="0.25">
      <c r="A7" s="62" t="s">
        <v>36</v>
      </c>
      <c r="B7" s="63">
        <v>1</v>
      </c>
    </row>
    <row r="8" spans="1:2" x14ac:dyDescent="0.25">
      <c r="A8" s="69" t="s">
        <v>42</v>
      </c>
      <c r="B8" s="61">
        <v>3</v>
      </c>
    </row>
    <row r="9" spans="1:2" x14ac:dyDescent="0.25">
      <c r="A9" s="62" t="s">
        <v>43</v>
      </c>
      <c r="B9" s="63">
        <v>1</v>
      </c>
    </row>
    <row r="10" spans="1:2" x14ac:dyDescent="0.25">
      <c r="A10" s="62" t="s">
        <v>44</v>
      </c>
      <c r="B10" s="63">
        <v>1</v>
      </c>
    </row>
    <row r="11" spans="1:2" x14ac:dyDescent="0.25">
      <c r="A11" s="62" t="s">
        <v>45</v>
      </c>
      <c r="B11" s="63">
        <v>1</v>
      </c>
    </row>
    <row r="12" spans="1:2" x14ac:dyDescent="0.25">
      <c r="A12" s="69" t="s">
        <v>75</v>
      </c>
      <c r="B12" s="61">
        <v>1</v>
      </c>
    </row>
    <row r="13" spans="1:2" x14ac:dyDescent="0.25">
      <c r="A13" s="62" t="s">
        <v>77</v>
      </c>
      <c r="B13" s="63">
        <v>1</v>
      </c>
    </row>
    <row r="14" spans="1:2" x14ac:dyDescent="0.25">
      <c r="A14" s="69" t="s">
        <v>65</v>
      </c>
      <c r="B14" s="61">
        <v>1</v>
      </c>
    </row>
    <row r="15" spans="1:2" x14ac:dyDescent="0.25">
      <c r="A15" s="62" t="s">
        <v>66</v>
      </c>
      <c r="B15" s="63">
        <v>1</v>
      </c>
    </row>
    <row r="16" spans="1:2" x14ac:dyDescent="0.25">
      <c r="A16" s="69" t="s">
        <v>39</v>
      </c>
      <c r="B16" s="61">
        <v>1</v>
      </c>
    </row>
    <row r="17" spans="1:2" x14ac:dyDescent="0.25">
      <c r="A17" s="62" t="s">
        <v>40</v>
      </c>
      <c r="B17" s="63">
        <v>1</v>
      </c>
    </row>
    <row r="18" spans="1:2" x14ac:dyDescent="0.25">
      <c r="A18" s="69" t="s">
        <v>51</v>
      </c>
      <c r="B18" s="61">
        <v>4</v>
      </c>
    </row>
    <row r="19" spans="1:2" x14ac:dyDescent="0.25">
      <c r="A19" s="62" t="s">
        <v>55</v>
      </c>
      <c r="B19" s="63">
        <v>1</v>
      </c>
    </row>
    <row r="20" spans="1:2" x14ac:dyDescent="0.25">
      <c r="A20" s="62" t="s">
        <v>53</v>
      </c>
      <c r="B20" s="63">
        <v>1</v>
      </c>
    </row>
    <row r="21" spans="1:2" x14ac:dyDescent="0.25">
      <c r="A21" s="62" t="s">
        <v>56</v>
      </c>
      <c r="B21" s="63">
        <v>1</v>
      </c>
    </row>
    <row r="22" spans="1:2" x14ac:dyDescent="0.25">
      <c r="A22" s="62" t="s">
        <v>63</v>
      </c>
      <c r="B22" s="63">
        <v>1</v>
      </c>
    </row>
    <row r="23" spans="1:2" x14ac:dyDescent="0.25">
      <c r="A23" s="69" t="s">
        <v>48</v>
      </c>
      <c r="B23" s="61">
        <v>1</v>
      </c>
    </row>
    <row r="24" spans="1:2" x14ac:dyDescent="0.25">
      <c r="A24" s="62" t="s">
        <v>49</v>
      </c>
      <c r="B24" s="63">
        <v>1</v>
      </c>
    </row>
    <row r="25" spans="1:2" x14ac:dyDescent="0.25">
      <c r="A25" s="70" t="s">
        <v>97</v>
      </c>
      <c r="B25" s="63">
        <v>12</v>
      </c>
    </row>
    <row r="26" spans="1:2" x14ac:dyDescent="0.25">
      <c r="A26" s="71" t="str">
        <f>'Antigone-services'!A18</f>
        <v>Mise à jour :</v>
      </c>
      <c r="B26" s="72">
        <f>'Antigone-services'!B18</f>
        <v>41527</v>
      </c>
    </row>
    <row r="27" spans="1:2" x14ac:dyDescent="0.25">
      <c r="A27" s="4" t="e">
        <f>#REF!</f>
        <v>#REF!</v>
      </c>
    </row>
  </sheetData>
  <mergeCells count="1">
    <mergeCell ref="A1:B1"/>
  </mergeCells>
  <pageMargins left="0.7" right="0.7" top="0.75" bottom="0.75" header="0.3" footer="0.3"/>
  <pageSetup paperSize="9" scale="77" orientation="portrait" r:id="rId2"/>
  <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view="pageBreakPreview" zoomScaleNormal="100" zoomScaleSheetLayoutView="100" workbookViewId="0">
      <selection activeCell="B3" sqref="B3"/>
    </sheetView>
  </sheetViews>
  <sheetFormatPr baseColWidth="10" defaultRowHeight="15" x14ac:dyDescent="0.25"/>
  <cols>
    <col min="1" max="1" width="101.140625" bestFit="1" customWidth="1"/>
    <col min="2" max="2" width="19.7109375" bestFit="1" customWidth="1"/>
  </cols>
  <sheetData>
    <row r="1" spans="1:2" ht="15.75" x14ac:dyDescent="0.25">
      <c r="A1" s="119" t="s">
        <v>93</v>
      </c>
      <c r="B1" s="119"/>
    </row>
    <row r="2" spans="1:2" x14ac:dyDescent="0.25">
      <c r="A2" s="4"/>
    </row>
    <row r="3" spans="1:2" ht="15.75" x14ac:dyDescent="0.25">
      <c r="A3" t="s">
        <v>94</v>
      </c>
      <c r="B3" s="75" t="s">
        <v>13</v>
      </c>
    </row>
    <row r="5" spans="1:2" x14ac:dyDescent="0.25">
      <c r="B5" t="s">
        <v>95</v>
      </c>
    </row>
    <row r="6" spans="1:2" x14ac:dyDescent="0.25">
      <c r="A6" s="69" t="s">
        <v>35</v>
      </c>
      <c r="B6" s="61">
        <v>1</v>
      </c>
    </row>
    <row r="7" spans="1:2" x14ac:dyDescent="0.25">
      <c r="A7" s="62" t="s">
        <v>36</v>
      </c>
      <c r="B7" s="63">
        <v>1</v>
      </c>
    </row>
    <row r="8" spans="1:2" x14ac:dyDescent="0.25">
      <c r="A8" s="69" t="s">
        <v>42</v>
      </c>
      <c r="B8" s="61">
        <v>2</v>
      </c>
    </row>
    <row r="9" spans="1:2" x14ac:dyDescent="0.25">
      <c r="A9" s="62" t="s">
        <v>47</v>
      </c>
      <c r="B9" s="63">
        <v>1</v>
      </c>
    </row>
    <row r="10" spans="1:2" x14ac:dyDescent="0.25">
      <c r="A10" s="62" t="s">
        <v>43</v>
      </c>
      <c r="B10" s="63">
        <v>1</v>
      </c>
    </row>
    <row r="11" spans="1:2" x14ac:dyDescent="0.25">
      <c r="A11" s="69" t="s">
        <v>75</v>
      </c>
      <c r="B11" s="61">
        <v>1</v>
      </c>
    </row>
    <row r="12" spans="1:2" x14ac:dyDescent="0.25">
      <c r="A12" s="62" t="s">
        <v>77</v>
      </c>
      <c r="B12" s="63">
        <v>1</v>
      </c>
    </row>
    <row r="13" spans="1:2" x14ac:dyDescent="0.25">
      <c r="A13" s="69" t="s">
        <v>65</v>
      </c>
      <c r="B13" s="61">
        <v>1</v>
      </c>
    </row>
    <row r="14" spans="1:2" x14ac:dyDescent="0.25">
      <c r="A14" s="62" t="s">
        <v>72</v>
      </c>
      <c r="B14" s="63">
        <v>1</v>
      </c>
    </row>
    <row r="15" spans="1:2" x14ac:dyDescent="0.25">
      <c r="A15" s="69" t="s">
        <v>39</v>
      </c>
      <c r="B15" s="61">
        <v>1</v>
      </c>
    </row>
    <row r="16" spans="1:2" x14ac:dyDescent="0.25">
      <c r="A16" s="62" t="s">
        <v>40</v>
      </c>
      <c r="B16" s="63">
        <v>1</v>
      </c>
    </row>
    <row r="17" spans="1:2" x14ac:dyDescent="0.25">
      <c r="A17" s="69" t="s">
        <v>51</v>
      </c>
      <c r="B17" s="61">
        <v>3</v>
      </c>
    </row>
    <row r="18" spans="1:2" x14ac:dyDescent="0.25">
      <c r="A18" s="62" t="s">
        <v>55</v>
      </c>
      <c r="B18" s="63">
        <v>1</v>
      </c>
    </row>
    <row r="19" spans="1:2" x14ac:dyDescent="0.25">
      <c r="A19" s="62" t="s">
        <v>62</v>
      </c>
      <c r="B19" s="63">
        <v>1</v>
      </c>
    </row>
    <row r="20" spans="1:2" x14ac:dyDescent="0.25">
      <c r="A20" s="62" t="s">
        <v>58</v>
      </c>
      <c r="B20" s="63">
        <v>1</v>
      </c>
    </row>
    <row r="21" spans="1:2" x14ac:dyDescent="0.25">
      <c r="A21" s="70" t="s">
        <v>97</v>
      </c>
      <c r="B21" s="63">
        <v>9</v>
      </c>
    </row>
    <row r="22" spans="1:2" x14ac:dyDescent="0.25">
      <c r="A22" s="71" t="str">
        <f>'Antigone-services'!A18</f>
        <v>Mise à jour :</v>
      </c>
      <c r="B22" s="72">
        <f>'Antigone-services'!B18</f>
        <v>41527</v>
      </c>
    </row>
    <row r="23" spans="1:2" x14ac:dyDescent="0.25">
      <c r="A23" s="4" t="e">
        <f>#REF!</f>
        <v>#REF!</v>
      </c>
    </row>
  </sheetData>
  <mergeCells count="1">
    <mergeCell ref="A1:B1"/>
  </mergeCells>
  <pageMargins left="0.7" right="0.7" top="0.75" bottom="0.75" header="0.3" footer="0.3"/>
  <pageSetup paperSize="9" scale="72" orientation="portrait" r:id="rId2"/>
  <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"/>
  <sheetViews>
    <sheetView view="pageBreakPreview" zoomScaleNormal="100" zoomScaleSheetLayoutView="100" workbookViewId="0">
      <selection sqref="A1:B1"/>
    </sheetView>
  </sheetViews>
  <sheetFormatPr baseColWidth="10" defaultRowHeight="15" x14ac:dyDescent="0.25"/>
  <cols>
    <col min="1" max="1" width="115.28515625" bestFit="1" customWidth="1"/>
    <col min="2" max="2" width="19.7109375" bestFit="1" customWidth="1"/>
  </cols>
  <sheetData>
    <row r="1" spans="1:2" ht="15.75" x14ac:dyDescent="0.25">
      <c r="A1" s="119" t="s">
        <v>93</v>
      </c>
      <c r="B1" s="119"/>
    </row>
    <row r="2" spans="1:2" x14ac:dyDescent="0.25">
      <c r="A2" s="4"/>
    </row>
    <row r="3" spans="1:2" ht="15.75" x14ac:dyDescent="0.25">
      <c r="A3" s="74" t="s">
        <v>94</v>
      </c>
      <c r="B3" s="75" t="s">
        <v>15</v>
      </c>
    </row>
    <row r="5" spans="1:2" x14ac:dyDescent="0.25">
      <c r="A5" s="74"/>
      <c r="B5" t="s">
        <v>95</v>
      </c>
    </row>
    <row r="6" spans="1:2" x14ac:dyDescent="0.25">
      <c r="A6" s="69" t="s">
        <v>35</v>
      </c>
      <c r="B6" s="61">
        <v>1</v>
      </c>
    </row>
    <row r="7" spans="1:2" x14ac:dyDescent="0.25">
      <c r="A7" s="62" t="s">
        <v>36</v>
      </c>
      <c r="B7" s="63">
        <v>1</v>
      </c>
    </row>
    <row r="8" spans="1:2" x14ac:dyDescent="0.25">
      <c r="A8" s="69" t="s">
        <v>42</v>
      </c>
      <c r="B8" s="61">
        <v>2</v>
      </c>
    </row>
    <row r="9" spans="1:2" x14ac:dyDescent="0.25">
      <c r="A9" s="62" t="s">
        <v>47</v>
      </c>
      <c r="B9" s="63">
        <v>1</v>
      </c>
    </row>
    <row r="10" spans="1:2" x14ac:dyDescent="0.25">
      <c r="A10" s="62" t="s">
        <v>43</v>
      </c>
      <c r="B10" s="63">
        <v>1</v>
      </c>
    </row>
    <row r="11" spans="1:2" x14ac:dyDescent="0.25">
      <c r="A11" s="69" t="s">
        <v>75</v>
      </c>
      <c r="B11" s="61">
        <v>3</v>
      </c>
    </row>
    <row r="12" spans="1:2" x14ac:dyDescent="0.25">
      <c r="A12" s="62" t="s">
        <v>77</v>
      </c>
      <c r="B12" s="63">
        <v>1</v>
      </c>
    </row>
    <row r="13" spans="1:2" x14ac:dyDescent="0.25">
      <c r="A13" s="62" t="s">
        <v>86</v>
      </c>
      <c r="B13" s="63">
        <v>1</v>
      </c>
    </row>
    <row r="14" spans="1:2" x14ac:dyDescent="0.25">
      <c r="A14" s="62" t="s">
        <v>79</v>
      </c>
      <c r="B14" s="63">
        <v>1</v>
      </c>
    </row>
    <row r="15" spans="1:2" x14ac:dyDescent="0.25">
      <c r="A15" s="69" t="s">
        <v>65</v>
      </c>
      <c r="B15" s="61">
        <v>4</v>
      </c>
    </row>
    <row r="16" spans="1:2" x14ac:dyDescent="0.25">
      <c r="A16" s="62" t="s">
        <v>66</v>
      </c>
      <c r="B16" s="63">
        <v>1</v>
      </c>
    </row>
    <row r="17" spans="1:2" x14ac:dyDescent="0.25">
      <c r="A17" s="62" t="s">
        <v>71</v>
      </c>
      <c r="B17" s="63">
        <v>1</v>
      </c>
    </row>
    <row r="18" spans="1:2" x14ac:dyDescent="0.25">
      <c r="A18" s="62" t="s">
        <v>69</v>
      </c>
      <c r="B18" s="63">
        <v>1</v>
      </c>
    </row>
    <row r="19" spans="1:2" x14ac:dyDescent="0.25">
      <c r="A19" s="62" t="s">
        <v>70</v>
      </c>
      <c r="B19" s="63">
        <v>1</v>
      </c>
    </row>
    <row r="20" spans="1:2" x14ac:dyDescent="0.25">
      <c r="A20" s="69" t="s">
        <v>39</v>
      </c>
      <c r="B20" s="61">
        <v>1</v>
      </c>
    </row>
    <row r="21" spans="1:2" x14ac:dyDescent="0.25">
      <c r="A21" s="62" t="s">
        <v>40</v>
      </c>
      <c r="B21" s="63">
        <v>1</v>
      </c>
    </row>
    <row r="22" spans="1:2" x14ac:dyDescent="0.25">
      <c r="A22" s="69" t="s">
        <v>51</v>
      </c>
      <c r="B22" s="61">
        <v>4</v>
      </c>
    </row>
    <row r="23" spans="1:2" x14ac:dyDescent="0.25">
      <c r="A23" s="62" t="s">
        <v>55</v>
      </c>
      <c r="B23" s="63">
        <v>1</v>
      </c>
    </row>
    <row r="24" spans="1:2" x14ac:dyDescent="0.25">
      <c r="A24" s="62" t="s">
        <v>59</v>
      </c>
      <c r="B24" s="63">
        <v>1</v>
      </c>
    </row>
    <row r="25" spans="1:2" x14ac:dyDescent="0.25">
      <c r="A25" s="62" t="s">
        <v>58</v>
      </c>
      <c r="B25" s="63">
        <v>1</v>
      </c>
    </row>
    <row r="26" spans="1:2" x14ac:dyDescent="0.25">
      <c r="A26" s="62" t="s">
        <v>63</v>
      </c>
      <c r="B26" s="63">
        <v>1</v>
      </c>
    </row>
    <row r="27" spans="1:2" x14ac:dyDescent="0.25">
      <c r="A27" s="69" t="s">
        <v>48</v>
      </c>
      <c r="B27" s="61">
        <v>1</v>
      </c>
    </row>
    <row r="28" spans="1:2" x14ac:dyDescent="0.25">
      <c r="A28" s="62" t="s">
        <v>50</v>
      </c>
      <c r="B28" s="63">
        <v>1</v>
      </c>
    </row>
    <row r="29" spans="1:2" x14ac:dyDescent="0.25">
      <c r="A29" s="70" t="s">
        <v>97</v>
      </c>
      <c r="B29" s="63">
        <v>16</v>
      </c>
    </row>
    <row r="30" spans="1:2" x14ac:dyDescent="0.25">
      <c r="A30" s="71" t="str">
        <f>'Antigone-services'!A18</f>
        <v>Mise à jour :</v>
      </c>
      <c r="B30" s="72">
        <f>'Antigone-services'!B18</f>
        <v>41527</v>
      </c>
    </row>
    <row r="31" spans="1:2" x14ac:dyDescent="0.25">
      <c r="A31" s="4" t="e">
        <f>#REF!</f>
        <v>#REF!</v>
      </c>
    </row>
  </sheetData>
  <mergeCells count="1">
    <mergeCell ref="A1:B1"/>
  </mergeCells>
  <pageMargins left="0.7" right="0.7" top="0.75" bottom="0.75" header="0.3" footer="0.3"/>
  <pageSetup paperSize="9" scale="64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8"/>
  <sheetViews>
    <sheetView view="pageBreakPreview" zoomScale="130" zoomScaleSheetLayoutView="130" workbookViewId="0">
      <selection sqref="A1:L1"/>
    </sheetView>
  </sheetViews>
  <sheetFormatPr baseColWidth="10" defaultColWidth="11.42578125" defaultRowHeight="15" x14ac:dyDescent="0.25"/>
  <cols>
    <col min="1" max="2" width="3.28515625" customWidth="1"/>
    <col min="3" max="3" width="16.140625" bestFit="1" customWidth="1"/>
    <col min="11" max="12" width="3.28515625" customWidth="1"/>
  </cols>
  <sheetData>
    <row r="1" spans="1:12" ht="18.75" x14ac:dyDescent="0.3">
      <c r="A1" s="96" t="s">
        <v>0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</row>
    <row r="2" spans="1:12" x14ac:dyDescent="0.25">
      <c r="A2" s="4"/>
    </row>
    <row r="3" spans="1:12" x14ac:dyDescent="0.25">
      <c r="A3" s="5"/>
      <c r="B3" s="97" t="s">
        <v>25</v>
      </c>
      <c r="C3" s="97"/>
      <c r="D3" s="97"/>
      <c r="E3" s="97"/>
      <c r="F3" s="97"/>
      <c r="G3" s="97"/>
      <c r="H3" s="97"/>
      <c r="I3" s="97"/>
      <c r="J3" s="97"/>
      <c r="K3" s="97"/>
      <c r="L3" s="5"/>
    </row>
    <row r="4" spans="1:12" x14ac:dyDescent="0.25">
      <c r="A4" s="5"/>
      <c r="L4" s="5"/>
    </row>
    <row r="5" spans="1:12" x14ac:dyDescent="0.25">
      <c r="A5" s="5"/>
      <c r="C5" s="6"/>
      <c r="D5" s="99" t="s">
        <v>26</v>
      </c>
      <c r="E5" s="100" t="s">
        <v>27</v>
      </c>
      <c r="F5" s="100"/>
      <c r="G5" s="100"/>
      <c r="H5" s="100"/>
      <c r="I5" s="101" t="s">
        <v>99</v>
      </c>
      <c r="J5" s="101"/>
      <c r="L5" s="5"/>
    </row>
    <row r="6" spans="1:12" x14ac:dyDescent="0.25">
      <c r="A6" s="5"/>
      <c r="C6" s="6"/>
      <c r="D6" s="99"/>
      <c r="E6" s="100" t="s">
        <v>28</v>
      </c>
      <c r="F6" s="100"/>
      <c r="G6" s="76" t="s">
        <v>29</v>
      </c>
      <c r="H6" s="76" t="s">
        <v>30</v>
      </c>
      <c r="I6" s="101"/>
      <c r="J6" s="101"/>
      <c r="L6" s="5"/>
    </row>
    <row r="7" spans="1:12" x14ac:dyDescent="0.25">
      <c r="A7" s="5"/>
      <c r="C7" s="86" t="s">
        <v>31</v>
      </c>
      <c r="D7" s="81">
        <f>E7</f>
        <v>252</v>
      </c>
      <c r="E7" s="106">
        <f>SUM(G7,H7)</f>
        <v>252</v>
      </c>
      <c r="F7" s="107"/>
      <c r="G7" s="81">
        <v>246</v>
      </c>
      <c r="H7" s="81">
        <v>6</v>
      </c>
      <c r="I7" s="106">
        <v>0</v>
      </c>
      <c r="J7" s="107"/>
      <c r="L7" s="5"/>
    </row>
    <row r="8" spans="1:12" x14ac:dyDescent="0.25">
      <c r="A8" s="5"/>
      <c r="C8" s="87" t="s">
        <v>8</v>
      </c>
      <c r="D8" s="78">
        <f>E8</f>
        <v>451</v>
      </c>
      <c r="E8" s="102">
        <f>SUM(G8,H8)</f>
        <v>451</v>
      </c>
      <c r="F8" s="103"/>
      <c r="G8" s="78">
        <v>441</v>
      </c>
      <c r="H8" s="78">
        <v>10</v>
      </c>
      <c r="I8" s="102">
        <v>0</v>
      </c>
      <c r="J8" s="103"/>
      <c r="L8" s="5"/>
    </row>
    <row r="9" spans="1:12" x14ac:dyDescent="0.25">
      <c r="A9" s="5"/>
      <c r="C9" s="88" t="s">
        <v>10</v>
      </c>
      <c r="D9" s="77">
        <f>E9</f>
        <v>200</v>
      </c>
      <c r="E9" s="104">
        <v>200</v>
      </c>
      <c r="F9" s="105"/>
      <c r="G9" s="79"/>
      <c r="H9" s="79"/>
      <c r="I9" s="104">
        <v>0</v>
      </c>
      <c r="J9" s="105"/>
      <c r="L9" s="5"/>
    </row>
    <row r="10" spans="1:12" x14ac:dyDescent="0.25">
      <c r="A10" s="5"/>
      <c r="C10" s="87" t="s">
        <v>100</v>
      </c>
      <c r="D10" s="78">
        <v>70</v>
      </c>
      <c r="E10" s="108" t="s">
        <v>20</v>
      </c>
      <c r="F10" s="109"/>
      <c r="G10" s="84" t="s">
        <v>20</v>
      </c>
      <c r="H10" s="84" t="s">
        <v>20</v>
      </c>
      <c r="I10" s="102">
        <v>0</v>
      </c>
      <c r="J10" s="103"/>
      <c r="L10" s="5"/>
    </row>
    <row r="11" spans="1:12" x14ac:dyDescent="0.25">
      <c r="A11" s="5"/>
      <c r="C11" s="88" t="s">
        <v>12</v>
      </c>
      <c r="D11" s="77">
        <f>E11</f>
        <v>824</v>
      </c>
      <c r="E11" s="104">
        <f>SUM(G11,H11)</f>
        <v>824</v>
      </c>
      <c r="F11" s="105"/>
      <c r="G11" s="77">
        <v>807</v>
      </c>
      <c r="H11" s="77">
        <v>17</v>
      </c>
      <c r="I11" s="104">
        <v>0</v>
      </c>
      <c r="J11" s="105"/>
      <c r="L11" s="5"/>
    </row>
    <row r="12" spans="1:12" x14ac:dyDescent="0.25">
      <c r="A12" s="5"/>
      <c r="C12" s="87" t="s">
        <v>17</v>
      </c>
      <c r="D12" s="78">
        <f>E12</f>
        <v>500</v>
      </c>
      <c r="E12" s="102">
        <v>500</v>
      </c>
      <c r="F12" s="103"/>
      <c r="G12" s="80"/>
      <c r="H12" s="79"/>
      <c r="I12" s="102">
        <v>0</v>
      </c>
      <c r="J12" s="103"/>
      <c r="L12" s="5"/>
    </row>
    <row r="13" spans="1:12" x14ac:dyDescent="0.25">
      <c r="A13" s="5"/>
      <c r="C13" s="88" t="s">
        <v>14</v>
      </c>
      <c r="D13" s="77">
        <f>E13</f>
        <v>600</v>
      </c>
      <c r="E13" s="104">
        <f>SUM(G13,H13)</f>
        <v>600</v>
      </c>
      <c r="F13" s="105"/>
      <c r="G13" s="77">
        <v>590</v>
      </c>
      <c r="H13" s="77">
        <v>10</v>
      </c>
      <c r="I13" s="104">
        <v>0</v>
      </c>
      <c r="J13" s="105"/>
      <c r="L13" s="5"/>
    </row>
    <row r="14" spans="1:12" x14ac:dyDescent="0.25">
      <c r="A14" s="5"/>
      <c r="C14" s="87" t="s">
        <v>7</v>
      </c>
      <c r="D14" s="78">
        <v>685</v>
      </c>
      <c r="E14" s="102">
        <f>SUM(G14,H14)</f>
        <v>590</v>
      </c>
      <c r="F14" s="103"/>
      <c r="G14" s="78">
        <v>581</v>
      </c>
      <c r="H14" s="78">
        <v>9</v>
      </c>
      <c r="I14" s="102">
        <v>95</v>
      </c>
      <c r="J14" s="103"/>
      <c r="L14" s="5"/>
    </row>
    <row r="15" spans="1:12" ht="15" customHeight="1" x14ac:dyDescent="0.25">
      <c r="A15" s="5"/>
      <c r="C15" s="88" t="s">
        <v>9</v>
      </c>
      <c r="D15" s="77">
        <v>482</v>
      </c>
      <c r="E15" s="104">
        <f>SUM(G15,H15)</f>
        <v>482</v>
      </c>
      <c r="F15" s="105"/>
      <c r="G15" s="77">
        <v>472</v>
      </c>
      <c r="H15" s="77">
        <v>10</v>
      </c>
      <c r="I15" s="104">
        <v>0</v>
      </c>
      <c r="J15" s="105"/>
      <c r="L15" s="5"/>
    </row>
    <row r="16" spans="1:12" ht="15" customHeight="1" x14ac:dyDescent="0.25">
      <c r="A16" s="5"/>
      <c r="C16" s="87" t="s">
        <v>11</v>
      </c>
      <c r="D16" s="78">
        <v>682</v>
      </c>
      <c r="E16" s="102">
        <f>SUM(G16,H16)</f>
        <v>543</v>
      </c>
      <c r="F16" s="103"/>
      <c r="G16" s="78">
        <v>528</v>
      </c>
      <c r="H16" s="78">
        <v>15</v>
      </c>
      <c r="I16" s="102">
        <v>139</v>
      </c>
      <c r="J16" s="103"/>
      <c r="K16" s="3" t="s">
        <v>101</v>
      </c>
      <c r="L16" s="5"/>
    </row>
    <row r="17" spans="1:12" ht="15" customHeight="1" x14ac:dyDescent="0.25">
      <c r="A17" s="5"/>
      <c r="C17" s="88" t="s">
        <v>13</v>
      </c>
      <c r="D17" s="77">
        <v>250</v>
      </c>
      <c r="E17" s="104">
        <f>SUM(G17,H17)</f>
        <v>190</v>
      </c>
      <c r="F17" s="105"/>
      <c r="G17" s="77">
        <v>185</v>
      </c>
      <c r="H17" s="77">
        <v>5</v>
      </c>
      <c r="I17" s="104">
        <v>60</v>
      </c>
      <c r="J17" s="105"/>
      <c r="K17" s="3" t="s">
        <v>102</v>
      </c>
      <c r="L17" s="5"/>
    </row>
    <row r="18" spans="1:12" x14ac:dyDescent="0.25">
      <c r="A18" s="5"/>
      <c r="C18" s="87" t="s">
        <v>21</v>
      </c>
      <c r="D18" s="78">
        <v>771</v>
      </c>
      <c r="E18" s="102">
        <v>590</v>
      </c>
      <c r="F18" s="103"/>
      <c r="G18" s="79"/>
      <c r="H18" s="79"/>
      <c r="I18" s="102">
        <v>181</v>
      </c>
      <c r="J18" s="103"/>
      <c r="L18" s="5"/>
    </row>
    <row r="19" spans="1:12" x14ac:dyDescent="0.25">
      <c r="A19" s="5"/>
      <c r="C19" s="88" t="s">
        <v>18</v>
      </c>
      <c r="D19" s="77">
        <v>1973</v>
      </c>
      <c r="E19" s="104">
        <v>1973</v>
      </c>
      <c r="F19" s="105"/>
      <c r="G19" s="79"/>
      <c r="H19" s="79"/>
      <c r="I19" s="114"/>
      <c r="J19" s="115"/>
      <c r="L19" s="5"/>
    </row>
    <row r="20" spans="1:12" x14ac:dyDescent="0.25">
      <c r="A20" s="5"/>
      <c r="C20" s="82" t="s">
        <v>22</v>
      </c>
      <c r="D20" s="83">
        <f>SUM(D7:D19)</f>
        <v>7740</v>
      </c>
      <c r="E20" s="112">
        <f>SUM(E7:F19)</f>
        <v>7195</v>
      </c>
      <c r="F20" s="113"/>
      <c r="G20" s="83">
        <f>SUM(G7,G8,G11,G13:G17)</f>
        <v>3850</v>
      </c>
      <c r="H20" s="83">
        <f>SUM(H7,H8,H11,H13:H17)</f>
        <v>82</v>
      </c>
      <c r="I20" s="112">
        <f>SUM(I7:J18)</f>
        <v>475</v>
      </c>
      <c r="J20" s="113"/>
      <c r="L20" s="5"/>
    </row>
    <row r="21" spans="1:12" x14ac:dyDescent="0.25">
      <c r="A21" s="5"/>
      <c r="D21" s="7"/>
      <c r="E21" s="7"/>
      <c r="L21" s="5"/>
    </row>
    <row r="22" spans="1:12" x14ac:dyDescent="0.25">
      <c r="A22" s="5"/>
      <c r="C22" s="111" t="s">
        <v>106</v>
      </c>
      <c r="D22" s="111"/>
      <c r="E22" s="111"/>
      <c r="L22" s="5"/>
    </row>
    <row r="23" spans="1:12" x14ac:dyDescent="0.25">
      <c r="A23" s="5"/>
      <c r="C23" s="8"/>
      <c r="D23" s="111" t="s">
        <v>23</v>
      </c>
      <c r="E23" s="111"/>
      <c r="L23" s="5"/>
    </row>
    <row r="24" spans="1:12" x14ac:dyDescent="0.25">
      <c r="A24" s="5"/>
      <c r="C24" s="110" t="s">
        <v>105</v>
      </c>
      <c r="D24" s="110"/>
      <c r="E24" s="110"/>
      <c r="F24" s="110"/>
      <c r="G24" s="110"/>
      <c r="H24" s="110"/>
      <c r="L24" s="5"/>
    </row>
    <row r="25" spans="1:12" x14ac:dyDescent="0.25">
      <c r="A25" s="5"/>
      <c r="C25" s="110" t="s">
        <v>104</v>
      </c>
      <c r="D25" s="110"/>
      <c r="E25" s="110"/>
      <c r="F25" s="110"/>
      <c r="G25" s="110"/>
      <c r="H25" s="110"/>
      <c r="I25" s="110"/>
      <c r="J25" s="110"/>
      <c r="K25" s="110"/>
      <c r="L25" s="5"/>
    </row>
    <row r="26" spans="1:12" x14ac:dyDescent="0.25">
      <c r="A26" s="5"/>
      <c r="C26" s="85" t="s">
        <v>103</v>
      </c>
      <c r="D26" s="85"/>
      <c r="E26" s="85"/>
      <c r="F26" s="85"/>
      <c r="G26" s="85"/>
      <c r="H26" s="85"/>
      <c r="L26" s="5"/>
    </row>
    <row r="27" spans="1:12" x14ac:dyDescent="0.25">
      <c r="A27" s="5"/>
      <c r="B27" s="98" t="s">
        <v>109</v>
      </c>
      <c r="C27" s="98"/>
      <c r="D27" s="98"/>
      <c r="E27" s="98"/>
      <c r="F27" s="98"/>
      <c r="G27" s="98"/>
      <c r="H27" s="98"/>
      <c r="I27" s="98"/>
      <c r="J27" s="98"/>
      <c r="K27" s="98"/>
      <c r="L27" s="5"/>
    </row>
    <row r="28" spans="1:12" x14ac:dyDescent="0.25">
      <c r="A28" s="4" t="e">
        <f>#REF!</f>
        <v>#REF!</v>
      </c>
    </row>
  </sheetData>
  <mergeCells count="39">
    <mergeCell ref="B27:K27"/>
    <mergeCell ref="E7:F7"/>
    <mergeCell ref="I7:J7"/>
    <mergeCell ref="I10:J10"/>
    <mergeCell ref="E10:F10"/>
    <mergeCell ref="C24:H24"/>
    <mergeCell ref="D23:E23"/>
    <mergeCell ref="C22:E22"/>
    <mergeCell ref="C25:K25"/>
    <mergeCell ref="E20:F20"/>
    <mergeCell ref="I20:J20"/>
    <mergeCell ref="E18:F18"/>
    <mergeCell ref="I18:J18"/>
    <mergeCell ref="E19:F19"/>
    <mergeCell ref="I19:J19"/>
    <mergeCell ref="E15:F15"/>
    <mergeCell ref="I15:J15"/>
    <mergeCell ref="E16:F16"/>
    <mergeCell ref="I16:J16"/>
    <mergeCell ref="E17:F17"/>
    <mergeCell ref="I17:J17"/>
    <mergeCell ref="E12:F12"/>
    <mergeCell ref="I12:J12"/>
    <mergeCell ref="E13:F13"/>
    <mergeCell ref="I13:J13"/>
    <mergeCell ref="E14:F14"/>
    <mergeCell ref="I14:J14"/>
    <mergeCell ref="E8:F8"/>
    <mergeCell ref="I8:J8"/>
    <mergeCell ref="E9:F9"/>
    <mergeCell ref="I9:J9"/>
    <mergeCell ref="E11:F11"/>
    <mergeCell ref="I11:J11"/>
    <mergeCell ref="A1:L1"/>
    <mergeCell ref="B3:K3"/>
    <mergeCell ref="D5:D6"/>
    <mergeCell ref="E5:H5"/>
    <mergeCell ref="I5:J6"/>
    <mergeCell ref="E6:F6"/>
  </mergeCells>
  <pageMargins left="0.7" right="0.7" top="0.75" bottom="0.75" header="0.3" footer="0.3"/>
  <pageSetup paperSize="9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6"/>
  <sheetViews>
    <sheetView view="pageBreakPreview" zoomScale="90" zoomScaleNormal="100" zoomScaleSheetLayoutView="90" workbookViewId="0"/>
  </sheetViews>
  <sheetFormatPr baseColWidth="10" defaultRowHeight="15" x14ac:dyDescent="0.25"/>
  <cols>
    <col min="1" max="2" width="3.28515625" customWidth="1"/>
    <col min="3" max="3" width="12.5703125" bestFit="1" customWidth="1"/>
    <col min="4" max="4" width="97.85546875" bestFit="1" customWidth="1"/>
    <col min="5" max="6" width="15" bestFit="1" customWidth="1"/>
    <col min="7" max="9" width="14.42578125" bestFit="1" customWidth="1"/>
    <col min="10" max="10" width="15.28515625" bestFit="1" customWidth="1"/>
    <col min="11" max="11" width="10.7109375" bestFit="1" customWidth="1"/>
    <col min="12" max="13" width="13.140625" bestFit="1" customWidth="1"/>
    <col min="14" max="15" width="10.7109375" bestFit="1" customWidth="1"/>
    <col min="16" max="17" width="3.28515625" customWidth="1"/>
  </cols>
  <sheetData>
    <row r="1" spans="1:17" ht="15.75" x14ac:dyDescent="0.25">
      <c r="A1" s="9"/>
      <c r="B1" s="9"/>
      <c r="C1" s="119" t="s">
        <v>32</v>
      </c>
      <c r="D1" s="119"/>
      <c r="E1" s="119"/>
      <c r="F1" s="119"/>
      <c r="G1" s="119"/>
      <c r="H1" s="119"/>
      <c r="I1" s="119"/>
      <c r="J1" s="119"/>
      <c r="K1" s="119"/>
      <c r="L1" s="119"/>
      <c r="M1" s="119"/>
      <c r="N1" s="119"/>
      <c r="O1" s="119"/>
      <c r="P1" s="9"/>
      <c r="Q1" s="9"/>
    </row>
    <row r="2" spans="1:17" ht="15.75" thickBot="1" x14ac:dyDescent="0.3">
      <c r="A2" s="9"/>
      <c r="B2" s="4"/>
      <c r="Q2" s="9"/>
    </row>
    <row r="3" spans="1:17" x14ac:dyDescent="0.25">
      <c r="A3" s="9"/>
      <c r="C3" s="10" t="s">
        <v>33</v>
      </c>
      <c r="D3" s="11" t="s">
        <v>2</v>
      </c>
      <c r="E3" s="120" t="s">
        <v>34</v>
      </c>
      <c r="F3" s="121"/>
      <c r="G3" s="121"/>
      <c r="H3" s="121"/>
      <c r="I3" s="121"/>
      <c r="J3" s="121"/>
      <c r="K3" s="121"/>
      <c r="L3" s="121"/>
      <c r="M3" s="121"/>
      <c r="N3" s="121"/>
      <c r="O3" s="122"/>
      <c r="Q3" s="9"/>
    </row>
    <row r="4" spans="1:17" x14ac:dyDescent="0.25">
      <c r="A4" s="9"/>
      <c r="C4" s="116" t="s">
        <v>35</v>
      </c>
      <c r="D4" s="117"/>
      <c r="E4" s="117"/>
      <c r="F4" s="117"/>
      <c r="G4" s="117"/>
      <c r="H4" s="117"/>
      <c r="I4" s="117"/>
      <c r="J4" s="117"/>
      <c r="K4" s="117"/>
      <c r="L4" s="117"/>
      <c r="M4" s="117"/>
      <c r="N4" s="117"/>
      <c r="O4" s="118"/>
      <c r="Q4" s="9"/>
    </row>
    <row r="5" spans="1:17" x14ac:dyDescent="0.25">
      <c r="A5" s="9"/>
      <c r="C5" s="12">
        <v>1</v>
      </c>
      <c r="D5" s="13" t="s">
        <v>36</v>
      </c>
      <c r="E5" s="14" t="s">
        <v>6</v>
      </c>
      <c r="F5" s="15" t="s">
        <v>8</v>
      </c>
      <c r="G5" s="16" t="s">
        <v>12</v>
      </c>
      <c r="H5" s="16" t="s">
        <v>14</v>
      </c>
      <c r="I5" s="16" t="s">
        <v>7</v>
      </c>
      <c r="J5" s="16" t="s">
        <v>9</v>
      </c>
      <c r="K5" s="16" t="s">
        <v>37</v>
      </c>
      <c r="L5" s="16" t="s">
        <v>38</v>
      </c>
      <c r="M5" s="16" t="s">
        <v>13</v>
      </c>
      <c r="N5" s="16" t="s">
        <v>15</v>
      </c>
      <c r="O5" s="17" t="s">
        <v>19</v>
      </c>
      <c r="Q5" s="9"/>
    </row>
    <row r="6" spans="1:17" x14ac:dyDescent="0.25">
      <c r="A6" s="9"/>
      <c r="C6" s="116" t="s">
        <v>39</v>
      </c>
      <c r="D6" s="117"/>
      <c r="E6" s="117"/>
      <c r="F6" s="117"/>
      <c r="G6" s="117"/>
      <c r="H6" s="117"/>
      <c r="I6" s="117"/>
      <c r="J6" s="117"/>
      <c r="K6" s="117"/>
      <c r="L6" s="117"/>
      <c r="M6" s="117"/>
      <c r="N6" s="117"/>
      <c r="O6" s="118"/>
      <c r="Q6" s="9"/>
    </row>
    <row r="7" spans="1:17" x14ac:dyDescent="0.25">
      <c r="A7" s="9"/>
      <c r="C7" s="18">
        <v>1</v>
      </c>
      <c r="D7" s="19" t="s">
        <v>40</v>
      </c>
      <c r="E7" s="20" t="s">
        <v>8</v>
      </c>
      <c r="F7" s="21" t="s">
        <v>7</v>
      </c>
      <c r="G7" s="21" t="s">
        <v>9</v>
      </c>
      <c r="H7" s="21" t="s">
        <v>37</v>
      </c>
      <c r="I7" s="22" t="s">
        <v>38</v>
      </c>
      <c r="J7" s="21" t="s">
        <v>13</v>
      </c>
      <c r="K7" s="21" t="s">
        <v>15</v>
      </c>
      <c r="L7" s="21" t="s">
        <v>18</v>
      </c>
      <c r="M7" s="23"/>
      <c r="N7" s="23"/>
      <c r="O7" s="24"/>
      <c r="Q7" s="9"/>
    </row>
    <row r="8" spans="1:17" x14ac:dyDescent="0.25">
      <c r="A8" s="9"/>
      <c r="C8" s="25">
        <v>2</v>
      </c>
      <c r="D8" s="26" t="s">
        <v>41</v>
      </c>
      <c r="E8" s="27" t="s">
        <v>12</v>
      </c>
      <c r="F8" s="28" t="s">
        <v>18</v>
      </c>
      <c r="G8" s="29"/>
      <c r="H8" s="29"/>
      <c r="I8" s="23"/>
      <c r="J8" s="30"/>
      <c r="K8" s="23"/>
      <c r="L8" s="23"/>
      <c r="M8" s="23"/>
      <c r="N8" s="23"/>
      <c r="O8" s="24"/>
      <c r="Q8" s="9"/>
    </row>
    <row r="9" spans="1:17" x14ac:dyDescent="0.25">
      <c r="A9" s="9"/>
      <c r="C9" s="116" t="s">
        <v>42</v>
      </c>
      <c r="D9" s="117"/>
      <c r="E9" s="117"/>
      <c r="F9" s="117"/>
      <c r="G9" s="117"/>
      <c r="H9" s="117"/>
      <c r="I9" s="117"/>
      <c r="J9" s="117"/>
      <c r="K9" s="117"/>
      <c r="L9" s="117"/>
      <c r="M9" s="117"/>
      <c r="N9" s="117"/>
      <c r="O9" s="118"/>
      <c r="Q9" s="9"/>
    </row>
    <row r="10" spans="1:17" x14ac:dyDescent="0.25">
      <c r="A10" s="9"/>
      <c r="C10" s="18">
        <v>1</v>
      </c>
      <c r="D10" s="19" t="s">
        <v>43</v>
      </c>
      <c r="E10" s="20" t="s">
        <v>6</v>
      </c>
      <c r="F10" s="21" t="s">
        <v>8</v>
      </c>
      <c r="G10" s="21" t="s">
        <v>10</v>
      </c>
      <c r="H10" s="21" t="s">
        <v>12</v>
      </c>
      <c r="I10" s="22" t="s">
        <v>14</v>
      </c>
      <c r="J10" s="31" t="s">
        <v>7</v>
      </c>
      <c r="K10" s="21" t="s">
        <v>9</v>
      </c>
      <c r="L10" s="21" t="s">
        <v>37</v>
      </c>
      <c r="M10" s="21" t="s">
        <v>38</v>
      </c>
      <c r="N10" s="21" t="s">
        <v>13</v>
      </c>
      <c r="O10" s="32" t="s">
        <v>15</v>
      </c>
      <c r="Q10" s="9"/>
    </row>
    <row r="11" spans="1:17" x14ac:dyDescent="0.25">
      <c r="A11" s="9"/>
      <c r="C11" s="25">
        <v>2</v>
      </c>
      <c r="D11" s="26" t="s">
        <v>44</v>
      </c>
      <c r="E11" s="27" t="s">
        <v>8</v>
      </c>
      <c r="F11" s="28" t="s">
        <v>12</v>
      </c>
      <c r="G11" s="28" t="s">
        <v>7</v>
      </c>
      <c r="H11" s="28" t="s">
        <v>38</v>
      </c>
      <c r="I11" s="23"/>
      <c r="J11" s="33"/>
      <c r="K11" s="23"/>
      <c r="L11" s="23"/>
      <c r="M11" s="23"/>
      <c r="N11" s="23"/>
      <c r="O11" s="24"/>
      <c r="Q11" s="9"/>
    </row>
    <row r="12" spans="1:17" x14ac:dyDescent="0.25">
      <c r="A12" s="9"/>
      <c r="C12" s="18">
        <v>3</v>
      </c>
      <c r="D12" s="19" t="s">
        <v>45</v>
      </c>
      <c r="E12" s="20" t="s">
        <v>8</v>
      </c>
      <c r="F12" s="21" t="s">
        <v>7</v>
      </c>
      <c r="G12" s="21" t="s">
        <v>38</v>
      </c>
      <c r="H12" s="29"/>
      <c r="I12" s="23"/>
      <c r="J12" s="33"/>
      <c r="K12" s="23"/>
      <c r="L12" s="23"/>
      <c r="M12" s="23"/>
      <c r="N12" s="23"/>
      <c r="O12" s="24"/>
      <c r="Q12" s="9"/>
    </row>
    <row r="13" spans="1:17" x14ac:dyDescent="0.25">
      <c r="A13" s="9"/>
      <c r="C13" s="25">
        <v>4</v>
      </c>
      <c r="D13" s="34" t="s">
        <v>46</v>
      </c>
      <c r="E13" s="27" t="s">
        <v>12</v>
      </c>
      <c r="F13" s="28" t="s">
        <v>7</v>
      </c>
      <c r="G13" s="28" t="s">
        <v>18</v>
      </c>
      <c r="H13" s="35"/>
      <c r="I13" s="23"/>
      <c r="J13" s="33"/>
      <c r="K13" s="23"/>
      <c r="L13" s="23"/>
      <c r="M13" s="23"/>
      <c r="N13" s="23"/>
      <c r="O13" s="24"/>
      <c r="Q13" s="9"/>
    </row>
    <row r="14" spans="1:17" x14ac:dyDescent="0.25">
      <c r="A14" s="9"/>
      <c r="C14" s="18">
        <v>5</v>
      </c>
      <c r="D14" s="19" t="s">
        <v>47</v>
      </c>
      <c r="E14" s="20" t="s">
        <v>6</v>
      </c>
      <c r="F14" s="21" t="s">
        <v>8</v>
      </c>
      <c r="G14" s="21" t="s">
        <v>12</v>
      </c>
      <c r="H14" s="21" t="s">
        <v>14</v>
      </c>
      <c r="I14" s="21" t="s">
        <v>7</v>
      </c>
      <c r="J14" s="21" t="s">
        <v>9</v>
      </c>
      <c r="K14" s="21" t="s">
        <v>37</v>
      </c>
      <c r="L14" s="21" t="s">
        <v>13</v>
      </c>
      <c r="M14" s="21" t="s">
        <v>15</v>
      </c>
      <c r="N14" s="22" t="s">
        <v>19</v>
      </c>
      <c r="O14" s="24"/>
      <c r="Q14" s="9"/>
    </row>
    <row r="15" spans="1:17" x14ac:dyDescent="0.25">
      <c r="A15" s="9"/>
      <c r="C15" s="116" t="s">
        <v>48</v>
      </c>
      <c r="D15" s="117"/>
      <c r="E15" s="117"/>
      <c r="F15" s="117"/>
      <c r="G15" s="117"/>
      <c r="H15" s="117"/>
      <c r="I15" s="117"/>
      <c r="J15" s="117"/>
      <c r="K15" s="117"/>
      <c r="L15" s="117"/>
      <c r="M15" s="117"/>
      <c r="N15" s="117"/>
      <c r="O15" s="118"/>
      <c r="Q15" s="9"/>
    </row>
    <row r="16" spans="1:17" x14ac:dyDescent="0.25">
      <c r="A16" s="9"/>
      <c r="C16" s="18">
        <v>1</v>
      </c>
      <c r="D16" s="19" t="s">
        <v>49</v>
      </c>
      <c r="E16" s="20" t="s">
        <v>8</v>
      </c>
      <c r="F16" s="21" t="s">
        <v>10</v>
      </c>
      <c r="G16" s="21" t="s">
        <v>12</v>
      </c>
      <c r="H16" s="21" t="s">
        <v>9</v>
      </c>
      <c r="I16" s="21" t="s">
        <v>38</v>
      </c>
      <c r="J16" s="33"/>
      <c r="K16" s="36"/>
      <c r="L16" s="23"/>
      <c r="M16" s="33"/>
      <c r="N16" s="23"/>
      <c r="O16" s="24"/>
      <c r="Q16" s="9"/>
    </row>
    <row r="17" spans="1:17" x14ac:dyDescent="0.25">
      <c r="A17" s="9"/>
      <c r="C17" s="25">
        <v>2</v>
      </c>
      <c r="D17" s="26" t="s">
        <v>50</v>
      </c>
      <c r="E17" s="27" t="s">
        <v>17</v>
      </c>
      <c r="F17" s="28" t="s">
        <v>9</v>
      </c>
      <c r="G17" s="28" t="s">
        <v>15</v>
      </c>
      <c r="H17" s="35"/>
      <c r="I17" s="37"/>
      <c r="J17" s="38"/>
      <c r="K17" s="37"/>
      <c r="L17" s="23"/>
      <c r="M17" s="30"/>
      <c r="N17" s="23"/>
      <c r="O17" s="39"/>
      <c r="Q17" s="9"/>
    </row>
    <row r="18" spans="1:17" x14ac:dyDescent="0.25">
      <c r="A18" s="9"/>
      <c r="C18" s="116" t="s">
        <v>51</v>
      </c>
      <c r="D18" s="117"/>
      <c r="E18" s="117"/>
      <c r="F18" s="117"/>
      <c r="G18" s="117"/>
      <c r="H18" s="117"/>
      <c r="I18" s="117"/>
      <c r="J18" s="117"/>
      <c r="K18" s="117"/>
      <c r="L18" s="117"/>
      <c r="M18" s="117"/>
      <c r="N18" s="117"/>
      <c r="O18" s="118"/>
      <c r="Q18" s="9"/>
    </row>
    <row r="19" spans="1:17" x14ac:dyDescent="0.25">
      <c r="A19" s="9"/>
      <c r="C19" s="12">
        <v>1</v>
      </c>
      <c r="D19" s="13" t="s">
        <v>52</v>
      </c>
      <c r="E19" s="14" t="s">
        <v>18</v>
      </c>
      <c r="F19" s="35"/>
      <c r="G19" s="40"/>
      <c r="H19" s="29"/>
      <c r="I19" s="23"/>
      <c r="J19" s="33"/>
      <c r="K19" s="23"/>
      <c r="L19" s="23"/>
      <c r="M19" s="33"/>
      <c r="N19" s="29"/>
      <c r="O19" s="41"/>
      <c r="Q19" s="9"/>
    </row>
    <row r="20" spans="1:17" x14ac:dyDescent="0.25">
      <c r="A20" s="9"/>
      <c r="C20" s="25">
        <v>2</v>
      </c>
      <c r="D20" s="26" t="s">
        <v>53</v>
      </c>
      <c r="E20" s="27" t="s">
        <v>8</v>
      </c>
      <c r="F20" s="28" t="s">
        <v>12</v>
      </c>
      <c r="G20" s="28" t="s">
        <v>7</v>
      </c>
      <c r="H20" s="28" t="s">
        <v>38</v>
      </c>
      <c r="I20" s="23"/>
      <c r="J20" s="33"/>
      <c r="K20" s="23"/>
      <c r="L20" s="23"/>
      <c r="M20" s="33"/>
      <c r="N20" s="29"/>
      <c r="O20" s="42"/>
      <c r="Q20" s="9"/>
    </row>
    <row r="21" spans="1:17" x14ac:dyDescent="0.25">
      <c r="A21" s="9"/>
      <c r="C21" s="18">
        <v>3</v>
      </c>
      <c r="D21" s="19" t="s">
        <v>54</v>
      </c>
      <c r="E21" s="20" t="s">
        <v>8</v>
      </c>
      <c r="F21" s="29"/>
      <c r="G21" s="29"/>
      <c r="H21" s="29"/>
      <c r="I21" s="23"/>
      <c r="J21" s="33"/>
      <c r="K21" s="23"/>
      <c r="L21" s="23"/>
      <c r="M21" s="33"/>
      <c r="N21" s="29"/>
      <c r="O21" s="41"/>
      <c r="Q21" s="9"/>
    </row>
    <row r="22" spans="1:17" x14ac:dyDescent="0.25">
      <c r="A22" s="9"/>
      <c r="C22" s="25">
        <v>4</v>
      </c>
      <c r="D22" s="26" t="s">
        <v>55</v>
      </c>
      <c r="E22" s="27" t="s">
        <v>6</v>
      </c>
      <c r="F22" s="28" t="s">
        <v>8</v>
      </c>
      <c r="G22" s="28" t="s">
        <v>10</v>
      </c>
      <c r="H22" s="28" t="s">
        <v>12</v>
      </c>
      <c r="I22" s="43" t="s">
        <v>14</v>
      </c>
      <c r="J22" s="44" t="s">
        <v>7</v>
      </c>
      <c r="K22" s="28" t="s">
        <v>9</v>
      </c>
      <c r="L22" s="28" t="s">
        <v>37</v>
      </c>
      <c r="M22" s="28" t="s">
        <v>38</v>
      </c>
      <c r="N22" s="28" t="s">
        <v>13</v>
      </c>
      <c r="O22" s="45" t="s">
        <v>15</v>
      </c>
      <c r="Q22" s="9"/>
    </row>
    <row r="23" spans="1:17" x14ac:dyDescent="0.25">
      <c r="A23" s="9"/>
      <c r="C23" s="12">
        <v>5</v>
      </c>
      <c r="D23" s="13" t="s">
        <v>56</v>
      </c>
      <c r="E23" s="14" t="s">
        <v>8</v>
      </c>
      <c r="F23" s="46" t="s">
        <v>12</v>
      </c>
      <c r="G23" s="21" t="s">
        <v>7</v>
      </c>
      <c r="H23" s="21" t="s">
        <v>38</v>
      </c>
      <c r="I23" s="22" t="s">
        <v>18</v>
      </c>
      <c r="J23" s="33"/>
      <c r="K23" s="23"/>
      <c r="L23" s="23"/>
      <c r="M23" s="33"/>
      <c r="N23" s="23"/>
      <c r="O23" s="24"/>
      <c r="Q23" s="9"/>
    </row>
    <row r="24" spans="1:17" x14ac:dyDescent="0.25">
      <c r="A24" s="9"/>
      <c r="C24" s="25">
        <v>6</v>
      </c>
      <c r="D24" s="26" t="s">
        <v>57</v>
      </c>
      <c r="E24" s="27" t="s">
        <v>18</v>
      </c>
      <c r="F24" s="29"/>
      <c r="G24" s="29"/>
      <c r="H24" s="29"/>
      <c r="I24" s="23"/>
      <c r="J24" s="33"/>
      <c r="K24" s="23"/>
      <c r="L24" s="23"/>
      <c r="M24" s="33"/>
      <c r="N24" s="23"/>
      <c r="O24" s="24"/>
      <c r="Q24" s="9"/>
    </row>
    <row r="25" spans="1:17" x14ac:dyDescent="0.25">
      <c r="A25" s="9"/>
      <c r="C25" s="18">
        <v>7</v>
      </c>
      <c r="D25" s="19" t="s">
        <v>58</v>
      </c>
      <c r="E25" s="20" t="s">
        <v>6</v>
      </c>
      <c r="F25" s="21" t="s">
        <v>8</v>
      </c>
      <c r="G25" s="21" t="s">
        <v>10</v>
      </c>
      <c r="H25" s="21" t="s">
        <v>12</v>
      </c>
      <c r="I25" s="22" t="s">
        <v>14</v>
      </c>
      <c r="J25" s="93" t="s">
        <v>7</v>
      </c>
      <c r="K25" s="22" t="s">
        <v>9</v>
      </c>
      <c r="L25" s="22" t="s">
        <v>13</v>
      </c>
      <c r="M25" s="31" t="s">
        <v>15</v>
      </c>
      <c r="N25" s="47"/>
      <c r="O25" s="41"/>
      <c r="Q25" s="9"/>
    </row>
    <row r="26" spans="1:17" x14ac:dyDescent="0.25">
      <c r="A26" s="9"/>
      <c r="C26" s="25">
        <v>8</v>
      </c>
      <c r="D26" s="26" t="s">
        <v>59</v>
      </c>
      <c r="E26" s="27" t="s">
        <v>8</v>
      </c>
      <c r="F26" s="28" t="s">
        <v>7</v>
      </c>
      <c r="G26" s="28" t="s">
        <v>15</v>
      </c>
      <c r="H26" s="29"/>
      <c r="I26" s="23"/>
      <c r="J26" s="30"/>
      <c r="K26" s="23"/>
      <c r="L26" s="23"/>
      <c r="M26" s="33"/>
      <c r="N26" s="23"/>
      <c r="O26" s="24"/>
      <c r="Q26" s="9"/>
    </row>
    <row r="27" spans="1:17" x14ac:dyDescent="0.25">
      <c r="A27" s="9"/>
      <c r="C27" s="18">
        <v>9</v>
      </c>
      <c r="D27" s="19" t="s">
        <v>60</v>
      </c>
      <c r="E27" s="20" t="s">
        <v>8</v>
      </c>
      <c r="F27" s="21" t="s">
        <v>12</v>
      </c>
      <c r="G27" s="21" t="s">
        <v>7</v>
      </c>
      <c r="H27" s="29"/>
      <c r="I27" s="23"/>
      <c r="J27" s="33"/>
      <c r="K27" s="23"/>
      <c r="L27" s="23"/>
      <c r="M27" s="33"/>
      <c r="N27" s="23"/>
      <c r="O27" s="24"/>
      <c r="Q27" s="9"/>
    </row>
    <row r="28" spans="1:17" x14ac:dyDescent="0.25">
      <c r="A28" s="9"/>
      <c r="C28" s="25">
        <v>10</v>
      </c>
      <c r="D28" s="26" t="s">
        <v>61</v>
      </c>
      <c r="E28" s="27" t="s">
        <v>37</v>
      </c>
      <c r="F28" s="29"/>
      <c r="G28" s="29"/>
      <c r="H28" s="29"/>
      <c r="I28" s="23"/>
      <c r="J28" s="33"/>
      <c r="K28" s="23"/>
      <c r="L28" s="23"/>
      <c r="M28" s="33"/>
      <c r="N28" s="23"/>
      <c r="O28" s="24"/>
      <c r="Q28" s="9"/>
    </row>
    <row r="29" spans="1:17" x14ac:dyDescent="0.25">
      <c r="A29" s="9"/>
      <c r="C29" s="18">
        <v>11</v>
      </c>
      <c r="D29" s="19" t="s">
        <v>62</v>
      </c>
      <c r="E29" s="20" t="s">
        <v>6</v>
      </c>
      <c r="F29" s="21" t="s">
        <v>10</v>
      </c>
      <c r="G29" s="21" t="s">
        <v>12</v>
      </c>
      <c r="H29" s="21" t="s">
        <v>17</v>
      </c>
      <c r="I29" s="22" t="s">
        <v>14</v>
      </c>
      <c r="J29" s="31" t="s">
        <v>9</v>
      </c>
      <c r="K29" s="22" t="s">
        <v>13</v>
      </c>
      <c r="L29" s="36"/>
      <c r="M29" s="30"/>
      <c r="N29" s="36"/>
      <c r="O29" s="39"/>
      <c r="Q29" s="9"/>
    </row>
    <row r="30" spans="1:17" x14ac:dyDescent="0.25">
      <c r="A30" s="9"/>
      <c r="C30" s="25">
        <v>12</v>
      </c>
      <c r="D30" s="26" t="s">
        <v>63</v>
      </c>
      <c r="E30" s="27" t="s">
        <v>8</v>
      </c>
      <c r="F30" s="28" t="s">
        <v>12</v>
      </c>
      <c r="G30" s="28" t="s">
        <v>14</v>
      </c>
      <c r="H30" s="28" t="s">
        <v>7</v>
      </c>
      <c r="I30" s="43" t="s">
        <v>9</v>
      </c>
      <c r="J30" s="44" t="s">
        <v>38</v>
      </c>
      <c r="K30" s="43" t="s">
        <v>15</v>
      </c>
      <c r="L30" s="37"/>
      <c r="M30" s="38"/>
      <c r="N30" s="37"/>
      <c r="O30" s="48"/>
      <c r="Q30" s="9"/>
    </row>
    <row r="31" spans="1:17" x14ac:dyDescent="0.25">
      <c r="A31" s="9"/>
      <c r="C31" s="18">
        <v>13</v>
      </c>
      <c r="D31" s="19" t="s">
        <v>64</v>
      </c>
      <c r="E31" s="20" t="s">
        <v>8</v>
      </c>
      <c r="F31" s="21" t="s">
        <v>7</v>
      </c>
      <c r="G31" s="29"/>
      <c r="H31" s="29"/>
      <c r="I31" s="23"/>
      <c r="J31" s="33"/>
      <c r="K31" s="23"/>
      <c r="L31" s="23"/>
      <c r="M31" s="33"/>
      <c r="N31" s="23"/>
      <c r="O31" s="24"/>
      <c r="Q31" s="9"/>
    </row>
    <row r="32" spans="1:17" x14ac:dyDescent="0.25">
      <c r="A32" s="9"/>
      <c r="C32" s="116" t="s">
        <v>65</v>
      </c>
      <c r="D32" s="117"/>
      <c r="E32" s="117"/>
      <c r="F32" s="117"/>
      <c r="G32" s="117"/>
      <c r="H32" s="117"/>
      <c r="I32" s="117"/>
      <c r="J32" s="117"/>
      <c r="K32" s="117"/>
      <c r="L32" s="117"/>
      <c r="M32" s="117"/>
      <c r="N32" s="117"/>
      <c r="O32" s="118"/>
      <c r="Q32" s="9"/>
    </row>
    <row r="33" spans="1:17" x14ac:dyDescent="0.25">
      <c r="A33" s="9"/>
      <c r="C33" s="12">
        <v>1</v>
      </c>
      <c r="D33" s="13" t="s">
        <v>66</v>
      </c>
      <c r="E33" s="14" t="s">
        <v>8</v>
      </c>
      <c r="F33" s="46" t="s">
        <v>7</v>
      </c>
      <c r="G33" s="46" t="s">
        <v>37</v>
      </c>
      <c r="H33" s="21" t="s">
        <v>38</v>
      </c>
      <c r="I33" s="22" t="s">
        <v>15</v>
      </c>
      <c r="J33" s="33"/>
      <c r="K33" s="23"/>
      <c r="L33" s="23"/>
      <c r="M33" s="33"/>
      <c r="N33" s="23"/>
      <c r="O33" s="24"/>
      <c r="Q33" s="9"/>
    </row>
    <row r="34" spans="1:17" x14ac:dyDescent="0.25">
      <c r="A34" s="9"/>
      <c r="C34" s="25">
        <v>2</v>
      </c>
      <c r="D34" s="26" t="s">
        <v>67</v>
      </c>
      <c r="E34" s="27" t="s">
        <v>8</v>
      </c>
      <c r="F34" s="28" t="s">
        <v>7</v>
      </c>
      <c r="G34" s="29"/>
      <c r="H34" s="29"/>
      <c r="I34" s="23"/>
      <c r="J34" s="30"/>
      <c r="K34" s="23"/>
      <c r="L34" s="23"/>
      <c r="M34" s="33"/>
      <c r="N34" s="23"/>
      <c r="O34" s="24"/>
      <c r="Q34" s="9"/>
    </row>
    <row r="35" spans="1:17" x14ac:dyDescent="0.25">
      <c r="A35" s="9"/>
      <c r="C35" s="12">
        <v>3</v>
      </c>
      <c r="D35" s="13" t="s">
        <v>68</v>
      </c>
      <c r="E35" s="14" t="s">
        <v>18</v>
      </c>
      <c r="F35" s="29"/>
      <c r="G35" s="29"/>
      <c r="H35" s="29"/>
      <c r="I35" s="23"/>
      <c r="J35" s="33"/>
      <c r="K35" s="23"/>
      <c r="L35" s="23"/>
      <c r="M35" s="33"/>
      <c r="N35" s="23"/>
      <c r="O35" s="24"/>
      <c r="Q35" s="9"/>
    </row>
    <row r="36" spans="1:17" x14ac:dyDescent="0.25">
      <c r="A36" s="9"/>
      <c r="C36" s="25">
        <v>4</v>
      </c>
      <c r="D36" s="26" t="s">
        <v>69</v>
      </c>
      <c r="E36" s="27" t="s">
        <v>15</v>
      </c>
      <c r="F36" s="28" t="s">
        <v>19</v>
      </c>
      <c r="G36" s="29"/>
      <c r="H36" s="29"/>
      <c r="I36" s="23"/>
      <c r="J36" s="30"/>
      <c r="K36" s="23"/>
      <c r="L36" s="23"/>
      <c r="M36" s="33"/>
      <c r="N36" s="23"/>
      <c r="O36" s="24"/>
      <c r="Q36" s="9"/>
    </row>
    <row r="37" spans="1:17" x14ac:dyDescent="0.25">
      <c r="A37" s="9"/>
      <c r="C37" s="18">
        <v>5</v>
      </c>
      <c r="D37" s="19" t="s">
        <v>70</v>
      </c>
      <c r="E37" s="20" t="s">
        <v>15</v>
      </c>
      <c r="F37" s="35"/>
      <c r="G37" s="35"/>
      <c r="H37" s="29"/>
      <c r="I37" s="23"/>
      <c r="J37" s="30"/>
      <c r="K37" s="23"/>
      <c r="L37" s="23"/>
      <c r="M37" s="33"/>
      <c r="N37" s="23"/>
      <c r="O37" s="24"/>
      <c r="Q37" s="9"/>
    </row>
    <row r="38" spans="1:17" x14ac:dyDescent="0.25">
      <c r="A38" s="9"/>
      <c r="C38" s="25">
        <v>6</v>
      </c>
      <c r="D38" s="26" t="s">
        <v>71</v>
      </c>
      <c r="E38" s="27" t="s">
        <v>8</v>
      </c>
      <c r="F38" s="28" t="s">
        <v>7</v>
      </c>
      <c r="G38" s="28" t="s">
        <v>15</v>
      </c>
      <c r="H38" s="29"/>
      <c r="I38" s="23"/>
      <c r="J38" s="30"/>
      <c r="K38" s="23"/>
      <c r="L38" s="23"/>
      <c r="M38" s="33"/>
      <c r="N38" s="23"/>
      <c r="O38" s="24"/>
      <c r="Q38" s="9"/>
    </row>
    <row r="39" spans="1:17" x14ac:dyDescent="0.25">
      <c r="A39" s="9"/>
      <c r="C39" s="12">
        <v>7</v>
      </c>
      <c r="D39" s="13" t="s">
        <v>72</v>
      </c>
      <c r="E39" s="14" t="s">
        <v>9</v>
      </c>
      <c r="F39" s="46" t="s">
        <v>13</v>
      </c>
      <c r="G39" s="29"/>
      <c r="H39" s="29"/>
      <c r="I39" s="23"/>
      <c r="J39" s="33"/>
      <c r="K39" s="36"/>
      <c r="L39" s="36"/>
      <c r="M39" s="33"/>
      <c r="N39" s="36"/>
      <c r="O39" s="24"/>
      <c r="Q39" s="9"/>
    </row>
    <row r="40" spans="1:17" x14ac:dyDescent="0.25">
      <c r="A40" s="9"/>
      <c r="C40" s="25">
        <v>8</v>
      </c>
      <c r="D40" s="26" t="s">
        <v>73</v>
      </c>
      <c r="E40" s="27" t="s">
        <v>8</v>
      </c>
      <c r="F40" s="28" t="s">
        <v>7</v>
      </c>
      <c r="G40" s="29"/>
      <c r="H40" s="29"/>
      <c r="I40" s="23"/>
      <c r="J40" s="30"/>
      <c r="K40" s="23"/>
      <c r="L40" s="23"/>
      <c r="M40" s="33"/>
      <c r="N40" s="23"/>
      <c r="O40" s="24"/>
      <c r="Q40" s="9"/>
    </row>
    <row r="41" spans="1:17" x14ac:dyDescent="0.25">
      <c r="A41" s="9"/>
      <c r="C41" s="18">
        <v>9</v>
      </c>
      <c r="D41" s="19" t="s">
        <v>74</v>
      </c>
      <c r="E41" s="20" t="s">
        <v>12</v>
      </c>
      <c r="F41" s="29"/>
      <c r="G41" s="29"/>
      <c r="H41" s="29"/>
      <c r="I41" s="23"/>
      <c r="J41" s="30"/>
      <c r="K41" s="23"/>
      <c r="L41" s="23"/>
      <c r="M41" s="33"/>
      <c r="N41" s="23"/>
      <c r="O41" s="24"/>
      <c r="Q41" s="9"/>
    </row>
    <row r="42" spans="1:17" x14ac:dyDescent="0.25">
      <c r="A42" s="9"/>
      <c r="C42" s="116" t="s">
        <v>75</v>
      </c>
      <c r="D42" s="117"/>
      <c r="E42" s="117"/>
      <c r="F42" s="117"/>
      <c r="G42" s="117"/>
      <c r="H42" s="117"/>
      <c r="I42" s="117"/>
      <c r="J42" s="117"/>
      <c r="K42" s="117"/>
      <c r="L42" s="117"/>
      <c r="M42" s="117"/>
      <c r="N42" s="117"/>
      <c r="O42" s="118"/>
      <c r="Q42" s="9"/>
    </row>
    <row r="43" spans="1:17" x14ac:dyDescent="0.25">
      <c r="A43" s="9"/>
      <c r="C43" s="25">
        <v>1</v>
      </c>
      <c r="D43" s="26" t="s">
        <v>76</v>
      </c>
      <c r="E43" s="27" t="s">
        <v>8</v>
      </c>
      <c r="F43" s="28" t="s">
        <v>37</v>
      </c>
      <c r="G43" s="29"/>
      <c r="H43" s="29"/>
      <c r="I43" s="36"/>
      <c r="J43" s="23"/>
      <c r="K43" s="23"/>
      <c r="L43" s="23"/>
      <c r="M43" s="33"/>
      <c r="N43" s="23"/>
      <c r="O43" s="24"/>
      <c r="Q43" s="9"/>
    </row>
    <row r="44" spans="1:17" x14ac:dyDescent="0.25">
      <c r="A44" s="9"/>
      <c r="C44" s="18">
        <v>2</v>
      </c>
      <c r="D44" s="19" t="s">
        <v>77</v>
      </c>
      <c r="E44" s="20" t="s">
        <v>6</v>
      </c>
      <c r="F44" s="21" t="s">
        <v>8</v>
      </c>
      <c r="G44" s="21" t="s">
        <v>10</v>
      </c>
      <c r="H44" s="21" t="s">
        <v>12</v>
      </c>
      <c r="I44" s="22" t="s">
        <v>14</v>
      </c>
      <c r="J44" s="22" t="s">
        <v>7</v>
      </c>
      <c r="K44" s="22" t="s">
        <v>9</v>
      </c>
      <c r="L44" s="22" t="s">
        <v>37</v>
      </c>
      <c r="M44" s="21" t="s">
        <v>38</v>
      </c>
      <c r="N44" s="22" t="s">
        <v>13</v>
      </c>
      <c r="O44" s="32" t="s">
        <v>15</v>
      </c>
      <c r="Q44" s="9"/>
    </row>
    <row r="45" spans="1:17" x14ac:dyDescent="0.25">
      <c r="A45" s="9"/>
      <c r="C45" s="25">
        <v>3</v>
      </c>
      <c r="D45" s="34" t="s">
        <v>78</v>
      </c>
      <c r="E45" s="27" t="s">
        <v>8</v>
      </c>
      <c r="F45" s="28" t="s">
        <v>7</v>
      </c>
      <c r="G45" s="29"/>
      <c r="H45" s="29"/>
      <c r="I45" s="36"/>
      <c r="J45" s="23"/>
      <c r="K45" s="23"/>
      <c r="L45" s="23"/>
      <c r="M45" s="33"/>
      <c r="N45" s="23"/>
      <c r="O45" s="24"/>
      <c r="Q45" s="9"/>
    </row>
    <row r="46" spans="1:17" x14ac:dyDescent="0.25">
      <c r="A46" s="9"/>
      <c r="C46" s="18">
        <v>4</v>
      </c>
      <c r="D46" s="19" t="s">
        <v>79</v>
      </c>
      <c r="E46" s="20" t="s">
        <v>8</v>
      </c>
      <c r="F46" s="21" t="s">
        <v>7</v>
      </c>
      <c r="G46" s="21" t="s">
        <v>15</v>
      </c>
      <c r="H46" s="29"/>
      <c r="I46" s="29"/>
      <c r="J46" s="23"/>
      <c r="K46" s="23"/>
      <c r="L46" s="23"/>
      <c r="M46" s="33"/>
      <c r="N46" s="23"/>
      <c r="O46" s="24"/>
      <c r="Q46" s="9"/>
    </row>
    <row r="47" spans="1:17" x14ac:dyDescent="0.25">
      <c r="A47" s="9"/>
      <c r="C47" s="25">
        <v>5</v>
      </c>
      <c r="D47" s="26" t="s">
        <v>80</v>
      </c>
      <c r="E47" s="27" t="s">
        <v>8</v>
      </c>
      <c r="F47" s="28" t="s">
        <v>7</v>
      </c>
      <c r="G47" s="29"/>
      <c r="H47" s="29"/>
      <c r="I47" s="29"/>
      <c r="J47" s="23"/>
      <c r="K47" s="23"/>
      <c r="L47" s="23"/>
      <c r="M47" s="33"/>
      <c r="N47" s="23"/>
      <c r="O47" s="24"/>
      <c r="Q47" s="9"/>
    </row>
    <row r="48" spans="1:17" x14ac:dyDescent="0.25">
      <c r="A48" s="9"/>
      <c r="C48" s="18">
        <v>6</v>
      </c>
      <c r="D48" s="19" t="s">
        <v>81</v>
      </c>
      <c r="E48" s="20" t="s">
        <v>8</v>
      </c>
      <c r="F48" s="21" t="s">
        <v>7</v>
      </c>
      <c r="G48" s="29"/>
      <c r="H48" s="29"/>
      <c r="I48" s="29"/>
      <c r="J48" s="23"/>
      <c r="K48" s="23"/>
      <c r="L48" s="23"/>
      <c r="M48" s="33"/>
      <c r="N48" s="23"/>
      <c r="O48" s="24"/>
      <c r="Q48" s="9"/>
    </row>
    <row r="49" spans="1:17" x14ac:dyDescent="0.25">
      <c r="A49" s="9"/>
      <c r="C49" s="25">
        <v>7</v>
      </c>
      <c r="D49" s="26" t="s">
        <v>82</v>
      </c>
      <c r="E49" s="27" t="s">
        <v>8</v>
      </c>
      <c r="F49" s="28" t="s">
        <v>7</v>
      </c>
      <c r="G49" s="29"/>
      <c r="H49" s="29"/>
      <c r="I49" s="29"/>
      <c r="J49" s="23"/>
      <c r="K49" s="23"/>
      <c r="L49" s="23"/>
      <c r="M49" s="33"/>
      <c r="N49" s="23"/>
      <c r="O49" s="24"/>
      <c r="Q49" s="9"/>
    </row>
    <row r="50" spans="1:17" x14ac:dyDescent="0.25">
      <c r="A50" s="9"/>
      <c r="C50" s="18">
        <v>8</v>
      </c>
      <c r="D50" s="19" t="s">
        <v>83</v>
      </c>
      <c r="E50" s="20" t="s">
        <v>8</v>
      </c>
      <c r="F50" s="21" t="s">
        <v>7</v>
      </c>
      <c r="G50" s="29"/>
      <c r="H50" s="29"/>
      <c r="I50" s="29"/>
      <c r="J50" s="23"/>
      <c r="K50" s="23"/>
      <c r="L50" s="23"/>
      <c r="M50" s="33"/>
      <c r="N50" s="23"/>
      <c r="O50" s="24"/>
      <c r="Q50" s="9"/>
    </row>
    <row r="51" spans="1:17" x14ac:dyDescent="0.25">
      <c r="A51" s="9"/>
      <c r="C51" s="25">
        <v>9</v>
      </c>
      <c r="D51" s="26" t="s">
        <v>84</v>
      </c>
      <c r="E51" s="27" t="s">
        <v>8</v>
      </c>
      <c r="F51" s="28" t="s">
        <v>7</v>
      </c>
      <c r="G51" s="29"/>
      <c r="H51" s="29"/>
      <c r="I51" s="29"/>
      <c r="J51" s="23"/>
      <c r="K51" s="23"/>
      <c r="L51" s="23"/>
      <c r="M51" s="33"/>
      <c r="N51" s="23"/>
      <c r="O51" s="24"/>
      <c r="Q51" s="9"/>
    </row>
    <row r="52" spans="1:17" x14ac:dyDescent="0.25">
      <c r="A52" s="9"/>
      <c r="C52" s="18">
        <v>10</v>
      </c>
      <c r="D52" s="19" t="s">
        <v>85</v>
      </c>
      <c r="E52" s="20" t="s">
        <v>8</v>
      </c>
      <c r="F52" s="21" t="s">
        <v>7</v>
      </c>
      <c r="G52" s="29"/>
      <c r="H52" s="29"/>
      <c r="I52" s="29"/>
      <c r="J52" s="23"/>
      <c r="K52" s="23"/>
      <c r="L52" s="23"/>
      <c r="M52" s="33"/>
      <c r="N52" s="23"/>
      <c r="O52" s="24"/>
      <c r="Q52" s="9"/>
    </row>
    <row r="53" spans="1:17" ht="15.75" thickBot="1" x14ac:dyDescent="0.3">
      <c r="A53" s="9"/>
      <c r="C53" s="49">
        <v>11</v>
      </c>
      <c r="D53" s="50" t="s">
        <v>86</v>
      </c>
      <c r="E53" s="51" t="s">
        <v>15</v>
      </c>
      <c r="F53" s="52"/>
      <c r="G53" s="52"/>
      <c r="H53" s="52"/>
      <c r="I53" s="52"/>
      <c r="J53" s="53"/>
      <c r="K53" s="53"/>
      <c r="L53" s="53"/>
      <c r="M53" s="54"/>
      <c r="N53" s="53"/>
      <c r="O53" s="55"/>
      <c r="Q53" s="9"/>
    </row>
    <row r="54" spans="1:17" x14ac:dyDescent="0.25">
      <c r="A54" s="9"/>
      <c r="E54" s="3"/>
      <c r="F54" s="3"/>
      <c r="G54" s="3"/>
      <c r="H54" s="3"/>
      <c r="I54" s="3"/>
      <c r="J54" s="3"/>
      <c r="K54" s="3"/>
      <c r="L54" s="3"/>
      <c r="M54" s="3"/>
      <c r="Q54" s="9"/>
    </row>
    <row r="55" spans="1:17" x14ac:dyDescent="0.25">
      <c r="A55" s="9"/>
      <c r="B55" s="9"/>
      <c r="C55" s="56" t="s">
        <v>87</v>
      </c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57" t="s">
        <v>24</v>
      </c>
      <c r="Q55" s="9"/>
    </row>
    <row r="56" spans="1:17" x14ac:dyDescent="0.25">
      <c r="A56" s="4" t="e">
        <f>#REF!</f>
        <v>#REF!</v>
      </c>
    </row>
  </sheetData>
  <mergeCells count="9">
    <mergeCell ref="C18:O18"/>
    <mergeCell ref="C32:O32"/>
    <mergeCell ref="C42:O42"/>
    <mergeCell ref="C1:O1"/>
    <mergeCell ref="E3:O3"/>
    <mergeCell ref="C4:O4"/>
    <mergeCell ref="C6:O6"/>
    <mergeCell ref="C9:O9"/>
    <mergeCell ref="C15:O15"/>
  </mergeCells>
  <pageMargins left="0.25" right="0.25" top="0.75" bottom="0.75" header="0.3" footer="0.3"/>
  <pageSetup paperSize="8" scale="52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8"/>
  <sheetViews>
    <sheetView view="pageBreakPreview" zoomScale="120" zoomScaleNormal="100" zoomScaleSheetLayoutView="120" workbookViewId="0"/>
  </sheetViews>
  <sheetFormatPr baseColWidth="10" defaultRowHeight="15" x14ac:dyDescent="0.25"/>
  <cols>
    <col min="1" max="2" width="3.28515625" customWidth="1"/>
    <col min="3" max="3" width="112.85546875" bestFit="1" customWidth="1"/>
    <col min="4" max="4" width="19" customWidth="1"/>
    <col min="5" max="6" width="3.28515625" customWidth="1"/>
  </cols>
  <sheetData>
    <row r="1" spans="1:6" ht="15.75" x14ac:dyDescent="0.25">
      <c r="A1" s="9"/>
      <c r="B1" s="9"/>
      <c r="C1" s="119" t="s">
        <v>88</v>
      </c>
      <c r="D1" s="119"/>
      <c r="E1" s="9"/>
      <c r="F1" s="9"/>
    </row>
    <row r="2" spans="1:6" x14ac:dyDescent="0.25">
      <c r="A2" s="9"/>
      <c r="B2" s="4"/>
      <c r="F2" s="9"/>
    </row>
    <row r="3" spans="1:6" x14ac:dyDescent="0.25">
      <c r="A3" s="9"/>
      <c r="C3" s="123" t="s">
        <v>89</v>
      </c>
      <c r="D3" s="124" t="s">
        <v>90</v>
      </c>
      <c r="F3" s="9"/>
    </row>
    <row r="4" spans="1:6" x14ac:dyDescent="0.25">
      <c r="A4" s="9"/>
      <c r="C4" s="123"/>
      <c r="D4" s="124"/>
      <c r="F4" s="9"/>
    </row>
    <row r="5" spans="1:6" x14ac:dyDescent="0.25">
      <c r="A5" s="9"/>
      <c r="C5" s="58" t="s">
        <v>91</v>
      </c>
      <c r="D5" s="59"/>
      <c r="F5" s="9"/>
    </row>
    <row r="6" spans="1:6" x14ac:dyDescent="0.25">
      <c r="A6" s="9"/>
      <c r="C6" s="60" t="s">
        <v>35</v>
      </c>
      <c r="D6" s="61">
        <v>11</v>
      </c>
      <c r="F6" s="9"/>
    </row>
    <row r="7" spans="1:6" x14ac:dyDescent="0.25">
      <c r="A7" s="9"/>
      <c r="C7" s="62" t="s">
        <v>36</v>
      </c>
      <c r="D7" s="63">
        <v>11</v>
      </c>
      <c r="F7" s="9"/>
    </row>
    <row r="8" spans="1:6" x14ac:dyDescent="0.25">
      <c r="A8" s="9"/>
      <c r="C8" s="60" t="s">
        <v>42</v>
      </c>
      <c r="D8" s="61">
        <v>33</v>
      </c>
      <c r="F8" s="9"/>
    </row>
    <row r="9" spans="1:6" x14ac:dyDescent="0.25">
      <c r="A9" s="9"/>
      <c r="C9" s="62" t="s">
        <v>47</v>
      </c>
      <c r="D9" s="63">
        <v>11</v>
      </c>
      <c r="F9" s="9"/>
    </row>
    <row r="10" spans="1:6" x14ac:dyDescent="0.25">
      <c r="A10" s="9"/>
      <c r="C10" s="62" t="s">
        <v>43</v>
      </c>
      <c r="D10" s="63">
        <v>11</v>
      </c>
      <c r="F10" s="9"/>
    </row>
    <row r="11" spans="1:6" x14ac:dyDescent="0.25">
      <c r="A11" s="9"/>
      <c r="C11" s="62" t="s">
        <v>44</v>
      </c>
      <c r="D11" s="63">
        <v>4</v>
      </c>
      <c r="F11" s="9"/>
    </row>
    <row r="12" spans="1:6" x14ac:dyDescent="0.25">
      <c r="A12" s="9"/>
      <c r="C12" s="62" t="s">
        <v>45</v>
      </c>
      <c r="D12" s="64">
        <v>3</v>
      </c>
      <c r="F12" s="9"/>
    </row>
    <row r="13" spans="1:6" x14ac:dyDescent="0.25">
      <c r="A13" s="9"/>
      <c r="C13" s="62" t="s">
        <v>46</v>
      </c>
      <c r="D13" s="63">
        <v>4</v>
      </c>
      <c r="F13" s="9"/>
    </row>
    <row r="14" spans="1:6" x14ac:dyDescent="0.25">
      <c r="A14" s="9"/>
      <c r="C14" s="60" t="s">
        <v>75</v>
      </c>
      <c r="D14" s="61">
        <v>32</v>
      </c>
      <c r="F14" s="9"/>
    </row>
    <row r="15" spans="1:6" x14ac:dyDescent="0.25">
      <c r="A15" s="9"/>
      <c r="C15" s="62" t="s">
        <v>82</v>
      </c>
      <c r="D15" s="63">
        <v>2</v>
      </c>
      <c r="F15" s="9"/>
    </row>
    <row r="16" spans="1:6" x14ac:dyDescent="0.25">
      <c r="A16" s="9"/>
      <c r="C16" s="62" t="s">
        <v>83</v>
      </c>
      <c r="D16" s="64">
        <v>2</v>
      </c>
      <c r="F16" s="9"/>
    </row>
    <row r="17" spans="1:6" x14ac:dyDescent="0.25">
      <c r="A17" s="9"/>
      <c r="C17" s="62" t="s">
        <v>81</v>
      </c>
      <c r="D17" s="63">
        <v>2</v>
      </c>
      <c r="F17" s="9"/>
    </row>
    <row r="18" spans="1:6" x14ac:dyDescent="0.25">
      <c r="A18" s="9"/>
      <c r="C18" s="62" t="s">
        <v>80</v>
      </c>
      <c r="D18" s="63">
        <v>2</v>
      </c>
      <c r="F18" s="9"/>
    </row>
    <row r="19" spans="1:6" x14ac:dyDescent="0.25">
      <c r="A19" s="9"/>
      <c r="C19" s="62" t="s">
        <v>76</v>
      </c>
      <c r="D19" s="63">
        <v>3</v>
      </c>
      <c r="F19" s="9"/>
    </row>
    <row r="20" spans="1:6" x14ac:dyDescent="0.25">
      <c r="A20" s="9"/>
      <c r="C20" s="62" t="s">
        <v>78</v>
      </c>
      <c r="D20" s="63">
        <v>2</v>
      </c>
      <c r="F20" s="9"/>
    </row>
    <row r="21" spans="1:6" x14ac:dyDescent="0.25">
      <c r="A21" s="9"/>
      <c r="C21" s="62" t="s">
        <v>77</v>
      </c>
      <c r="D21" s="63">
        <v>11</v>
      </c>
      <c r="F21" s="9"/>
    </row>
    <row r="22" spans="1:6" x14ac:dyDescent="0.25">
      <c r="A22" s="9"/>
      <c r="C22" s="62" t="s">
        <v>86</v>
      </c>
      <c r="D22" s="63">
        <v>1</v>
      </c>
      <c r="F22" s="9"/>
    </row>
    <row r="23" spans="1:6" x14ac:dyDescent="0.25">
      <c r="A23" s="9"/>
      <c r="C23" s="62" t="s">
        <v>84</v>
      </c>
      <c r="D23" s="63">
        <v>2</v>
      </c>
      <c r="F23" s="9"/>
    </row>
    <row r="24" spans="1:6" x14ac:dyDescent="0.25">
      <c r="A24" s="9"/>
      <c r="C24" s="62" t="s">
        <v>85</v>
      </c>
      <c r="D24" s="63">
        <v>2</v>
      </c>
      <c r="F24" s="9"/>
    </row>
    <row r="25" spans="1:6" x14ac:dyDescent="0.25">
      <c r="A25" s="9"/>
      <c r="C25" s="62" t="s">
        <v>79</v>
      </c>
      <c r="D25" s="63">
        <v>3</v>
      </c>
      <c r="F25" s="9"/>
    </row>
    <row r="26" spans="1:6" x14ac:dyDescent="0.25">
      <c r="A26" s="9"/>
      <c r="C26" s="60" t="s">
        <v>65</v>
      </c>
      <c r="D26" s="61">
        <v>19</v>
      </c>
      <c r="F26" s="9"/>
    </row>
    <row r="27" spans="1:6" x14ac:dyDescent="0.25">
      <c r="A27" s="9"/>
      <c r="C27" s="62" t="s">
        <v>74</v>
      </c>
      <c r="D27" s="63">
        <v>1</v>
      </c>
      <c r="F27" s="9"/>
    </row>
    <row r="28" spans="1:6" x14ac:dyDescent="0.25">
      <c r="A28" s="9"/>
      <c r="C28" s="62" t="s">
        <v>68</v>
      </c>
      <c r="D28" s="63">
        <v>1</v>
      </c>
      <c r="F28" s="9"/>
    </row>
    <row r="29" spans="1:6" x14ac:dyDescent="0.25">
      <c r="A29" s="9"/>
      <c r="C29" s="62" t="s">
        <v>66</v>
      </c>
      <c r="D29" s="64">
        <v>5</v>
      </c>
      <c r="F29" s="9"/>
    </row>
    <row r="30" spans="1:6" x14ac:dyDescent="0.25">
      <c r="A30" s="9"/>
      <c r="C30" s="62" t="s">
        <v>71</v>
      </c>
      <c r="D30" s="63">
        <v>3</v>
      </c>
      <c r="F30" s="9"/>
    </row>
    <row r="31" spans="1:6" x14ac:dyDescent="0.25">
      <c r="A31" s="9"/>
      <c r="C31" s="62" t="s">
        <v>67</v>
      </c>
      <c r="D31" s="63">
        <v>2</v>
      </c>
      <c r="F31" s="9"/>
    </row>
    <row r="32" spans="1:6" x14ac:dyDescent="0.25">
      <c r="A32" s="9"/>
      <c r="C32" s="62" t="s">
        <v>73</v>
      </c>
      <c r="D32" s="63">
        <v>2</v>
      </c>
      <c r="F32" s="9"/>
    </row>
    <row r="33" spans="1:6" x14ac:dyDescent="0.25">
      <c r="A33" s="9"/>
      <c r="C33" s="62" t="s">
        <v>69</v>
      </c>
      <c r="D33" s="63">
        <v>2</v>
      </c>
      <c r="F33" s="9"/>
    </row>
    <row r="34" spans="1:6" x14ac:dyDescent="0.25">
      <c r="A34" s="9"/>
      <c r="C34" s="62" t="s">
        <v>70</v>
      </c>
      <c r="D34" s="63">
        <v>1</v>
      </c>
      <c r="F34" s="9"/>
    </row>
    <row r="35" spans="1:6" x14ac:dyDescent="0.25">
      <c r="A35" s="9"/>
      <c r="C35" s="62" t="s">
        <v>72</v>
      </c>
      <c r="D35" s="63">
        <v>2</v>
      </c>
      <c r="F35" s="9"/>
    </row>
    <row r="36" spans="1:6" x14ac:dyDescent="0.25">
      <c r="A36" s="9"/>
      <c r="C36" s="60" t="s">
        <v>39</v>
      </c>
      <c r="D36" s="61">
        <v>10</v>
      </c>
      <c r="F36" s="9"/>
    </row>
    <row r="37" spans="1:6" x14ac:dyDescent="0.25">
      <c r="A37" s="9"/>
      <c r="C37" s="62" t="s">
        <v>92</v>
      </c>
      <c r="D37" s="63">
        <v>2</v>
      </c>
      <c r="F37" s="9"/>
    </row>
    <row r="38" spans="1:6" x14ac:dyDescent="0.25">
      <c r="A38" s="9"/>
      <c r="C38" s="62" t="s">
        <v>40</v>
      </c>
      <c r="D38" s="63">
        <v>8</v>
      </c>
      <c r="F38" s="9"/>
    </row>
    <row r="39" spans="1:6" x14ac:dyDescent="0.25">
      <c r="A39" s="9"/>
      <c r="C39" s="60" t="s">
        <v>51</v>
      </c>
      <c r="D39" s="61">
        <v>59</v>
      </c>
      <c r="F39" s="9"/>
    </row>
    <row r="40" spans="1:6" x14ac:dyDescent="0.25">
      <c r="A40" s="9"/>
      <c r="C40" s="62" t="s">
        <v>55</v>
      </c>
      <c r="D40" s="63">
        <v>11</v>
      </c>
      <c r="F40" s="9"/>
    </row>
    <row r="41" spans="1:6" x14ac:dyDescent="0.25">
      <c r="A41" s="9"/>
      <c r="C41" s="62" t="s">
        <v>64</v>
      </c>
      <c r="D41" s="63">
        <v>2</v>
      </c>
      <c r="F41" s="9"/>
    </row>
    <row r="42" spans="1:6" x14ac:dyDescent="0.25">
      <c r="A42" s="9"/>
      <c r="C42" s="62" t="s">
        <v>53</v>
      </c>
      <c r="D42" s="63">
        <v>4</v>
      </c>
      <c r="F42" s="9"/>
    </row>
    <row r="43" spans="1:6" x14ac:dyDescent="0.25">
      <c r="A43" s="9"/>
      <c r="C43" s="62" t="s">
        <v>60</v>
      </c>
      <c r="D43" s="63">
        <v>3</v>
      </c>
      <c r="F43" s="9"/>
    </row>
    <row r="44" spans="1:6" x14ac:dyDescent="0.25">
      <c r="A44" s="9"/>
      <c r="C44" s="62" t="s">
        <v>52</v>
      </c>
      <c r="D44" s="63">
        <v>1</v>
      </c>
      <c r="F44" s="9"/>
    </row>
    <row r="45" spans="1:6" x14ac:dyDescent="0.25">
      <c r="A45" s="9"/>
      <c r="C45" s="62" t="s">
        <v>61</v>
      </c>
      <c r="D45" s="63">
        <v>1</v>
      </c>
      <c r="F45" s="9"/>
    </row>
    <row r="46" spans="1:6" x14ac:dyDescent="0.25">
      <c r="A46" s="9"/>
      <c r="C46" s="62" t="s">
        <v>62</v>
      </c>
      <c r="D46" s="63">
        <v>7</v>
      </c>
      <c r="F46" s="9"/>
    </row>
    <row r="47" spans="1:6" x14ac:dyDescent="0.25">
      <c r="A47" s="9"/>
      <c r="C47" s="62" t="s">
        <v>56</v>
      </c>
      <c r="D47" s="63">
        <v>5</v>
      </c>
      <c r="F47" s="9"/>
    </row>
    <row r="48" spans="1:6" x14ac:dyDescent="0.25">
      <c r="A48" s="9"/>
      <c r="C48" s="62" t="s">
        <v>59</v>
      </c>
      <c r="D48" s="65">
        <v>3</v>
      </c>
      <c r="F48" s="9"/>
    </row>
    <row r="49" spans="1:6" x14ac:dyDescent="0.25">
      <c r="A49" s="9"/>
      <c r="C49" s="62" t="s">
        <v>58</v>
      </c>
      <c r="D49">
        <v>9</v>
      </c>
      <c r="F49" s="9"/>
    </row>
    <row r="50" spans="1:6" x14ac:dyDescent="0.25">
      <c r="A50" s="9"/>
      <c r="C50" s="62" t="s">
        <v>63</v>
      </c>
      <c r="D50">
        <v>8</v>
      </c>
      <c r="F50" s="9"/>
    </row>
    <row r="51" spans="1:6" x14ac:dyDescent="0.25">
      <c r="A51" s="9"/>
      <c r="C51" s="62" t="s">
        <v>54</v>
      </c>
      <c r="D51">
        <v>4</v>
      </c>
      <c r="F51" s="9"/>
    </row>
    <row r="52" spans="1:6" x14ac:dyDescent="0.25">
      <c r="A52" s="9"/>
      <c r="C52" s="62" t="s">
        <v>57</v>
      </c>
      <c r="D52">
        <v>1</v>
      </c>
      <c r="F52" s="9"/>
    </row>
    <row r="53" spans="1:6" x14ac:dyDescent="0.25">
      <c r="A53" s="9"/>
      <c r="C53" s="66" t="s">
        <v>48</v>
      </c>
      <c r="D53" s="67">
        <v>9</v>
      </c>
      <c r="F53" s="9"/>
    </row>
    <row r="54" spans="1:6" x14ac:dyDescent="0.25">
      <c r="A54" s="9"/>
      <c r="C54" t="s">
        <v>50</v>
      </c>
      <c r="D54">
        <v>3</v>
      </c>
      <c r="F54" s="9"/>
    </row>
    <row r="55" spans="1:6" x14ac:dyDescent="0.25">
      <c r="A55" s="9"/>
      <c r="C55" t="s">
        <v>49</v>
      </c>
      <c r="D55">
        <v>6</v>
      </c>
      <c r="F55" s="9"/>
    </row>
    <row r="56" spans="1:6" x14ac:dyDescent="0.25">
      <c r="A56" s="9"/>
      <c r="F56" s="9"/>
    </row>
    <row r="57" spans="1:6" x14ac:dyDescent="0.25">
      <c r="A57" s="9"/>
      <c r="B57" s="9"/>
      <c r="C57" s="56" t="s">
        <v>87</v>
      </c>
      <c r="D57" s="68"/>
      <c r="E57" s="68"/>
      <c r="F57" s="9"/>
    </row>
    <row r="58" spans="1:6" x14ac:dyDescent="0.25">
      <c r="A58" s="4" t="e">
        <f>#REF!</f>
        <v>#REF!</v>
      </c>
    </row>
  </sheetData>
  <mergeCells count="3">
    <mergeCell ref="C1:D1"/>
    <mergeCell ref="C3:C4"/>
    <mergeCell ref="D3:D4"/>
  </mergeCells>
  <pageMargins left="0.7" right="0.7" top="0.75" bottom="0.75" header="0.3" footer="0.3"/>
  <pageSetup paperSize="9" scale="73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view="pageBreakPreview" zoomScaleNormal="100" zoomScaleSheetLayoutView="100" workbookViewId="0">
      <selection sqref="A1:B1"/>
    </sheetView>
  </sheetViews>
  <sheetFormatPr baseColWidth="10" defaultRowHeight="15" x14ac:dyDescent="0.25"/>
  <cols>
    <col min="1" max="1" width="101.140625" bestFit="1" customWidth="1"/>
    <col min="2" max="2" width="19.7109375" bestFit="1" customWidth="1"/>
  </cols>
  <sheetData>
    <row r="1" spans="1:2" ht="15.75" x14ac:dyDescent="0.25">
      <c r="A1" s="119" t="s">
        <v>93</v>
      </c>
      <c r="B1" s="119"/>
    </row>
    <row r="2" spans="1:2" x14ac:dyDescent="0.25">
      <c r="A2" s="4"/>
    </row>
    <row r="3" spans="1:2" ht="15.75" x14ac:dyDescent="0.25">
      <c r="A3" t="s">
        <v>94</v>
      </c>
      <c r="B3" s="75" t="s">
        <v>6</v>
      </c>
    </row>
    <row r="5" spans="1:2" x14ac:dyDescent="0.25">
      <c r="B5" t="s">
        <v>95</v>
      </c>
    </row>
    <row r="6" spans="1:2" x14ac:dyDescent="0.25">
      <c r="A6" s="69" t="s">
        <v>35</v>
      </c>
      <c r="B6" s="61">
        <v>1</v>
      </c>
    </row>
    <row r="7" spans="1:2" x14ac:dyDescent="0.25">
      <c r="A7" s="62" t="s">
        <v>96</v>
      </c>
      <c r="B7" s="63">
        <v>1</v>
      </c>
    </row>
    <row r="8" spans="1:2" x14ac:dyDescent="0.25">
      <c r="A8" s="69" t="s">
        <v>42</v>
      </c>
      <c r="B8" s="61">
        <v>2</v>
      </c>
    </row>
    <row r="9" spans="1:2" x14ac:dyDescent="0.25">
      <c r="A9" s="62" t="s">
        <v>47</v>
      </c>
      <c r="B9" s="63">
        <v>1</v>
      </c>
    </row>
    <row r="10" spans="1:2" x14ac:dyDescent="0.25">
      <c r="A10" s="62" t="s">
        <v>43</v>
      </c>
      <c r="B10" s="63">
        <v>1</v>
      </c>
    </row>
    <row r="11" spans="1:2" x14ac:dyDescent="0.25">
      <c r="A11" s="69" t="s">
        <v>75</v>
      </c>
      <c r="B11" s="61">
        <v>1</v>
      </c>
    </row>
    <row r="12" spans="1:2" x14ac:dyDescent="0.25">
      <c r="A12" s="62" t="s">
        <v>77</v>
      </c>
      <c r="B12" s="63">
        <v>1</v>
      </c>
    </row>
    <row r="13" spans="1:2" x14ac:dyDescent="0.25">
      <c r="A13" s="69" t="s">
        <v>51</v>
      </c>
      <c r="B13" s="61">
        <v>3</v>
      </c>
    </row>
    <row r="14" spans="1:2" x14ac:dyDescent="0.25">
      <c r="A14" s="62" t="s">
        <v>55</v>
      </c>
      <c r="B14" s="63">
        <v>1</v>
      </c>
    </row>
    <row r="15" spans="1:2" x14ac:dyDescent="0.25">
      <c r="A15" s="62" t="s">
        <v>62</v>
      </c>
      <c r="B15" s="63">
        <v>1</v>
      </c>
    </row>
    <row r="16" spans="1:2" x14ac:dyDescent="0.25">
      <c r="A16" s="62" t="s">
        <v>58</v>
      </c>
      <c r="B16" s="63">
        <v>1</v>
      </c>
    </row>
    <row r="17" spans="1:2" x14ac:dyDescent="0.25">
      <c r="A17" s="70" t="s">
        <v>97</v>
      </c>
      <c r="B17" s="63">
        <v>7</v>
      </c>
    </row>
    <row r="18" spans="1:2" x14ac:dyDescent="0.25">
      <c r="A18" s="71" t="s">
        <v>98</v>
      </c>
      <c r="B18" s="72">
        <v>41527</v>
      </c>
    </row>
    <row r="19" spans="1:2" x14ac:dyDescent="0.25">
      <c r="A19" s="4" t="e">
        <f>#REF!</f>
        <v>#REF!</v>
      </c>
    </row>
  </sheetData>
  <mergeCells count="1">
    <mergeCell ref="A1:B1"/>
  </mergeCells>
  <pageMargins left="0.7" right="0.7" top="0.75" bottom="0.75" header="0.3" footer="0.3"/>
  <pageSetup paperSize="9" scale="72" orientation="portrait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6"/>
  <sheetViews>
    <sheetView view="pageBreakPreview" zoomScaleNormal="100" zoomScaleSheetLayoutView="100" workbookViewId="0">
      <selection sqref="A1:B1"/>
    </sheetView>
  </sheetViews>
  <sheetFormatPr baseColWidth="10" defaultRowHeight="15" x14ac:dyDescent="0.25"/>
  <cols>
    <col min="1" max="1" width="108.7109375" bestFit="1" customWidth="1"/>
    <col min="2" max="2" width="19.7109375" bestFit="1" customWidth="1"/>
  </cols>
  <sheetData>
    <row r="1" spans="1:2" ht="15.75" x14ac:dyDescent="0.25">
      <c r="A1" s="119" t="s">
        <v>93</v>
      </c>
      <c r="B1" s="119"/>
    </row>
    <row r="2" spans="1:2" x14ac:dyDescent="0.25">
      <c r="A2" s="4"/>
    </row>
    <row r="3" spans="1:2" ht="15.75" x14ac:dyDescent="0.25">
      <c r="A3" t="s">
        <v>94</v>
      </c>
      <c r="B3" s="75" t="s">
        <v>8</v>
      </c>
    </row>
    <row r="5" spans="1:2" x14ac:dyDescent="0.25">
      <c r="B5" t="s">
        <v>95</v>
      </c>
    </row>
    <row r="6" spans="1:2" x14ac:dyDescent="0.25">
      <c r="A6" s="69" t="s">
        <v>35</v>
      </c>
      <c r="B6" s="61">
        <v>1</v>
      </c>
    </row>
    <row r="7" spans="1:2" x14ac:dyDescent="0.25">
      <c r="A7" s="62" t="s">
        <v>36</v>
      </c>
      <c r="B7" s="63">
        <v>1</v>
      </c>
    </row>
    <row r="8" spans="1:2" x14ac:dyDescent="0.25">
      <c r="A8" s="69" t="s">
        <v>42</v>
      </c>
      <c r="B8" s="61">
        <v>5</v>
      </c>
    </row>
    <row r="9" spans="1:2" x14ac:dyDescent="0.25">
      <c r="A9" s="62" t="s">
        <v>47</v>
      </c>
      <c r="B9" s="63">
        <v>1</v>
      </c>
    </row>
    <row r="10" spans="1:2" x14ac:dyDescent="0.25">
      <c r="A10" s="62" t="s">
        <v>43</v>
      </c>
      <c r="B10" s="63">
        <v>1</v>
      </c>
    </row>
    <row r="11" spans="1:2" x14ac:dyDescent="0.25">
      <c r="A11" s="62" t="s">
        <v>44</v>
      </c>
      <c r="B11" s="63">
        <v>1</v>
      </c>
    </row>
    <row r="12" spans="1:2" x14ac:dyDescent="0.25">
      <c r="A12" s="62" t="s">
        <v>45</v>
      </c>
      <c r="B12" s="63">
        <v>1</v>
      </c>
    </row>
    <row r="13" spans="1:2" x14ac:dyDescent="0.25">
      <c r="A13" s="62" t="s">
        <v>46</v>
      </c>
      <c r="B13" s="63">
        <v>1</v>
      </c>
    </row>
    <row r="14" spans="1:2" x14ac:dyDescent="0.25">
      <c r="A14" s="69" t="s">
        <v>75</v>
      </c>
      <c r="B14" s="61">
        <v>10</v>
      </c>
    </row>
    <row r="15" spans="1:2" x14ac:dyDescent="0.25">
      <c r="A15" s="62" t="s">
        <v>82</v>
      </c>
      <c r="B15" s="63">
        <v>1</v>
      </c>
    </row>
    <row r="16" spans="1:2" x14ac:dyDescent="0.25">
      <c r="A16" s="62" t="s">
        <v>83</v>
      </c>
      <c r="B16" s="63">
        <v>1</v>
      </c>
    </row>
    <row r="17" spans="1:2" x14ac:dyDescent="0.25">
      <c r="A17" s="62" t="s">
        <v>81</v>
      </c>
      <c r="B17" s="63">
        <v>1</v>
      </c>
    </row>
    <row r="18" spans="1:2" x14ac:dyDescent="0.25">
      <c r="A18" s="62" t="s">
        <v>80</v>
      </c>
      <c r="B18" s="63">
        <v>1</v>
      </c>
    </row>
    <row r="19" spans="1:2" x14ac:dyDescent="0.25">
      <c r="A19" s="62" t="s">
        <v>76</v>
      </c>
      <c r="B19" s="63">
        <v>1</v>
      </c>
    </row>
    <row r="20" spans="1:2" x14ac:dyDescent="0.25">
      <c r="A20" s="62" t="s">
        <v>78</v>
      </c>
      <c r="B20" s="63">
        <v>1</v>
      </c>
    </row>
    <row r="21" spans="1:2" x14ac:dyDescent="0.25">
      <c r="A21" s="62" t="s">
        <v>77</v>
      </c>
      <c r="B21" s="63">
        <v>1</v>
      </c>
    </row>
    <row r="22" spans="1:2" x14ac:dyDescent="0.25">
      <c r="A22" s="62" t="s">
        <v>84</v>
      </c>
      <c r="B22" s="63">
        <v>1</v>
      </c>
    </row>
    <row r="23" spans="1:2" x14ac:dyDescent="0.25">
      <c r="A23" s="62" t="s">
        <v>85</v>
      </c>
      <c r="B23" s="63">
        <v>1</v>
      </c>
    </row>
    <row r="24" spans="1:2" x14ac:dyDescent="0.25">
      <c r="A24" s="62" t="s">
        <v>79</v>
      </c>
      <c r="B24" s="63">
        <v>1</v>
      </c>
    </row>
    <row r="25" spans="1:2" x14ac:dyDescent="0.25">
      <c r="A25" s="69" t="s">
        <v>65</v>
      </c>
      <c r="B25" s="61">
        <v>4</v>
      </c>
    </row>
    <row r="26" spans="1:2" x14ac:dyDescent="0.25">
      <c r="A26" s="62" t="s">
        <v>66</v>
      </c>
      <c r="B26" s="63">
        <v>1</v>
      </c>
    </row>
    <row r="27" spans="1:2" x14ac:dyDescent="0.25">
      <c r="A27" s="62" t="s">
        <v>71</v>
      </c>
      <c r="B27" s="63">
        <v>1</v>
      </c>
    </row>
    <row r="28" spans="1:2" x14ac:dyDescent="0.25">
      <c r="A28" s="62" t="s">
        <v>67</v>
      </c>
      <c r="B28" s="63">
        <v>1</v>
      </c>
    </row>
    <row r="29" spans="1:2" x14ac:dyDescent="0.25">
      <c r="A29" s="62" t="s">
        <v>73</v>
      </c>
      <c r="B29" s="63">
        <v>1</v>
      </c>
    </row>
    <row r="30" spans="1:2" x14ac:dyDescent="0.25">
      <c r="A30" s="69" t="s">
        <v>39</v>
      </c>
      <c r="B30" s="61">
        <v>1</v>
      </c>
    </row>
    <row r="31" spans="1:2" x14ac:dyDescent="0.25">
      <c r="A31" s="62" t="s">
        <v>40</v>
      </c>
      <c r="B31" s="63">
        <v>1</v>
      </c>
    </row>
    <row r="32" spans="1:2" x14ac:dyDescent="0.25">
      <c r="A32" s="69" t="s">
        <v>51</v>
      </c>
      <c r="B32" s="61">
        <v>9</v>
      </c>
    </row>
    <row r="33" spans="1:2" x14ac:dyDescent="0.25">
      <c r="A33" s="62" t="s">
        <v>55</v>
      </c>
      <c r="B33" s="63">
        <v>1</v>
      </c>
    </row>
    <row r="34" spans="1:2" x14ac:dyDescent="0.25">
      <c r="A34" s="62" t="s">
        <v>64</v>
      </c>
      <c r="B34" s="63">
        <v>1</v>
      </c>
    </row>
    <row r="35" spans="1:2" x14ac:dyDescent="0.25">
      <c r="A35" s="62" t="s">
        <v>53</v>
      </c>
      <c r="B35" s="63">
        <v>1</v>
      </c>
    </row>
    <row r="36" spans="1:2" x14ac:dyDescent="0.25">
      <c r="A36" s="62" t="s">
        <v>60</v>
      </c>
      <c r="B36" s="63">
        <v>1</v>
      </c>
    </row>
    <row r="37" spans="1:2" x14ac:dyDescent="0.25">
      <c r="A37" s="62" t="s">
        <v>56</v>
      </c>
      <c r="B37" s="63">
        <v>1</v>
      </c>
    </row>
    <row r="38" spans="1:2" x14ac:dyDescent="0.25">
      <c r="A38" s="62" t="s">
        <v>59</v>
      </c>
      <c r="B38" s="63">
        <v>1</v>
      </c>
    </row>
    <row r="39" spans="1:2" x14ac:dyDescent="0.25">
      <c r="A39" s="62" t="s">
        <v>58</v>
      </c>
      <c r="B39" s="63">
        <v>1</v>
      </c>
    </row>
    <row r="40" spans="1:2" x14ac:dyDescent="0.25">
      <c r="A40" s="62" t="s">
        <v>63</v>
      </c>
      <c r="B40" s="63">
        <v>1</v>
      </c>
    </row>
    <row r="41" spans="1:2" x14ac:dyDescent="0.25">
      <c r="A41" s="62" t="s">
        <v>54</v>
      </c>
      <c r="B41" s="63">
        <v>1</v>
      </c>
    </row>
    <row r="42" spans="1:2" x14ac:dyDescent="0.25">
      <c r="A42" s="69" t="s">
        <v>48</v>
      </c>
      <c r="B42" s="61">
        <v>1</v>
      </c>
    </row>
    <row r="43" spans="1:2" x14ac:dyDescent="0.25">
      <c r="A43" s="62" t="s">
        <v>49</v>
      </c>
      <c r="B43" s="63">
        <v>1</v>
      </c>
    </row>
    <row r="44" spans="1:2" x14ac:dyDescent="0.25">
      <c r="A44" s="70" t="s">
        <v>97</v>
      </c>
      <c r="B44" s="63">
        <v>31</v>
      </c>
    </row>
    <row r="45" spans="1:2" x14ac:dyDescent="0.25">
      <c r="A45" s="71" t="str">
        <f>'Antigone-services'!A18</f>
        <v>Mise à jour :</v>
      </c>
      <c r="B45" s="72">
        <f>'Antigone-services'!B18</f>
        <v>41527</v>
      </c>
    </row>
    <row r="46" spans="1:2" x14ac:dyDescent="0.25">
      <c r="A46" s="4" t="e">
        <f>#REF!</f>
        <v>#REF!</v>
      </c>
    </row>
  </sheetData>
  <mergeCells count="1">
    <mergeCell ref="A1:B1"/>
  </mergeCells>
  <pageMargins left="0.7" right="0.7" top="0.75" bottom="0.75" header="0.3" footer="0.3"/>
  <pageSetup paperSize="9" scale="68" orientation="portrait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view="pageBreakPreview" zoomScaleNormal="100" zoomScaleSheetLayoutView="100" workbookViewId="0">
      <selection activeCell="B4" sqref="B4"/>
    </sheetView>
  </sheetViews>
  <sheetFormatPr baseColWidth="10" defaultRowHeight="15" x14ac:dyDescent="0.25"/>
  <cols>
    <col min="1" max="1" width="101.140625" bestFit="1" customWidth="1"/>
    <col min="2" max="2" width="19.7109375" bestFit="1" customWidth="1"/>
  </cols>
  <sheetData>
    <row r="1" spans="1:2" ht="15.75" x14ac:dyDescent="0.25">
      <c r="A1" s="119" t="s">
        <v>93</v>
      </c>
      <c r="B1" s="119"/>
    </row>
    <row r="2" spans="1:2" x14ac:dyDescent="0.25">
      <c r="A2" s="4"/>
    </row>
    <row r="3" spans="1:2" ht="15.75" x14ac:dyDescent="0.25">
      <c r="A3" t="s">
        <v>94</v>
      </c>
      <c r="B3" s="75" t="s">
        <v>10</v>
      </c>
    </row>
    <row r="5" spans="1:2" x14ac:dyDescent="0.25">
      <c r="B5" t="s">
        <v>95</v>
      </c>
    </row>
    <row r="6" spans="1:2" x14ac:dyDescent="0.25">
      <c r="A6" s="69" t="s">
        <v>42</v>
      </c>
      <c r="B6" s="61">
        <v>1</v>
      </c>
    </row>
    <row r="7" spans="1:2" x14ac:dyDescent="0.25">
      <c r="A7" s="62" t="s">
        <v>43</v>
      </c>
      <c r="B7" s="63">
        <v>1</v>
      </c>
    </row>
    <row r="8" spans="1:2" x14ac:dyDescent="0.25">
      <c r="A8" s="69" t="s">
        <v>75</v>
      </c>
      <c r="B8" s="61">
        <v>1</v>
      </c>
    </row>
    <row r="9" spans="1:2" x14ac:dyDescent="0.25">
      <c r="A9" s="62" t="s">
        <v>77</v>
      </c>
      <c r="B9" s="63">
        <v>1</v>
      </c>
    </row>
    <row r="10" spans="1:2" x14ac:dyDescent="0.25">
      <c r="A10" s="69" t="s">
        <v>51</v>
      </c>
      <c r="B10" s="61">
        <v>4</v>
      </c>
    </row>
    <row r="11" spans="1:2" x14ac:dyDescent="0.25">
      <c r="A11" s="62" t="s">
        <v>55</v>
      </c>
      <c r="B11" s="63">
        <v>1</v>
      </c>
    </row>
    <row r="12" spans="1:2" x14ac:dyDescent="0.25">
      <c r="A12" s="62" t="s">
        <v>62</v>
      </c>
      <c r="B12" s="63">
        <v>1</v>
      </c>
    </row>
    <row r="13" spans="1:2" x14ac:dyDescent="0.25">
      <c r="A13" s="62" t="s">
        <v>58</v>
      </c>
      <c r="B13" s="63">
        <v>1</v>
      </c>
    </row>
    <row r="14" spans="1:2" x14ac:dyDescent="0.25">
      <c r="A14" s="62" t="s">
        <v>54</v>
      </c>
      <c r="B14" s="63">
        <v>1</v>
      </c>
    </row>
    <row r="15" spans="1:2" x14ac:dyDescent="0.25">
      <c r="A15" s="69" t="s">
        <v>48</v>
      </c>
      <c r="B15" s="61">
        <v>1</v>
      </c>
    </row>
    <row r="16" spans="1:2" x14ac:dyDescent="0.25">
      <c r="A16" s="62" t="s">
        <v>49</v>
      </c>
      <c r="B16" s="63">
        <v>1</v>
      </c>
    </row>
    <row r="17" spans="1:2" x14ac:dyDescent="0.25">
      <c r="A17" s="70" t="s">
        <v>97</v>
      </c>
      <c r="B17" s="63">
        <v>7</v>
      </c>
    </row>
    <row r="18" spans="1:2" x14ac:dyDescent="0.25">
      <c r="A18" s="71" t="str">
        <f>'Antigone-services'!A18</f>
        <v>Mise à jour :</v>
      </c>
      <c r="B18" s="73">
        <f>'Antigone-services'!B18</f>
        <v>41527</v>
      </c>
    </row>
    <row r="19" spans="1:2" x14ac:dyDescent="0.25">
      <c r="A19" s="4" t="e">
        <f>#REF!</f>
        <v>#REF!</v>
      </c>
    </row>
  </sheetData>
  <mergeCells count="1">
    <mergeCell ref="A1:B1"/>
  </mergeCells>
  <pageMargins left="0.7" right="0.7" top="0.75" bottom="0.75" header="0.3" footer="0.3"/>
  <pageSetup paperSize="9" scale="72" orientation="portrait" r:id="rId2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"/>
  <sheetViews>
    <sheetView view="pageBreakPreview" zoomScaleNormal="100" zoomScaleSheetLayoutView="100" workbookViewId="0">
      <selection sqref="A1:B1"/>
    </sheetView>
  </sheetViews>
  <sheetFormatPr baseColWidth="10" defaultRowHeight="15" x14ac:dyDescent="0.25"/>
  <cols>
    <col min="1" max="1" width="101.140625" bestFit="1" customWidth="1"/>
    <col min="2" max="2" width="19.7109375" bestFit="1" customWidth="1"/>
  </cols>
  <sheetData>
    <row r="1" spans="1:2" ht="15" customHeight="1" x14ac:dyDescent="0.25">
      <c r="A1" s="119" t="s">
        <v>93</v>
      </c>
      <c r="B1" s="119"/>
    </row>
    <row r="2" spans="1:2" ht="15" customHeight="1" x14ac:dyDescent="0.25">
      <c r="A2" s="4"/>
    </row>
    <row r="3" spans="1:2" ht="15.75" x14ac:dyDescent="0.25">
      <c r="A3" t="s">
        <v>94</v>
      </c>
      <c r="B3" s="75" t="s">
        <v>12</v>
      </c>
    </row>
    <row r="5" spans="1:2" x14ac:dyDescent="0.25">
      <c r="B5" t="s">
        <v>95</v>
      </c>
    </row>
    <row r="6" spans="1:2" x14ac:dyDescent="0.25">
      <c r="A6" s="69" t="s">
        <v>35</v>
      </c>
      <c r="B6" s="61">
        <v>1</v>
      </c>
    </row>
    <row r="7" spans="1:2" x14ac:dyDescent="0.25">
      <c r="A7" s="62" t="s">
        <v>36</v>
      </c>
      <c r="B7" s="63">
        <v>1</v>
      </c>
    </row>
    <row r="8" spans="1:2" x14ac:dyDescent="0.25">
      <c r="A8" s="69" t="s">
        <v>42</v>
      </c>
      <c r="B8" s="61">
        <v>5</v>
      </c>
    </row>
    <row r="9" spans="1:2" x14ac:dyDescent="0.25">
      <c r="A9" s="62" t="s">
        <v>47</v>
      </c>
      <c r="B9" s="63">
        <v>2</v>
      </c>
    </row>
    <row r="10" spans="1:2" x14ac:dyDescent="0.25">
      <c r="A10" s="62" t="s">
        <v>43</v>
      </c>
      <c r="B10" s="63">
        <v>1</v>
      </c>
    </row>
    <row r="11" spans="1:2" x14ac:dyDescent="0.25">
      <c r="A11" s="62" t="s">
        <v>44</v>
      </c>
      <c r="B11" s="63">
        <v>1</v>
      </c>
    </row>
    <row r="12" spans="1:2" x14ac:dyDescent="0.25">
      <c r="A12" s="62" t="s">
        <v>46</v>
      </c>
      <c r="B12" s="63">
        <v>1</v>
      </c>
    </row>
    <row r="13" spans="1:2" x14ac:dyDescent="0.25">
      <c r="A13" s="69" t="s">
        <v>75</v>
      </c>
      <c r="B13" s="61">
        <v>1</v>
      </c>
    </row>
    <row r="14" spans="1:2" x14ac:dyDescent="0.25">
      <c r="A14" s="62" t="s">
        <v>77</v>
      </c>
      <c r="B14" s="63">
        <v>1</v>
      </c>
    </row>
    <row r="15" spans="1:2" x14ac:dyDescent="0.25">
      <c r="A15" s="69" t="s">
        <v>65</v>
      </c>
      <c r="B15" s="61">
        <v>1</v>
      </c>
    </row>
    <row r="16" spans="1:2" x14ac:dyDescent="0.25">
      <c r="A16" s="62" t="s">
        <v>74</v>
      </c>
      <c r="B16" s="63">
        <v>1</v>
      </c>
    </row>
    <row r="17" spans="1:2" x14ac:dyDescent="0.25">
      <c r="A17" s="69" t="s">
        <v>39</v>
      </c>
      <c r="B17" s="61">
        <v>1</v>
      </c>
    </row>
    <row r="18" spans="1:2" x14ac:dyDescent="0.25">
      <c r="A18" s="62" t="s">
        <v>92</v>
      </c>
      <c r="B18" s="63">
        <v>1</v>
      </c>
    </row>
    <row r="19" spans="1:2" x14ac:dyDescent="0.25">
      <c r="A19" s="69" t="s">
        <v>51</v>
      </c>
      <c r="B19" s="61">
        <v>8</v>
      </c>
    </row>
    <row r="20" spans="1:2" x14ac:dyDescent="0.25">
      <c r="A20" s="62" t="s">
        <v>55</v>
      </c>
      <c r="B20" s="63">
        <v>1</v>
      </c>
    </row>
    <row r="21" spans="1:2" x14ac:dyDescent="0.25">
      <c r="A21" s="62" t="s">
        <v>53</v>
      </c>
      <c r="B21" s="63">
        <v>1</v>
      </c>
    </row>
    <row r="22" spans="1:2" x14ac:dyDescent="0.25">
      <c r="A22" s="62" t="s">
        <v>60</v>
      </c>
      <c r="B22" s="63">
        <v>1</v>
      </c>
    </row>
    <row r="23" spans="1:2" x14ac:dyDescent="0.25">
      <c r="A23" s="62" t="s">
        <v>62</v>
      </c>
      <c r="B23" s="63">
        <v>1</v>
      </c>
    </row>
    <row r="24" spans="1:2" x14ac:dyDescent="0.25">
      <c r="A24" s="62" t="s">
        <v>56</v>
      </c>
      <c r="B24" s="63">
        <v>1</v>
      </c>
    </row>
    <row r="25" spans="1:2" x14ac:dyDescent="0.25">
      <c r="A25" s="62" t="s">
        <v>58</v>
      </c>
      <c r="B25" s="63">
        <v>1</v>
      </c>
    </row>
    <row r="26" spans="1:2" x14ac:dyDescent="0.25">
      <c r="A26" s="62" t="s">
        <v>63</v>
      </c>
      <c r="B26" s="63">
        <v>1</v>
      </c>
    </row>
    <row r="27" spans="1:2" x14ac:dyDescent="0.25">
      <c r="A27" s="62" t="s">
        <v>54</v>
      </c>
      <c r="B27" s="63">
        <v>1</v>
      </c>
    </row>
    <row r="28" spans="1:2" x14ac:dyDescent="0.25">
      <c r="A28" s="69" t="s">
        <v>48</v>
      </c>
      <c r="B28" s="61">
        <v>1</v>
      </c>
    </row>
    <row r="29" spans="1:2" x14ac:dyDescent="0.25">
      <c r="A29" s="62" t="s">
        <v>49</v>
      </c>
      <c r="B29" s="63">
        <v>1</v>
      </c>
    </row>
    <row r="30" spans="1:2" x14ac:dyDescent="0.25">
      <c r="A30" s="70" t="s">
        <v>97</v>
      </c>
      <c r="B30" s="63">
        <v>18</v>
      </c>
    </row>
    <row r="31" spans="1:2" x14ac:dyDescent="0.25">
      <c r="A31" s="71" t="str">
        <f>'Antigone-services'!A18</f>
        <v>Mise à jour :</v>
      </c>
      <c r="B31" s="73">
        <f>'Antigone-services'!B18</f>
        <v>41527</v>
      </c>
    </row>
    <row r="32" spans="1:2" x14ac:dyDescent="0.25">
      <c r="A32" s="4" t="e">
        <f>#REF!</f>
        <v>#REF!</v>
      </c>
    </row>
  </sheetData>
  <mergeCells count="1">
    <mergeCell ref="A1:B1"/>
  </mergeCells>
  <pageMargins left="0.25" right="0.25" top="0.75" bottom="0.75" header="0.3" footer="0.3"/>
  <pageSetup paperSize="9" scale="73" orientation="portrait" r:id="rId2"/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view="pageBreakPreview" zoomScaleNormal="100" zoomScaleSheetLayoutView="100" workbookViewId="0">
      <selection activeCell="B3" sqref="B3"/>
    </sheetView>
  </sheetViews>
  <sheetFormatPr baseColWidth="10" defaultRowHeight="15" x14ac:dyDescent="0.25"/>
  <cols>
    <col min="1" max="1" width="101.140625" bestFit="1" customWidth="1"/>
    <col min="2" max="2" width="19.7109375" bestFit="1" customWidth="1"/>
  </cols>
  <sheetData>
    <row r="1" spans="1:2" ht="15.75" x14ac:dyDescent="0.25">
      <c r="A1" s="119" t="s">
        <v>93</v>
      </c>
      <c r="B1" s="119"/>
    </row>
    <row r="2" spans="1:2" x14ac:dyDescent="0.25">
      <c r="A2" s="4"/>
    </row>
    <row r="3" spans="1:2" ht="15.75" x14ac:dyDescent="0.25">
      <c r="A3" t="s">
        <v>94</v>
      </c>
      <c r="B3" s="75" t="s">
        <v>14</v>
      </c>
    </row>
    <row r="5" spans="1:2" x14ac:dyDescent="0.25">
      <c r="B5" t="s">
        <v>95</v>
      </c>
    </row>
    <row r="6" spans="1:2" x14ac:dyDescent="0.25">
      <c r="A6" s="69" t="s">
        <v>35</v>
      </c>
      <c r="B6" s="61">
        <v>1</v>
      </c>
    </row>
    <row r="7" spans="1:2" x14ac:dyDescent="0.25">
      <c r="A7" s="62" t="s">
        <v>36</v>
      </c>
      <c r="B7" s="63">
        <v>1</v>
      </c>
    </row>
    <row r="8" spans="1:2" x14ac:dyDescent="0.25">
      <c r="A8" s="69" t="s">
        <v>42</v>
      </c>
      <c r="B8" s="61">
        <v>2</v>
      </c>
    </row>
    <row r="9" spans="1:2" x14ac:dyDescent="0.25">
      <c r="A9" s="62" t="s">
        <v>47</v>
      </c>
      <c r="B9" s="63">
        <v>1</v>
      </c>
    </row>
    <row r="10" spans="1:2" x14ac:dyDescent="0.25">
      <c r="A10" s="62" t="s">
        <v>43</v>
      </c>
      <c r="B10" s="63">
        <v>1</v>
      </c>
    </row>
    <row r="11" spans="1:2" x14ac:dyDescent="0.25">
      <c r="A11" s="69" t="s">
        <v>75</v>
      </c>
      <c r="B11" s="61">
        <v>1</v>
      </c>
    </row>
    <row r="12" spans="1:2" x14ac:dyDescent="0.25">
      <c r="A12" s="62" t="s">
        <v>77</v>
      </c>
      <c r="B12" s="63">
        <v>1</v>
      </c>
    </row>
    <row r="13" spans="1:2" x14ac:dyDescent="0.25">
      <c r="A13" s="69" t="s">
        <v>51</v>
      </c>
      <c r="B13" s="61">
        <v>5</v>
      </c>
    </row>
    <row r="14" spans="1:2" x14ac:dyDescent="0.25">
      <c r="A14" s="62" t="s">
        <v>55</v>
      </c>
      <c r="B14" s="63">
        <v>1</v>
      </c>
    </row>
    <row r="15" spans="1:2" x14ac:dyDescent="0.25">
      <c r="A15" s="62" t="s">
        <v>62</v>
      </c>
      <c r="B15" s="63">
        <v>1</v>
      </c>
    </row>
    <row r="16" spans="1:2" x14ac:dyDescent="0.25">
      <c r="A16" s="62" t="s">
        <v>58</v>
      </c>
      <c r="B16" s="63">
        <v>1</v>
      </c>
    </row>
    <row r="17" spans="1:2" x14ac:dyDescent="0.25">
      <c r="A17" s="62" t="s">
        <v>63</v>
      </c>
      <c r="B17" s="63">
        <v>2</v>
      </c>
    </row>
    <row r="18" spans="1:2" x14ac:dyDescent="0.25">
      <c r="A18" s="70" t="s">
        <v>97</v>
      </c>
      <c r="B18" s="63">
        <v>9</v>
      </c>
    </row>
    <row r="19" spans="1:2" x14ac:dyDescent="0.25">
      <c r="A19" s="71" t="str">
        <f>'Antigone-services'!A18</f>
        <v>Mise à jour :</v>
      </c>
      <c r="B19" s="72">
        <f>'Antigone-services'!B18</f>
        <v>41527</v>
      </c>
    </row>
    <row r="20" spans="1:2" x14ac:dyDescent="0.25">
      <c r="A20" s="4" t="e">
        <f>#REF!</f>
        <v>#REF!</v>
      </c>
    </row>
  </sheetData>
  <mergeCells count="1">
    <mergeCell ref="A1:B1"/>
  </mergeCells>
  <pageMargins left="0.7" right="0.7" top="0.75" bottom="0.75" header="0.3" footer="0.3"/>
  <pageSetup paperSize="9" scale="72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14</vt:i4>
      </vt:variant>
      <vt:variant>
        <vt:lpstr>Plages nommées</vt:lpstr>
      </vt:variant>
      <vt:variant>
        <vt:i4>13</vt:i4>
      </vt:variant>
    </vt:vector>
  </HeadingPairs>
  <TitlesOfParts>
    <vt:vector size="27" baseType="lpstr">
      <vt:lpstr>ACCUEIL</vt:lpstr>
      <vt:lpstr>Places</vt:lpstr>
      <vt:lpstr>Typol services-Park concernés</vt:lpstr>
      <vt:lpstr>Typol services Ensble Park</vt:lpstr>
      <vt:lpstr>Antigone-services</vt:lpstr>
      <vt:lpstr>Arc de Triomphe-services</vt:lpstr>
      <vt:lpstr>Arceaux-services</vt:lpstr>
      <vt:lpstr>Comédie -services</vt:lpstr>
      <vt:lpstr>Europa-services</vt:lpstr>
      <vt:lpstr>Foch-Préfecture-services</vt:lpstr>
      <vt:lpstr>Gambetta-services</vt:lpstr>
      <vt:lpstr>Hôtel de ville-services</vt:lpstr>
      <vt:lpstr>Laissac-services</vt:lpstr>
      <vt:lpstr>Pitot-Peyrou-services</vt:lpstr>
      <vt:lpstr>'Antigone-services'!Zone_d_impression</vt:lpstr>
      <vt:lpstr>'Arc de Triomphe-services'!Zone_d_impression</vt:lpstr>
      <vt:lpstr>'Arceaux-services'!Zone_d_impression</vt:lpstr>
      <vt:lpstr>'Comédie -services'!Zone_d_impression</vt:lpstr>
      <vt:lpstr>'Europa-services'!Zone_d_impression</vt:lpstr>
      <vt:lpstr>'Foch-Préfecture-services'!Zone_d_impression</vt:lpstr>
      <vt:lpstr>'Gambetta-services'!Zone_d_impression</vt:lpstr>
      <vt:lpstr>'Hôtel de ville-services'!Zone_d_impression</vt:lpstr>
      <vt:lpstr>'Laissac-services'!Zone_d_impression</vt:lpstr>
      <vt:lpstr>'Pitot-Peyrou-services'!Zone_d_impression</vt:lpstr>
      <vt:lpstr>Places!Zone_d_impression</vt:lpstr>
      <vt:lpstr>'Typol services Ensble Park'!Zone_d_impression</vt:lpstr>
      <vt:lpstr>'Typol services-Park concernés'!Zone_d_impression</vt:lpstr>
    </vt:vector>
  </TitlesOfParts>
  <Company>Ville de Montpellier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PARKINGS-L'ESSENTIEL</dc:title>
  <dc:subject>Parking</dc:subject>
  <dc:creator>GRENIER,Arnaud</dc:creator>
  <cp:lastModifiedBy>GRENIER,Arnaud</cp:lastModifiedBy>
  <cp:lastPrinted>2013-11-25T08:23:09Z</cp:lastPrinted>
  <dcterms:created xsi:type="dcterms:W3CDTF">2013-10-03T07:44:10Z</dcterms:created>
  <dcterms:modified xsi:type="dcterms:W3CDTF">2014-07-11T15:05:25Z</dcterms:modified>
</cp:coreProperties>
</file>