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5075" windowHeight="78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1" l="1"/>
  <c r="F30" i="1"/>
  <c r="F28" i="1"/>
  <c r="F43" i="1"/>
  <c r="G40" i="1"/>
  <c r="G14" i="1"/>
  <c r="G37" i="1"/>
  <c r="F37" i="1"/>
  <c r="F41" i="1"/>
  <c r="F7" i="1"/>
  <c r="E9" i="1"/>
  <c r="D33" i="1"/>
  <c r="D32" i="1"/>
  <c r="D31" i="1"/>
  <c r="D26" i="1"/>
  <c r="D13" i="1"/>
  <c r="E10" i="1"/>
  <c r="D10" i="1"/>
  <c r="E12" i="1" l="1"/>
  <c r="D12" i="1"/>
  <c r="D3" i="1"/>
  <c r="C24" i="1"/>
</calcChain>
</file>

<file path=xl/sharedStrings.xml><?xml version="1.0" encoding="utf-8"?>
<sst xmlns="http://schemas.openxmlformats.org/spreadsheetml/2006/main" count="109" uniqueCount="107">
  <si>
    <r>
      <t>xlPaper11x17</t>
    </r>
    <r>
      <rPr>
        <sz val="11"/>
        <color theme="1"/>
        <rFont val="ＭＳ Ｐゴシック"/>
        <family val="2"/>
        <charset val="128"/>
        <scheme val="minor"/>
      </rPr>
      <t>. 11 in. x 17 in.</t>
    </r>
  </si>
  <si>
    <r>
      <t>xlPaperA4</t>
    </r>
    <r>
      <rPr>
        <sz val="11"/>
        <color theme="1"/>
        <rFont val="ＭＳ Ｐゴシック"/>
        <family val="2"/>
        <charset val="128"/>
        <scheme val="minor"/>
      </rPr>
      <t>. A4 (210 mm x 297 mm)</t>
    </r>
  </si>
  <si>
    <r>
      <t>xlPaperA5</t>
    </r>
    <r>
      <rPr>
        <sz val="11"/>
        <color theme="1"/>
        <rFont val="ＭＳ Ｐゴシック"/>
        <family val="2"/>
        <charset val="128"/>
        <scheme val="minor"/>
      </rPr>
      <t>. A5 (148 mm x 210 mm)</t>
    </r>
  </si>
  <si>
    <r>
      <t>xlPaperB5</t>
    </r>
    <r>
      <rPr>
        <sz val="11"/>
        <color theme="1"/>
        <rFont val="ＭＳ Ｐゴシック"/>
        <family val="2"/>
        <charset val="128"/>
        <scheme val="minor"/>
      </rPr>
      <t>. A5 (148 mm x 210 mm)</t>
    </r>
  </si>
  <si>
    <r>
      <t>xlPaperDsheet</t>
    </r>
    <r>
      <rPr>
        <sz val="11"/>
        <color theme="1"/>
        <rFont val="ＭＳ Ｐゴシック"/>
        <family val="2"/>
        <charset val="128"/>
        <scheme val="minor"/>
      </rPr>
      <t>. D size sheet</t>
    </r>
  </si>
  <si>
    <r>
      <t>xlPaperEnvelope11</t>
    </r>
    <r>
      <rPr>
        <sz val="11"/>
        <color theme="1"/>
        <rFont val="ＭＳ Ｐゴシック"/>
        <family val="2"/>
        <charset val="128"/>
        <scheme val="minor"/>
      </rPr>
      <t>. Envelope #11 (4-1/2 in. x 10-3/8 in.)</t>
    </r>
  </si>
  <si>
    <r>
      <t>xlPaperEnvelope14</t>
    </r>
    <r>
      <rPr>
        <sz val="11"/>
        <color theme="1"/>
        <rFont val="ＭＳ Ｐゴシック"/>
        <family val="2"/>
        <charset val="128"/>
        <scheme val="minor"/>
      </rPr>
      <t>. Envelope #14 (5 in. x 11-1/2 in.)</t>
    </r>
  </si>
  <si>
    <r>
      <t>xlPaperEnvelopeB4</t>
    </r>
    <r>
      <rPr>
        <sz val="11"/>
        <color theme="1"/>
        <rFont val="ＭＳ Ｐゴシック"/>
        <family val="2"/>
        <charset val="128"/>
        <scheme val="minor"/>
      </rPr>
      <t>. Envelope B4 (250 mm x 353 mm)</t>
    </r>
  </si>
  <si>
    <r>
      <t>xlPaperEnvelopeB6</t>
    </r>
    <r>
      <rPr>
        <sz val="11"/>
        <color theme="1"/>
        <rFont val="ＭＳ Ｐゴシック"/>
        <family val="2"/>
        <charset val="128"/>
        <scheme val="minor"/>
      </rPr>
      <t>. Envelope B6 (176 mm x 125 mm)</t>
    </r>
  </si>
  <si>
    <r>
      <t>xlPaperEnvelopeC4</t>
    </r>
    <r>
      <rPr>
        <sz val="11"/>
        <color theme="1"/>
        <rFont val="ＭＳ Ｐゴシック"/>
        <family val="2"/>
        <charset val="128"/>
        <scheme val="minor"/>
      </rPr>
      <t>. Envelope C4 (229 mm x 324 mm)</t>
    </r>
  </si>
  <si>
    <r>
      <t>xlPaperEnvelopeDL</t>
    </r>
    <r>
      <rPr>
        <sz val="11"/>
        <color theme="1"/>
        <rFont val="ＭＳ Ｐゴシック"/>
        <family val="2"/>
        <charset val="128"/>
        <scheme val="minor"/>
      </rPr>
      <t>. Envelope DL (110 mm x 220 mm)</t>
    </r>
  </si>
  <si>
    <r>
      <t>xlPaperEnvelopeMonarch</t>
    </r>
    <r>
      <rPr>
        <sz val="11"/>
        <color theme="1"/>
        <rFont val="ＭＳ Ｐゴシック"/>
        <family val="2"/>
        <charset val="128"/>
        <scheme val="minor"/>
      </rPr>
      <t>. Envelope Monarch (3-7/8 in. x 7-1/2 in.)</t>
    </r>
  </si>
  <si>
    <r>
      <t>xlPaperEsheet</t>
    </r>
    <r>
      <rPr>
        <sz val="11"/>
        <color theme="1"/>
        <rFont val="ＭＳ Ｐゴシック"/>
        <family val="2"/>
        <charset val="128"/>
        <scheme val="minor"/>
      </rPr>
      <t>. E size sheet</t>
    </r>
  </si>
  <si>
    <r>
      <t>xlPaperFanfoldLegalGerman</t>
    </r>
    <r>
      <rPr>
        <sz val="11"/>
        <color theme="1"/>
        <rFont val="ＭＳ Ｐゴシック"/>
        <family val="2"/>
        <charset val="128"/>
        <scheme val="minor"/>
      </rPr>
      <t>. German Legal Fanfold (8-1/2 in. x 13 in.)</t>
    </r>
  </si>
  <si>
    <r>
      <t>xlPaperFanfoldUS</t>
    </r>
    <r>
      <rPr>
        <sz val="11"/>
        <color theme="1"/>
        <rFont val="ＭＳ Ｐゴシック"/>
        <family val="2"/>
        <charset val="128"/>
        <scheme val="minor"/>
      </rPr>
      <t>. U.S. Standard Fanfold (14-7/8 in. x 11 in.)</t>
    </r>
  </si>
  <si>
    <r>
      <t>xlPaperLedger</t>
    </r>
    <r>
      <rPr>
        <sz val="11"/>
        <color theme="1"/>
        <rFont val="ＭＳ Ｐゴシック"/>
        <family val="2"/>
        <charset val="128"/>
        <scheme val="minor"/>
      </rPr>
      <t>. Ledger (17 in. x 11 in.)</t>
    </r>
  </si>
  <si>
    <r>
      <t>xlPaperLetter</t>
    </r>
    <r>
      <rPr>
        <sz val="11"/>
        <color theme="1"/>
        <rFont val="ＭＳ Ｐゴシック"/>
        <family val="2"/>
        <charset val="128"/>
        <scheme val="minor"/>
      </rPr>
      <t>. Letter (8-1/2 in. x 11 in.)</t>
    </r>
  </si>
  <si>
    <r>
      <t>xlPaperNote</t>
    </r>
    <r>
      <rPr>
        <sz val="11"/>
        <color theme="1"/>
        <rFont val="ＭＳ Ｐゴシック"/>
        <family val="2"/>
        <charset val="128"/>
        <scheme val="minor"/>
      </rPr>
      <t>. Note (8-1/2 in. x 11 in.)</t>
    </r>
  </si>
  <si>
    <r>
      <t>xlPaperStatement</t>
    </r>
    <r>
      <rPr>
        <sz val="11"/>
        <color theme="1"/>
        <rFont val="ＭＳ Ｐゴシック"/>
        <family val="2"/>
        <charset val="128"/>
        <scheme val="minor"/>
      </rPr>
      <t>. Statement (5-1/2 in. x 8-1/2 in.)</t>
    </r>
  </si>
  <si>
    <r>
      <t>xlPaperUser</t>
    </r>
    <r>
      <rPr>
        <sz val="11"/>
        <color theme="1"/>
        <rFont val="ＭＳ Ｐゴシック"/>
        <family val="2"/>
        <charset val="128"/>
        <scheme val="minor"/>
      </rPr>
      <t>. User-defined</t>
    </r>
  </si>
  <si>
    <r>
      <t>xlPaper10x14</t>
    </r>
    <r>
      <rPr>
        <sz val="11"/>
        <color theme="1"/>
        <rFont val="ＭＳ Ｐゴシック"/>
        <family val="2"/>
        <charset val="128"/>
        <scheme val="minor"/>
      </rPr>
      <t>. 10 in. x 14 in.</t>
    </r>
  </si>
  <si>
    <r>
      <t>xlPaperA3</t>
    </r>
    <r>
      <rPr>
        <sz val="11"/>
        <color theme="1"/>
        <rFont val="ＭＳ Ｐゴシック"/>
        <family val="2"/>
        <charset val="128"/>
        <scheme val="minor"/>
      </rPr>
      <t>. A3 (297 mm x 420 mm)</t>
    </r>
  </si>
  <si>
    <r>
      <t>xlPaperA4Small</t>
    </r>
    <r>
      <rPr>
        <sz val="11"/>
        <color theme="1"/>
        <rFont val="ＭＳ Ｐゴシック"/>
        <family val="2"/>
        <charset val="128"/>
        <scheme val="minor"/>
      </rPr>
      <t>. A4 Small (210 mm x 297 mm)</t>
    </r>
  </si>
  <si>
    <r>
      <t>xlPaperB4</t>
    </r>
    <r>
      <rPr>
        <sz val="11"/>
        <color theme="1"/>
        <rFont val="ＭＳ Ｐゴシック"/>
        <family val="2"/>
        <charset val="128"/>
        <scheme val="minor"/>
      </rPr>
      <t>. B4 (250 mm x 354 mm)</t>
    </r>
  </si>
  <si>
    <r>
      <t>xlPaperCsheet</t>
    </r>
    <r>
      <rPr>
        <sz val="11"/>
        <color theme="1"/>
        <rFont val="ＭＳ Ｐゴシック"/>
        <family val="2"/>
        <charset val="128"/>
        <scheme val="minor"/>
      </rPr>
      <t>. C size sheet</t>
    </r>
  </si>
  <si>
    <r>
      <t>xlPaperEnvelope10</t>
    </r>
    <r>
      <rPr>
        <sz val="11"/>
        <color theme="1"/>
        <rFont val="ＭＳ Ｐゴシック"/>
        <family val="2"/>
        <charset val="128"/>
        <scheme val="minor"/>
      </rPr>
      <t>. Envelope #10 (4-1/8 in. x 9-1/2 in.)</t>
    </r>
  </si>
  <si>
    <r>
      <t>xlPaperEnvelope12</t>
    </r>
    <r>
      <rPr>
        <sz val="11"/>
        <color theme="1"/>
        <rFont val="ＭＳ Ｐゴシック"/>
        <family val="2"/>
        <charset val="128"/>
        <scheme val="minor"/>
      </rPr>
      <t>. Envelope #12 (4-1/2 in. x 11 in.)</t>
    </r>
  </si>
  <si>
    <r>
      <t>xlPaperEnvelope9</t>
    </r>
    <r>
      <rPr>
        <sz val="11"/>
        <color theme="1"/>
        <rFont val="ＭＳ Ｐゴシック"/>
        <family val="2"/>
        <charset val="128"/>
        <scheme val="minor"/>
      </rPr>
      <t>. Envelope #9 (3-7/8 in. x 8-7/8 in.)</t>
    </r>
  </si>
  <si>
    <r>
      <t>xlPaperEnvelopeB5</t>
    </r>
    <r>
      <rPr>
        <sz val="11"/>
        <color theme="1"/>
        <rFont val="ＭＳ Ｐゴシック"/>
        <family val="2"/>
        <charset val="128"/>
        <scheme val="minor"/>
      </rPr>
      <t>. Envelope B5 (176 mm x 250 mm)</t>
    </r>
  </si>
  <si>
    <r>
      <t>xlPaperEnvelopeC3</t>
    </r>
    <r>
      <rPr>
        <sz val="11"/>
        <color theme="1"/>
        <rFont val="ＭＳ Ｐゴシック"/>
        <family val="2"/>
        <charset val="128"/>
        <scheme val="minor"/>
      </rPr>
      <t>. Envelope C3 (324 mm x 458 mm)</t>
    </r>
  </si>
  <si>
    <r>
      <t>xlPaperEnvelopeC5</t>
    </r>
    <r>
      <rPr>
        <sz val="11"/>
        <color theme="1"/>
        <rFont val="ＭＳ Ｐゴシック"/>
        <family val="2"/>
        <charset val="128"/>
        <scheme val="minor"/>
      </rPr>
      <t>. Envelope C5 (162 mm x 229 mm)</t>
    </r>
  </si>
  <si>
    <r>
      <t>xlPaperEnvelopeC65</t>
    </r>
    <r>
      <rPr>
        <sz val="11"/>
        <color theme="1"/>
        <rFont val="ＭＳ Ｐゴシック"/>
        <family val="2"/>
        <charset val="128"/>
        <scheme val="minor"/>
      </rPr>
      <t>. Envelope C65 (114 mm x 229 mm)</t>
    </r>
  </si>
  <si>
    <r>
      <t>xlPaperEnvelopeItaly</t>
    </r>
    <r>
      <rPr>
        <sz val="11"/>
        <color theme="1"/>
        <rFont val="ＭＳ Ｐゴシック"/>
        <family val="2"/>
        <charset val="128"/>
        <scheme val="minor"/>
      </rPr>
      <t>. Envelope (110 mm x 230 mm)</t>
    </r>
  </si>
  <si>
    <r>
      <t>xlPaperEnvelopePersonal</t>
    </r>
    <r>
      <rPr>
        <sz val="11"/>
        <color theme="1"/>
        <rFont val="ＭＳ Ｐゴシック"/>
        <family val="2"/>
        <charset val="128"/>
        <scheme val="minor"/>
      </rPr>
      <t>. Envelope (3-5/8 in. x 6-1/2 in.)</t>
    </r>
  </si>
  <si>
    <r>
      <t>xlPaperExecutive</t>
    </r>
    <r>
      <rPr>
        <sz val="11"/>
        <color theme="1"/>
        <rFont val="ＭＳ Ｐゴシック"/>
        <family val="2"/>
        <charset val="128"/>
        <scheme val="minor"/>
      </rPr>
      <t>. Executive (7-1/2 in. x 10-1/2 in.)</t>
    </r>
  </si>
  <si>
    <r>
      <t>xlPaperFanfoldStdGerman</t>
    </r>
    <r>
      <rPr>
        <sz val="11"/>
        <color theme="1"/>
        <rFont val="ＭＳ Ｐゴシック"/>
        <family val="2"/>
        <charset val="128"/>
        <scheme val="minor"/>
      </rPr>
      <t>. German Legal Fanfold (8-1/2 in. x 13 in.)</t>
    </r>
  </si>
  <si>
    <r>
      <t>xlPaperFolio</t>
    </r>
    <r>
      <rPr>
        <sz val="11"/>
        <color theme="1"/>
        <rFont val="ＭＳ Ｐゴシック"/>
        <family val="2"/>
        <charset val="128"/>
        <scheme val="minor"/>
      </rPr>
      <t>. Folio (8-1/2 in. x 13 in.)</t>
    </r>
  </si>
  <si>
    <r>
      <t>xlPaperLegal</t>
    </r>
    <r>
      <rPr>
        <sz val="11"/>
        <color theme="1"/>
        <rFont val="ＭＳ Ｐゴシック"/>
        <family val="2"/>
        <charset val="128"/>
        <scheme val="minor"/>
      </rPr>
      <t>. Legal (8-1/2 in. x 14 in.)</t>
    </r>
  </si>
  <si>
    <r>
      <t>xlPaperLetterSmall</t>
    </r>
    <r>
      <rPr>
        <sz val="11"/>
        <color theme="1"/>
        <rFont val="ＭＳ Ｐゴシック"/>
        <family val="2"/>
        <charset val="128"/>
        <scheme val="minor"/>
      </rPr>
      <t>. Letter Small (8-1/2 in. x 11 in.)</t>
    </r>
  </si>
  <si>
    <r>
      <t>xlPaperQuarto</t>
    </r>
    <r>
      <rPr>
        <sz val="11"/>
        <color theme="1"/>
        <rFont val="ＭＳ Ｐゴシック"/>
        <family val="2"/>
        <charset val="128"/>
        <scheme val="minor"/>
      </rPr>
      <t>. Quarto (215 mm x 275 mm)</t>
    </r>
  </si>
  <si>
    <r>
      <t>xlPaperTabloid</t>
    </r>
    <r>
      <rPr>
        <sz val="11"/>
        <color theme="1"/>
        <rFont val="ＭＳ Ｐゴシック"/>
        <family val="2"/>
        <charset val="128"/>
        <scheme val="minor"/>
      </rPr>
      <t>. Tabloid (11 in. x 17 in.)</t>
    </r>
  </si>
  <si>
    <t># 4A0:: =&gt; 4767.87 x 6740.79</t>
  </si>
  <si>
    <r>
      <t xml:space="preserve">    </t>
    </r>
    <r>
      <rPr>
        <i/>
        <sz val="9"/>
        <color rgb="FF999988"/>
        <rFont val="Consolas"/>
        <family val="3"/>
      </rPr>
      <t># 2A0:: =&gt; 3370.39 x 4767.87</t>
    </r>
  </si>
  <si>
    <r>
      <t xml:space="preserve">    </t>
    </r>
    <r>
      <rPr>
        <i/>
        <sz val="9"/>
        <color rgb="FF999988"/>
        <rFont val="Consolas"/>
        <family val="3"/>
      </rPr>
      <t># A0:: =&gt; 2383.94 x 3370.39</t>
    </r>
  </si>
  <si>
    <r>
      <t xml:space="preserve">    </t>
    </r>
    <r>
      <rPr>
        <i/>
        <sz val="9"/>
        <color rgb="FF999988"/>
        <rFont val="Consolas"/>
        <family val="3"/>
      </rPr>
      <t># A1:: =&gt; 1683.78 x 2383.94</t>
    </r>
  </si>
  <si>
    <r>
      <t xml:space="preserve">    </t>
    </r>
    <r>
      <rPr>
        <i/>
        <sz val="9"/>
        <color rgb="FF999988"/>
        <rFont val="Consolas"/>
        <family val="3"/>
      </rPr>
      <t># A2:: =&gt; 1190.55 x 1683.78</t>
    </r>
  </si>
  <si>
    <r>
      <t xml:space="preserve">    </t>
    </r>
    <r>
      <rPr>
        <i/>
        <sz val="9"/>
        <color rgb="FF999988"/>
        <rFont val="Consolas"/>
        <family val="3"/>
      </rPr>
      <t># A3:: =&gt; 841.89 x 1190.55</t>
    </r>
  </si>
  <si>
    <r>
      <t xml:space="preserve">    </t>
    </r>
    <r>
      <rPr>
        <i/>
        <sz val="9"/>
        <color rgb="FF999988"/>
        <rFont val="Consolas"/>
        <family val="3"/>
      </rPr>
      <t># A4:: =&gt; 595.28 x 841.89</t>
    </r>
  </si>
  <si>
    <r>
      <t xml:space="preserve">    </t>
    </r>
    <r>
      <rPr>
        <i/>
        <sz val="9"/>
        <color rgb="FF999988"/>
        <rFont val="Consolas"/>
        <family val="3"/>
      </rPr>
      <t># A5:: =&gt; 419.53 x 595.28</t>
    </r>
  </si>
  <si>
    <r>
      <t xml:space="preserve">    </t>
    </r>
    <r>
      <rPr>
        <i/>
        <sz val="9"/>
        <color rgb="FF999988"/>
        <rFont val="Consolas"/>
        <family val="3"/>
      </rPr>
      <t># A6:: =&gt; 297.64 x 419.53</t>
    </r>
  </si>
  <si>
    <r>
      <t xml:space="preserve">    </t>
    </r>
    <r>
      <rPr>
        <i/>
        <sz val="9"/>
        <color rgb="FF999988"/>
        <rFont val="Consolas"/>
        <family val="3"/>
      </rPr>
      <t># A7:: =&gt; 209.76 x 297.64</t>
    </r>
  </si>
  <si>
    <r>
      <t xml:space="preserve">    </t>
    </r>
    <r>
      <rPr>
        <i/>
        <sz val="9"/>
        <color rgb="FF999988"/>
        <rFont val="Consolas"/>
        <family val="3"/>
      </rPr>
      <t># A8:: =&gt; 147.40 x 209.76</t>
    </r>
  </si>
  <si>
    <r>
      <t xml:space="preserve">    </t>
    </r>
    <r>
      <rPr>
        <i/>
        <sz val="9"/>
        <color rgb="FF999988"/>
        <rFont val="Consolas"/>
        <family val="3"/>
      </rPr>
      <t># A9:: =&gt; 104.88 x 147.40</t>
    </r>
  </si>
  <si>
    <r>
      <t xml:space="preserve">    </t>
    </r>
    <r>
      <rPr>
        <i/>
        <sz val="9"/>
        <color rgb="FF999988"/>
        <rFont val="Consolas"/>
        <family val="3"/>
      </rPr>
      <t># A10:: =&gt; 73.70 x 104.88</t>
    </r>
  </si>
  <si>
    <r>
      <t xml:space="preserve">    </t>
    </r>
    <r>
      <rPr>
        <i/>
        <sz val="9"/>
        <color rgb="FF999988"/>
        <rFont val="Consolas"/>
        <family val="3"/>
      </rPr>
      <t># B0:: =&gt; 2834.65 x 4008.19</t>
    </r>
  </si>
  <si>
    <r>
      <t xml:space="preserve">    </t>
    </r>
    <r>
      <rPr>
        <i/>
        <sz val="9"/>
        <color rgb="FF999988"/>
        <rFont val="Consolas"/>
        <family val="3"/>
      </rPr>
      <t># B1:: =&gt; 2004.09 x 2834.65</t>
    </r>
  </si>
  <si>
    <r>
      <t xml:space="preserve">    </t>
    </r>
    <r>
      <rPr>
        <i/>
        <sz val="9"/>
        <color rgb="FF999988"/>
        <rFont val="Consolas"/>
        <family val="3"/>
      </rPr>
      <t># B2:: =&gt; 1417.32 x 2004.09</t>
    </r>
  </si>
  <si>
    <r>
      <t xml:space="preserve">    </t>
    </r>
    <r>
      <rPr>
        <i/>
        <sz val="9"/>
        <color rgb="FF999988"/>
        <rFont val="Consolas"/>
        <family val="3"/>
      </rPr>
      <t># B3:: =&gt; 1000.63 x 1417.32</t>
    </r>
  </si>
  <si>
    <r>
      <t xml:space="preserve">    </t>
    </r>
    <r>
      <rPr>
        <i/>
        <sz val="9"/>
        <color rgb="FF999988"/>
        <rFont val="Consolas"/>
        <family val="3"/>
      </rPr>
      <t># B4:: =&gt; 708.66 x 1000.63</t>
    </r>
  </si>
  <si>
    <r>
      <t xml:space="preserve">    </t>
    </r>
    <r>
      <rPr>
        <i/>
        <sz val="9"/>
        <color rgb="FF999988"/>
        <rFont val="Consolas"/>
        <family val="3"/>
      </rPr>
      <t># B5:: =&gt; 498.90 x 708.66</t>
    </r>
  </si>
  <si>
    <r>
      <t xml:space="preserve">    </t>
    </r>
    <r>
      <rPr>
        <i/>
        <sz val="9"/>
        <color rgb="FF999988"/>
        <rFont val="Consolas"/>
        <family val="3"/>
      </rPr>
      <t># B6:: =&gt; 354.33 x 498.90</t>
    </r>
  </si>
  <si>
    <r>
      <t xml:space="preserve">    </t>
    </r>
    <r>
      <rPr>
        <i/>
        <sz val="9"/>
        <color rgb="FF999988"/>
        <rFont val="Consolas"/>
        <family val="3"/>
      </rPr>
      <t># B7:: =&gt; 249.45 x 354.33</t>
    </r>
  </si>
  <si>
    <r>
      <t xml:space="preserve">    </t>
    </r>
    <r>
      <rPr>
        <i/>
        <sz val="9"/>
        <color rgb="FF999988"/>
        <rFont val="Consolas"/>
        <family val="3"/>
      </rPr>
      <t># B8:: =&gt; 175.75 x 249.45</t>
    </r>
  </si>
  <si>
    <r>
      <t xml:space="preserve">    </t>
    </r>
    <r>
      <rPr>
        <i/>
        <sz val="9"/>
        <color rgb="FF999988"/>
        <rFont val="Consolas"/>
        <family val="3"/>
      </rPr>
      <t># B9:: =&gt; 124.72 x 175.75</t>
    </r>
  </si>
  <si>
    <r>
      <t xml:space="preserve">    </t>
    </r>
    <r>
      <rPr>
        <i/>
        <sz val="9"/>
        <color rgb="FF999988"/>
        <rFont val="Consolas"/>
        <family val="3"/>
      </rPr>
      <t># B10:: =&gt; 87.87 x 124.72</t>
    </r>
  </si>
  <si>
    <r>
      <t xml:space="preserve">    </t>
    </r>
    <r>
      <rPr>
        <i/>
        <sz val="9"/>
        <color rgb="FF999988"/>
        <rFont val="Consolas"/>
        <family val="3"/>
      </rPr>
      <t># C0:: =&gt; 2599.37 x 3676.54</t>
    </r>
  </si>
  <si>
    <r>
      <t xml:space="preserve">    </t>
    </r>
    <r>
      <rPr>
        <i/>
        <sz val="9"/>
        <color rgb="FF999988"/>
        <rFont val="Consolas"/>
        <family val="3"/>
      </rPr>
      <t># C1:: =&gt; 1836.85 x 2599.37</t>
    </r>
  </si>
  <si>
    <r>
      <t xml:space="preserve">    </t>
    </r>
    <r>
      <rPr>
        <i/>
        <sz val="9"/>
        <color rgb="FF999988"/>
        <rFont val="Consolas"/>
        <family val="3"/>
      </rPr>
      <t># C2:: =&gt; 1298.27 x 1836.85</t>
    </r>
  </si>
  <si>
    <r>
      <t xml:space="preserve">    </t>
    </r>
    <r>
      <rPr>
        <i/>
        <sz val="9"/>
        <color rgb="FF999988"/>
        <rFont val="Consolas"/>
        <family val="3"/>
      </rPr>
      <t># C3:: =&gt; 918.43 x 1298.27</t>
    </r>
  </si>
  <si>
    <r>
      <t xml:space="preserve">    </t>
    </r>
    <r>
      <rPr>
        <i/>
        <sz val="9"/>
        <color rgb="FF999988"/>
        <rFont val="Consolas"/>
        <family val="3"/>
      </rPr>
      <t># C4:: =&gt; 649.13 x 918.43</t>
    </r>
  </si>
  <si>
    <r>
      <t xml:space="preserve">    </t>
    </r>
    <r>
      <rPr>
        <i/>
        <sz val="9"/>
        <color rgb="FF999988"/>
        <rFont val="Consolas"/>
        <family val="3"/>
      </rPr>
      <t># C5:: =&gt; 459.21 x 649.13</t>
    </r>
  </si>
  <si>
    <r>
      <t xml:space="preserve">    </t>
    </r>
    <r>
      <rPr>
        <i/>
        <sz val="9"/>
        <color rgb="FF999988"/>
        <rFont val="Consolas"/>
        <family val="3"/>
      </rPr>
      <t># C6:: =&gt; 323.15 x 459.21</t>
    </r>
  </si>
  <si>
    <r>
      <t xml:space="preserve">    </t>
    </r>
    <r>
      <rPr>
        <i/>
        <sz val="9"/>
        <color rgb="FF999988"/>
        <rFont val="Consolas"/>
        <family val="3"/>
      </rPr>
      <t># C7:: =&gt; 229.61 x 323.15</t>
    </r>
  </si>
  <si>
    <r>
      <t xml:space="preserve">    </t>
    </r>
    <r>
      <rPr>
        <i/>
        <sz val="9"/>
        <color rgb="FF999988"/>
        <rFont val="Consolas"/>
        <family val="3"/>
      </rPr>
      <t># C8:: =&gt; 161.57 x 229.61</t>
    </r>
  </si>
  <si>
    <r>
      <t xml:space="preserve">    </t>
    </r>
    <r>
      <rPr>
        <i/>
        <sz val="9"/>
        <color rgb="FF999988"/>
        <rFont val="Consolas"/>
        <family val="3"/>
      </rPr>
      <t># C9:: =&gt; 113.39 x 161.57</t>
    </r>
  </si>
  <si>
    <r>
      <t xml:space="preserve">    </t>
    </r>
    <r>
      <rPr>
        <i/>
        <sz val="9"/>
        <color rgb="FF999988"/>
        <rFont val="Consolas"/>
        <family val="3"/>
      </rPr>
      <t># C10:: =&gt; 79.37 x 113.39</t>
    </r>
  </si>
  <si>
    <r>
      <t xml:space="preserve">    </t>
    </r>
    <r>
      <rPr>
        <i/>
        <sz val="9"/>
        <color rgb="FF999988"/>
        <rFont val="Consolas"/>
        <family val="3"/>
      </rPr>
      <t># RA0:: =&gt; 2437.80 x 3458.27</t>
    </r>
  </si>
  <si>
    <r>
      <t xml:space="preserve">    </t>
    </r>
    <r>
      <rPr>
        <i/>
        <sz val="9"/>
        <color rgb="FF999988"/>
        <rFont val="Consolas"/>
        <family val="3"/>
      </rPr>
      <t># RA1:: =&gt; 1729.13 x 2437.80</t>
    </r>
  </si>
  <si>
    <r>
      <t xml:space="preserve">    </t>
    </r>
    <r>
      <rPr>
        <i/>
        <sz val="9"/>
        <color rgb="FF999988"/>
        <rFont val="Consolas"/>
        <family val="3"/>
      </rPr>
      <t># RA2:: =&gt; 1218.90 x 1729.13</t>
    </r>
  </si>
  <si>
    <r>
      <t xml:space="preserve">    </t>
    </r>
    <r>
      <rPr>
        <i/>
        <sz val="9"/>
        <color rgb="FF999988"/>
        <rFont val="Consolas"/>
        <family val="3"/>
      </rPr>
      <t># RA3:: =&gt; 864.57 x 1218.90</t>
    </r>
  </si>
  <si>
    <r>
      <t xml:space="preserve">    </t>
    </r>
    <r>
      <rPr>
        <i/>
        <sz val="9"/>
        <color rgb="FF999988"/>
        <rFont val="Consolas"/>
        <family val="3"/>
      </rPr>
      <t># RA4:: =&gt; 609.45 x 864.57</t>
    </r>
  </si>
  <si>
    <r>
      <t xml:space="preserve">    </t>
    </r>
    <r>
      <rPr>
        <i/>
        <sz val="9"/>
        <color rgb="FF999988"/>
        <rFont val="Consolas"/>
        <family val="3"/>
      </rPr>
      <t># SRA0:: =&gt; 2551.18 x 3628.35</t>
    </r>
  </si>
  <si>
    <r>
      <t xml:space="preserve">    </t>
    </r>
    <r>
      <rPr>
        <i/>
        <sz val="9"/>
        <color rgb="FF999988"/>
        <rFont val="Consolas"/>
        <family val="3"/>
      </rPr>
      <t># SRA1:: =&gt; 1814.17 x 2551.18</t>
    </r>
  </si>
  <si>
    <r>
      <t xml:space="preserve">    </t>
    </r>
    <r>
      <rPr>
        <i/>
        <sz val="9"/>
        <color rgb="FF999988"/>
        <rFont val="Consolas"/>
        <family val="3"/>
      </rPr>
      <t># SRA2:: =&gt; 1275.59 x 1814.17</t>
    </r>
  </si>
  <si>
    <r>
      <t xml:space="preserve">    </t>
    </r>
    <r>
      <rPr>
        <i/>
        <sz val="9"/>
        <color rgb="FF999988"/>
        <rFont val="Consolas"/>
        <family val="3"/>
      </rPr>
      <t># SRA3:: =&gt; 907.09 x 1275.59</t>
    </r>
  </si>
  <si>
    <r>
      <t xml:space="preserve">    </t>
    </r>
    <r>
      <rPr>
        <i/>
        <sz val="9"/>
        <color rgb="FF999988"/>
        <rFont val="Consolas"/>
        <family val="3"/>
      </rPr>
      <t># SRA4:: =&gt; 637.80 x 907.09</t>
    </r>
  </si>
  <si>
    <r>
      <t xml:space="preserve">    </t>
    </r>
    <r>
      <rPr>
        <i/>
        <sz val="9"/>
        <color rgb="FF999988"/>
        <rFont val="Consolas"/>
        <family val="3"/>
      </rPr>
      <t># FOLIO:: =&gt; 612.00 x 936.00</t>
    </r>
  </si>
  <si>
    <r>
      <t xml:space="preserve">    </t>
    </r>
    <r>
      <rPr>
        <i/>
        <sz val="9"/>
        <color rgb="FF999988"/>
        <rFont val="Consolas"/>
        <family val="3"/>
      </rPr>
      <t># LEGAL:: =&gt; 612.00 x 1008.00</t>
    </r>
  </si>
  <si>
    <r>
      <t xml:space="preserve">    </t>
    </r>
    <r>
      <rPr>
        <i/>
        <sz val="9"/>
        <color rgb="FF999988"/>
        <rFont val="Consolas"/>
        <family val="3"/>
      </rPr>
      <t># LETTER:: =&gt; 612.00 x 792.00</t>
    </r>
  </si>
  <si>
    <r>
      <t>xlPaperEnvelopeC6</t>
    </r>
    <r>
      <rPr>
        <sz val="11"/>
        <color theme="1"/>
        <rFont val="ＭＳ Ｐゴシック"/>
        <family val="2"/>
        <charset val="128"/>
        <scheme val="minor"/>
      </rPr>
      <t>. Envelope C6 (114 mm x 162 mm)</t>
    </r>
    <phoneticPr fontId="2"/>
  </si>
  <si>
    <t>C6</t>
    <phoneticPr fontId="2"/>
  </si>
  <si>
    <t>A4</t>
    <phoneticPr fontId="2"/>
  </si>
  <si>
    <t>A5</t>
    <phoneticPr fontId="2"/>
  </si>
  <si>
    <t>B5</t>
    <phoneticPr fontId="2"/>
  </si>
  <si>
    <t>B6</t>
    <phoneticPr fontId="2"/>
  </si>
  <si>
    <t>B4</t>
    <phoneticPr fontId="2"/>
  </si>
  <si>
    <t>C3</t>
    <phoneticPr fontId="2"/>
  </si>
  <si>
    <t>C5</t>
    <phoneticPr fontId="2"/>
  </si>
  <si>
    <t>A3</t>
    <phoneticPr fontId="2"/>
  </si>
  <si>
    <t>A4</t>
    <phoneticPr fontId="2"/>
  </si>
  <si>
    <t>LETTER</t>
    <phoneticPr fontId="2"/>
  </si>
  <si>
    <r>
      <t xml:space="preserve">    </t>
    </r>
    <r>
      <rPr>
        <i/>
        <sz val="9"/>
        <color rgb="FF999988"/>
        <rFont val="Consolas"/>
        <family val="3"/>
      </rPr>
      <t># EXECUTIVE:: =&gt; 521.86 x 756.00</t>
    </r>
    <phoneticPr fontId="2"/>
  </si>
  <si>
    <t>EXECUTIVE</t>
  </si>
  <si>
    <t>LEGAL</t>
    <phoneticPr fontId="2"/>
  </si>
  <si>
    <t>FOLIO</t>
    <phoneticPr fontId="2"/>
  </si>
  <si>
    <r>
      <t xml:space="preserve">    </t>
    </r>
    <r>
      <rPr>
        <i/>
        <sz val="9"/>
        <color rgb="FF999988"/>
        <rFont val="Consolas"/>
        <family val="3"/>
      </rPr>
      <t xml:space="preserve"># TABLOID:: =&gt; 792.00 x 1224.00 </t>
    </r>
    <phoneticPr fontId="2"/>
  </si>
  <si>
    <t>TABLOID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</si>
</sst>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rgb="FF333333"/>
      <name val="Consolas"/>
      <family val="3"/>
    </font>
    <font>
      <i/>
      <sz val="9"/>
      <color rgb="FF99998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1"/>
  <sheetViews>
    <sheetView tabSelected="1" workbookViewId="0">
      <selection activeCell="H1" sqref="H1"/>
    </sheetView>
  </sheetViews>
  <sheetFormatPr defaultRowHeight="13.5" x14ac:dyDescent="0.15"/>
  <cols>
    <col min="2" max="2" width="29.625" customWidth="1"/>
  </cols>
  <sheetData>
    <row r="1" spans="2:10" x14ac:dyDescent="0.15">
      <c r="D1">
        <v>2.835</v>
      </c>
      <c r="E1">
        <v>2.835</v>
      </c>
      <c r="F1">
        <v>72</v>
      </c>
    </row>
    <row r="2" spans="2:10" x14ac:dyDescent="0.15">
      <c r="B2" s="1" t="s">
        <v>0</v>
      </c>
      <c r="F2">
        <f>11*F1</f>
        <v>792</v>
      </c>
      <c r="J2" s="2" t="s">
        <v>41</v>
      </c>
    </row>
    <row r="3" spans="2:10" ht="27" x14ac:dyDescent="0.15">
      <c r="B3" s="1" t="s">
        <v>1</v>
      </c>
      <c r="D3">
        <f>210*D1</f>
        <v>595.35</v>
      </c>
      <c r="H3" t="s">
        <v>91</v>
      </c>
      <c r="J3" s="3" t="s">
        <v>42</v>
      </c>
    </row>
    <row r="4" spans="2:10" ht="27" x14ac:dyDescent="0.15">
      <c r="B4" s="1" t="s">
        <v>2</v>
      </c>
      <c r="H4" t="s">
        <v>92</v>
      </c>
      <c r="J4" s="3" t="s">
        <v>43</v>
      </c>
    </row>
    <row r="5" spans="2:10" ht="27" x14ac:dyDescent="0.15">
      <c r="B5" s="1" t="s">
        <v>3</v>
      </c>
      <c r="H5" t="s">
        <v>93</v>
      </c>
      <c r="J5" s="3" t="s">
        <v>44</v>
      </c>
    </row>
    <row r="6" spans="2:10" x14ac:dyDescent="0.15">
      <c r="B6" s="1" t="s">
        <v>4</v>
      </c>
      <c r="J6" s="3" t="s">
        <v>45</v>
      </c>
    </row>
    <row r="7" spans="2:10" ht="27" x14ac:dyDescent="0.15">
      <c r="B7" s="1" t="s">
        <v>5</v>
      </c>
      <c r="F7">
        <f>4.5*F1</f>
        <v>324</v>
      </c>
      <c r="J7" s="3" t="s">
        <v>46</v>
      </c>
    </row>
    <row r="8" spans="2:10" ht="27" x14ac:dyDescent="0.15">
      <c r="B8" s="1" t="s">
        <v>6</v>
      </c>
      <c r="J8" s="3" t="s">
        <v>47</v>
      </c>
    </row>
    <row r="9" spans="2:10" ht="27" x14ac:dyDescent="0.15">
      <c r="B9" s="1" t="s">
        <v>7</v>
      </c>
      <c r="E9">
        <f>353*E1</f>
        <v>1000.755</v>
      </c>
      <c r="H9" t="s">
        <v>95</v>
      </c>
      <c r="J9" s="3" t="s">
        <v>48</v>
      </c>
    </row>
    <row r="10" spans="2:10" ht="27" x14ac:dyDescent="0.15">
      <c r="B10" s="1" t="s">
        <v>8</v>
      </c>
      <c r="D10">
        <f>176*D1</f>
        <v>498.96</v>
      </c>
      <c r="E10">
        <f>125*E1</f>
        <v>354.375</v>
      </c>
      <c r="H10" t="s">
        <v>94</v>
      </c>
      <c r="J10" s="3" t="s">
        <v>49</v>
      </c>
    </row>
    <row r="11" spans="2:10" ht="27" x14ac:dyDescent="0.15">
      <c r="B11" s="1" t="s">
        <v>9</v>
      </c>
      <c r="J11" s="3" t="s">
        <v>50</v>
      </c>
    </row>
    <row r="12" spans="2:10" ht="27" x14ac:dyDescent="0.15">
      <c r="B12" s="1" t="s">
        <v>89</v>
      </c>
      <c r="D12">
        <f>114*D1</f>
        <v>323.19</v>
      </c>
      <c r="E12">
        <f>162*D1</f>
        <v>459.27</v>
      </c>
      <c r="H12" t="s">
        <v>90</v>
      </c>
      <c r="J12" s="3" t="s">
        <v>51</v>
      </c>
    </row>
    <row r="13" spans="2:10" ht="27" x14ac:dyDescent="0.15">
      <c r="B13" s="1" t="s">
        <v>10</v>
      </c>
      <c r="D13">
        <f>110*D1</f>
        <v>311.85000000000002</v>
      </c>
      <c r="J13" s="3" t="s">
        <v>52</v>
      </c>
    </row>
    <row r="14" spans="2:10" ht="40.5" x14ac:dyDescent="0.15">
      <c r="B14" s="1" t="s">
        <v>11</v>
      </c>
      <c r="G14">
        <f>7.5*F1</f>
        <v>540</v>
      </c>
      <c r="J14" s="3" t="s">
        <v>53</v>
      </c>
    </row>
    <row r="15" spans="2:10" x14ac:dyDescent="0.15">
      <c r="B15" s="1" t="s">
        <v>12</v>
      </c>
      <c r="J15" s="3" t="s">
        <v>54</v>
      </c>
    </row>
    <row r="16" spans="2:10" ht="40.5" x14ac:dyDescent="0.15">
      <c r="B16" s="1" t="s">
        <v>13</v>
      </c>
      <c r="J16" s="3" t="s">
        <v>55</v>
      </c>
    </row>
    <row r="17" spans="2:10" ht="27" x14ac:dyDescent="0.15">
      <c r="B17" s="1" t="s">
        <v>14</v>
      </c>
      <c r="J17" s="3" t="s">
        <v>56</v>
      </c>
    </row>
    <row r="18" spans="2:10" ht="27" x14ac:dyDescent="0.15">
      <c r="B18" s="1" t="s">
        <v>15</v>
      </c>
      <c r="J18" s="3" t="s">
        <v>57</v>
      </c>
    </row>
    <row r="19" spans="2:10" ht="27" x14ac:dyDescent="0.15">
      <c r="B19" s="1" t="s">
        <v>16</v>
      </c>
      <c r="J19" s="3" t="s">
        <v>58</v>
      </c>
    </row>
    <row r="20" spans="2:10" ht="27" x14ac:dyDescent="0.15">
      <c r="B20" s="1" t="s">
        <v>17</v>
      </c>
      <c r="J20" s="3" t="s">
        <v>59</v>
      </c>
    </row>
    <row r="21" spans="2:10" ht="27" x14ac:dyDescent="0.15">
      <c r="B21" s="1" t="s">
        <v>18</v>
      </c>
      <c r="J21" s="3" t="s">
        <v>60</v>
      </c>
    </row>
    <row r="22" spans="2:10" x14ac:dyDescent="0.15">
      <c r="B22" s="1" t="s">
        <v>19</v>
      </c>
      <c r="J22" s="3" t="s">
        <v>61</v>
      </c>
    </row>
    <row r="23" spans="2:10" x14ac:dyDescent="0.15">
      <c r="B23" s="1" t="s">
        <v>20</v>
      </c>
      <c r="J23" s="3" t="s">
        <v>62</v>
      </c>
    </row>
    <row r="24" spans="2:10" ht="27" x14ac:dyDescent="0.15">
      <c r="B24" s="1" t="s">
        <v>21</v>
      </c>
      <c r="C24">
        <f>297*2.835</f>
        <v>841.995</v>
      </c>
      <c r="H24" t="s">
        <v>98</v>
      </c>
      <c r="J24" s="3" t="s">
        <v>63</v>
      </c>
    </row>
    <row r="25" spans="2:10" ht="27" x14ac:dyDescent="0.15">
      <c r="B25" s="1" t="s">
        <v>22</v>
      </c>
      <c r="H25" t="s">
        <v>99</v>
      </c>
      <c r="J25" s="3" t="s">
        <v>64</v>
      </c>
    </row>
    <row r="26" spans="2:10" ht="27" x14ac:dyDescent="0.15">
      <c r="B26" s="1" t="s">
        <v>23</v>
      </c>
      <c r="D26">
        <f>250*D1</f>
        <v>708.75</v>
      </c>
      <c r="H26" t="s">
        <v>95</v>
      </c>
      <c r="J26" s="3" t="s">
        <v>65</v>
      </c>
    </row>
    <row r="27" spans="2:10" x14ac:dyDescent="0.15">
      <c r="B27" s="1" t="s">
        <v>24</v>
      </c>
      <c r="J27" s="3" t="s">
        <v>66</v>
      </c>
    </row>
    <row r="28" spans="2:10" ht="27" x14ac:dyDescent="0.15">
      <c r="B28" s="1" t="s">
        <v>25</v>
      </c>
      <c r="F28">
        <f>4.125*F1</f>
        <v>297</v>
      </c>
      <c r="J28" s="3" t="s">
        <v>67</v>
      </c>
    </row>
    <row r="29" spans="2:10" ht="27" x14ac:dyDescent="0.15">
      <c r="B29" s="1" t="s">
        <v>26</v>
      </c>
      <c r="J29" s="3" t="s">
        <v>68</v>
      </c>
    </row>
    <row r="30" spans="2:10" ht="27" x14ac:dyDescent="0.15">
      <c r="B30" s="1" t="s">
        <v>27</v>
      </c>
      <c r="F30">
        <f>3.875*F1</f>
        <v>279</v>
      </c>
      <c r="J30" s="3" t="s">
        <v>69</v>
      </c>
    </row>
    <row r="31" spans="2:10" ht="27" x14ac:dyDescent="0.15">
      <c r="B31" s="1" t="s">
        <v>28</v>
      </c>
      <c r="D31">
        <f>176*D1</f>
        <v>498.96</v>
      </c>
      <c r="H31" t="s">
        <v>93</v>
      </c>
      <c r="J31" s="3" t="s">
        <v>70</v>
      </c>
    </row>
    <row r="32" spans="2:10" ht="27" x14ac:dyDescent="0.15">
      <c r="B32" s="1" t="s">
        <v>29</v>
      </c>
      <c r="D32">
        <f>324*D1</f>
        <v>918.54</v>
      </c>
      <c r="H32" t="s">
        <v>96</v>
      </c>
      <c r="J32" s="3" t="s">
        <v>71</v>
      </c>
    </row>
    <row r="33" spans="2:10" ht="27" x14ac:dyDescent="0.15">
      <c r="B33" s="1" t="s">
        <v>30</v>
      </c>
      <c r="D33">
        <f>162*D1</f>
        <v>459.27</v>
      </c>
      <c r="H33" t="s">
        <v>97</v>
      </c>
      <c r="J33" s="3" t="s">
        <v>72</v>
      </c>
    </row>
    <row r="34" spans="2:10" ht="27" x14ac:dyDescent="0.15">
      <c r="B34" s="1" t="s">
        <v>31</v>
      </c>
      <c r="J34" s="3" t="s">
        <v>73</v>
      </c>
    </row>
    <row r="35" spans="2:10" ht="27" x14ac:dyDescent="0.15">
      <c r="B35" s="1" t="s">
        <v>32</v>
      </c>
      <c r="J35" s="3" t="s">
        <v>74</v>
      </c>
    </row>
    <row r="36" spans="2:10" ht="27" x14ac:dyDescent="0.15">
      <c r="B36" s="1" t="s">
        <v>33</v>
      </c>
      <c r="J36" s="3" t="s">
        <v>75</v>
      </c>
    </row>
    <row r="37" spans="2:10" ht="27" x14ac:dyDescent="0.15">
      <c r="B37" s="1" t="s">
        <v>34</v>
      </c>
      <c r="F37">
        <f>7.5*F1</f>
        <v>540</v>
      </c>
      <c r="G37">
        <f>10.5*F1</f>
        <v>756</v>
      </c>
      <c r="H37" t="s">
        <v>102</v>
      </c>
      <c r="J37" s="3" t="s">
        <v>76</v>
      </c>
    </row>
    <row r="38" spans="2:10" ht="40.5" x14ac:dyDescent="0.15">
      <c r="B38" s="1" t="s">
        <v>35</v>
      </c>
      <c r="J38" s="3" t="s">
        <v>77</v>
      </c>
    </row>
    <row r="39" spans="2:10" ht="27" x14ac:dyDescent="0.15">
      <c r="B39" s="1" t="s">
        <v>36</v>
      </c>
      <c r="H39" t="s">
        <v>104</v>
      </c>
      <c r="J39" s="3" t="s">
        <v>78</v>
      </c>
    </row>
    <row r="40" spans="2:10" ht="27" x14ac:dyDescent="0.15">
      <c r="B40" s="1" t="s">
        <v>37</v>
      </c>
      <c r="G40">
        <f>14*F1</f>
        <v>1008</v>
      </c>
      <c r="H40" t="s">
        <v>103</v>
      </c>
      <c r="J40" s="3" t="s">
        <v>79</v>
      </c>
    </row>
    <row r="41" spans="2:10" ht="27" x14ac:dyDescent="0.15">
      <c r="B41" s="1" t="s">
        <v>38</v>
      </c>
      <c r="F41">
        <f>8.5*F1</f>
        <v>612</v>
      </c>
      <c r="H41" t="s">
        <v>100</v>
      </c>
      <c r="J41" s="3" t="s">
        <v>80</v>
      </c>
    </row>
    <row r="42" spans="2:10" ht="27" x14ac:dyDescent="0.15">
      <c r="B42" s="1" t="s">
        <v>39</v>
      </c>
      <c r="J42" s="3" t="s">
        <v>81</v>
      </c>
    </row>
    <row r="43" spans="2:10" ht="27" x14ac:dyDescent="0.15">
      <c r="B43" s="1" t="s">
        <v>40</v>
      </c>
      <c r="F43">
        <f>11*F1</f>
        <v>792</v>
      </c>
      <c r="H43" t="s">
        <v>106</v>
      </c>
      <c r="J43" s="3" t="s">
        <v>82</v>
      </c>
    </row>
    <row r="44" spans="2:10" x14ac:dyDescent="0.15">
      <c r="J44" s="3" t="s">
        <v>83</v>
      </c>
    </row>
    <row r="45" spans="2:10" x14ac:dyDescent="0.15">
      <c r="J45" s="3" t="s">
        <v>84</v>
      </c>
    </row>
    <row r="46" spans="2:10" x14ac:dyDescent="0.15">
      <c r="J46" s="3" t="s">
        <v>85</v>
      </c>
    </row>
    <row r="47" spans="2:10" x14ac:dyDescent="0.15">
      <c r="J47" s="3" t="s">
        <v>101</v>
      </c>
    </row>
    <row r="48" spans="2:10" x14ac:dyDescent="0.15">
      <c r="J48" s="3" t="s">
        <v>86</v>
      </c>
    </row>
    <row r="49" spans="10:10" x14ac:dyDescent="0.15">
      <c r="J49" s="3" t="s">
        <v>87</v>
      </c>
    </row>
    <row r="50" spans="10:10" x14ac:dyDescent="0.15">
      <c r="J50" s="3" t="s">
        <v>88</v>
      </c>
    </row>
    <row r="51" spans="10:10" x14ac:dyDescent="0.15">
      <c r="J51" s="3" t="s">
        <v>105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2013-05-27T11:21:04Z</dcterms:created>
  <dcterms:modified xsi:type="dcterms:W3CDTF">2013-05-27T12:19:17Z</dcterms:modified>
</cp:coreProperties>
</file>