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044476f1f1e8ffe5/PJ/202501_ヒロセ電機様/000_案件/20250201_PBI設計書作成/050_設計/全社用/"/>
    </mc:Choice>
  </mc:AlternateContent>
  <xr:revisionPtr revIDLastSave="1922" documentId="13_ncr:1_{5F43FC22-8DF3-40F8-A370-ADE5A563D385}" xr6:coauthVersionLast="47" xr6:coauthVersionMax="47" xr10:uidLastSave="{9F932D30-8F7E-497B-B042-4622CFAFDEC1}"/>
  <bookViews>
    <workbookView xWindow="-98" yWindow="-98" windowWidth="21795" windowHeight="12975" tabRatio="832" xr2:uid="{00000000-000D-0000-FFFF-FFFF00000000}"/>
  </bookViews>
  <sheets>
    <sheet name="説明" sheetId="16" r:id="rId1"/>
    <sheet name="全体概要" sheetId="19" r:id="rId2"/>
    <sheet name="TB一覧" sheetId="13" r:id="rId3"/>
    <sheet name="TB定義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4" l="1"/>
  <c r="C2" i="14"/>
  <c r="A10" i="14" l="1"/>
  <c r="A16" i="14" l="1"/>
  <c r="C10" i="14"/>
  <c r="B10" i="14"/>
  <c r="A22" i="14" l="1"/>
  <c r="C16" i="14"/>
  <c r="B16" i="14"/>
  <c r="A42" i="14" l="1"/>
  <c r="C22" i="14"/>
  <c r="B22" i="14"/>
  <c r="A83" i="14" l="1"/>
  <c r="C42" i="14"/>
  <c r="B42" i="14"/>
  <c r="A108" i="14" l="1"/>
  <c r="C83" i="14"/>
  <c r="B83" i="14"/>
  <c r="C108" i="14" l="1"/>
  <c r="B108" i="14"/>
</calcChain>
</file>

<file path=xl/sharedStrings.xml><?xml version="1.0" encoding="utf-8"?>
<sst xmlns="http://schemas.openxmlformats.org/spreadsheetml/2006/main" count="725" uniqueCount="288">
  <si>
    <t>Nコード</t>
  </si>
  <si>
    <t>全体概要</t>
    <rPh sb="0" eb="2">
      <t>ゼンタイ</t>
    </rPh>
    <rPh sb="2" eb="4">
      <t>ガイヨウ</t>
    </rPh>
    <phoneticPr fontId="1"/>
  </si>
  <si>
    <t>◆全体概要図</t>
    <rPh sb="1" eb="5">
      <t>ゼンタイガイヨウ</t>
    </rPh>
    <rPh sb="5" eb="6">
      <t>ズ</t>
    </rPh>
    <phoneticPr fontId="1"/>
  </si>
  <si>
    <t>PowerQuery</t>
    <phoneticPr fontId="1"/>
  </si>
  <si>
    <t>◆リレーション</t>
    <phoneticPr fontId="1"/>
  </si>
  <si>
    <t>No</t>
    <phoneticPr fontId="1"/>
  </si>
  <si>
    <t>画面名称</t>
    <rPh sb="0" eb="2">
      <t>ガメン</t>
    </rPh>
    <rPh sb="2" eb="4">
      <t>メイショウ</t>
    </rPh>
    <phoneticPr fontId="1"/>
  </si>
  <si>
    <t>TB一覧</t>
    <rPh sb="2" eb="4">
      <t>イチラン</t>
    </rPh>
    <phoneticPr fontId="1"/>
  </si>
  <si>
    <t>TB名</t>
    <rPh sb="2" eb="3">
      <t>メイ</t>
    </rPh>
    <phoneticPr fontId="1"/>
  </si>
  <si>
    <t>備考</t>
    <rPh sb="0" eb="2">
      <t>ビコウ</t>
    </rPh>
    <phoneticPr fontId="1"/>
  </si>
  <si>
    <t>M01</t>
    <phoneticPr fontId="1"/>
  </si>
  <si>
    <t>設備PFマスタ</t>
    <rPh sb="0" eb="2">
      <t>セツビ</t>
    </rPh>
    <phoneticPr fontId="1"/>
  </si>
  <si>
    <t>M02</t>
  </si>
  <si>
    <t>mst_停止要因</t>
    <rPh sb="4" eb="6">
      <t>テイシ</t>
    </rPh>
    <rPh sb="6" eb="8">
      <t>ヨウイン</t>
    </rPh>
    <phoneticPr fontId="1"/>
  </si>
  <si>
    <t>停止要因マスタ</t>
    <rPh sb="0" eb="4">
      <t>テイシヨウイン</t>
    </rPh>
    <phoneticPr fontId="1"/>
  </si>
  <si>
    <t>T01</t>
    <phoneticPr fontId="1"/>
  </si>
  <si>
    <t>T02</t>
    <phoneticPr fontId="1"/>
  </si>
  <si>
    <t>TB定義</t>
    <rPh sb="2" eb="4">
      <t>テイギ</t>
    </rPh>
    <phoneticPr fontId="1"/>
  </si>
  <si>
    <t>作成TB</t>
    <rPh sb="0" eb="2">
      <t>サクセイ</t>
    </rPh>
    <phoneticPr fontId="1"/>
  </si>
  <si>
    <t>ソース</t>
    <phoneticPr fontId="1"/>
  </si>
  <si>
    <t>作成箇所</t>
    <rPh sb="0" eb="2">
      <t>サクセイ</t>
    </rPh>
    <rPh sb="2" eb="4">
      <t>カショ</t>
    </rPh>
    <phoneticPr fontId="1"/>
  </si>
  <si>
    <t>項目名</t>
    <rPh sb="0" eb="3">
      <t>コウモクメイ</t>
    </rPh>
    <phoneticPr fontId="1"/>
  </si>
  <si>
    <t>ソース名</t>
    <rPh sb="3" eb="4">
      <t>メイ</t>
    </rPh>
    <phoneticPr fontId="1"/>
  </si>
  <si>
    <t>計算式</t>
    <rPh sb="0" eb="3">
      <t>ケイサンシキ</t>
    </rPh>
    <phoneticPr fontId="1"/>
  </si>
  <si>
    <t>PQ</t>
    <phoneticPr fontId="1"/>
  </si>
  <si>
    <t>Location</t>
    <phoneticPr fontId="1"/>
  </si>
  <si>
    <t>ラインNo</t>
  </si>
  <si>
    <t>PF名</t>
  </si>
  <si>
    <t>要因No.</t>
    <rPh sb="0" eb="2">
      <t>ヨウイン</t>
    </rPh>
    <phoneticPr fontId="1"/>
  </si>
  <si>
    <t>停止要因マスタ.xlsx</t>
    <phoneticPr fontId="1"/>
  </si>
  <si>
    <t>要因No.:停止要因項目
0:運転中
1:機械故障
2:段取り
3:計画停止
4:個品欠品
5:手配なし
6:チョコ停①
7:チョコ停②
8:チョコ停③
9:チョコ停④
10:チョコ停⑤
11:チョコ停⑥
12:未使用
13:未使用
14:未使用
15:未使用
100:チョコ停不明
200:停止要因選択ユニット無効
201:通信エラー</t>
    <phoneticPr fontId="1"/>
  </si>
  <si>
    <t>停止要因名</t>
    <rPh sb="4" eb="5">
      <t>メイ</t>
    </rPh>
    <phoneticPr fontId="1"/>
  </si>
  <si>
    <t>停止要因項目</t>
    <phoneticPr fontId="1"/>
  </si>
  <si>
    <t>datetime</t>
  </si>
  <si>
    <t>時刻</t>
    <phoneticPr fontId="1"/>
  </si>
  <si>
    <t>-</t>
    <phoneticPr fontId="1"/>
  </si>
  <si>
    <t>ラインNo</t>
    <phoneticPr fontId="1"/>
  </si>
  <si>
    <t>遷移終了日時</t>
  </si>
  <si>
    <t>date</t>
  </si>
  <si>
    <t>営業日</t>
  </si>
  <si>
    <t>DAX</t>
    <phoneticPr fontId="1"/>
  </si>
  <si>
    <t>ラインNo.</t>
    <phoneticPr fontId="1"/>
  </si>
  <si>
    <t>datetime</t>
    <phoneticPr fontId="1"/>
  </si>
  <si>
    <t>例</t>
    <rPh sb="0" eb="1">
      <t>レイ</t>
    </rPh>
    <phoneticPr fontId="1"/>
  </si>
  <si>
    <t>名称</t>
    <rPh sb="0" eb="2">
      <t>メイショウ</t>
    </rPh>
    <phoneticPr fontId="1"/>
  </si>
  <si>
    <t>説明</t>
    <rPh sb="0" eb="2">
      <t>セツメイ</t>
    </rPh>
    <phoneticPr fontId="1"/>
  </si>
  <si>
    <t>分類</t>
    <rPh sb="0" eb="2">
      <t>ブンルイ</t>
    </rPh>
    <phoneticPr fontId="1"/>
  </si>
  <si>
    <t>Calendar</t>
    <phoneticPr fontId="1"/>
  </si>
  <si>
    <t>年</t>
  </si>
  <si>
    <t>月</t>
  </si>
  <si>
    <t>月（英語）</t>
  </si>
  <si>
    <t>年月</t>
  </si>
  <si>
    <t>yyyy年mm月</t>
  </si>
  <si>
    <t>日</t>
  </si>
  <si>
    <t>年月日</t>
  </si>
  <si>
    <t>年/月/日</t>
  </si>
  <si>
    <t>曜日番号</t>
  </si>
  <si>
    <t>曜日</t>
  </si>
  <si>
    <t>週番号</t>
  </si>
  <si>
    <t>平日休日区分</t>
  </si>
  <si>
    <t>相対月数</t>
  </si>
  <si>
    <t>相対日数</t>
  </si>
  <si>
    <t>■特記事項</t>
    <rPh sb="1" eb="5">
      <t>トッキジコウ</t>
    </rPh>
    <phoneticPr fontId="1"/>
  </si>
  <si>
    <t>■レポートの用途</t>
    <rPh sb="6" eb="8">
      <t>ヨウト</t>
    </rPh>
    <phoneticPr fontId="1"/>
  </si>
  <si>
    <t>最終データ更新日時</t>
    <rPh sb="0" eb="2">
      <t>サイシュウ</t>
    </rPh>
    <rPh sb="5" eb="8">
      <t>コウシンビ</t>
    </rPh>
    <phoneticPr fontId="1"/>
  </si>
  <si>
    <t>最後に連携されたログの日時を表示</t>
    <rPh sb="0" eb="2">
      <t>サイゴ</t>
    </rPh>
    <rPh sb="3" eb="5">
      <t>レンケイ</t>
    </rPh>
    <rPh sb="11" eb="13">
      <t>ニチジ</t>
    </rPh>
    <rPh sb="14" eb="16">
      <t>ヒョウジ</t>
    </rPh>
    <phoneticPr fontId="1"/>
  </si>
  <si>
    <t>■画面一覧</t>
    <rPh sb="1" eb="5">
      <t>ガメンイチラン</t>
    </rPh>
    <phoneticPr fontId="1"/>
  </si>
  <si>
    <t>■画面説明</t>
    <rPh sb="1" eb="5">
      <t>ガメンセツメイ</t>
    </rPh>
    <phoneticPr fontId="1"/>
  </si>
  <si>
    <t>営業日</t>
    <rPh sb="0" eb="3">
      <t>エイギョウビ</t>
    </rPh>
    <phoneticPr fontId="1"/>
  </si>
  <si>
    <t>DAX</t>
  </si>
  <si>
    <t>Row</t>
  </si>
  <si>
    <t>YearNumber</t>
  </si>
  <si>
    <t>MonthNumber</t>
  </si>
  <si>
    <t>SWITCH(MonthNumber, 1, "Jan", 2, "Feb", 3, "Mar", 4, "Apr", 5, "May", 6, "Jun", 7, "Jul", 8, "Aug", 9, "Sep", 10, "Oct", 11, "Nov", 12, "Dec", "")</t>
  </si>
  <si>
    <t>FORMAT(BaseDate, "yyyymm")</t>
  </si>
  <si>
    <t>FORMAT(BaseDate, "yyyy年mm月")</t>
  </si>
  <si>
    <t>DateNumber</t>
  </si>
  <si>
    <t>FORMAT(BaseDate, "yyyymmdd")</t>
  </si>
  <si>
    <t>FORMAT(BaseDate, "yyyy/mm/dd")</t>
  </si>
  <si>
    <t>DayNumber</t>
  </si>
  <si>
    <t>SWITCH(DayNumber, 1, "日", 2, "月", 3, "火", 4, "水", 5, "木", 6, "金", 7, "土","")</t>
  </si>
  <si>
    <t>WEEKNUM(BaseDate, 1)</t>
  </si>
  <si>
    <t>SWITCH(DayNumber, 1, "休日", 2, "平日", 3, "平日", 4, "平日", 5, "平日", 6, "平日", 7, "休日","")</t>
  </si>
  <si>
    <t>DATEDIFF(TODAY(), BaseDate, MONTH)</t>
  </si>
  <si>
    <t>DATEDIFF(TODAY(), BaseDate, DAY)</t>
  </si>
  <si>
    <t>月</t>
    <rPh sb="0" eb="1">
      <t>ツキ</t>
    </rPh>
    <phoneticPr fontId="1"/>
  </si>
  <si>
    <t>日</t>
    <rPh sb="0" eb="1">
      <t>ヒ</t>
    </rPh>
    <phoneticPr fontId="1"/>
  </si>
  <si>
    <t>ライン毎_稼働詳細</t>
  </si>
  <si>
    <t>DAX、メジャー</t>
    <phoneticPr fontId="1"/>
  </si>
  <si>
    <t>mst_手配先</t>
  </si>
  <si>
    <t>mst_手配先</t>
    <rPh sb="4" eb="6">
      <t>テハイ</t>
    </rPh>
    <rPh sb="6" eb="7">
      <t>サキ</t>
    </rPh>
    <phoneticPr fontId="1"/>
  </si>
  <si>
    <t>手配先マスタ</t>
    <rPh sb="0" eb="3">
      <t>テハイサキ</t>
    </rPh>
    <phoneticPr fontId="1"/>
  </si>
  <si>
    <t>手配先名</t>
  </si>
  <si>
    <t>遷移終了日時 = 
CALCULATE(
    MIN('STOP_LOG'[datetime]),
    FILTER(
        ALL('STOP_LOG'),
        'STOP_LOG'[Nコード] = EARLIER('STOP_LOG'[Nコード]) 
        &amp;&amp; 'STOP_LOG'[Row] = EARLIER('STOP_LOG'[Row])+1
    )
)</t>
    <phoneticPr fontId="1"/>
  </si>
  <si>
    <t>Row = 
RANKX(
    FILTER(
        ALL('STOP_LOG'),
        'STOP_LOG'[Nコード] = EARLIER('STOP_LOG'[Nコード])
    ), 
    'STOP_LOG'[datetime], 
    , 
    ASC, 
    Dense
)</t>
    <phoneticPr fontId="1"/>
  </si>
  <si>
    <t>営業日 = 
VAR TotalSecondsOfDay = HOUR('STOP_LOG'[datetime]) * 3600 + MINUTE('STOP_LOG'[datetime]) * 60 + SECOND('STOP_LOG'[datetime])
RETURN
IF (
    TotalSecondsOfDay &gt;= 28801,  // 8 hours, 0 minute, 1 second
    DATEVALUE('STOP_LOG'[datetime]),
    DATEVALUE('STOP_LOG'[datetime]) - 1
)</t>
    <phoneticPr fontId="1"/>
  </si>
  <si>
    <t>mst_ラインNo</t>
    <phoneticPr fontId="1"/>
  </si>
  <si>
    <t>投入数</t>
  </si>
  <si>
    <t>生産数</t>
  </si>
  <si>
    <t>梱包数</t>
  </si>
  <si>
    <t>現在計画数</t>
  </si>
  <si>
    <t>進捗率</t>
  </si>
  <si>
    <t>計画数</t>
  </si>
  <si>
    <t>計画マシンタクト</t>
  </si>
  <si>
    <t>平均タクト</t>
  </si>
  <si>
    <t>不良数</t>
  </si>
  <si>
    <t>不良率ppm</t>
  </si>
  <si>
    <t>全社用_稼働データの説明</t>
    <rPh sb="0" eb="2">
      <t>ゼンシャ</t>
    </rPh>
    <rPh sb="2" eb="3">
      <t>ヨウ</t>
    </rPh>
    <rPh sb="4" eb="6">
      <t>カドウ</t>
    </rPh>
    <rPh sb="10" eb="12">
      <t>セツメイ</t>
    </rPh>
    <phoneticPr fontId="1"/>
  </si>
  <si>
    <t>全ライン_稼働状況</t>
  </si>
  <si>
    <t>手配先名</t>
    <rPh sb="0" eb="3">
      <t>テハイサキ</t>
    </rPh>
    <rPh sb="3" eb="4">
      <t>メイ</t>
    </rPh>
    <phoneticPr fontId="1"/>
  </si>
  <si>
    <t>設備稼働率_日次</t>
    <phoneticPr fontId="1"/>
  </si>
  <si>
    <t>設備稼働率_月次</t>
  </si>
  <si>
    <t>推移グラフ_稼働率_停止要因</t>
  </si>
  <si>
    <t>ラインごとの日次・月次の稼働率を確認するためのレポート</t>
    <rPh sb="6" eb="8">
      <t>ニチジ</t>
    </rPh>
    <rPh sb="9" eb="11">
      <t>ゲツジ</t>
    </rPh>
    <rPh sb="12" eb="14">
      <t>カドウ</t>
    </rPh>
    <rPh sb="14" eb="15">
      <t>リツ</t>
    </rPh>
    <rPh sb="16" eb="18">
      <t>カクニン</t>
    </rPh>
    <phoneticPr fontId="1"/>
  </si>
  <si>
    <t>設備稼働率一覧</t>
    <rPh sb="0" eb="7">
      <t>セツビカドウリツイチラン</t>
    </rPh>
    <phoneticPr fontId="1"/>
  </si>
  <si>
    <t>停止要因一覧</t>
    <rPh sb="0" eb="6">
      <t>テイシヨウインイチラン</t>
    </rPh>
    <phoneticPr fontId="1"/>
  </si>
  <si>
    <t>ライン毎の停止要因内訳</t>
    <rPh sb="3" eb="4">
      <t>ゴト</t>
    </rPh>
    <rPh sb="5" eb="11">
      <t>テイシヨウインウチワケ</t>
    </rPh>
    <phoneticPr fontId="1"/>
  </si>
  <si>
    <t>選択した月で設備稼働率を抽出可能</t>
    <rPh sb="0" eb="2">
      <t>センタク</t>
    </rPh>
    <rPh sb="4" eb="5">
      <t>ツキ</t>
    </rPh>
    <rPh sb="12" eb="16">
      <t>チュウシュツカノウ</t>
    </rPh>
    <phoneticPr fontId="1"/>
  </si>
  <si>
    <t>選択した日で設備稼働率を抽出可能</t>
    <rPh sb="0" eb="2">
      <t>センタク</t>
    </rPh>
    <rPh sb="4" eb="5">
      <t>ヒ</t>
    </rPh>
    <rPh sb="12" eb="14">
      <t>チュウシュツ</t>
    </rPh>
    <rPh sb="14" eb="16">
      <t>カノウ</t>
    </rPh>
    <phoneticPr fontId="1"/>
  </si>
  <si>
    <t>選択した手配先で設備稼働率を抽出可能</t>
    <rPh sb="0" eb="2">
      <t>センタク</t>
    </rPh>
    <rPh sb="4" eb="7">
      <t>テハイサキ</t>
    </rPh>
    <rPh sb="14" eb="16">
      <t>チュウシュツ</t>
    </rPh>
    <rPh sb="16" eb="18">
      <t>カノウ</t>
    </rPh>
    <phoneticPr fontId="1"/>
  </si>
  <si>
    <t>選択したラインNoで設備稼働率を抽出可能</t>
    <rPh sb="0" eb="2">
      <t>センタク</t>
    </rPh>
    <rPh sb="16" eb="18">
      <t>チュウシュツ</t>
    </rPh>
    <rPh sb="18" eb="20">
      <t>カノウ</t>
    </rPh>
    <phoneticPr fontId="1"/>
  </si>
  <si>
    <t>日付、ラインNoごとの設備稼働率一覧を表示</t>
    <rPh sb="0" eb="2">
      <t>ヒヅケ</t>
    </rPh>
    <rPh sb="11" eb="18">
      <t>セツビカドウリツイチラン</t>
    </rPh>
    <rPh sb="19" eb="21">
      <t>ヒョウジ</t>
    </rPh>
    <phoneticPr fontId="1"/>
  </si>
  <si>
    <t>日付、ラインNoごとの停止要因一覧を表示</t>
    <rPh sb="0" eb="2">
      <t>ヒヅケ</t>
    </rPh>
    <rPh sb="11" eb="17">
      <t>テイシヨウインイチラン</t>
    </rPh>
    <rPh sb="18" eb="20">
      <t>ヒョウジ</t>
    </rPh>
    <phoneticPr fontId="1"/>
  </si>
  <si>
    <t>日付、ラインNoごとの停止要因一覧をグラフで表示</t>
    <rPh sb="0" eb="2">
      <t>ヒヅケ</t>
    </rPh>
    <rPh sb="11" eb="17">
      <t>テイシヨウインイチラン</t>
    </rPh>
    <rPh sb="22" eb="24">
      <t>ヒョウジ</t>
    </rPh>
    <phoneticPr fontId="1"/>
  </si>
  <si>
    <t>月、ラインNoごとの設備稼働率一覧を表示</t>
    <rPh sb="10" eb="17">
      <t>セツビカドウリツイチラン</t>
    </rPh>
    <rPh sb="18" eb="20">
      <t>ヒョウジ</t>
    </rPh>
    <phoneticPr fontId="1"/>
  </si>
  <si>
    <t>月、ラインNoごとの停止要因一覧を表示</t>
    <rPh sb="10" eb="16">
      <t>テイシヨウインイチラン</t>
    </rPh>
    <rPh sb="17" eb="19">
      <t>ヒョウジ</t>
    </rPh>
    <phoneticPr fontId="1"/>
  </si>
  <si>
    <t>月、ラインNoごとの停止要因一覧をグラフで表示</t>
    <rPh sb="10" eb="16">
      <t>テイシヨウインイチラン</t>
    </rPh>
    <rPh sb="21" eb="23">
      <t>ヒョウジ</t>
    </rPh>
    <phoneticPr fontId="1"/>
  </si>
  <si>
    <t>・稼働率を求めるために必要なProd_logのデータについて</t>
    <rPh sb="1" eb="3">
      <t>カドウ</t>
    </rPh>
    <rPh sb="3" eb="4">
      <t>リツ</t>
    </rPh>
    <rPh sb="5" eb="6">
      <t>モト</t>
    </rPh>
    <rPh sb="11" eb="13">
      <t>ヒツヨウ</t>
    </rPh>
    <phoneticPr fontId="1"/>
  </si>
  <si>
    <t>Prod_logの1日の最終データは08:00:00</t>
    <rPh sb="10" eb="11">
      <t>ニチ</t>
    </rPh>
    <rPh sb="12" eb="14">
      <t>サイシュウ</t>
    </rPh>
    <phoneticPr fontId="1"/>
  </si>
  <si>
    <t>当レポートの必要な情報は営業日当たりの最終生産数であるため、08:00:00を除くデータは出力対象外</t>
    <rPh sb="0" eb="1">
      <t>トウ</t>
    </rPh>
    <rPh sb="6" eb="8">
      <t>ヒツヨウ</t>
    </rPh>
    <rPh sb="9" eb="11">
      <t>ジョウホウ</t>
    </rPh>
    <rPh sb="12" eb="16">
      <t>エイギョウビア</t>
    </rPh>
    <rPh sb="19" eb="24">
      <t>サイシュウセイサンスウ</t>
    </rPh>
    <rPh sb="39" eb="40">
      <t>ノゾ</t>
    </rPh>
    <rPh sb="45" eb="50">
      <t>シュツリョクタイショウガイ</t>
    </rPh>
    <phoneticPr fontId="1"/>
  </si>
  <si>
    <t>T生産数[個]</t>
    <rPh sb="1" eb="4">
      <t>セイサンスウ</t>
    </rPh>
    <rPh sb="5" eb="6">
      <t>コ</t>
    </rPh>
    <phoneticPr fontId="1"/>
  </si>
  <si>
    <t>←この行のみ使用</t>
    <rPh sb="3" eb="4">
      <t>ギョウ</t>
    </rPh>
    <rPh sb="6" eb="8">
      <t>シヨウ</t>
    </rPh>
    <phoneticPr fontId="1"/>
  </si>
  <si>
    <t>・稼働率の計算方法</t>
    <rPh sb="1" eb="4">
      <t>カドウリツ</t>
    </rPh>
    <rPh sb="5" eb="9">
      <t>ケイサンホウホウ</t>
    </rPh>
    <phoneticPr fontId="1"/>
  </si>
  <si>
    <t>求める値</t>
    <rPh sb="0" eb="1">
      <t>モト</t>
    </rPh>
    <rPh sb="3" eb="4">
      <t>アタイ</t>
    </rPh>
    <phoneticPr fontId="1"/>
  </si>
  <si>
    <t>稼働率</t>
    <rPh sb="0" eb="3">
      <t>カドウリツ</t>
    </rPh>
    <phoneticPr fontId="1"/>
  </si>
  <si>
    <t>稼働時間 / 就業時間 * 100</t>
    <phoneticPr fontId="1"/>
  </si>
  <si>
    <t>%表記のため100倍</t>
    <rPh sb="1" eb="3">
      <t>ヒョウキ</t>
    </rPh>
    <rPh sb="9" eb="10">
      <t>バイ</t>
    </rPh>
    <phoneticPr fontId="1"/>
  </si>
  <si>
    <t>稼働時間</t>
    <rPh sb="0" eb="4">
      <t>カドウジカン</t>
    </rPh>
    <phoneticPr fontId="1"/>
  </si>
  <si>
    <t xml:space="preserve"> [T生産数[個]] * [計画マシンタクト[10ms]] * 100</t>
    <phoneticPr fontId="1"/>
  </si>
  <si>
    <t>単位を秒に変換するため100倍</t>
    <rPh sb="0" eb="2">
      <t>タンイ</t>
    </rPh>
    <rPh sb="3" eb="4">
      <t>ビョウ</t>
    </rPh>
    <rPh sb="5" eb="7">
      <t>ヘンカン</t>
    </rPh>
    <rPh sb="14" eb="15">
      <t>バイ</t>
    </rPh>
    <phoneticPr fontId="1"/>
  </si>
  <si>
    <t>就業時間</t>
    <rPh sb="0" eb="4">
      <t>シュウギョウジカン</t>
    </rPh>
    <phoneticPr fontId="1"/>
  </si>
  <si>
    <t>集計期間の稼働日数 * 24h * 60m * 60s</t>
    <phoneticPr fontId="1"/>
  </si>
  <si>
    <t>集計期間の秒数</t>
    <rPh sb="0" eb="4">
      <t>シュウケイキカン</t>
    </rPh>
    <rPh sb="5" eb="7">
      <t>ビョウスウ</t>
    </rPh>
    <phoneticPr fontId="1"/>
  </si>
  <si>
    <t>・各種稼働率の定義と計算方法</t>
    <rPh sb="1" eb="3">
      <t>カクシュ</t>
    </rPh>
    <rPh sb="3" eb="6">
      <t>カドウリツ</t>
    </rPh>
    <rPh sb="7" eb="9">
      <t>テイギ</t>
    </rPh>
    <rPh sb="10" eb="14">
      <t>ケイサンホウホウ</t>
    </rPh>
    <phoneticPr fontId="1"/>
  </si>
  <si>
    <t>停止要因一覧</t>
    <rPh sb="0" eb="4">
      <t>テイシヨウイン</t>
    </rPh>
    <rPh sb="4" eb="6">
      <t>イチラン</t>
    </rPh>
    <phoneticPr fontId="1"/>
  </si>
  <si>
    <t>要因No.</t>
  </si>
  <si>
    <t>停止要因項目</t>
  </si>
  <si>
    <t>総合稼働率</t>
    <rPh sb="0" eb="5">
      <t>ソウゴウカドウリツ</t>
    </rPh>
    <phoneticPr fontId="1"/>
  </si>
  <si>
    <t>稼働時間 / 就業時間 * 100　</t>
    <phoneticPr fontId="1"/>
  </si>
  <si>
    <t>運転中</t>
  </si>
  <si>
    <t>就業時間2</t>
    <rPh sb="0" eb="4">
      <t>シュウギョウジカン</t>
    </rPh>
    <phoneticPr fontId="1"/>
  </si>
  <si>
    <t>就業時間 - [停止要因5]</t>
    <phoneticPr fontId="1"/>
  </si>
  <si>
    <t>就業時間から「手配なし」の時間を除く</t>
    <rPh sb="0" eb="2">
      <t>シュウギョウ</t>
    </rPh>
    <rPh sb="2" eb="4">
      <t>ジカン</t>
    </rPh>
    <rPh sb="7" eb="9">
      <t>テハイ</t>
    </rPh>
    <rPh sb="13" eb="15">
      <t>ジカン</t>
    </rPh>
    <rPh sb="16" eb="17">
      <t>ノゾ</t>
    </rPh>
    <phoneticPr fontId="1"/>
  </si>
  <si>
    <t>機械故障</t>
  </si>
  <si>
    <t>就業時間3</t>
    <rPh sb="0" eb="2">
      <t>シュウギョウ</t>
    </rPh>
    <rPh sb="2" eb="4">
      <t>ジカン</t>
    </rPh>
    <phoneticPr fontId="1"/>
  </si>
  <si>
    <t>就業時間 - ([停止要因2] + [停止要因3] + [停止要因4] + [停止要因5])</t>
    <phoneticPr fontId="1"/>
  </si>
  <si>
    <t>就業時間から以下の時間を除く</t>
    <rPh sb="0" eb="4">
      <t>シュウギョウジカン</t>
    </rPh>
    <rPh sb="6" eb="8">
      <t>イカ</t>
    </rPh>
    <rPh sb="9" eb="11">
      <t>ジカン</t>
    </rPh>
    <rPh sb="12" eb="13">
      <t>ノゾ</t>
    </rPh>
    <phoneticPr fontId="1"/>
  </si>
  <si>
    <t>段取り</t>
  </si>
  <si>
    <t>　・段取り</t>
    <rPh sb="2" eb="4">
      <t>ダンド</t>
    </rPh>
    <phoneticPr fontId="1"/>
  </si>
  <si>
    <t>計画停止</t>
  </si>
  <si>
    <t>　・計画停止</t>
    <rPh sb="2" eb="6">
      <t>ケイカクテイシ</t>
    </rPh>
    <phoneticPr fontId="1"/>
  </si>
  <si>
    <t>個品欠品</t>
  </si>
  <si>
    <t>　・個品欠品</t>
    <rPh sb="2" eb="6">
      <t>コヒンケッピン</t>
    </rPh>
    <phoneticPr fontId="1"/>
  </si>
  <si>
    <t>手配なし</t>
  </si>
  <si>
    <t>　・手配なし</t>
    <rPh sb="2" eb="4">
      <t>テハイ</t>
    </rPh>
    <phoneticPr fontId="1"/>
  </si>
  <si>
    <t>チョコ停①</t>
  </si>
  <si>
    <t>就業稼働率</t>
    <rPh sb="0" eb="5">
      <t>シュウギョウカドウリツ</t>
    </rPh>
    <phoneticPr fontId="1"/>
  </si>
  <si>
    <t>稼働時間 / 就業時間2 * 100　</t>
    <phoneticPr fontId="1"/>
  </si>
  <si>
    <t>チョコ停②</t>
  </si>
  <si>
    <t>機械稼働率</t>
    <rPh sb="0" eb="5">
      <t>キカイカドウリツ</t>
    </rPh>
    <phoneticPr fontId="1"/>
  </si>
  <si>
    <t>稼働時間 / 就業時間3 * 100　</t>
    <phoneticPr fontId="1"/>
  </si>
  <si>
    <t>チョコ停③</t>
  </si>
  <si>
    <t>チョコ停④</t>
  </si>
  <si>
    <t>チョコ停⑤</t>
  </si>
  <si>
    <t>チョコ停⑥</t>
  </si>
  <si>
    <t>未使用</t>
  </si>
  <si>
    <t>チョコ停不明</t>
  </si>
  <si>
    <t>停止要因選択ユニット無効</t>
  </si>
  <si>
    <t>通信エラー</t>
  </si>
  <si>
    <t>停止要因推移</t>
    <rPh sb="0" eb="6">
      <t>テイシヨウインスイイ</t>
    </rPh>
    <phoneticPr fontId="1"/>
  </si>
  <si>
    <t>日付、ラインNoごとの停止要因、稼働率をグラフで表示</t>
    <rPh sb="0" eb="2">
      <t>ヒヅケ</t>
    </rPh>
    <rPh sb="11" eb="15">
      <t>テイシヨウイン</t>
    </rPh>
    <rPh sb="16" eb="19">
      <t>カドウリツ</t>
    </rPh>
    <rPh sb="24" eb="26">
      <t>ヒョウジ</t>
    </rPh>
    <phoneticPr fontId="1"/>
  </si>
  <si>
    <t>稼働時間</t>
  </si>
  <si>
    <t>複合キー</t>
  </si>
  <si>
    <t>ステータス遷移時間</t>
  </si>
  <si>
    <t>ステータス遷移時間_機械故障</t>
  </si>
  <si>
    <t>ステータス遷移時間_段取り</t>
  </si>
  <si>
    <t>ステータス遷移時間_計画停止</t>
  </si>
  <si>
    <t>ステータス遷移時間_個品欠品</t>
  </si>
  <si>
    <t>ステータス遷移時間_手配なし</t>
  </si>
  <si>
    <t>ステータス遷移時間_チョコ停1</t>
  </si>
  <si>
    <t>ステータス遷移時間_チョコ停2</t>
  </si>
  <si>
    <t>ステータス遷移時間_チョコ停3</t>
  </si>
  <si>
    <t>ステータス遷移時間_チョコ停4</t>
  </si>
  <si>
    <t>ステータス遷移時間_チョコ停5</t>
  </si>
  <si>
    <t>ステータス遷移時間_チョコ停6</t>
  </si>
  <si>
    <t>ステータス遷移時間_その他</t>
  </si>
  <si>
    <t>メジャー</t>
    <phoneticPr fontId="1"/>
  </si>
  <si>
    <t>就業時間</t>
  </si>
  <si>
    <t>就業時間2</t>
  </si>
  <si>
    <t>就業時間3</t>
  </si>
  <si>
    <t>総合稼働率</t>
    <rPh sb="0" eb="2">
      <t>ソウゴウ</t>
    </rPh>
    <rPh sb="2" eb="5">
      <t>カドウリツ</t>
    </rPh>
    <phoneticPr fontId="1"/>
  </si>
  <si>
    <t>就業稼働率</t>
    <rPh sb="0" eb="2">
      <t>シュウギョウ</t>
    </rPh>
    <rPh sb="2" eb="5">
      <t>カドウリツ</t>
    </rPh>
    <phoneticPr fontId="1"/>
  </si>
  <si>
    <t>機械稼働率</t>
    <rPh sb="0" eb="2">
      <t>キカイ</t>
    </rPh>
    <rPh sb="2" eb="5">
      <t>カドウリツ</t>
    </rPh>
    <phoneticPr fontId="1"/>
  </si>
  <si>
    <t>M04</t>
  </si>
  <si>
    <t>M03</t>
  </si>
  <si>
    <t>カレンダーマスタ（DAXで作成）</t>
    <rPh sb="13" eb="15">
      <t>サクセイ</t>
    </rPh>
    <phoneticPr fontId="1"/>
  </si>
  <si>
    <t>Stop_log</t>
    <phoneticPr fontId="1"/>
  </si>
  <si>
    <t>Stop_logを取り込み、必要カラムを追加したTB</t>
    <rPh sb="9" eb="10">
      <t>ト</t>
    </rPh>
    <rPh sb="11" eb="12">
      <t>コ</t>
    </rPh>
    <rPh sb="14" eb="16">
      <t>ヒツヨウ</t>
    </rPh>
    <rPh sb="20" eb="22">
      <t>ツイカ</t>
    </rPh>
    <phoneticPr fontId="1"/>
  </si>
  <si>
    <t>Plod_log</t>
    <phoneticPr fontId="1"/>
  </si>
  <si>
    <t>Plod_logを取り込み、必要カラムを追加したTB</t>
    <rPh sb="9" eb="10">
      <t>ト</t>
    </rPh>
    <rPh sb="11" eb="12">
      <t>コ</t>
    </rPh>
    <rPh sb="14" eb="16">
      <t>ヒツヨウ</t>
    </rPh>
    <rPh sb="20" eb="22">
      <t>ツイカ</t>
    </rPh>
    <phoneticPr fontId="1"/>
  </si>
  <si>
    <t>T03</t>
    <phoneticPr fontId="1"/>
  </si>
  <si>
    <t>稼働率テーブル</t>
    <rPh sb="0" eb="2">
      <t>カドウ</t>
    </rPh>
    <rPh sb="2" eb="3">
      <t>リツ</t>
    </rPh>
    <phoneticPr fontId="1"/>
  </si>
  <si>
    <t>日付、ラインごとの稼働率の計算結果を出力（DAXで作成）</t>
    <rPh sb="0" eb="2">
      <t>ヒヅケ</t>
    </rPh>
    <rPh sb="9" eb="12">
      <t>カドウリツ</t>
    </rPh>
    <rPh sb="13" eb="17">
      <t>ケイサンケッカ</t>
    </rPh>
    <rPh sb="18" eb="20">
      <t>シュツリョク</t>
    </rPh>
    <rPh sb="25" eb="27">
      <t>サクセイ</t>
    </rPh>
    <phoneticPr fontId="1"/>
  </si>
  <si>
    <t>ライン一覧マスタ.xlsx</t>
    <rPh sb="3" eb="5">
      <t>イチラン</t>
    </rPh>
    <phoneticPr fontId="1"/>
  </si>
  <si>
    <t>製品型</t>
    <rPh sb="0" eb="3">
      <t>セイヒンガタ</t>
    </rPh>
    <phoneticPr fontId="1"/>
  </si>
  <si>
    <t>SUPPLIER_MASTER.csv</t>
    <phoneticPr fontId="1"/>
  </si>
  <si>
    <t>今月判定</t>
    <phoneticPr fontId="1"/>
  </si>
  <si>
    <t>IF( [相対月数] = 0, "今月", [年月])</t>
    <phoneticPr fontId="1"/>
  </si>
  <si>
    <t>本日判定</t>
    <phoneticPr fontId="1"/>
  </si>
  <si>
    <t>IF( [相対日数] = 0, "本日",IF( [相対日数] = -1,"前日", [年月日]))</t>
    <phoneticPr fontId="1"/>
  </si>
  <si>
    <t>Source.Name</t>
  </si>
  <si>
    <t xml:space="preserve"> </t>
    <phoneticPr fontId="1"/>
  </si>
  <si>
    <t>date = DATEVALUE('Stop_log'[datetime])</t>
    <phoneticPr fontId="1"/>
  </si>
  <si>
    <t>秒考慮が必要な為Plod_logとは違う計算式</t>
    <rPh sb="0" eb="1">
      <t>ビョウ</t>
    </rPh>
    <rPh sb="1" eb="3">
      <t>コウリョ</t>
    </rPh>
    <rPh sb="4" eb="6">
      <t>ヒツヨウ</t>
    </rPh>
    <rPh sb="7" eb="8">
      <t>タメ</t>
    </rPh>
    <rPh sb="18" eb="19">
      <t>チガ</t>
    </rPh>
    <rPh sb="20" eb="23">
      <t>ケイサンシキ</t>
    </rPh>
    <phoneticPr fontId="1"/>
  </si>
  <si>
    <t>稼働ステータス</t>
    <rPh sb="0" eb="2">
      <t>カドウ</t>
    </rPh>
    <phoneticPr fontId="1"/>
  </si>
  <si>
    <t>要因No.</t>
    <phoneticPr fontId="1"/>
  </si>
  <si>
    <t>ステータス遷移時間_段取り = IF([要因No.] = 2, [ステータス遷移時間], 0)</t>
    <phoneticPr fontId="1"/>
  </si>
  <si>
    <t>ステータス遷移時間_計画停止 = IF([要因No.] = 3, [ステータス遷移時間], 0)</t>
    <phoneticPr fontId="1"/>
  </si>
  <si>
    <t>ステータス遷移時間_個品欠品 = IF([要因No.] = 4, [ステータス遷移時間], 0)</t>
    <phoneticPr fontId="1"/>
  </si>
  <si>
    <t>ステータス遷移時間_手配なし = IF([要因No.] = 5, [ステータス遷移時間], 0)</t>
    <phoneticPr fontId="1"/>
  </si>
  <si>
    <t>ステータス遷移時間_チョコ停1 = IF([要因No.] = 6, [ステータス遷移時間], 0)</t>
    <phoneticPr fontId="1"/>
  </si>
  <si>
    <t>ステータス遷移時間_チョコ停2 = IF([要因No.] = 7, [ステータス遷移時間], 0)</t>
    <phoneticPr fontId="1"/>
  </si>
  <si>
    <t>ステータス遷移時間_チョコ停3 = IF([要因No.] = 8, [ステータス遷移時間], 0)</t>
    <phoneticPr fontId="1"/>
  </si>
  <si>
    <t>ステータス遷移時間_チョコ停4 = IF([要因No.] = 9, [ステータス遷移時間], 0)</t>
    <phoneticPr fontId="1"/>
  </si>
  <si>
    <t>ステータス遷移時間_チョコ停5 = IF([要因No.] = 10, [ステータス遷移時間], 0)</t>
    <phoneticPr fontId="1"/>
  </si>
  <si>
    <t>ステータス遷移時間_チョコ停6 = IF([要因No.] = 11, [ステータス遷移時間], 0)</t>
    <phoneticPr fontId="1"/>
  </si>
  <si>
    <t>ステータス遷移時間_その他 = 
IF(
    CONTAINSROW(
        {12, 13, 14, 15, 100, 200, 201},
        [要因No.]
    ),
    [ステータス遷移時間],
    0
)</t>
    <phoneticPr fontId="1"/>
  </si>
  <si>
    <t>月 = YEAR('Stop_log'[営業日]) &amp; "/" &amp; MONTH('Stop_log'[営業日])</t>
    <phoneticPr fontId="1"/>
  </si>
  <si>
    <t>日 = DAY('Stop_log'[営業日])</t>
    <phoneticPr fontId="1"/>
  </si>
  <si>
    <t>複合キー = 'Stop_log'[営業日]&amp;"_"&amp;'Stop_log'[ラインNo.]</t>
    <phoneticPr fontId="1"/>
  </si>
  <si>
    <t>Plod_logとのKey</t>
    <phoneticPr fontId="1"/>
  </si>
  <si>
    <t>就業時間</t>
    <phoneticPr fontId="1"/>
  </si>
  <si>
    <t>就業時間 = DISTINCTCOUNT(Stop_log[営業日])*24*60*60</t>
    <phoneticPr fontId="1"/>
  </si>
  <si>
    <t>単位：秒</t>
    <rPh sb="0" eb="2">
      <t>タンイ</t>
    </rPh>
    <rPh sb="3" eb="4">
      <t>ビョウ</t>
    </rPh>
    <phoneticPr fontId="1"/>
  </si>
  <si>
    <t>就業時間2</t>
    <phoneticPr fontId="1"/>
  </si>
  <si>
    <t>就業時間2 = 'Stop_log'[就業時間] - SUM(Stop_log[ステータス遷移時間_手配なし])</t>
    <phoneticPr fontId="1"/>
  </si>
  <si>
    <t>就業時間から「ステータス=手配なし」を除いた時間</t>
    <rPh sb="0" eb="4">
      <t>シュウギョウジカン</t>
    </rPh>
    <rPh sb="13" eb="15">
      <t>テハイ</t>
    </rPh>
    <rPh sb="19" eb="20">
      <t>ノゾ</t>
    </rPh>
    <rPh sb="22" eb="24">
      <t>ジカン</t>
    </rPh>
    <phoneticPr fontId="1"/>
  </si>
  <si>
    <t>就業時間3</t>
    <phoneticPr fontId="1"/>
  </si>
  <si>
    <t>就業時間3 = 'Stop_log'[就業時間] - (
    SUM(Stop_log[ステータス遷移時間_段取り]) + 
    SUM(Stop_log[ステータス遷移時間_計画停止]) + 
    SUM(Stop_log[ステータス遷移時間_個品欠品]) + 
    SUM(Stop_log[ステータス遷移時間_手配なし]))</t>
    <phoneticPr fontId="1"/>
  </si>
  <si>
    <t>就業時間から以下のステータスを除いた時間
要因No.:停止要因項目
2:段取り
3:計画停止
4:個品欠品
5:手配なし</t>
    <rPh sb="0" eb="4">
      <t>シュウギョウジカン</t>
    </rPh>
    <rPh sb="6" eb="8">
      <t>イカ</t>
    </rPh>
    <rPh sb="15" eb="16">
      <t>ノゾ</t>
    </rPh>
    <rPh sb="18" eb="20">
      <t>ジカン</t>
    </rPh>
    <phoneticPr fontId="1"/>
  </si>
  <si>
    <t>Stop_log、Plod_log</t>
    <phoneticPr fontId="1"/>
  </si>
  <si>
    <t>総合稼働率 = DIVIDE(SUM('Prod_log'[稼働時間]),'Stop_log'[就業時間],0)</t>
    <rPh sb="0" eb="2">
      <t>ソウゴウ</t>
    </rPh>
    <rPh sb="2" eb="4">
      <t>カドウ</t>
    </rPh>
    <rPh sb="4" eb="5">
      <t>リツ</t>
    </rPh>
    <rPh sb="30" eb="32">
      <t>カドウ</t>
    </rPh>
    <rPh sb="32" eb="34">
      <t>ジカン</t>
    </rPh>
    <rPh sb="48" eb="50">
      <t>シュウギョウ</t>
    </rPh>
    <rPh sb="50" eb="52">
      <t>ジカン</t>
    </rPh>
    <phoneticPr fontId="1"/>
  </si>
  <si>
    <t>就業稼働率 = DIVIDE(SUM('Prod_log'[稼働時間]),'Stop_log'[就業時間2],0)</t>
    <rPh sb="0" eb="2">
      <t>シュウギョウ</t>
    </rPh>
    <rPh sb="2" eb="4">
      <t>カドウ</t>
    </rPh>
    <rPh sb="4" eb="5">
      <t>リツ</t>
    </rPh>
    <rPh sb="30" eb="32">
      <t>カドウ</t>
    </rPh>
    <rPh sb="32" eb="34">
      <t>ジカン</t>
    </rPh>
    <rPh sb="48" eb="50">
      <t>シュウギョウ</t>
    </rPh>
    <rPh sb="50" eb="52">
      <t>ジカン</t>
    </rPh>
    <phoneticPr fontId="1"/>
  </si>
  <si>
    <t>機械稼働率 = DIVIDE(SUM('Prod_log'[稼働時間]),'Stop_log'[就業時間3],0)</t>
    <rPh sb="0" eb="2">
      <t>キカイ</t>
    </rPh>
    <rPh sb="2" eb="4">
      <t>カドウ</t>
    </rPh>
    <rPh sb="4" eb="5">
      <t>リツ</t>
    </rPh>
    <rPh sb="30" eb="32">
      <t>カドウ</t>
    </rPh>
    <rPh sb="32" eb="34">
      <t>ジカン</t>
    </rPh>
    <rPh sb="48" eb="50">
      <t>シュウギョウ</t>
    </rPh>
    <rPh sb="50" eb="52">
      <t>ジカン</t>
    </rPh>
    <phoneticPr fontId="1"/>
  </si>
  <si>
    <t>ラインNo.</t>
  </si>
  <si>
    <t>Plod_log</t>
  </si>
  <si>
    <t>時刻</t>
  </si>
  <si>
    <t>T生産数[個]</t>
  </si>
  <si>
    <t>T計画数[個]</t>
  </si>
  <si>
    <t>計画ﾏｼﾝﾀｸﾄ[10ms]</t>
  </si>
  <si>
    <t>1個を生産するのに要する時間（単位：ms）</t>
    <rPh sb="1" eb="2">
      <t>コ</t>
    </rPh>
    <rPh sb="3" eb="5">
      <t>セイサン</t>
    </rPh>
    <rPh sb="9" eb="10">
      <t>ヨウ</t>
    </rPh>
    <rPh sb="12" eb="14">
      <t>ジカン</t>
    </rPh>
    <rPh sb="15" eb="17">
      <t>タンイ</t>
    </rPh>
    <phoneticPr fontId="1"/>
  </si>
  <si>
    <t>date = DATEVALUE('Prod_log'[datetime])</t>
    <phoneticPr fontId="1"/>
  </si>
  <si>
    <t>営業日 = DATEVALUE('Prod_log'[datetime] - 1)</t>
    <phoneticPr fontId="1"/>
  </si>
  <si>
    <t>稼働時間 = 'Prod_log'[T生産数[個]]] * 'Prod_log'[計画ﾏｼﾝﾀｸﾄ[10ms]]] / 100</t>
    <phoneticPr fontId="1"/>
  </si>
  <si>
    <t>[10ms]を[1s]に変換</t>
    <rPh sb="0" eb="2">
      <t>ヘンカン</t>
    </rPh>
    <phoneticPr fontId="1"/>
  </si>
  <si>
    <t>複合キー = 'Prod_log'[営業日]&amp;"_"&amp;'Prod_log'[ラインNo.]</t>
    <phoneticPr fontId="1"/>
  </si>
  <si>
    <t>Stop_logとのKey</t>
    <phoneticPr fontId="1"/>
  </si>
  <si>
    <t>稼働率タイプ</t>
    <rPh sb="0" eb="3">
      <t>カドウリツ</t>
    </rPh>
    <phoneticPr fontId="1"/>
  </si>
  <si>
    <t>UNION (
    ADDCOLUMNS (
        SUMMARIZECOLUMNS ( 'Stop_log'[営業日], 'Stop_log'[ラインNo.] ),
        "稼働率タイプ", "総合稼働率"
    ),
    ADDCOLUMNS (
        SUMMARIZECOLUMNS ( 'Stop_log'[営業日], 'Stop_log'[ラインNo.] ),
        "稼働率タイプ", "就業稼働率"
    ),
    ADDCOLUMNS (
        SUMMARIZECOLUMNS ( 'Stop_log'[営業日], 'Stop_log'[ラインNo.] ),
        "稼働率タイプ", "機械稼働率"
    )
)</t>
    <phoneticPr fontId="1"/>
  </si>
  <si>
    <t>UNION (
    ADDCOLUMNS (
        SUMMARIZECOLUMNS ( 'Stop_log'[営業日], 'Stop_log'[ラインNo.] ),
        "稼働率", [総合稼働率]
    ),
    ADDCOLUMNS (
        SUMMARIZECOLUMNS ( 'Stop_log'[営業日], 'Stop_log'[ラインNo.] ),
       "稼働率", [就業稼働率]
    ),
    ADDCOLUMNS (
        SUMMARIZECOLUMNS ( 'Stop_log'[営業日], 'Stop_log'[ラインNo.] ),
        "稼働率", [機械稼働率]
    )
)</t>
    <phoneticPr fontId="1"/>
  </si>
  <si>
    <t>営業日</t>
    <phoneticPr fontId="1"/>
  </si>
  <si>
    <t>ラインNo_稼働率タイプ</t>
    <rPh sb="6" eb="9">
      <t>カドウリツ</t>
    </rPh>
    <phoneticPr fontId="1"/>
  </si>
  <si>
    <t>ラインNo_稼働率タイプ = [ラインNo.] &amp; " - " &amp; [稼働率タイプ]</t>
    <phoneticPr fontId="1"/>
  </si>
  <si>
    <t>複合キー</t>
    <phoneticPr fontId="1"/>
  </si>
  <si>
    <t>複合キー = '稼働率テーブル'[営業日]&amp;"_"&amp;'稼働率テーブル'[ラインNo.]</t>
    <phoneticPr fontId="1"/>
  </si>
  <si>
    <t>ステータス遷移時間 = DATEDIFF('STOP_LOG'[datetime],'STOP_LOG'[遷移終了日時],SECOND)</t>
    <phoneticPr fontId="1"/>
  </si>
  <si>
    <t>ステータス遷移時間_機械故障 = IF([要因No] = 1, [ステータス遷移時間], 0)</t>
    <phoneticPr fontId="1"/>
  </si>
  <si>
    <t>手配先コード</t>
    <rPh sb="0" eb="3">
      <t>テハイサキ</t>
    </rPh>
    <phoneticPr fontId="1"/>
  </si>
  <si>
    <t>mst_ラインNo</t>
  </si>
  <si>
    <t>mst_手配先.手配先名</t>
    <phoneticPr fontId="1"/>
  </si>
  <si>
    <t>mst_停止要因.停止要因項目</t>
    <phoneticPr fontId="1"/>
  </si>
  <si>
    <t>mst_停止要因</t>
  </si>
  <si>
    <t>mst_ラインNo.製品形</t>
    <phoneticPr fontId="1"/>
  </si>
  <si>
    <t>製品形</t>
  </si>
  <si>
    <t>mst_ラインNo.PF名</t>
    <phoneticPr fontId="1"/>
  </si>
  <si>
    <t>生産ステータス</t>
  </si>
  <si>
    <t>製品形</t>
    <phoneticPr fontId="1"/>
  </si>
  <si>
    <t>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</si>
</sst>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theme="0"/>
      <name val="Meiryo UI"/>
      <family val="3"/>
      <charset val="128"/>
    </font>
    <font>
      <sz val="11"/>
      <name val="Meiryo UI"/>
      <family val="3"/>
      <charset val="128"/>
    </font>
    <font>
      <sz val="16"/>
      <color theme="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4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5" borderId="5" xfId="0" applyFont="1" applyFill="1" applyBorder="1"/>
    <xf numFmtId="0" fontId="2" fillId="5" borderId="6" xfId="0" applyFont="1" applyFill="1" applyBorder="1"/>
    <xf numFmtId="0" fontId="2" fillId="5" borderId="7" xfId="0" applyFont="1" applyFill="1" applyBorder="1"/>
    <xf numFmtId="0" fontId="2" fillId="2" borderId="3" xfId="0" applyFont="1" applyFill="1" applyBorder="1"/>
    <xf numFmtId="0" fontId="2" fillId="0" borderId="3" xfId="0" applyFont="1" applyBorder="1"/>
    <xf numFmtId="0" fontId="2" fillId="3" borderId="3" xfId="0" applyFont="1" applyFill="1" applyBorder="1"/>
    <xf numFmtId="0" fontId="2" fillId="0" borderId="0" xfId="0" applyFont="1" applyAlignment="1">
      <alignment horizontal="left" vertical="top"/>
    </xf>
    <xf numFmtId="0" fontId="4" fillId="0" borderId="0" xfId="0" applyFont="1"/>
    <xf numFmtId="0" fontId="2" fillId="3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2" fillId="0" borderId="1" xfId="0" quotePrefix="1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5" fillId="0" borderId="1" xfId="0" quotePrefix="1" applyFont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6" fillId="0" borderId="0" xfId="0" applyFont="1"/>
    <xf numFmtId="0" fontId="2" fillId="0" borderId="13" xfId="0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4" xfId="0" applyFont="1" applyFill="1" applyBorder="1"/>
    <xf numFmtId="0" fontId="2" fillId="3" borderId="2" xfId="0" applyFont="1" applyFill="1" applyBorder="1" applyAlignment="1">
      <alignment horizontal="centerContinuous"/>
    </xf>
    <xf numFmtId="0" fontId="2" fillId="3" borderId="4" xfId="0" applyFont="1" applyFill="1" applyBorder="1" applyAlignment="1">
      <alignment horizontal="centerContinuous"/>
    </xf>
    <xf numFmtId="176" fontId="2" fillId="0" borderId="0" xfId="0" applyNumberFormat="1" applyFont="1" applyAlignment="1">
      <alignment horizontal="centerContinuous"/>
    </xf>
    <xf numFmtId="14" fontId="2" fillId="0" borderId="0" xfId="0" applyNumberFormat="1" applyFont="1" applyAlignment="1">
      <alignment horizontal="centerContinuous"/>
    </xf>
    <xf numFmtId="176" fontId="2" fillId="4" borderId="1" xfId="0" applyNumberFormat="1" applyFont="1" applyFill="1" applyBorder="1" applyAlignment="1">
      <alignment horizontal="centerContinuous"/>
    </xf>
    <xf numFmtId="176" fontId="2" fillId="4" borderId="2" xfId="0" applyNumberFormat="1" applyFont="1" applyFill="1" applyBorder="1" applyAlignment="1">
      <alignment horizontal="centerContinuous"/>
    </xf>
    <xf numFmtId="176" fontId="2" fillId="4" borderId="4" xfId="0" applyNumberFormat="1" applyFont="1" applyFill="1" applyBorder="1" applyAlignment="1">
      <alignment horizontal="centerContinuous"/>
    </xf>
    <xf numFmtId="0" fontId="2" fillId="0" borderId="5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14" fontId="2" fillId="4" borderId="1" xfId="0" applyNumberFormat="1" applyFont="1" applyFill="1" applyBorder="1" applyAlignment="1">
      <alignment horizontal="centerContinuous"/>
    </xf>
    <xf numFmtId="0" fontId="2" fillId="4" borderId="1" xfId="0" applyFont="1" applyFill="1" applyBorder="1" applyAlignment="1">
      <alignment horizontal="centerContinuous"/>
    </xf>
    <xf numFmtId="176" fontId="2" fillId="6" borderId="1" xfId="0" applyNumberFormat="1" applyFont="1" applyFill="1" applyBorder="1" applyAlignment="1">
      <alignment horizontal="centerContinuous"/>
    </xf>
    <xf numFmtId="176" fontId="2" fillId="6" borderId="2" xfId="0" applyNumberFormat="1" applyFont="1" applyFill="1" applyBorder="1" applyAlignment="1">
      <alignment horizontal="centerContinuous"/>
    </xf>
    <xf numFmtId="176" fontId="2" fillId="6" borderId="4" xfId="0" applyNumberFormat="1" applyFont="1" applyFill="1" applyBorder="1" applyAlignment="1">
      <alignment horizontal="centerContinuous"/>
    </xf>
    <xf numFmtId="14" fontId="2" fillId="6" borderId="1" xfId="0" applyNumberFormat="1" applyFont="1" applyFill="1" applyBorder="1" applyAlignment="1">
      <alignment horizontal="centerContinuous"/>
    </xf>
    <xf numFmtId="0" fontId="2" fillId="6" borderId="1" xfId="0" applyFont="1" applyFill="1" applyBorder="1" applyAlignment="1">
      <alignment horizontal="centerContinuous"/>
    </xf>
    <xf numFmtId="0" fontId="2" fillId="0" borderId="1" xfId="0" applyFont="1" applyBorder="1" applyAlignment="1">
      <alignment horizontal="centerContinuous"/>
    </xf>
    <xf numFmtId="0" fontId="2" fillId="0" borderId="2" xfId="0" applyFont="1" applyBorder="1" applyAlignment="1">
      <alignment horizontal="centerContinuous"/>
    </xf>
    <xf numFmtId="0" fontId="2" fillId="0" borderId="4" xfId="0" applyFont="1" applyBorder="1" applyAlignment="1">
      <alignment horizontal="centerContinuous"/>
    </xf>
    <xf numFmtId="0" fontId="5" fillId="0" borderId="1" xfId="0" quotePrefix="1" applyFont="1" applyBorder="1" applyAlignment="1">
      <alignment horizontal="left" vertical="top" wrapText="1"/>
    </xf>
    <xf numFmtId="0" fontId="2" fillId="3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microsoft.com/office/2007/relationships/hdphoto" Target="../media/hdphoto1.wdp"/><Relationship Id="rId7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7.png"/><Relationship Id="rId5" Type="http://schemas.microsoft.com/office/2007/relationships/hdphoto" Target="../media/hdphoto2.wdp"/><Relationship Id="rId4" Type="http://schemas.openxmlformats.org/officeDocument/2006/relationships/image" Target="../media/image6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76</xdr:row>
      <xdr:rowOff>0</xdr:rowOff>
    </xdr:from>
    <xdr:to>
      <xdr:col>31</xdr:col>
      <xdr:colOff>172500</xdr:colOff>
      <xdr:row>96</xdr:row>
      <xdr:rowOff>55491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C81E4BE3-6F0B-3A68-9B17-E61C6381F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6" y="14566447"/>
          <a:ext cx="6840000" cy="3865491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31</xdr:col>
      <xdr:colOff>172500</xdr:colOff>
      <xdr:row>65</xdr:row>
      <xdr:rowOff>27678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23518A73-CFEC-39C2-399B-0BA61A39D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76" y="8660947"/>
          <a:ext cx="6840000" cy="3837678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30</xdr:col>
      <xdr:colOff>172500</xdr:colOff>
      <xdr:row>33</xdr:row>
      <xdr:rowOff>59674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9FF0B1E-46C4-4DA0-89D0-12F8A5F52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50" y="2564947"/>
          <a:ext cx="6840000" cy="3869674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18</xdr:col>
      <xdr:colOff>180975</xdr:colOff>
      <xdr:row>11</xdr:row>
      <xdr:rowOff>85725</xdr:rowOff>
    </xdr:from>
    <xdr:to>
      <xdr:col>25</xdr:col>
      <xdr:colOff>80963</xdr:colOff>
      <xdr:row>13</xdr:row>
      <xdr:rowOff>52387</xdr:rowOff>
    </xdr:to>
    <xdr:sp macro="" textlink="">
      <xdr:nvSpPr>
        <xdr:cNvPr id="13" name="吹き出し: 四角形 12">
          <a:extLst>
            <a:ext uri="{FF2B5EF4-FFF2-40B4-BE49-F238E27FC236}">
              <a16:creationId xmlns:a16="http://schemas.microsoft.com/office/drawing/2014/main" id="{FBACD1F8-CD49-A3B1-6F8B-518284152FEE}"/>
            </a:ext>
          </a:extLst>
        </xdr:cNvPr>
        <xdr:cNvSpPr/>
      </xdr:nvSpPr>
      <xdr:spPr>
        <a:xfrm>
          <a:off x="4229100" y="6081713"/>
          <a:ext cx="1566863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①最終データ更新日時</a:t>
          </a:r>
        </a:p>
      </xdr:txBody>
    </xdr:sp>
    <xdr:clientData/>
  </xdr:twoCellAnchor>
  <xdr:twoCellAnchor>
    <xdr:from>
      <xdr:col>18</xdr:col>
      <xdr:colOff>180975</xdr:colOff>
      <xdr:row>43</xdr:row>
      <xdr:rowOff>85725</xdr:rowOff>
    </xdr:from>
    <xdr:to>
      <xdr:col>25</xdr:col>
      <xdr:colOff>80963</xdr:colOff>
      <xdr:row>45</xdr:row>
      <xdr:rowOff>52387</xdr:rowOff>
    </xdr:to>
    <xdr:sp macro="" textlink="">
      <xdr:nvSpPr>
        <xdr:cNvPr id="19" name="吹き出し: 四角形 18">
          <a:extLst>
            <a:ext uri="{FF2B5EF4-FFF2-40B4-BE49-F238E27FC236}">
              <a16:creationId xmlns:a16="http://schemas.microsoft.com/office/drawing/2014/main" id="{35B87F8A-17FF-4EA7-A185-32F86E4066AE}"/>
            </a:ext>
          </a:extLst>
        </xdr:cNvPr>
        <xdr:cNvSpPr/>
      </xdr:nvSpPr>
      <xdr:spPr>
        <a:xfrm>
          <a:off x="4467225" y="6081713"/>
          <a:ext cx="1566863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①最終データ更新日時</a:t>
          </a:r>
        </a:p>
      </xdr:txBody>
    </xdr:sp>
    <xdr:clientData/>
  </xdr:twoCellAnchor>
  <xdr:twoCellAnchor>
    <xdr:from>
      <xdr:col>0</xdr:col>
      <xdr:colOff>148320</xdr:colOff>
      <xdr:row>14</xdr:row>
      <xdr:rowOff>158523</xdr:rowOff>
    </xdr:from>
    <xdr:to>
      <xdr:col>3</xdr:col>
      <xdr:colOff>6803</xdr:colOff>
      <xdr:row>16</xdr:row>
      <xdr:rowOff>125185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EEFB82C1-92AD-56A1-32C8-7A8CD13991E8}"/>
            </a:ext>
          </a:extLst>
        </xdr:cNvPr>
        <xdr:cNvSpPr/>
      </xdr:nvSpPr>
      <xdr:spPr>
        <a:xfrm>
          <a:off x="148320" y="2913970"/>
          <a:ext cx="572859" cy="347662"/>
        </a:xfrm>
        <a:prstGeom prst="wedgeRectCallout">
          <a:avLst>
            <a:gd name="adj1" fmla="val 68104"/>
            <a:gd name="adj2" fmla="val 36473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②月</a:t>
          </a:r>
        </a:p>
      </xdr:txBody>
    </xdr:sp>
    <xdr:clientData/>
  </xdr:twoCellAnchor>
  <xdr:twoCellAnchor>
    <xdr:from>
      <xdr:col>1</xdr:col>
      <xdr:colOff>5444</xdr:colOff>
      <xdr:row>20</xdr:row>
      <xdr:rowOff>63273</xdr:rowOff>
    </xdr:from>
    <xdr:to>
      <xdr:col>3</xdr:col>
      <xdr:colOff>81642</xdr:colOff>
      <xdr:row>22</xdr:row>
      <xdr:rowOff>29935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BB6707E7-661A-BD6F-0056-12B80A94730F}"/>
            </a:ext>
          </a:extLst>
        </xdr:cNvPr>
        <xdr:cNvSpPr/>
      </xdr:nvSpPr>
      <xdr:spPr>
        <a:xfrm>
          <a:off x="243570" y="3961720"/>
          <a:ext cx="552448" cy="347662"/>
        </a:xfrm>
        <a:prstGeom prst="wedgeRectCallout">
          <a:avLst>
            <a:gd name="adj1" fmla="val 89564"/>
            <a:gd name="adj2" fmla="val 3205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③日</a:t>
          </a:r>
        </a:p>
      </xdr:txBody>
    </xdr:sp>
    <xdr:clientData/>
  </xdr:twoCellAnchor>
  <xdr:twoCellAnchor>
    <xdr:from>
      <xdr:col>5</xdr:col>
      <xdr:colOff>107496</xdr:colOff>
      <xdr:row>24</xdr:row>
      <xdr:rowOff>144916</xdr:rowOff>
    </xdr:from>
    <xdr:to>
      <xdr:col>9</xdr:col>
      <xdr:colOff>54427</xdr:colOff>
      <xdr:row>26</xdr:row>
      <xdr:rowOff>111578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D221FCD7-A4B4-E35C-1E97-B42259EA61FE}"/>
            </a:ext>
          </a:extLst>
        </xdr:cNvPr>
        <xdr:cNvSpPr/>
      </xdr:nvSpPr>
      <xdr:spPr>
        <a:xfrm>
          <a:off x="1298122" y="4805363"/>
          <a:ext cx="899431" cy="347662"/>
        </a:xfrm>
        <a:prstGeom prst="wedgeRectCallout">
          <a:avLst>
            <a:gd name="adj1" fmla="val -45888"/>
            <a:gd name="adj2" fmla="val 101052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④手配先名</a:t>
          </a:r>
        </a:p>
      </xdr:txBody>
    </xdr:sp>
    <xdr:clientData/>
  </xdr:twoCellAnchor>
  <xdr:twoCellAnchor>
    <xdr:from>
      <xdr:col>25</xdr:col>
      <xdr:colOff>168729</xdr:colOff>
      <xdr:row>16</xdr:row>
      <xdr:rowOff>117703</xdr:rowOff>
    </xdr:from>
    <xdr:to>
      <xdr:col>31</xdr:col>
      <xdr:colOff>129267</xdr:colOff>
      <xdr:row>18</xdr:row>
      <xdr:rowOff>84365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F72DC827-4DB8-6BD7-49F3-8116D6FA8C46}"/>
            </a:ext>
          </a:extLst>
        </xdr:cNvPr>
        <xdr:cNvSpPr/>
      </xdr:nvSpPr>
      <xdr:spPr>
        <a:xfrm>
          <a:off x="6121855" y="3254150"/>
          <a:ext cx="1389288" cy="347662"/>
        </a:xfrm>
        <a:prstGeom prst="wedgeRectCallout">
          <a:avLst>
            <a:gd name="adj1" fmla="val -70955"/>
            <a:gd name="adj2" fmla="val -710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⑥設備稼働率一覧</a:t>
          </a:r>
        </a:p>
      </xdr:txBody>
    </xdr:sp>
    <xdr:clientData/>
  </xdr:twoCellAnchor>
  <xdr:twoCellAnchor>
    <xdr:from>
      <xdr:col>18</xdr:col>
      <xdr:colOff>180975</xdr:colOff>
      <xdr:row>74</xdr:row>
      <xdr:rowOff>85725</xdr:rowOff>
    </xdr:from>
    <xdr:to>
      <xdr:col>25</xdr:col>
      <xdr:colOff>80963</xdr:colOff>
      <xdr:row>76</xdr:row>
      <xdr:rowOff>52387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51DE1847-C9EE-4113-B6D2-94F44992E312}"/>
            </a:ext>
          </a:extLst>
        </xdr:cNvPr>
        <xdr:cNvSpPr/>
      </xdr:nvSpPr>
      <xdr:spPr>
        <a:xfrm>
          <a:off x="4467225" y="2269672"/>
          <a:ext cx="1566864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①最終データ更新日時</a:t>
          </a:r>
        </a:p>
      </xdr:txBody>
    </xdr:sp>
    <xdr:clientData/>
  </xdr:twoCellAnchor>
  <xdr:twoCellAnchor>
    <xdr:from>
      <xdr:col>0</xdr:col>
      <xdr:colOff>148320</xdr:colOff>
      <xdr:row>77</xdr:row>
      <xdr:rowOff>158523</xdr:rowOff>
    </xdr:from>
    <xdr:to>
      <xdr:col>3</xdr:col>
      <xdr:colOff>6803</xdr:colOff>
      <xdr:row>79</xdr:row>
      <xdr:rowOff>125185</xdr:rowOff>
    </xdr:to>
    <xdr:sp macro="" textlink="">
      <xdr:nvSpPr>
        <xdr:cNvPr id="28" name="吹き出し: 四角形 27">
          <a:extLst>
            <a:ext uri="{FF2B5EF4-FFF2-40B4-BE49-F238E27FC236}">
              <a16:creationId xmlns:a16="http://schemas.microsoft.com/office/drawing/2014/main" id="{26B5A9C9-1767-4471-A149-98C50CBCEE80}"/>
            </a:ext>
          </a:extLst>
        </xdr:cNvPr>
        <xdr:cNvSpPr/>
      </xdr:nvSpPr>
      <xdr:spPr>
        <a:xfrm>
          <a:off x="148320" y="2913970"/>
          <a:ext cx="572859" cy="347662"/>
        </a:xfrm>
        <a:prstGeom prst="wedgeRectCallout">
          <a:avLst>
            <a:gd name="adj1" fmla="val 68104"/>
            <a:gd name="adj2" fmla="val 36473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②月</a:t>
          </a:r>
        </a:p>
      </xdr:txBody>
    </xdr:sp>
    <xdr:clientData/>
  </xdr:twoCellAnchor>
  <xdr:twoCellAnchor>
    <xdr:from>
      <xdr:col>6</xdr:col>
      <xdr:colOff>223158</xdr:colOff>
      <xdr:row>31</xdr:row>
      <xdr:rowOff>158525</xdr:rowOff>
    </xdr:from>
    <xdr:to>
      <xdr:col>10</xdr:col>
      <xdr:colOff>170089</xdr:colOff>
      <xdr:row>33</xdr:row>
      <xdr:rowOff>125187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88780470-3CE3-29EF-F85B-62184D56BB11}"/>
            </a:ext>
          </a:extLst>
        </xdr:cNvPr>
        <xdr:cNvSpPr/>
      </xdr:nvSpPr>
      <xdr:spPr>
        <a:xfrm>
          <a:off x="1651908" y="6152472"/>
          <a:ext cx="899431" cy="347662"/>
        </a:xfrm>
        <a:prstGeom prst="wedgeRectCallout">
          <a:avLst>
            <a:gd name="adj1" fmla="val -132878"/>
            <a:gd name="adj2" fmla="val -22236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⑤ライン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114302</xdr:colOff>
      <xdr:row>22</xdr:row>
      <xdr:rowOff>56471</xdr:rowOff>
    </xdr:from>
    <xdr:to>
      <xdr:col>32</xdr:col>
      <xdr:colOff>74840</xdr:colOff>
      <xdr:row>24</xdr:row>
      <xdr:rowOff>23133</xdr:rowOff>
    </xdr:to>
    <xdr:sp macro="" textlink="">
      <xdr:nvSpPr>
        <xdr:cNvPr id="14" name="吹き出し: 四角形 13">
          <a:extLst>
            <a:ext uri="{FF2B5EF4-FFF2-40B4-BE49-F238E27FC236}">
              <a16:creationId xmlns:a16="http://schemas.microsoft.com/office/drawing/2014/main" id="{0B42F62C-9392-B749-5EB0-9E11FD5AC39D}"/>
            </a:ext>
          </a:extLst>
        </xdr:cNvPr>
        <xdr:cNvSpPr/>
      </xdr:nvSpPr>
      <xdr:spPr>
        <a:xfrm>
          <a:off x="6305552" y="4335918"/>
          <a:ext cx="1389288" cy="347662"/>
        </a:xfrm>
        <a:prstGeom prst="wedgeRectCallout">
          <a:avLst>
            <a:gd name="adj1" fmla="val -70955"/>
            <a:gd name="adj2" fmla="val -710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⑦停止要因一覧</a:t>
          </a:r>
        </a:p>
      </xdr:txBody>
    </xdr:sp>
    <xdr:clientData/>
  </xdr:twoCellAnchor>
  <xdr:twoCellAnchor>
    <xdr:from>
      <xdr:col>30</xdr:col>
      <xdr:colOff>5444</xdr:colOff>
      <xdr:row>28</xdr:row>
      <xdr:rowOff>22453</xdr:rowOff>
    </xdr:from>
    <xdr:to>
      <xdr:col>37</xdr:col>
      <xdr:colOff>142873</xdr:colOff>
      <xdr:row>29</xdr:row>
      <xdr:rowOff>179615</xdr:rowOff>
    </xdr:to>
    <xdr:sp macro="" textlink="">
      <xdr:nvSpPr>
        <xdr:cNvPr id="15" name="吹き出し: 四角形 14">
          <a:extLst>
            <a:ext uri="{FF2B5EF4-FFF2-40B4-BE49-F238E27FC236}">
              <a16:creationId xmlns:a16="http://schemas.microsoft.com/office/drawing/2014/main" id="{FC7DCB92-17EF-5133-FE7F-AC6A33724480}"/>
            </a:ext>
          </a:extLst>
        </xdr:cNvPr>
        <xdr:cNvSpPr/>
      </xdr:nvSpPr>
      <xdr:spPr>
        <a:xfrm>
          <a:off x="7149194" y="5444900"/>
          <a:ext cx="1804305" cy="347662"/>
        </a:xfrm>
        <a:prstGeom prst="wedgeRectCallout">
          <a:avLst>
            <a:gd name="adj1" fmla="val -70955"/>
            <a:gd name="adj2" fmla="val -710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⑧ライン毎の停止要因内訳</a:t>
          </a:r>
        </a:p>
      </xdr:txBody>
    </xdr:sp>
    <xdr:clientData/>
  </xdr:twoCellAnchor>
  <xdr:twoCellAnchor>
    <xdr:from>
      <xdr:col>1</xdr:col>
      <xdr:colOff>46265</xdr:colOff>
      <xdr:row>46</xdr:row>
      <xdr:rowOff>97291</xdr:rowOff>
    </xdr:from>
    <xdr:to>
      <xdr:col>3</xdr:col>
      <xdr:colOff>142874</xdr:colOff>
      <xdr:row>48</xdr:row>
      <xdr:rowOff>63953</xdr:rowOff>
    </xdr:to>
    <xdr:sp macro="" textlink="">
      <xdr:nvSpPr>
        <xdr:cNvPr id="20" name="吹き出し: 四角形 19">
          <a:extLst>
            <a:ext uri="{FF2B5EF4-FFF2-40B4-BE49-F238E27FC236}">
              <a16:creationId xmlns:a16="http://schemas.microsoft.com/office/drawing/2014/main" id="{904DFCE7-0EAD-1AC9-BABE-5D4CA1633B2A}"/>
            </a:ext>
          </a:extLst>
        </xdr:cNvPr>
        <xdr:cNvSpPr/>
      </xdr:nvSpPr>
      <xdr:spPr>
        <a:xfrm>
          <a:off x="284391" y="8948738"/>
          <a:ext cx="572859" cy="347662"/>
        </a:xfrm>
        <a:prstGeom prst="wedgeRectCallout">
          <a:avLst>
            <a:gd name="adj1" fmla="val 68104"/>
            <a:gd name="adj2" fmla="val 36473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②月</a:t>
          </a:r>
        </a:p>
      </xdr:txBody>
    </xdr:sp>
    <xdr:clientData/>
  </xdr:twoCellAnchor>
  <xdr:twoCellAnchor>
    <xdr:from>
      <xdr:col>6</xdr:col>
      <xdr:colOff>5443</xdr:colOff>
      <xdr:row>50</xdr:row>
      <xdr:rowOff>138113</xdr:rowOff>
    </xdr:from>
    <xdr:to>
      <xdr:col>9</xdr:col>
      <xdr:colOff>190498</xdr:colOff>
      <xdr:row>52</xdr:row>
      <xdr:rowOff>104775</xdr:rowOff>
    </xdr:to>
    <xdr:sp macro="" textlink="">
      <xdr:nvSpPr>
        <xdr:cNvPr id="21" name="吹き出し: 四角形 20">
          <a:extLst>
            <a:ext uri="{FF2B5EF4-FFF2-40B4-BE49-F238E27FC236}">
              <a16:creationId xmlns:a16="http://schemas.microsoft.com/office/drawing/2014/main" id="{CF2644AE-B19A-07A5-2429-92BF43759B8E}"/>
            </a:ext>
          </a:extLst>
        </xdr:cNvPr>
        <xdr:cNvSpPr/>
      </xdr:nvSpPr>
      <xdr:spPr>
        <a:xfrm>
          <a:off x="1434193" y="9751560"/>
          <a:ext cx="899431" cy="347662"/>
        </a:xfrm>
        <a:prstGeom prst="wedgeRectCallout">
          <a:avLst>
            <a:gd name="adj1" fmla="val -45888"/>
            <a:gd name="adj2" fmla="val 101052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③手配先名</a:t>
          </a:r>
        </a:p>
      </xdr:txBody>
    </xdr:sp>
    <xdr:clientData/>
  </xdr:twoCellAnchor>
  <xdr:twoCellAnchor>
    <xdr:from>
      <xdr:col>26</xdr:col>
      <xdr:colOff>66676</xdr:colOff>
      <xdr:row>48</xdr:row>
      <xdr:rowOff>56471</xdr:rowOff>
    </xdr:from>
    <xdr:to>
      <xdr:col>32</xdr:col>
      <xdr:colOff>27214</xdr:colOff>
      <xdr:row>50</xdr:row>
      <xdr:rowOff>23133</xdr:rowOff>
    </xdr:to>
    <xdr:sp macro="" textlink="">
      <xdr:nvSpPr>
        <xdr:cNvPr id="23" name="吹き出し: 四角形 22">
          <a:extLst>
            <a:ext uri="{FF2B5EF4-FFF2-40B4-BE49-F238E27FC236}">
              <a16:creationId xmlns:a16="http://schemas.microsoft.com/office/drawing/2014/main" id="{C193EB2F-2761-6BA1-849D-7EA007BBEED7}"/>
            </a:ext>
          </a:extLst>
        </xdr:cNvPr>
        <xdr:cNvSpPr/>
      </xdr:nvSpPr>
      <xdr:spPr>
        <a:xfrm>
          <a:off x="6257926" y="9288918"/>
          <a:ext cx="1389288" cy="347662"/>
        </a:xfrm>
        <a:prstGeom prst="wedgeRectCallout">
          <a:avLst>
            <a:gd name="adj1" fmla="val -70955"/>
            <a:gd name="adj2" fmla="val -710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⑤設備稼働率一覧</a:t>
          </a:r>
        </a:p>
      </xdr:txBody>
    </xdr:sp>
    <xdr:clientData/>
  </xdr:twoCellAnchor>
  <xdr:twoCellAnchor>
    <xdr:from>
      <xdr:col>3</xdr:col>
      <xdr:colOff>25853</xdr:colOff>
      <xdr:row>58</xdr:row>
      <xdr:rowOff>110901</xdr:rowOff>
    </xdr:from>
    <xdr:to>
      <xdr:col>6</xdr:col>
      <xdr:colOff>210910</xdr:colOff>
      <xdr:row>60</xdr:row>
      <xdr:rowOff>77563</xdr:rowOff>
    </xdr:to>
    <xdr:sp macro="" textlink="">
      <xdr:nvSpPr>
        <xdr:cNvPr id="24" name="吹き出し: 四角形 23">
          <a:extLst>
            <a:ext uri="{FF2B5EF4-FFF2-40B4-BE49-F238E27FC236}">
              <a16:creationId xmlns:a16="http://schemas.microsoft.com/office/drawing/2014/main" id="{C13D24FA-8F07-9C92-19C6-28FCDC1794E1}"/>
            </a:ext>
          </a:extLst>
        </xdr:cNvPr>
        <xdr:cNvSpPr/>
      </xdr:nvSpPr>
      <xdr:spPr>
        <a:xfrm>
          <a:off x="740229" y="11248348"/>
          <a:ext cx="899431" cy="347662"/>
        </a:xfrm>
        <a:prstGeom prst="wedgeRectCallout">
          <a:avLst>
            <a:gd name="adj1" fmla="val 1010"/>
            <a:gd name="adj2" fmla="val -108342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④ライン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12247</xdr:colOff>
      <xdr:row>53</xdr:row>
      <xdr:rowOff>185739</xdr:rowOff>
    </xdr:from>
    <xdr:to>
      <xdr:col>32</xdr:col>
      <xdr:colOff>210911</xdr:colOff>
      <xdr:row>55</xdr:row>
      <xdr:rowOff>152401</xdr:rowOff>
    </xdr:to>
    <xdr:sp macro="" textlink="">
      <xdr:nvSpPr>
        <xdr:cNvPr id="26" name="吹き出し: 四角形 25">
          <a:extLst>
            <a:ext uri="{FF2B5EF4-FFF2-40B4-BE49-F238E27FC236}">
              <a16:creationId xmlns:a16="http://schemas.microsoft.com/office/drawing/2014/main" id="{D8713001-F484-900F-611C-7265FC0C7089}"/>
            </a:ext>
          </a:extLst>
        </xdr:cNvPr>
        <xdr:cNvSpPr/>
      </xdr:nvSpPr>
      <xdr:spPr>
        <a:xfrm>
          <a:off x="6441623" y="10370686"/>
          <a:ext cx="1389288" cy="347662"/>
        </a:xfrm>
        <a:prstGeom prst="wedgeRectCallout">
          <a:avLst>
            <a:gd name="adj1" fmla="val -70955"/>
            <a:gd name="adj2" fmla="val -710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⑥停止要因一覧</a:t>
          </a:r>
        </a:p>
      </xdr:txBody>
    </xdr:sp>
    <xdr:clientData/>
  </xdr:twoCellAnchor>
  <xdr:twoCellAnchor>
    <xdr:from>
      <xdr:col>30</xdr:col>
      <xdr:colOff>141515</xdr:colOff>
      <xdr:row>59</xdr:row>
      <xdr:rowOff>151721</xdr:rowOff>
    </xdr:from>
    <xdr:to>
      <xdr:col>38</xdr:col>
      <xdr:colOff>40820</xdr:colOff>
      <xdr:row>61</xdr:row>
      <xdr:rowOff>118383</xdr:rowOff>
    </xdr:to>
    <xdr:sp macro="" textlink="">
      <xdr:nvSpPr>
        <xdr:cNvPr id="35" name="吹き出し: 四角形 34">
          <a:extLst>
            <a:ext uri="{FF2B5EF4-FFF2-40B4-BE49-F238E27FC236}">
              <a16:creationId xmlns:a16="http://schemas.microsoft.com/office/drawing/2014/main" id="{16C506E6-CF4C-0E61-65BA-0C39609D88CC}"/>
            </a:ext>
          </a:extLst>
        </xdr:cNvPr>
        <xdr:cNvSpPr/>
      </xdr:nvSpPr>
      <xdr:spPr>
        <a:xfrm>
          <a:off x="7285265" y="11479668"/>
          <a:ext cx="1804305" cy="347662"/>
        </a:xfrm>
        <a:prstGeom prst="wedgeRectCallout">
          <a:avLst>
            <a:gd name="adj1" fmla="val -70955"/>
            <a:gd name="adj2" fmla="val -710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⑦ライン毎の停止要因内訳</a:t>
          </a:r>
        </a:p>
      </xdr:txBody>
    </xdr:sp>
    <xdr:clientData/>
  </xdr:twoCellAnchor>
  <xdr:twoCellAnchor>
    <xdr:from>
      <xdr:col>5</xdr:col>
      <xdr:colOff>141512</xdr:colOff>
      <xdr:row>85</xdr:row>
      <xdr:rowOff>36061</xdr:rowOff>
    </xdr:from>
    <xdr:to>
      <xdr:col>9</xdr:col>
      <xdr:colOff>88443</xdr:colOff>
      <xdr:row>87</xdr:row>
      <xdr:rowOff>2723</xdr:rowOff>
    </xdr:to>
    <xdr:sp macro="" textlink="">
      <xdr:nvSpPr>
        <xdr:cNvPr id="39" name="吹き出し: 四角形 38">
          <a:extLst>
            <a:ext uri="{FF2B5EF4-FFF2-40B4-BE49-F238E27FC236}">
              <a16:creationId xmlns:a16="http://schemas.microsoft.com/office/drawing/2014/main" id="{50174B8E-63D0-EBA0-E20E-3E73AB637265}"/>
            </a:ext>
          </a:extLst>
        </xdr:cNvPr>
        <xdr:cNvSpPr/>
      </xdr:nvSpPr>
      <xdr:spPr>
        <a:xfrm>
          <a:off x="1332138" y="16317008"/>
          <a:ext cx="899431" cy="347662"/>
        </a:xfrm>
        <a:prstGeom prst="wedgeRectCallout">
          <a:avLst>
            <a:gd name="adj1" fmla="val -72363"/>
            <a:gd name="adj2" fmla="val 5161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③手配先名</a:t>
          </a:r>
        </a:p>
      </xdr:txBody>
    </xdr:sp>
    <xdr:clientData/>
  </xdr:twoCellAnchor>
  <xdr:twoCellAnchor>
    <xdr:from>
      <xdr:col>26</xdr:col>
      <xdr:colOff>195943</xdr:colOff>
      <xdr:row>81</xdr:row>
      <xdr:rowOff>70079</xdr:rowOff>
    </xdr:from>
    <xdr:to>
      <xdr:col>32</xdr:col>
      <xdr:colOff>156481</xdr:colOff>
      <xdr:row>83</xdr:row>
      <xdr:rowOff>36741</xdr:rowOff>
    </xdr:to>
    <xdr:sp macro="" textlink="">
      <xdr:nvSpPr>
        <xdr:cNvPr id="40" name="吹き出し: 四角形 39">
          <a:extLst>
            <a:ext uri="{FF2B5EF4-FFF2-40B4-BE49-F238E27FC236}">
              <a16:creationId xmlns:a16="http://schemas.microsoft.com/office/drawing/2014/main" id="{FE5DB8B0-E436-AB63-5BA0-BD616ADA6674}"/>
            </a:ext>
          </a:extLst>
        </xdr:cNvPr>
        <xdr:cNvSpPr/>
      </xdr:nvSpPr>
      <xdr:spPr>
        <a:xfrm>
          <a:off x="6387193" y="15589026"/>
          <a:ext cx="1389288" cy="347662"/>
        </a:xfrm>
        <a:prstGeom prst="wedgeRectCallout">
          <a:avLst>
            <a:gd name="adj1" fmla="val -70955"/>
            <a:gd name="adj2" fmla="val -710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⑤設備稼働率一覧</a:t>
          </a:r>
        </a:p>
      </xdr:txBody>
    </xdr:sp>
    <xdr:clientData/>
  </xdr:twoCellAnchor>
  <xdr:twoCellAnchor>
    <xdr:from>
      <xdr:col>3</xdr:col>
      <xdr:colOff>155120</xdr:colOff>
      <xdr:row>91</xdr:row>
      <xdr:rowOff>124509</xdr:rowOff>
    </xdr:from>
    <xdr:to>
      <xdr:col>7</xdr:col>
      <xdr:colOff>102051</xdr:colOff>
      <xdr:row>93</xdr:row>
      <xdr:rowOff>91171</xdr:rowOff>
    </xdr:to>
    <xdr:sp macro="" textlink="">
      <xdr:nvSpPr>
        <xdr:cNvPr id="41" name="吹き出し: 四角形 40">
          <a:extLst>
            <a:ext uri="{FF2B5EF4-FFF2-40B4-BE49-F238E27FC236}">
              <a16:creationId xmlns:a16="http://schemas.microsoft.com/office/drawing/2014/main" id="{2024BECC-214E-BB24-1943-34373D2A7252}"/>
            </a:ext>
          </a:extLst>
        </xdr:cNvPr>
        <xdr:cNvSpPr/>
      </xdr:nvSpPr>
      <xdr:spPr>
        <a:xfrm>
          <a:off x="869496" y="17548456"/>
          <a:ext cx="899431" cy="347662"/>
        </a:xfrm>
        <a:prstGeom prst="wedgeRectCallout">
          <a:avLst>
            <a:gd name="adj1" fmla="val 1010"/>
            <a:gd name="adj2" fmla="val -108342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④ライン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141514</xdr:colOff>
      <xdr:row>87</xdr:row>
      <xdr:rowOff>8847</xdr:rowOff>
    </xdr:from>
    <xdr:to>
      <xdr:col>33</xdr:col>
      <xdr:colOff>102052</xdr:colOff>
      <xdr:row>88</xdr:row>
      <xdr:rowOff>166009</xdr:rowOff>
    </xdr:to>
    <xdr:sp macro="" textlink="">
      <xdr:nvSpPr>
        <xdr:cNvPr id="42" name="吹き出し: 四角形 41">
          <a:extLst>
            <a:ext uri="{FF2B5EF4-FFF2-40B4-BE49-F238E27FC236}">
              <a16:creationId xmlns:a16="http://schemas.microsoft.com/office/drawing/2014/main" id="{36582325-CEFE-0668-397D-6D9C5547A1DA}"/>
            </a:ext>
          </a:extLst>
        </xdr:cNvPr>
        <xdr:cNvSpPr/>
      </xdr:nvSpPr>
      <xdr:spPr>
        <a:xfrm>
          <a:off x="6570890" y="16670794"/>
          <a:ext cx="1389288" cy="347662"/>
        </a:xfrm>
        <a:prstGeom prst="wedgeRectCallout">
          <a:avLst>
            <a:gd name="adj1" fmla="val -70955"/>
            <a:gd name="adj2" fmla="val -710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⑥停止要因一覧</a:t>
          </a:r>
        </a:p>
      </xdr:txBody>
    </xdr:sp>
    <xdr:clientData/>
  </xdr:twoCellAnchor>
  <xdr:twoCellAnchor>
    <xdr:from>
      <xdr:col>31</xdr:col>
      <xdr:colOff>32656</xdr:colOff>
      <xdr:row>92</xdr:row>
      <xdr:rowOff>165329</xdr:rowOff>
    </xdr:from>
    <xdr:to>
      <xdr:col>36</xdr:col>
      <xdr:colOff>149679</xdr:colOff>
      <xdr:row>94</xdr:row>
      <xdr:rowOff>131991</xdr:rowOff>
    </xdr:to>
    <xdr:sp macro="" textlink="">
      <xdr:nvSpPr>
        <xdr:cNvPr id="43" name="吹き出し: 四角形 42">
          <a:extLst>
            <a:ext uri="{FF2B5EF4-FFF2-40B4-BE49-F238E27FC236}">
              <a16:creationId xmlns:a16="http://schemas.microsoft.com/office/drawing/2014/main" id="{01118634-D3C5-98F3-5C07-7E3390A8B100}"/>
            </a:ext>
          </a:extLst>
        </xdr:cNvPr>
        <xdr:cNvSpPr/>
      </xdr:nvSpPr>
      <xdr:spPr>
        <a:xfrm>
          <a:off x="7414532" y="17779776"/>
          <a:ext cx="1307647" cy="347662"/>
        </a:xfrm>
        <a:prstGeom prst="wedgeRectCallout">
          <a:avLst>
            <a:gd name="adj1" fmla="val -70955"/>
            <a:gd name="adj2" fmla="val -710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⑦停止要因推移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73</xdr:row>
      <xdr:rowOff>0</xdr:rowOff>
    </xdr:from>
    <xdr:to>
      <xdr:col>53</xdr:col>
      <xdr:colOff>157917</xdr:colOff>
      <xdr:row>106</xdr:row>
      <xdr:rowOff>133397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9A8C3227-678E-96CA-8002-35B924F38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4607" y="13906500"/>
          <a:ext cx="10220400" cy="6419897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34</xdr:col>
      <xdr:colOff>0</xdr:colOff>
      <xdr:row>37</xdr:row>
      <xdr:rowOff>0</xdr:rowOff>
    </xdr:from>
    <xdr:to>
      <xdr:col>40</xdr:col>
      <xdr:colOff>0</xdr:colOff>
      <xdr:row>41</xdr:row>
      <xdr:rowOff>0</xdr:rowOff>
    </xdr:to>
    <xdr:sp macro="" textlink="">
      <xdr:nvSpPr>
        <xdr:cNvPr id="2" name="フローチャート: 磁気ディスク 1">
          <a:extLst>
            <a:ext uri="{FF2B5EF4-FFF2-40B4-BE49-F238E27FC236}">
              <a16:creationId xmlns:a16="http://schemas.microsoft.com/office/drawing/2014/main" id="{F8479C58-DD86-4AE6-BC76-34F382057702}"/>
            </a:ext>
          </a:extLst>
        </xdr:cNvPr>
        <xdr:cNvSpPr/>
      </xdr:nvSpPr>
      <xdr:spPr>
        <a:xfrm>
          <a:off x="6800850" y="6477000"/>
          <a:ext cx="1200150" cy="762000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Stop_log</a:t>
          </a:r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37</xdr:col>
      <xdr:colOff>0</xdr:colOff>
      <xdr:row>13</xdr:row>
      <xdr:rowOff>0</xdr:rowOff>
    </xdr:from>
    <xdr:to>
      <xdr:col>37</xdr:col>
      <xdr:colOff>0</xdr:colOff>
      <xdr:row>14</xdr:row>
      <xdr:rowOff>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96BC03CB-9309-47BD-8A00-A396E8AD5F2B}"/>
            </a:ext>
          </a:extLst>
        </xdr:cNvPr>
        <xdr:cNvCxnSpPr/>
      </xdr:nvCxnSpPr>
      <xdr:spPr>
        <a:xfrm>
          <a:off x="7400925" y="2476500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34</xdr:col>
      <xdr:colOff>190501</xdr:colOff>
      <xdr:row>6</xdr:row>
      <xdr:rowOff>0</xdr:rowOff>
    </xdr:from>
    <xdr:to>
      <xdr:col>38</xdr:col>
      <xdr:colOff>110133</xdr:colOff>
      <xdr:row>10</xdr:row>
      <xdr:rowOff>1680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B18975D-8218-4BF7-858E-D96574399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375" b="93304" l="3474" r="90323">
                      <a14:foregroundMark x1="12903" y1="54018" x2="12903" y2="54018"/>
                      <a14:foregroundMark x1="23821" y1="51339" x2="23821" y2="51339"/>
                      <a14:foregroundMark x1="31514" y1="49554" x2="31514" y2="49554"/>
                      <a14:foregroundMark x1="43176" y1="50446" x2="43176" y2="50446"/>
                      <a14:foregroundMark x1="23077" y1="41518" x2="40199" y2="41518"/>
                      <a14:foregroundMark x1="38710" y1="60491" x2="10918" y2="57366"/>
                      <a14:foregroundMark x1="10918" y1="57366" x2="9926" y2="43080"/>
                      <a14:foregroundMark x1="12655" y1="40625" x2="50124" y2="40625"/>
                      <a14:foregroundMark x1="50124" y1="40625" x2="56079" y2="55134"/>
                      <a14:foregroundMark x1="56079" y1="55134" x2="32506" y2="61607"/>
                      <a14:foregroundMark x1="32506" y1="61607" x2="15385" y2="62054"/>
                      <a14:foregroundMark x1="15385" y1="62054" x2="3722" y2="50893"/>
                      <a14:foregroundMark x1="3722" y1="50893" x2="10918" y2="38839"/>
                      <a14:foregroundMark x1="10918" y1="38839" x2="15881" y2="38839"/>
                      <a14:foregroundMark x1="55087" y1="39732" x2="56079" y2="54911"/>
                      <a14:foregroundMark x1="56079" y1="54911" x2="37221" y2="63839"/>
                      <a14:foregroundMark x1="37221" y1="63839" x2="20347" y2="63839"/>
                      <a14:foregroundMark x1="20347" y1="63839" x2="5955" y2="60268"/>
                      <a14:foregroundMark x1="5955" y1="60268" x2="46402" y2="52902"/>
                      <a14:foregroundMark x1="46402" y1="52902" x2="21836" y2="46875"/>
                      <a14:foregroundMark x1="21836" y1="46875" x2="34243" y2="45759"/>
                      <a14:foregroundMark x1="34243" y1="45759" x2="36476" y2="46205"/>
                      <a14:foregroundMark x1="52357" y1="62500" x2="52357" y2="62500"/>
                      <a14:foregroundMark x1="54591" y1="60045" x2="56079" y2="55357"/>
                      <a14:foregroundMark x1="58065" y1="40179" x2="57072" y2="56027"/>
                      <a14:foregroundMark x1="57072" y1="56027" x2="48139" y2="64286"/>
                      <a14:foregroundMark x1="18859" y1="52455" x2="28784" y2="52679"/>
                      <a14:foregroundMark x1="45906" y1="44866" x2="45906" y2="43080"/>
                      <a14:foregroundMark x1="18114" y1="50446" x2="17122" y2="52009"/>
                      <a14:foregroundMark x1="17122" y1="49330" x2="16625" y2="47098"/>
                      <a14:foregroundMark x1="8933" y1="44196" x2="55831" y2="61607"/>
                      <a14:foregroundMark x1="22084" y1="78125" x2="22084" y2="78125"/>
                      <a14:foregroundMark x1="22084" y1="75223" x2="20347" y2="85268"/>
                      <a14:foregroundMark x1="20596" y1="92188" x2="44665" y2="92857"/>
                      <a14:foregroundMark x1="50124" y1="92857" x2="85112" y2="93304"/>
                      <a14:foregroundMark x1="87841" y1="92188" x2="90323" y2="31920"/>
                      <a14:foregroundMark x1="41935" y1="45759" x2="43672" y2="51116"/>
                      <a14:foregroundMark x1="50868" y1="46429" x2="47643" y2="5089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91351" y="1143000"/>
          <a:ext cx="719732" cy="763680"/>
        </a:xfrm>
        <a:prstGeom prst="rect">
          <a:avLst/>
        </a:prstGeom>
      </xdr:spPr>
    </xdr:pic>
    <xdr:clientData/>
  </xdr:twoCellAnchor>
  <xdr:twoCellAnchor>
    <xdr:from>
      <xdr:col>34</xdr:col>
      <xdr:colOff>190500</xdr:colOff>
      <xdr:row>4</xdr:row>
      <xdr:rowOff>1</xdr:rowOff>
    </xdr:from>
    <xdr:to>
      <xdr:col>40</xdr:col>
      <xdr:colOff>0</xdr:colOff>
      <xdr:row>6</xdr:row>
      <xdr:rowOff>1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5C7D00F1-A2FD-4B9A-A6B4-EC93B8CD3E26}"/>
            </a:ext>
          </a:extLst>
        </xdr:cNvPr>
        <xdr:cNvSpPr txBox="1"/>
      </xdr:nvSpPr>
      <xdr:spPr>
        <a:xfrm>
          <a:off x="6991350" y="762001"/>
          <a:ext cx="1009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Stop_log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0</xdr:colOff>
      <xdr:row>14</xdr:row>
      <xdr:rowOff>0</xdr:rowOff>
    </xdr:from>
    <xdr:to>
      <xdr:col>40</xdr:col>
      <xdr:colOff>0</xdr:colOff>
      <xdr:row>18</xdr:row>
      <xdr:rowOff>0</xdr:rowOff>
    </xdr:to>
    <xdr:sp macro="" textlink="">
      <xdr:nvSpPr>
        <xdr:cNvPr id="7" name="フローチャート: 磁気ディスク 6">
          <a:extLst>
            <a:ext uri="{FF2B5EF4-FFF2-40B4-BE49-F238E27FC236}">
              <a16:creationId xmlns:a16="http://schemas.microsoft.com/office/drawing/2014/main" id="{A2EE05E9-E3A2-4895-9792-A3A65A1F272F}"/>
            </a:ext>
          </a:extLst>
        </xdr:cNvPr>
        <xdr:cNvSpPr/>
      </xdr:nvSpPr>
      <xdr:spPr>
        <a:xfrm>
          <a:off x="6800850" y="2667000"/>
          <a:ext cx="1200150" cy="762000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Stop_log</a:t>
          </a:r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53</xdr:col>
      <xdr:colOff>28421</xdr:colOff>
      <xdr:row>6</xdr:row>
      <xdr:rowOff>1680</xdr:rowOff>
    </xdr:from>
    <xdr:to>
      <xdr:col>56</xdr:col>
      <xdr:colOff>145359</xdr:colOff>
      <xdr:row>10</xdr:row>
      <xdr:rowOff>1679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7B7F7AF-1F2C-4DF9-850D-BA5904B0B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375" b="93304" l="3474" r="90323">
                      <a14:foregroundMark x1="12903" y1="54018" x2="12903" y2="54018"/>
                      <a14:foregroundMark x1="23821" y1="51339" x2="23821" y2="51339"/>
                      <a14:foregroundMark x1="31514" y1="49554" x2="31514" y2="49554"/>
                      <a14:foregroundMark x1="43176" y1="50446" x2="43176" y2="50446"/>
                      <a14:foregroundMark x1="23077" y1="41518" x2="40199" y2="41518"/>
                      <a14:foregroundMark x1="38710" y1="60491" x2="10918" y2="57366"/>
                      <a14:foregroundMark x1="10918" y1="57366" x2="9926" y2="43080"/>
                      <a14:foregroundMark x1="12655" y1="40625" x2="50124" y2="40625"/>
                      <a14:foregroundMark x1="50124" y1="40625" x2="56079" y2="55134"/>
                      <a14:foregroundMark x1="56079" y1="55134" x2="32506" y2="61607"/>
                      <a14:foregroundMark x1="32506" y1="61607" x2="15385" y2="62054"/>
                      <a14:foregroundMark x1="15385" y1="62054" x2="3722" y2="50893"/>
                      <a14:foregroundMark x1="3722" y1="50893" x2="10918" y2="38839"/>
                      <a14:foregroundMark x1="10918" y1="38839" x2="15881" y2="38839"/>
                      <a14:foregroundMark x1="55087" y1="39732" x2="56079" y2="54911"/>
                      <a14:foregroundMark x1="56079" y1="54911" x2="37221" y2="63839"/>
                      <a14:foregroundMark x1="37221" y1="63839" x2="20347" y2="63839"/>
                      <a14:foregroundMark x1="20347" y1="63839" x2="5955" y2="60268"/>
                      <a14:foregroundMark x1="5955" y1="60268" x2="46402" y2="52902"/>
                      <a14:foregroundMark x1="46402" y1="52902" x2="21836" y2="46875"/>
                      <a14:foregroundMark x1="21836" y1="46875" x2="34243" y2="45759"/>
                      <a14:foregroundMark x1="34243" y1="45759" x2="36476" y2="46205"/>
                      <a14:foregroundMark x1="52357" y1="62500" x2="52357" y2="62500"/>
                      <a14:foregroundMark x1="54591" y1="60045" x2="56079" y2="55357"/>
                      <a14:foregroundMark x1="58065" y1="40179" x2="57072" y2="56027"/>
                      <a14:foregroundMark x1="57072" y1="56027" x2="48139" y2="64286"/>
                      <a14:foregroundMark x1="18859" y1="52455" x2="28784" y2="52679"/>
                      <a14:foregroundMark x1="45906" y1="44866" x2="45906" y2="43080"/>
                      <a14:foregroundMark x1="18114" y1="50446" x2="17122" y2="52009"/>
                      <a14:foregroundMark x1="17122" y1="49330" x2="16625" y2="47098"/>
                      <a14:foregroundMark x1="8933" y1="44196" x2="55831" y2="61607"/>
                      <a14:foregroundMark x1="22084" y1="78125" x2="22084" y2="78125"/>
                      <a14:foregroundMark x1="22084" y1="75223" x2="20347" y2="85268"/>
                      <a14:foregroundMark x1="20596" y1="92188" x2="44665" y2="92857"/>
                      <a14:foregroundMark x1="50124" y1="92857" x2="85112" y2="93304"/>
                      <a14:foregroundMark x1="87841" y1="92188" x2="90323" y2="31920"/>
                      <a14:foregroundMark x1="41935" y1="45759" x2="43672" y2="51116"/>
                      <a14:foregroundMark x1="50868" y1="46429" x2="47643" y2="5089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029546" y="1144680"/>
          <a:ext cx="717013" cy="761999"/>
        </a:xfrm>
        <a:prstGeom prst="rect">
          <a:avLst/>
        </a:prstGeom>
      </xdr:spPr>
    </xdr:pic>
    <xdr:clientData/>
  </xdr:twoCellAnchor>
  <xdr:twoCellAnchor>
    <xdr:from>
      <xdr:col>52</xdr:col>
      <xdr:colOff>116861</xdr:colOff>
      <xdr:row>4</xdr:row>
      <xdr:rowOff>0</xdr:rowOff>
    </xdr:from>
    <xdr:to>
      <xdr:col>57</xdr:col>
      <xdr:colOff>128067</xdr:colOff>
      <xdr:row>6</xdr:row>
      <xdr:rowOff>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8A59F58F-E455-4AE2-A5DE-7C106AD9F616}"/>
            </a:ext>
          </a:extLst>
        </xdr:cNvPr>
        <xdr:cNvSpPr txBox="1"/>
      </xdr:nvSpPr>
      <xdr:spPr>
        <a:xfrm>
          <a:off x="8917961" y="762000"/>
          <a:ext cx="1011331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Plod_log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40</xdr:col>
      <xdr:colOff>0</xdr:colOff>
      <xdr:row>13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8DDFDBB2-EA71-4AF9-8EE9-3CBF91BA5B50}"/>
            </a:ext>
          </a:extLst>
        </xdr:cNvPr>
        <xdr:cNvSpPr/>
      </xdr:nvSpPr>
      <xdr:spPr>
        <a:xfrm>
          <a:off x="6800850" y="2095500"/>
          <a:ext cx="1200150" cy="3810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TB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化</a:t>
          </a:r>
        </a:p>
      </xdr:txBody>
    </xdr:sp>
    <xdr:clientData/>
  </xdr:twoCellAnchor>
  <xdr:twoCellAnchor>
    <xdr:from>
      <xdr:col>37</xdr:col>
      <xdr:colOff>0</xdr:colOff>
      <xdr:row>10</xdr:row>
      <xdr:rowOff>0</xdr:rowOff>
    </xdr:from>
    <xdr:to>
      <xdr:col>37</xdr:col>
      <xdr:colOff>0</xdr:colOff>
      <xdr:row>11</xdr:row>
      <xdr:rowOff>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E374EF45-8F06-41E7-970A-AA3CAC3976F8}"/>
            </a:ext>
          </a:extLst>
        </xdr:cNvPr>
        <xdr:cNvCxnSpPr>
          <a:endCxn id="10" idx="0"/>
        </xdr:cNvCxnSpPr>
      </xdr:nvCxnSpPr>
      <xdr:spPr>
        <a:xfrm>
          <a:off x="7400925" y="1905000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55</xdr:col>
      <xdr:colOff>5601</xdr:colOff>
      <xdr:row>13</xdr:row>
      <xdr:rowOff>0</xdr:rowOff>
    </xdr:from>
    <xdr:to>
      <xdr:col>55</xdr:col>
      <xdr:colOff>5601</xdr:colOff>
      <xdr:row>14</xdr:row>
      <xdr:rowOff>1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A793509A-FC44-4E3C-AFFC-A4CF6B029982}"/>
            </a:ext>
          </a:extLst>
        </xdr:cNvPr>
        <xdr:cNvCxnSpPr/>
      </xdr:nvCxnSpPr>
      <xdr:spPr>
        <a:xfrm>
          <a:off x="9406776" y="2476500"/>
          <a:ext cx="0" cy="190501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197302</xdr:colOff>
      <xdr:row>14</xdr:row>
      <xdr:rowOff>0</xdr:rowOff>
    </xdr:from>
    <xdr:to>
      <xdr:col>58</xdr:col>
      <xdr:colOff>0</xdr:colOff>
      <xdr:row>18</xdr:row>
      <xdr:rowOff>0</xdr:rowOff>
    </xdr:to>
    <xdr:sp macro="" textlink="">
      <xdr:nvSpPr>
        <xdr:cNvPr id="13" name="フローチャート: 磁気ディスク 12">
          <a:extLst>
            <a:ext uri="{FF2B5EF4-FFF2-40B4-BE49-F238E27FC236}">
              <a16:creationId xmlns:a16="http://schemas.microsoft.com/office/drawing/2014/main" id="{776A069D-0FA9-4B91-86BB-C2CD337E5847}"/>
            </a:ext>
          </a:extLst>
        </xdr:cNvPr>
        <xdr:cNvSpPr/>
      </xdr:nvSpPr>
      <xdr:spPr>
        <a:xfrm>
          <a:off x="8798377" y="2667000"/>
          <a:ext cx="1202873" cy="762000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Plod_log</a:t>
          </a:r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197302</xdr:colOff>
      <xdr:row>11</xdr:row>
      <xdr:rowOff>1</xdr:rowOff>
    </xdr:from>
    <xdr:to>
      <xdr:col>58</xdr:col>
      <xdr:colOff>0</xdr:colOff>
      <xdr:row>13</xdr:row>
      <xdr:rowOff>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22E14994-ADD9-4BDF-A93D-65098195DF7C}"/>
            </a:ext>
          </a:extLst>
        </xdr:cNvPr>
        <xdr:cNvSpPr/>
      </xdr:nvSpPr>
      <xdr:spPr>
        <a:xfrm>
          <a:off x="8798377" y="2095501"/>
          <a:ext cx="1202873" cy="380999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TB</a:t>
          </a:r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化</a:t>
          </a:r>
        </a:p>
      </xdr:txBody>
    </xdr:sp>
    <xdr:clientData/>
  </xdr:twoCellAnchor>
  <xdr:twoCellAnchor>
    <xdr:from>
      <xdr:col>54</xdr:col>
      <xdr:colOff>197302</xdr:colOff>
      <xdr:row>10</xdr:row>
      <xdr:rowOff>1</xdr:rowOff>
    </xdr:from>
    <xdr:to>
      <xdr:col>54</xdr:col>
      <xdr:colOff>197302</xdr:colOff>
      <xdr:row>11</xdr:row>
      <xdr:rowOff>1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1587B5C0-13EB-4CCB-B74B-3C38046EA5A1}"/>
            </a:ext>
          </a:extLst>
        </xdr:cNvPr>
        <xdr:cNvCxnSpPr>
          <a:endCxn id="14" idx="0"/>
        </xdr:cNvCxnSpPr>
      </xdr:nvCxnSpPr>
      <xdr:spPr>
        <a:xfrm>
          <a:off x="9398452" y="1905001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6</xdr:row>
      <xdr:rowOff>0</xdr:rowOff>
    </xdr:from>
    <xdr:to>
      <xdr:col>8</xdr:col>
      <xdr:colOff>192884</xdr:colOff>
      <xdr:row>9</xdr:row>
      <xdr:rowOff>190400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A1264E6F-8E0A-472A-83DD-0CB1BB207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7872" b="94752" l="5294" r="90000">
                      <a14:foregroundMark x1="68235" y1="25073" x2="68824" y2="22157"/>
                      <a14:foregroundMark x1="57353" y1="41399" x2="57353" y2="41399"/>
                      <a14:foregroundMark x1="73824" y1="53061" x2="73824" y2="53061"/>
                      <a14:foregroundMark x1="75000" y1="64431" x2="75000" y2="64431"/>
                      <a14:foregroundMark x1="5882" y1="76093" x2="5882" y2="76093"/>
                      <a14:foregroundMark x1="26176" y1="77259" x2="26176" y2="77259"/>
                      <a14:foregroundMark x1="24706" y1="8163" x2="24706" y2="8163"/>
                      <a14:foregroundMark x1="24706" y1="94752" x2="24706" y2="94752"/>
                      <a14:foregroundMark x1="73824" y1="87172" x2="73824" y2="87172"/>
                      <a14:foregroundMark x1="72941" y1="75510" x2="72941" y2="7551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00125" y="1143000"/>
          <a:ext cx="792959" cy="761900"/>
        </a:xfrm>
        <a:prstGeom prst="rect">
          <a:avLst/>
        </a:prstGeom>
      </xdr:spPr>
    </xdr:pic>
    <xdr:clientData/>
  </xdr:twoCellAnchor>
  <xdr:twoCellAnchor>
    <xdr:from>
      <xdr:col>4</xdr:col>
      <xdr:colOff>190500</xdr:colOff>
      <xdr:row>4</xdr:row>
      <xdr:rowOff>0</xdr:rowOff>
    </xdr:from>
    <xdr:to>
      <xdr:col>11</xdr:col>
      <xdr:colOff>0</xdr:colOff>
      <xdr:row>6</xdr:row>
      <xdr:rowOff>0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B5A25CF1-AAED-4BE7-9856-7FC9D34DB335}"/>
            </a:ext>
          </a:extLst>
        </xdr:cNvPr>
        <xdr:cNvSpPr txBox="1"/>
      </xdr:nvSpPr>
      <xdr:spPr>
        <a:xfrm>
          <a:off x="990600" y="762000"/>
          <a:ext cx="120967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ライン一覧マスタ</a:t>
          </a:r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0</xdr:colOff>
      <xdr:row>14</xdr:row>
      <xdr:rowOff>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C9014D36-B012-47DC-B980-4A1A19522B67}"/>
            </a:ext>
          </a:extLst>
        </xdr:cNvPr>
        <xdr:cNvCxnSpPr/>
      </xdr:nvCxnSpPr>
      <xdr:spPr>
        <a:xfrm>
          <a:off x="1400175" y="2476500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14</xdr:row>
      <xdr:rowOff>0</xdr:rowOff>
    </xdr:from>
    <xdr:to>
      <xdr:col>10</xdr:col>
      <xdr:colOff>1</xdr:colOff>
      <xdr:row>18</xdr:row>
      <xdr:rowOff>0</xdr:rowOff>
    </xdr:to>
    <xdr:sp macro="" textlink="">
      <xdr:nvSpPr>
        <xdr:cNvPr id="19" name="フローチャート: 磁気ディスク 18">
          <a:extLst>
            <a:ext uri="{FF2B5EF4-FFF2-40B4-BE49-F238E27FC236}">
              <a16:creationId xmlns:a16="http://schemas.microsoft.com/office/drawing/2014/main" id="{AA7ACFAE-AD7B-4247-989D-C8536080CFEF}"/>
            </a:ext>
          </a:extLst>
        </xdr:cNvPr>
        <xdr:cNvSpPr/>
      </xdr:nvSpPr>
      <xdr:spPr>
        <a:xfrm>
          <a:off x="800100" y="2667000"/>
          <a:ext cx="1200151" cy="762000"/>
        </a:xfrm>
        <a:prstGeom prst="flowChartMagneticDisk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mst_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ライン一覧</a:t>
          </a:r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10</xdr:col>
      <xdr:colOff>1</xdr:colOff>
      <xdr:row>13</xdr:row>
      <xdr:rowOff>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89F15197-0A46-45E4-974A-BCDAD4F92D1A}"/>
            </a:ext>
          </a:extLst>
        </xdr:cNvPr>
        <xdr:cNvSpPr/>
      </xdr:nvSpPr>
      <xdr:spPr>
        <a:xfrm>
          <a:off x="800100" y="2095500"/>
          <a:ext cx="1200151" cy="3810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取り込み</a:t>
          </a: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7</xdr:col>
      <xdr:colOff>0</xdr:colOff>
      <xdr:row>11</xdr:row>
      <xdr:rowOff>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8971EC91-BC8A-4408-AFFA-526ADE002EE8}"/>
            </a:ext>
          </a:extLst>
        </xdr:cNvPr>
        <xdr:cNvCxnSpPr>
          <a:endCxn id="20" idx="0"/>
        </xdr:cNvCxnSpPr>
      </xdr:nvCxnSpPr>
      <xdr:spPr>
        <a:xfrm>
          <a:off x="1400175" y="1905000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190500</xdr:colOff>
      <xdr:row>4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8B66086E-BECF-4811-B630-5E6BA56585F8}"/>
            </a:ext>
          </a:extLst>
        </xdr:cNvPr>
        <xdr:cNvSpPr txBox="1"/>
      </xdr:nvSpPr>
      <xdr:spPr>
        <a:xfrm>
          <a:off x="2590800" y="762000"/>
          <a:ext cx="120967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手配先マスタ</a:t>
          </a:r>
        </a:p>
      </xdr:txBody>
    </xdr:sp>
    <xdr:clientData/>
  </xdr:twoCellAnchor>
  <xdr:twoCellAnchor>
    <xdr:from>
      <xdr:col>15</xdr:col>
      <xdr:colOff>0</xdr:colOff>
      <xdr:row>13</xdr:row>
      <xdr:rowOff>0</xdr:rowOff>
    </xdr:from>
    <xdr:to>
      <xdr:col>15</xdr:col>
      <xdr:colOff>0</xdr:colOff>
      <xdr:row>14</xdr:row>
      <xdr:rowOff>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C33A6009-6733-4E3E-AA17-A2044CEDA89F}"/>
            </a:ext>
          </a:extLst>
        </xdr:cNvPr>
        <xdr:cNvCxnSpPr/>
      </xdr:nvCxnSpPr>
      <xdr:spPr>
        <a:xfrm>
          <a:off x="3000375" y="2476500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14</xdr:row>
      <xdr:rowOff>0</xdr:rowOff>
    </xdr:from>
    <xdr:to>
      <xdr:col>18</xdr:col>
      <xdr:colOff>1</xdr:colOff>
      <xdr:row>18</xdr:row>
      <xdr:rowOff>0</xdr:rowOff>
    </xdr:to>
    <xdr:sp macro="" textlink="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BB5CF4A0-39D1-4BD3-8A49-13C1D80DFC0F}"/>
            </a:ext>
          </a:extLst>
        </xdr:cNvPr>
        <xdr:cNvSpPr/>
      </xdr:nvSpPr>
      <xdr:spPr>
        <a:xfrm>
          <a:off x="2400300" y="2667000"/>
          <a:ext cx="1200151" cy="762000"/>
        </a:xfrm>
        <a:prstGeom prst="flowChartMagneticDisk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mst_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手配先</a:t>
          </a:r>
        </a:p>
      </xdr:txBody>
    </xdr:sp>
    <xdr:clientData/>
  </xdr:twoCellAnchor>
  <xdr:twoCellAnchor>
    <xdr:from>
      <xdr:col>12</xdr:col>
      <xdr:colOff>0</xdr:colOff>
      <xdr:row>11</xdr:row>
      <xdr:rowOff>0</xdr:rowOff>
    </xdr:from>
    <xdr:to>
      <xdr:col>18</xdr:col>
      <xdr:colOff>1</xdr:colOff>
      <xdr:row>13</xdr:row>
      <xdr:rowOff>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F594E50D-D1E7-4AB2-BF51-400AFA59EB6A}"/>
            </a:ext>
          </a:extLst>
        </xdr:cNvPr>
        <xdr:cNvSpPr/>
      </xdr:nvSpPr>
      <xdr:spPr>
        <a:xfrm>
          <a:off x="2400300" y="2095500"/>
          <a:ext cx="1200151" cy="3810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取り込み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0</xdr:colOff>
      <xdr:row>11</xdr:row>
      <xdr:rowOff>0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915540B1-F03A-44FC-A3BA-A6D50723F238}"/>
            </a:ext>
          </a:extLst>
        </xdr:cNvPr>
        <xdr:cNvCxnSpPr>
          <a:endCxn id="25" idx="0"/>
        </xdr:cNvCxnSpPr>
      </xdr:nvCxnSpPr>
      <xdr:spPr>
        <a:xfrm>
          <a:off x="3000375" y="1905000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197303</xdr:colOff>
      <xdr:row>3</xdr:row>
      <xdr:rowOff>1</xdr:rowOff>
    </xdr:from>
    <xdr:to>
      <xdr:col>27</xdr:col>
      <xdr:colOff>197302</xdr:colOff>
      <xdr:row>4</xdr:row>
      <xdr:rowOff>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9B48C36E-B7AE-40D8-BDFB-670B229A6C82}"/>
            </a:ext>
          </a:extLst>
        </xdr:cNvPr>
        <xdr:cNvSpPr/>
      </xdr:nvSpPr>
      <xdr:spPr>
        <a:xfrm>
          <a:off x="597353" y="571501"/>
          <a:ext cx="5000624" cy="190499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１．マスタ取り込み</a:t>
          </a:r>
        </a:p>
      </xdr:txBody>
    </xdr:sp>
    <xdr:clientData/>
  </xdr:twoCellAnchor>
  <xdr:twoCellAnchor>
    <xdr:from>
      <xdr:col>33</xdr:col>
      <xdr:colOff>0</xdr:colOff>
      <xdr:row>3</xdr:row>
      <xdr:rowOff>1</xdr:rowOff>
    </xdr:from>
    <xdr:to>
      <xdr:col>40</xdr:col>
      <xdr:colOff>100853</xdr:colOff>
      <xdr:row>4</xdr:row>
      <xdr:rowOff>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867BADC3-8E9D-42E4-997D-D644EC64B209}"/>
            </a:ext>
          </a:extLst>
        </xdr:cNvPr>
        <xdr:cNvSpPr/>
      </xdr:nvSpPr>
      <xdr:spPr>
        <a:xfrm>
          <a:off x="6600825" y="571501"/>
          <a:ext cx="1501028" cy="190499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２．</a:t>
          </a:r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Stop_log</a:t>
          </a:r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作成</a:t>
          </a:r>
        </a:p>
      </xdr:txBody>
    </xdr:sp>
    <xdr:clientData/>
  </xdr:twoCellAnchor>
  <xdr:twoCellAnchor>
    <xdr:from>
      <xdr:col>57</xdr:col>
      <xdr:colOff>167285</xdr:colOff>
      <xdr:row>5</xdr:row>
      <xdr:rowOff>116459</xdr:rowOff>
    </xdr:from>
    <xdr:to>
      <xdr:col>71</xdr:col>
      <xdr:colOff>149678</xdr:colOff>
      <xdr:row>7</xdr:row>
      <xdr:rowOff>116459</xdr:rowOff>
    </xdr:to>
    <xdr:sp macro="" textlink="">
      <xdr:nvSpPr>
        <xdr:cNvPr id="29" name="吹き出し: 四角形 28">
          <a:extLst>
            <a:ext uri="{FF2B5EF4-FFF2-40B4-BE49-F238E27FC236}">
              <a16:creationId xmlns:a16="http://schemas.microsoft.com/office/drawing/2014/main" id="{99AD96FC-9CA1-4AE0-9DBF-95FC3E773A75}"/>
            </a:ext>
          </a:extLst>
        </xdr:cNvPr>
        <xdr:cNvSpPr/>
      </xdr:nvSpPr>
      <xdr:spPr>
        <a:xfrm>
          <a:off x="11413589" y="1068959"/>
          <a:ext cx="2744643" cy="381000"/>
        </a:xfrm>
        <a:prstGeom prst="wedgeRectCallout">
          <a:avLst>
            <a:gd name="adj1" fmla="val -52903"/>
            <a:gd name="adj2" fmla="val 175275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8:00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のみのレコードにフィルター、不要行削除</a:t>
          </a:r>
        </a:p>
      </xdr:txBody>
    </xdr:sp>
    <xdr:clientData/>
  </xdr:twoCellAnchor>
  <xdr:twoCellAnchor>
    <xdr:from>
      <xdr:col>14</xdr:col>
      <xdr:colOff>193144</xdr:colOff>
      <xdr:row>87</xdr:row>
      <xdr:rowOff>4405</xdr:rowOff>
    </xdr:from>
    <xdr:to>
      <xdr:col>18</xdr:col>
      <xdr:colOff>85486</xdr:colOff>
      <xdr:row>88</xdr:row>
      <xdr:rowOff>38021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E5297259-627C-4B3F-9B36-E3BB3EA1A2C7}"/>
            </a:ext>
          </a:extLst>
        </xdr:cNvPr>
        <xdr:cNvSpPr txBox="1"/>
      </xdr:nvSpPr>
      <xdr:spPr>
        <a:xfrm>
          <a:off x="2955394" y="16577905"/>
          <a:ext cx="681556" cy="224116"/>
        </a:xfrm>
        <a:prstGeom prst="rect">
          <a:avLst/>
        </a:prstGeom>
        <a:solidFill>
          <a:srgbClr val="00B0F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126552</xdr:colOff>
      <xdr:row>91</xdr:row>
      <xdr:rowOff>179456</xdr:rowOff>
    </xdr:from>
    <xdr:to>
      <xdr:col>31</xdr:col>
      <xdr:colOff>88449</xdr:colOff>
      <xdr:row>93</xdr:row>
      <xdr:rowOff>27214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97864043-F4D8-46E5-8CD2-EF1E04EEA15D}"/>
            </a:ext>
          </a:extLst>
        </xdr:cNvPr>
        <xdr:cNvSpPr txBox="1"/>
      </xdr:nvSpPr>
      <xdr:spPr>
        <a:xfrm>
          <a:off x="5453749" y="17514956"/>
          <a:ext cx="751111" cy="228758"/>
        </a:xfrm>
        <a:prstGeom prst="rect">
          <a:avLst/>
        </a:prstGeom>
        <a:solidFill>
          <a:srgbClr val="00B0F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50</xdr:col>
      <xdr:colOff>157366</xdr:colOff>
      <xdr:row>97</xdr:row>
      <xdr:rowOff>109419</xdr:rowOff>
    </xdr:from>
    <xdr:to>
      <xdr:col>54</xdr:col>
      <xdr:colOff>34018</xdr:colOff>
      <xdr:row>98</xdr:row>
      <xdr:rowOff>176893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738959D9-BF27-46CA-A26C-D6320C94C399}"/>
            </a:ext>
          </a:extLst>
        </xdr:cNvPr>
        <xdr:cNvSpPr txBox="1"/>
      </xdr:nvSpPr>
      <xdr:spPr>
        <a:xfrm>
          <a:off x="8444116" y="18587919"/>
          <a:ext cx="665866" cy="257974"/>
        </a:xfrm>
        <a:prstGeom prst="rect">
          <a:avLst/>
        </a:prstGeom>
        <a:solidFill>
          <a:srgbClr val="FF000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109021</xdr:colOff>
      <xdr:row>98</xdr:row>
      <xdr:rowOff>135673</xdr:rowOff>
    </xdr:from>
    <xdr:to>
      <xdr:col>31</xdr:col>
      <xdr:colOff>95250</xdr:colOff>
      <xdr:row>99</xdr:row>
      <xdr:rowOff>176892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808EE5C7-B27D-4930-84CE-8875DF85A6A2}"/>
            </a:ext>
          </a:extLst>
        </xdr:cNvPr>
        <xdr:cNvSpPr txBox="1"/>
      </xdr:nvSpPr>
      <xdr:spPr>
        <a:xfrm>
          <a:off x="5436218" y="18804673"/>
          <a:ext cx="775443" cy="231719"/>
        </a:xfrm>
        <a:prstGeom prst="rect">
          <a:avLst/>
        </a:prstGeom>
        <a:solidFill>
          <a:srgbClr val="FF000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0</xdr:colOff>
      <xdr:row>3</xdr:row>
      <xdr:rowOff>0</xdr:rowOff>
    </xdr:from>
    <xdr:to>
      <xdr:col>58</xdr:col>
      <xdr:colOff>100852</xdr:colOff>
      <xdr:row>4</xdr:row>
      <xdr:rowOff>-1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AC31973B-99B8-48D2-8999-F2C9CEC679AB}"/>
            </a:ext>
          </a:extLst>
        </xdr:cNvPr>
        <xdr:cNvSpPr/>
      </xdr:nvSpPr>
      <xdr:spPr>
        <a:xfrm>
          <a:off x="8601075" y="571500"/>
          <a:ext cx="1501027" cy="190499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．</a:t>
          </a:r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Plod_log</a:t>
          </a:r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作成</a:t>
          </a:r>
        </a:p>
      </xdr:txBody>
    </xdr:sp>
    <xdr:clientData/>
  </xdr:twoCellAnchor>
  <xdr:twoCellAnchor>
    <xdr:from>
      <xdr:col>36</xdr:col>
      <xdr:colOff>29217</xdr:colOff>
      <xdr:row>36</xdr:row>
      <xdr:rowOff>136070</xdr:rowOff>
    </xdr:from>
    <xdr:to>
      <xdr:col>38</xdr:col>
      <xdr:colOff>88446</xdr:colOff>
      <xdr:row>38</xdr:row>
      <xdr:rowOff>147275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C494E6FE-2059-45FE-BA4F-240896CBB6CC}"/>
            </a:ext>
          </a:extLst>
        </xdr:cNvPr>
        <xdr:cNvSpPr txBox="1"/>
      </xdr:nvSpPr>
      <xdr:spPr>
        <a:xfrm>
          <a:off x="7132146" y="6994070"/>
          <a:ext cx="453836" cy="392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T1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52</xdr:col>
      <xdr:colOff>0</xdr:colOff>
      <xdr:row>37</xdr:row>
      <xdr:rowOff>0</xdr:rowOff>
    </xdr:from>
    <xdr:to>
      <xdr:col>58</xdr:col>
      <xdr:colOff>0</xdr:colOff>
      <xdr:row>41</xdr:row>
      <xdr:rowOff>0</xdr:rowOff>
    </xdr:to>
    <xdr:sp macro="" textlink="">
      <xdr:nvSpPr>
        <xdr:cNvPr id="42" name="フローチャート: 磁気ディスク 41">
          <a:extLst>
            <a:ext uri="{FF2B5EF4-FFF2-40B4-BE49-F238E27FC236}">
              <a16:creationId xmlns:a16="http://schemas.microsoft.com/office/drawing/2014/main" id="{AE3A7AE5-0E95-4BD7-89CA-981322625D4E}"/>
            </a:ext>
          </a:extLst>
        </xdr:cNvPr>
        <xdr:cNvSpPr/>
      </xdr:nvSpPr>
      <xdr:spPr>
        <a:xfrm>
          <a:off x="8801100" y="6477000"/>
          <a:ext cx="1200150" cy="762000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Plod_log</a:t>
          </a:r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54</xdr:col>
      <xdr:colOff>2799</xdr:colOff>
      <xdr:row>36</xdr:row>
      <xdr:rowOff>142876</xdr:rowOff>
    </xdr:from>
    <xdr:to>
      <xdr:col>56</xdr:col>
      <xdr:colOff>65630</xdr:colOff>
      <xdr:row>38</xdr:row>
      <xdr:rowOff>154081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C1DDE21C-4BB3-4F8C-97D6-632F29AA4220}"/>
            </a:ext>
          </a:extLst>
        </xdr:cNvPr>
        <xdr:cNvSpPr txBox="1"/>
      </xdr:nvSpPr>
      <xdr:spPr>
        <a:xfrm>
          <a:off x="10657192" y="7000876"/>
          <a:ext cx="457438" cy="392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T2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197303</xdr:colOff>
      <xdr:row>18</xdr:row>
      <xdr:rowOff>0</xdr:rowOff>
    </xdr:from>
    <xdr:to>
      <xdr:col>36</xdr:col>
      <xdr:colOff>197303</xdr:colOff>
      <xdr:row>37</xdr:row>
      <xdr:rowOff>0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8961470D-8B42-47B9-9E5B-6136DA212E7B}"/>
            </a:ext>
          </a:extLst>
        </xdr:cNvPr>
        <xdr:cNvCxnSpPr>
          <a:stCxn id="7" idx="3"/>
          <a:endCxn id="2" idx="1"/>
        </xdr:cNvCxnSpPr>
      </xdr:nvCxnSpPr>
      <xdr:spPr>
        <a:xfrm>
          <a:off x="7300232" y="3429000"/>
          <a:ext cx="0" cy="3619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55</xdr:col>
      <xdr:colOff>-1</xdr:colOff>
      <xdr:row>18</xdr:row>
      <xdr:rowOff>0</xdr:rowOff>
    </xdr:from>
    <xdr:to>
      <xdr:col>55</xdr:col>
      <xdr:colOff>-1</xdr:colOff>
      <xdr:row>37</xdr:row>
      <xdr:rowOff>0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31288987-5097-4846-B93C-0E06EC256631}"/>
            </a:ext>
          </a:extLst>
        </xdr:cNvPr>
        <xdr:cNvCxnSpPr>
          <a:stCxn id="13" idx="3"/>
          <a:endCxn id="42" idx="1"/>
        </xdr:cNvCxnSpPr>
      </xdr:nvCxnSpPr>
      <xdr:spPr>
        <a:xfrm>
          <a:off x="9273268" y="3429000"/>
          <a:ext cx="0" cy="3619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21</xdr:col>
      <xdr:colOff>88446</xdr:colOff>
      <xdr:row>6</xdr:row>
      <xdr:rowOff>0</xdr:rowOff>
    </xdr:from>
    <xdr:ext cx="798002" cy="805043"/>
    <xdr:pic>
      <xdr:nvPicPr>
        <xdr:cNvPr id="46" name="図 45">
          <a:extLst>
            <a:ext uri="{FF2B5EF4-FFF2-40B4-BE49-F238E27FC236}">
              <a16:creationId xmlns:a16="http://schemas.microsoft.com/office/drawing/2014/main" id="{503AF240-8225-48BE-AB50-0EE570A3F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7872" b="94752" l="5294" r="90000">
                      <a14:foregroundMark x1="68235" y1="25073" x2="68824" y2="22157"/>
                      <a14:foregroundMark x1="57353" y1="41399" x2="57353" y2="41399"/>
                      <a14:foregroundMark x1="73824" y1="53061" x2="73824" y2="53061"/>
                      <a14:foregroundMark x1="75000" y1="64431" x2="75000" y2="64431"/>
                      <a14:foregroundMark x1="5882" y1="76093" x2="5882" y2="76093"/>
                      <a14:foregroundMark x1="26176" y1="77259" x2="26176" y2="77259"/>
                      <a14:foregroundMark x1="24706" y1="8163" x2="24706" y2="8163"/>
                      <a14:foregroundMark x1="24706" y1="94752" x2="24706" y2="94752"/>
                      <a14:foregroundMark x1="73824" y1="87172" x2="73824" y2="87172"/>
                      <a14:foregroundMark x1="72941" y1="75510" x2="72941" y2="7551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288971" y="1143000"/>
          <a:ext cx="798002" cy="805043"/>
        </a:xfrm>
        <a:prstGeom prst="rect">
          <a:avLst/>
        </a:prstGeom>
      </xdr:spPr>
    </xdr:pic>
    <xdr:clientData/>
  </xdr:oneCellAnchor>
  <xdr:twoCellAnchor>
    <xdr:from>
      <xdr:col>21</xdr:col>
      <xdr:colOff>81642</xdr:colOff>
      <xdr:row>4</xdr:row>
      <xdr:rowOff>0</xdr:rowOff>
    </xdr:from>
    <xdr:to>
      <xdr:col>27</xdr:col>
      <xdr:colOff>88447</xdr:colOff>
      <xdr:row>6</xdr:row>
      <xdr:rowOff>0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6E80D351-6DF2-4B4D-BABF-3DB8E4F92335}"/>
            </a:ext>
          </a:extLst>
        </xdr:cNvPr>
        <xdr:cNvSpPr txBox="1"/>
      </xdr:nvSpPr>
      <xdr:spPr>
        <a:xfrm>
          <a:off x="4282167" y="762000"/>
          <a:ext cx="120695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停止要因マスタ</a:t>
          </a:r>
        </a:p>
      </xdr:txBody>
    </xdr:sp>
    <xdr:clientData/>
  </xdr:twoCellAnchor>
  <xdr:twoCellAnchor>
    <xdr:from>
      <xdr:col>23</xdr:col>
      <xdr:colOff>88446</xdr:colOff>
      <xdr:row>13</xdr:row>
      <xdr:rowOff>0</xdr:rowOff>
    </xdr:from>
    <xdr:to>
      <xdr:col>23</xdr:col>
      <xdr:colOff>88446</xdr:colOff>
      <xdr:row>14</xdr:row>
      <xdr:rowOff>0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1A86C779-EA6B-4467-AE54-C19C0EC4F13A}"/>
            </a:ext>
          </a:extLst>
        </xdr:cNvPr>
        <xdr:cNvCxnSpPr/>
      </xdr:nvCxnSpPr>
      <xdr:spPr>
        <a:xfrm>
          <a:off x="4689021" y="2476500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88447</xdr:colOff>
      <xdr:row>14</xdr:row>
      <xdr:rowOff>0</xdr:rowOff>
    </xdr:from>
    <xdr:to>
      <xdr:col>26</xdr:col>
      <xdr:colOff>88447</xdr:colOff>
      <xdr:row>18</xdr:row>
      <xdr:rowOff>0</xdr:rowOff>
    </xdr:to>
    <xdr:sp macro="" textlink="">
      <xdr:nvSpPr>
        <xdr:cNvPr id="49" name="フローチャート: 磁気ディスク 48">
          <a:extLst>
            <a:ext uri="{FF2B5EF4-FFF2-40B4-BE49-F238E27FC236}">
              <a16:creationId xmlns:a16="http://schemas.microsoft.com/office/drawing/2014/main" id="{DD47D6C7-9B9A-477D-9844-702742F8920E}"/>
            </a:ext>
          </a:extLst>
        </xdr:cNvPr>
        <xdr:cNvSpPr/>
      </xdr:nvSpPr>
      <xdr:spPr>
        <a:xfrm>
          <a:off x="4088947" y="2667000"/>
          <a:ext cx="1200150" cy="762000"/>
        </a:xfrm>
        <a:prstGeom prst="flowChartMagneticDisk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mst_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停止要因</a:t>
          </a:r>
        </a:p>
      </xdr:txBody>
    </xdr:sp>
    <xdr:clientData/>
  </xdr:twoCellAnchor>
  <xdr:twoCellAnchor>
    <xdr:from>
      <xdr:col>20</xdr:col>
      <xdr:colOff>88447</xdr:colOff>
      <xdr:row>11</xdr:row>
      <xdr:rowOff>0</xdr:rowOff>
    </xdr:from>
    <xdr:to>
      <xdr:col>26</xdr:col>
      <xdr:colOff>88447</xdr:colOff>
      <xdr:row>13</xdr:row>
      <xdr:rowOff>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11A37D50-0A6B-4FA3-8DDF-BDBBBC5C8D20}"/>
            </a:ext>
          </a:extLst>
        </xdr:cNvPr>
        <xdr:cNvSpPr/>
      </xdr:nvSpPr>
      <xdr:spPr>
        <a:xfrm>
          <a:off x="4088947" y="2095500"/>
          <a:ext cx="1200150" cy="3810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取り込み</a:t>
          </a:r>
        </a:p>
      </xdr:txBody>
    </xdr:sp>
    <xdr:clientData/>
  </xdr:twoCellAnchor>
  <xdr:twoCellAnchor>
    <xdr:from>
      <xdr:col>23</xdr:col>
      <xdr:colOff>88446</xdr:colOff>
      <xdr:row>10</xdr:row>
      <xdr:rowOff>0</xdr:rowOff>
    </xdr:from>
    <xdr:to>
      <xdr:col>23</xdr:col>
      <xdr:colOff>88446</xdr:colOff>
      <xdr:row>11</xdr:row>
      <xdr:rowOff>0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6F9E97B7-6E07-4543-8576-E5F83F1F5FE6}"/>
            </a:ext>
          </a:extLst>
        </xdr:cNvPr>
        <xdr:cNvCxnSpPr>
          <a:endCxn id="50" idx="0"/>
        </xdr:cNvCxnSpPr>
      </xdr:nvCxnSpPr>
      <xdr:spPr>
        <a:xfrm>
          <a:off x="4689021" y="1905000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99652</xdr:colOff>
      <xdr:row>21</xdr:row>
      <xdr:rowOff>100853</xdr:rowOff>
    </xdr:from>
    <xdr:to>
      <xdr:col>29</xdr:col>
      <xdr:colOff>44429</xdr:colOff>
      <xdr:row>30</xdr:row>
      <xdr:rowOff>168088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59325081-0747-4C1B-B69F-B69E4553D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00177" y="3529853"/>
          <a:ext cx="1544977" cy="1781735"/>
        </a:xfrm>
        <a:prstGeom prst="rect">
          <a:avLst/>
        </a:prstGeom>
      </xdr:spPr>
    </xdr:pic>
    <xdr:clientData/>
  </xdr:twoCellAnchor>
  <xdr:twoCellAnchor>
    <xdr:from>
      <xdr:col>6</xdr:col>
      <xdr:colOff>8807</xdr:colOff>
      <xdr:row>13</xdr:row>
      <xdr:rowOff>122462</xdr:rowOff>
    </xdr:from>
    <xdr:to>
      <xdr:col>8</xdr:col>
      <xdr:colOff>71638</xdr:colOff>
      <xdr:row>15</xdr:row>
      <xdr:rowOff>133667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7A38A2AB-9AFC-44D4-BF4E-43384CA2C3B3}"/>
            </a:ext>
          </a:extLst>
        </xdr:cNvPr>
        <xdr:cNvSpPr txBox="1"/>
      </xdr:nvSpPr>
      <xdr:spPr>
        <a:xfrm>
          <a:off x="1208957" y="2598962"/>
          <a:ext cx="462881" cy="392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M1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192502</xdr:colOff>
      <xdr:row>13</xdr:row>
      <xdr:rowOff>122462</xdr:rowOff>
    </xdr:from>
    <xdr:to>
      <xdr:col>16</xdr:col>
      <xdr:colOff>58031</xdr:colOff>
      <xdr:row>15</xdr:row>
      <xdr:rowOff>133667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4E4B4FB0-FD95-4E23-AD8C-F16ADE166F47}"/>
            </a:ext>
          </a:extLst>
        </xdr:cNvPr>
        <xdr:cNvSpPr txBox="1"/>
      </xdr:nvSpPr>
      <xdr:spPr>
        <a:xfrm>
          <a:off x="2792827" y="2598962"/>
          <a:ext cx="465604" cy="392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M2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76842</xdr:colOff>
      <xdr:row>13</xdr:row>
      <xdr:rowOff>122462</xdr:rowOff>
    </xdr:from>
    <xdr:to>
      <xdr:col>24</xdr:col>
      <xdr:colOff>139674</xdr:colOff>
      <xdr:row>15</xdr:row>
      <xdr:rowOff>133667</xdr:rowOff>
    </xdr:to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6ADF062B-1981-4FAA-9425-298B8FFABEFC}"/>
            </a:ext>
          </a:extLst>
        </xdr:cNvPr>
        <xdr:cNvSpPr txBox="1"/>
      </xdr:nvSpPr>
      <xdr:spPr>
        <a:xfrm>
          <a:off x="4477392" y="2598962"/>
          <a:ext cx="462882" cy="392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Ｍ</a:t>
          </a:r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13</xdr:col>
      <xdr:colOff>6804</xdr:colOff>
      <xdr:row>21</xdr:row>
      <xdr:rowOff>122465</xdr:rowOff>
    </xdr:from>
    <xdr:to>
      <xdr:col>19</xdr:col>
      <xdr:colOff>157029</xdr:colOff>
      <xdr:row>31</xdr:row>
      <xdr:rowOff>68037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DA6B5C69-153E-4BBE-99CE-0F87E05A6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07129" y="3551465"/>
          <a:ext cx="1350375" cy="1850572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3</xdr:col>
      <xdr:colOff>108858</xdr:colOff>
      <xdr:row>21</xdr:row>
      <xdr:rowOff>122465</xdr:rowOff>
    </xdr:from>
    <xdr:to>
      <xdr:col>10</xdr:col>
      <xdr:colOff>163287</xdr:colOff>
      <xdr:row>32</xdr:row>
      <xdr:rowOff>74970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0E3966CF-EE0E-4DC2-88CB-32D768001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8933" y="3551465"/>
          <a:ext cx="1454604" cy="2048005"/>
        </a:xfrm>
        <a:prstGeom prst="rect">
          <a:avLst/>
        </a:prstGeom>
      </xdr:spPr>
    </xdr:pic>
    <xdr:clientData/>
  </xdr:twoCellAnchor>
  <xdr:twoCellAnchor editAs="oneCell">
    <xdr:from>
      <xdr:col>13</xdr:col>
      <xdr:colOff>34018</xdr:colOff>
      <xdr:row>6</xdr:row>
      <xdr:rowOff>0</xdr:rowOff>
    </xdr:from>
    <xdr:to>
      <xdr:col>16</xdr:col>
      <xdr:colOff>150955</xdr:colOff>
      <xdr:row>10</xdr:row>
      <xdr:rowOff>1680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F557EB7E-C9EA-455B-B781-5526512F1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375" b="93304" l="3474" r="90323">
                      <a14:foregroundMark x1="12903" y1="54018" x2="12903" y2="54018"/>
                      <a14:foregroundMark x1="23821" y1="51339" x2="23821" y2="51339"/>
                      <a14:foregroundMark x1="31514" y1="49554" x2="31514" y2="49554"/>
                      <a14:foregroundMark x1="43176" y1="50446" x2="43176" y2="50446"/>
                      <a14:foregroundMark x1="23077" y1="41518" x2="40199" y2="41518"/>
                      <a14:foregroundMark x1="38710" y1="60491" x2="10918" y2="57366"/>
                      <a14:foregroundMark x1="10918" y1="57366" x2="9926" y2="43080"/>
                      <a14:foregroundMark x1="12655" y1="40625" x2="50124" y2="40625"/>
                      <a14:foregroundMark x1="50124" y1="40625" x2="56079" y2="55134"/>
                      <a14:foregroundMark x1="56079" y1="55134" x2="32506" y2="61607"/>
                      <a14:foregroundMark x1="32506" y1="61607" x2="15385" y2="62054"/>
                      <a14:foregroundMark x1="15385" y1="62054" x2="3722" y2="50893"/>
                      <a14:foregroundMark x1="3722" y1="50893" x2="10918" y2="38839"/>
                      <a14:foregroundMark x1="10918" y1="38839" x2="15881" y2="38839"/>
                      <a14:foregroundMark x1="55087" y1="39732" x2="56079" y2="54911"/>
                      <a14:foregroundMark x1="56079" y1="54911" x2="37221" y2="63839"/>
                      <a14:foregroundMark x1="37221" y1="63839" x2="20347" y2="63839"/>
                      <a14:foregroundMark x1="20347" y1="63839" x2="5955" y2="60268"/>
                      <a14:foregroundMark x1="5955" y1="60268" x2="46402" y2="52902"/>
                      <a14:foregroundMark x1="46402" y1="52902" x2="21836" y2="46875"/>
                      <a14:foregroundMark x1="21836" y1="46875" x2="34243" y2="45759"/>
                      <a14:foregroundMark x1="34243" y1="45759" x2="36476" y2="46205"/>
                      <a14:foregroundMark x1="52357" y1="62500" x2="52357" y2="62500"/>
                      <a14:foregroundMark x1="54591" y1="60045" x2="56079" y2="55357"/>
                      <a14:foregroundMark x1="58065" y1="40179" x2="57072" y2="56027"/>
                      <a14:foregroundMark x1="57072" y1="56027" x2="48139" y2="64286"/>
                      <a14:foregroundMark x1="18859" y1="52455" x2="28784" y2="52679"/>
                      <a14:foregroundMark x1="45906" y1="44866" x2="45906" y2="43080"/>
                      <a14:foregroundMark x1="18114" y1="50446" x2="17122" y2="52009"/>
                      <a14:foregroundMark x1="17122" y1="49330" x2="16625" y2="47098"/>
                      <a14:foregroundMark x1="8933" y1="44196" x2="55831" y2="61607"/>
                      <a14:foregroundMark x1="22084" y1="78125" x2="22084" y2="78125"/>
                      <a14:foregroundMark x1="22084" y1="75223" x2="20347" y2="85268"/>
                      <a14:foregroundMark x1="20596" y1="92188" x2="44665" y2="92857"/>
                      <a14:foregroundMark x1="50124" y1="92857" x2="85112" y2="93304"/>
                      <a14:foregroundMark x1="87841" y1="92188" x2="90323" y2="31920"/>
                      <a14:foregroundMark x1="41935" y1="45759" x2="43672" y2="51116"/>
                      <a14:foregroundMark x1="50868" y1="46429" x2="47643" y2="5089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34343" y="1143000"/>
          <a:ext cx="717012" cy="763680"/>
        </a:xfrm>
        <a:prstGeom prst="rect">
          <a:avLst/>
        </a:prstGeom>
      </xdr:spPr>
    </xdr:pic>
    <xdr:clientData/>
  </xdr:twoCellAnchor>
  <xdr:twoCellAnchor>
    <xdr:from>
      <xdr:col>42</xdr:col>
      <xdr:colOff>47626</xdr:colOff>
      <xdr:row>14</xdr:row>
      <xdr:rowOff>402</xdr:rowOff>
    </xdr:from>
    <xdr:to>
      <xdr:col>48</xdr:col>
      <xdr:colOff>47627</xdr:colOff>
      <xdr:row>18</xdr:row>
      <xdr:rowOff>402</xdr:rowOff>
    </xdr:to>
    <xdr:sp macro="" textlink="">
      <xdr:nvSpPr>
        <xdr:cNvPr id="3" name="フローチャート: 磁気ディスク 2">
          <a:extLst>
            <a:ext uri="{FF2B5EF4-FFF2-40B4-BE49-F238E27FC236}">
              <a16:creationId xmlns:a16="http://schemas.microsoft.com/office/drawing/2014/main" id="{BA0D9CF0-DDB0-491B-8F35-8D92EA6396E2}"/>
            </a:ext>
          </a:extLst>
        </xdr:cNvPr>
        <xdr:cNvSpPr/>
      </xdr:nvSpPr>
      <xdr:spPr>
        <a:xfrm>
          <a:off x="8334376" y="2667402"/>
          <a:ext cx="1183822" cy="762000"/>
        </a:xfrm>
        <a:prstGeom prst="flowChartMagneticDisk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mst_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ライン一覧</a:t>
          </a:r>
        </a:p>
      </xdr:txBody>
    </xdr:sp>
    <xdr:clientData/>
  </xdr:twoCellAnchor>
  <xdr:twoCellAnchor>
    <xdr:from>
      <xdr:col>36</xdr:col>
      <xdr:colOff>197303</xdr:colOff>
      <xdr:row>18</xdr:row>
      <xdr:rowOff>403</xdr:rowOff>
    </xdr:from>
    <xdr:to>
      <xdr:col>45</xdr:col>
      <xdr:colOff>47626</xdr:colOff>
      <xdr:row>37</xdr:row>
      <xdr:rowOff>1</xdr:rowOff>
    </xdr:to>
    <xdr:cxnSp macro="">
      <xdr:nvCxnSpPr>
        <xdr:cNvPr id="34" name="コネクタ: カギ線 33">
          <a:extLst>
            <a:ext uri="{FF2B5EF4-FFF2-40B4-BE49-F238E27FC236}">
              <a16:creationId xmlns:a16="http://schemas.microsoft.com/office/drawing/2014/main" id="{8649FF54-59A6-4B86-830F-55792A48C9B2}"/>
            </a:ext>
          </a:extLst>
        </xdr:cNvPr>
        <xdr:cNvCxnSpPr>
          <a:stCxn id="3" idx="3"/>
          <a:endCxn id="2" idx="1"/>
        </xdr:cNvCxnSpPr>
      </xdr:nvCxnSpPr>
      <xdr:spPr>
        <a:xfrm rot="5400000">
          <a:off x="6303711" y="4425924"/>
          <a:ext cx="3619098" cy="1626055"/>
        </a:xfrm>
        <a:prstGeom prst="bentConnector3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44</xdr:col>
      <xdr:colOff>32741</xdr:colOff>
      <xdr:row>14</xdr:row>
      <xdr:rowOff>76602</xdr:rowOff>
    </xdr:from>
    <xdr:to>
      <xdr:col>46</xdr:col>
      <xdr:colOff>128060</xdr:colOff>
      <xdr:row>15</xdr:row>
      <xdr:rowOff>67104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A7CEEB8B-86AF-424A-A350-0E9E50453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714098" y="2743602"/>
          <a:ext cx="489926" cy="18100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40</xdr:col>
      <xdr:colOff>68437</xdr:colOff>
      <xdr:row>8</xdr:row>
      <xdr:rowOff>122465</xdr:rowOff>
    </xdr:from>
    <xdr:to>
      <xdr:col>51</xdr:col>
      <xdr:colOff>90849</xdr:colOff>
      <xdr:row>10</xdr:row>
      <xdr:rowOff>122465</xdr:rowOff>
    </xdr:to>
    <xdr:sp macro="" textlink="">
      <xdr:nvSpPr>
        <xdr:cNvPr id="36" name="吹き出し: 四角形 35">
          <a:extLst>
            <a:ext uri="{FF2B5EF4-FFF2-40B4-BE49-F238E27FC236}">
              <a16:creationId xmlns:a16="http://schemas.microsoft.com/office/drawing/2014/main" id="{F9D7DB71-B209-43B7-9682-8EF5BD586D28}"/>
            </a:ext>
          </a:extLst>
        </xdr:cNvPr>
        <xdr:cNvSpPr/>
      </xdr:nvSpPr>
      <xdr:spPr>
        <a:xfrm>
          <a:off x="7960580" y="1646465"/>
          <a:ext cx="2192752" cy="381000"/>
        </a:xfrm>
        <a:prstGeom prst="wedgeRectCallout">
          <a:avLst>
            <a:gd name="adj1" fmla="val -14759"/>
            <a:gd name="adj2" fmla="val 160989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FH/NCB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を絞り込む為製品型追加</a:t>
          </a:r>
        </a:p>
      </xdr:txBody>
    </xdr:sp>
    <xdr:clientData/>
  </xdr:twoCellAnchor>
  <xdr:twoCellAnchor>
    <xdr:from>
      <xdr:col>60</xdr:col>
      <xdr:colOff>54431</xdr:colOff>
      <xdr:row>14</xdr:row>
      <xdr:rowOff>404</xdr:rowOff>
    </xdr:from>
    <xdr:to>
      <xdr:col>66</xdr:col>
      <xdr:colOff>54431</xdr:colOff>
      <xdr:row>18</xdr:row>
      <xdr:rowOff>404</xdr:rowOff>
    </xdr:to>
    <xdr:sp macro="" textlink="">
      <xdr:nvSpPr>
        <xdr:cNvPr id="39" name="フローチャート: 磁気ディスク 38">
          <a:extLst>
            <a:ext uri="{FF2B5EF4-FFF2-40B4-BE49-F238E27FC236}">
              <a16:creationId xmlns:a16="http://schemas.microsoft.com/office/drawing/2014/main" id="{E495B824-E361-A36F-76D9-7AB6B92A3807}"/>
            </a:ext>
          </a:extLst>
        </xdr:cNvPr>
        <xdr:cNvSpPr/>
      </xdr:nvSpPr>
      <xdr:spPr>
        <a:xfrm>
          <a:off x="11892645" y="2667404"/>
          <a:ext cx="1183822" cy="762000"/>
        </a:xfrm>
        <a:prstGeom prst="flowChartMagneticDisk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mst_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ライン一覧</a:t>
          </a:r>
        </a:p>
      </xdr:txBody>
    </xdr:sp>
    <xdr:clientData/>
  </xdr:twoCellAnchor>
  <xdr:twoCellAnchor>
    <xdr:from>
      <xdr:col>55</xdr:col>
      <xdr:colOff>0</xdr:colOff>
      <xdr:row>18</xdr:row>
      <xdr:rowOff>405</xdr:rowOff>
    </xdr:from>
    <xdr:to>
      <xdr:col>63</xdr:col>
      <xdr:colOff>54430</xdr:colOff>
      <xdr:row>37</xdr:row>
      <xdr:rowOff>1</xdr:rowOff>
    </xdr:to>
    <xdr:cxnSp macro="">
      <xdr:nvCxnSpPr>
        <xdr:cNvPr id="40" name="コネクタ: カギ線 39">
          <a:extLst>
            <a:ext uri="{FF2B5EF4-FFF2-40B4-BE49-F238E27FC236}">
              <a16:creationId xmlns:a16="http://schemas.microsoft.com/office/drawing/2014/main" id="{65B8B453-825D-EB4C-5C8C-925A2F79509A}"/>
            </a:ext>
          </a:extLst>
        </xdr:cNvPr>
        <xdr:cNvCxnSpPr>
          <a:stCxn id="39" idx="3"/>
          <a:endCxn id="42" idx="1"/>
        </xdr:cNvCxnSpPr>
      </xdr:nvCxnSpPr>
      <xdr:spPr>
        <a:xfrm rot="5400000">
          <a:off x="9858579" y="4422523"/>
          <a:ext cx="3619096" cy="1632859"/>
        </a:xfrm>
        <a:prstGeom prst="bentConnector3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62</xdr:col>
      <xdr:colOff>39546</xdr:colOff>
      <xdr:row>14</xdr:row>
      <xdr:rowOff>76604</xdr:rowOff>
    </xdr:from>
    <xdr:to>
      <xdr:col>64</xdr:col>
      <xdr:colOff>134864</xdr:colOff>
      <xdr:row>15</xdr:row>
      <xdr:rowOff>67106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id="{D43ED31D-4E4B-EA52-542E-9B993C5BC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272367" y="2743604"/>
          <a:ext cx="489926" cy="18100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59</xdr:col>
      <xdr:colOff>143278</xdr:colOff>
      <xdr:row>10</xdr:row>
      <xdr:rowOff>13610</xdr:rowOff>
    </xdr:from>
    <xdr:to>
      <xdr:col>70</xdr:col>
      <xdr:colOff>165691</xdr:colOff>
      <xdr:row>12</xdr:row>
      <xdr:rowOff>13610</xdr:rowOff>
    </xdr:to>
    <xdr:sp macro="" textlink="">
      <xdr:nvSpPr>
        <xdr:cNvPr id="61" name="吹き出し: 四角形 60">
          <a:extLst>
            <a:ext uri="{FF2B5EF4-FFF2-40B4-BE49-F238E27FC236}">
              <a16:creationId xmlns:a16="http://schemas.microsoft.com/office/drawing/2014/main" id="{4E2D220C-3B19-C840-67D7-D2AA6355ABB6}"/>
            </a:ext>
          </a:extLst>
        </xdr:cNvPr>
        <xdr:cNvSpPr/>
      </xdr:nvSpPr>
      <xdr:spPr>
        <a:xfrm>
          <a:off x="11784189" y="1918610"/>
          <a:ext cx="2192752" cy="381000"/>
        </a:xfrm>
        <a:prstGeom prst="wedgeRectCallout">
          <a:avLst>
            <a:gd name="adj1" fmla="val -14759"/>
            <a:gd name="adj2" fmla="val 160989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FH/NCB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を絞り込む為製品型追加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C8B22-8B3E-4092-B6D2-BFCB1BDC6AC0}">
  <sheetPr>
    <pageSetUpPr fitToPage="1"/>
  </sheetPr>
  <dimension ref="A1:AX177"/>
  <sheetViews>
    <sheetView showGridLines="0" tabSelected="1" zoomScale="70" zoomScaleNormal="70" workbookViewId="0"/>
  </sheetViews>
  <sheetFormatPr defaultColWidth="3.125" defaultRowHeight="15"/>
  <cols>
    <col min="1" max="16384" width="3.125" style="1"/>
  </cols>
  <sheetData>
    <row r="1" spans="1:14" ht="22.15">
      <c r="A1" s="40" t="s">
        <v>107</v>
      </c>
    </row>
    <row r="3" spans="1:14">
      <c r="B3" s="1" t="s">
        <v>63</v>
      </c>
    </row>
    <row r="4" spans="1:14">
      <c r="C4" s="1" t="s">
        <v>113</v>
      </c>
    </row>
    <row r="6" spans="1:14">
      <c r="B6" s="1" t="s">
        <v>66</v>
      </c>
    </row>
    <row r="7" spans="1:14">
      <c r="C7" s="22" t="s">
        <v>5</v>
      </c>
      <c r="D7" s="42" t="s">
        <v>6</v>
      </c>
      <c r="E7" s="43"/>
      <c r="F7" s="43"/>
      <c r="G7" s="43"/>
      <c r="H7" s="43"/>
      <c r="I7" s="43"/>
      <c r="J7" s="43"/>
      <c r="K7" s="43"/>
      <c r="L7" s="43"/>
      <c r="M7" s="43"/>
      <c r="N7" s="44"/>
    </row>
    <row r="8" spans="1:14">
      <c r="C8" s="23">
        <v>1</v>
      </c>
      <c r="D8" s="2" t="s">
        <v>110</v>
      </c>
      <c r="E8" s="3"/>
      <c r="F8" s="3"/>
      <c r="G8" s="3"/>
      <c r="H8" s="3"/>
      <c r="I8" s="3"/>
      <c r="J8" s="3"/>
      <c r="K8" s="3"/>
      <c r="L8" s="3"/>
      <c r="M8" s="3"/>
      <c r="N8" s="4"/>
    </row>
    <row r="9" spans="1:14">
      <c r="C9" s="23">
        <v>2</v>
      </c>
      <c r="D9" s="2" t="s">
        <v>111</v>
      </c>
      <c r="E9" s="3"/>
      <c r="F9" s="3"/>
      <c r="G9" s="3"/>
      <c r="H9" s="3"/>
      <c r="I9" s="3"/>
      <c r="J9" s="3"/>
      <c r="K9" s="3"/>
      <c r="L9" s="3"/>
      <c r="M9" s="3"/>
      <c r="N9" s="4"/>
    </row>
    <row r="10" spans="1:14">
      <c r="C10" s="23">
        <v>3</v>
      </c>
      <c r="D10" s="2" t="s">
        <v>112</v>
      </c>
      <c r="E10" s="3"/>
      <c r="F10" s="3"/>
      <c r="G10" s="3"/>
      <c r="H10" s="3"/>
      <c r="I10" s="3"/>
      <c r="J10" s="3"/>
      <c r="K10" s="3"/>
      <c r="L10" s="3"/>
      <c r="M10" s="3"/>
      <c r="N10" s="4"/>
    </row>
    <row r="12" spans="1:14">
      <c r="B12" s="1" t="s">
        <v>67</v>
      </c>
    </row>
    <row r="13" spans="1:14">
      <c r="C13" s="1" t="s">
        <v>108</v>
      </c>
    </row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5" spans="3:30">
      <c r="D35" s="24" t="s">
        <v>5</v>
      </c>
      <c r="E35" s="8" t="s">
        <v>44</v>
      </c>
      <c r="F35" s="9"/>
      <c r="G35" s="9"/>
      <c r="H35" s="9"/>
      <c r="I35" s="9"/>
      <c r="J35" s="9"/>
      <c r="K35" s="10"/>
      <c r="L35" s="8" t="s">
        <v>45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0"/>
    </row>
    <row r="36" spans="3:30">
      <c r="D36" s="23">
        <v>1</v>
      </c>
      <c r="E36" s="2" t="s">
        <v>64</v>
      </c>
      <c r="F36" s="3"/>
      <c r="G36" s="3"/>
      <c r="H36" s="3"/>
      <c r="I36" s="3"/>
      <c r="J36" s="3"/>
      <c r="K36" s="4"/>
      <c r="L36" s="2" t="s">
        <v>65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4"/>
    </row>
    <row r="37" spans="3:30">
      <c r="D37" s="41">
        <v>2</v>
      </c>
      <c r="E37" s="12" t="s">
        <v>85</v>
      </c>
      <c r="F37" s="12"/>
      <c r="G37" s="12"/>
      <c r="H37" s="12"/>
      <c r="I37" s="12"/>
      <c r="J37" s="12"/>
      <c r="K37" s="13"/>
      <c r="L37" s="11" t="s">
        <v>117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3"/>
    </row>
    <row r="38" spans="3:30">
      <c r="D38" s="23">
        <v>3</v>
      </c>
      <c r="E38" s="12" t="s">
        <v>86</v>
      </c>
      <c r="F38" s="12"/>
      <c r="G38" s="12"/>
      <c r="H38" s="12"/>
      <c r="I38" s="12"/>
      <c r="J38" s="12"/>
      <c r="K38" s="13"/>
      <c r="L38" s="11" t="s">
        <v>118</v>
      </c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3"/>
    </row>
    <row r="39" spans="3:30">
      <c r="D39" s="41">
        <v>4</v>
      </c>
      <c r="E39" s="2" t="s">
        <v>109</v>
      </c>
      <c r="F39" s="3"/>
      <c r="G39" s="3"/>
      <c r="H39" s="3"/>
      <c r="I39" s="3"/>
      <c r="J39" s="3"/>
      <c r="K39" s="4"/>
      <c r="L39" s="11" t="s">
        <v>119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4"/>
    </row>
    <row r="40" spans="3:30">
      <c r="D40" s="23">
        <v>5</v>
      </c>
      <c r="E40" s="2" t="s">
        <v>36</v>
      </c>
      <c r="F40" s="3"/>
      <c r="G40" s="3"/>
      <c r="H40" s="3"/>
      <c r="I40" s="3"/>
      <c r="J40" s="3"/>
      <c r="K40" s="4"/>
      <c r="L40" s="11" t="s">
        <v>120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4"/>
    </row>
    <row r="41" spans="3:30">
      <c r="D41" s="41">
        <v>6</v>
      </c>
      <c r="E41" s="2" t="s">
        <v>114</v>
      </c>
      <c r="F41" s="3"/>
      <c r="G41" s="3"/>
      <c r="H41" s="3"/>
      <c r="I41" s="3"/>
      <c r="J41" s="3"/>
      <c r="K41" s="4"/>
      <c r="L41" s="2" t="s">
        <v>121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4"/>
    </row>
    <row r="42" spans="3:30">
      <c r="D42" s="23">
        <v>7</v>
      </c>
      <c r="E42" s="2" t="s">
        <v>115</v>
      </c>
      <c r="F42" s="3"/>
      <c r="G42" s="3"/>
      <c r="H42" s="3"/>
      <c r="I42" s="3"/>
      <c r="J42" s="3"/>
      <c r="K42" s="4"/>
      <c r="L42" s="2" t="s">
        <v>122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4"/>
    </row>
    <row r="43" spans="3:30">
      <c r="D43" s="23">
        <v>8</v>
      </c>
      <c r="E43" s="2" t="s">
        <v>116</v>
      </c>
      <c r="F43" s="3"/>
      <c r="G43" s="3"/>
      <c r="H43" s="3"/>
      <c r="I43" s="3"/>
      <c r="J43" s="3"/>
      <c r="K43" s="4"/>
      <c r="L43" s="2" t="s">
        <v>123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4"/>
    </row>
    <row r="45" spans="3:30">
      <c r="C45" s="1" t="s">
        <v>111</v>
      </c>
    </row>
    <row r="67" spans="3:30">
      <c r="D67" s="24" t="s">
        <v>5</v>
      </c>
      <c r="E67" s="8" t="s">
        <v>44</v>
      </c>
      <c r="F67" s="9"/>
      <c r="G67" s="9"/>
      <c r="H67" s="9"/>
      <c r="I67" s="9"/>
      <c r="J67" s="9"/>
      <c r="K67" s="10"/>
      <c r="L67" s="8" t="s">
        <v>45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10"/>
    </row>
    <row r="68" spans="3:30">
      <c r="D68" s="23">
        <v>1</v>
      </c>
      <c r="E68" s="2" t="s">
        <v>64</v>
      </c>
      <c r="F68" s="3"/>
      <c r="G68" s="3"/>
      <c r="H68" s="3"/>
      <c r="I68" s="3"/>
      <c r="J68" s="3"/>
      <c r="K68" s="4"/>
      <c r="L68" s="2" t="s">
        <v>65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4"/>
    </row>
    <row r="69" spans="3:30">
      <c r="D69" s="41">
        <v>2</v>
      </c>
      <c r="E69" s="12" t="s">
        <v>85</v>
      </c>
      <c r="F69" s="12"/>
      <c r="G69" s="12"/>
      <c r="H69" s="12"/>
      <c r="I69" s="12"/>
      <c r="J69" s="12"/>
      <c r="K69" s="13"/>
      <c r="L69" s="11" t="s">
        <v>117</v>
      </c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3"/>
    </row>
    <row r="70" spans="3:30">
      <c r="D70" s="23">
        <v>3</v>
      </c>
      <c r="E70" s="2" t="s">
        <v>109</v>
      </c>
      <c r="F70" s="3"/>
      <c r="G70" s="3"/>
      <c r="H70" s="3"/>
      <c r="I70" s="3"/>
      <c r="J70" s="3"/>
      <c r="K70" s="4"/>
      <c r="L70" s="11" t="s">
        <v>119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4"/>
    </row>
    <row r="71" spans="3:30">
      <c r="D71" s="41">
        <v>4</v>
      </c>
      <c r="E71" s="2" t="s">
        <v>36</v>
      </c>
      <c r="F71" s="3"/>
      <c r="G71" s="3"/>
      <c r="H71" s="3"/>
      <c r="I71" s="3"/>
      <c r="J71" s="3"/>
      <c r="K71" s="4"/>
      <c r="L71" s="11" t="s">
        <v>120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4"/>
    </row>
    <row r="72" spans="3:30">
      <c r="D72" s="23">
        <v>5</v>
      </c>
      <c r="E72" s="2" t="s">
        <v>114</v>
      </c>
      <c r="F72" s="3"/>
      <c r="G72" s="3"/>
      <c r="H72" s="3"/>
      <c r="I72" s="3"/>
      <c r="J72" s="3"/>
      <c r="K72" s="4"/>
      <c r="L72" s="2" t="s">
        <v>124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4"/>
    </row>
    <row r="73" spans="3:30">
      <c r="D73" s="41">
        <v>6</v>
      </c>
      <c r="E73" s="2" t="s">
        <v>115</v>
      </c>
      <c r="F73" s="3"/>
      <c r="G73" s="3"/>
      <c r="H73" s="3"/>
      <c r="I73" s="3"/>
      <c r="J73" s="3"/>
      <c r="K73" s="4"/>
      <c r="L73" s="2" t="s">
        <v>125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4"/>
    </row>
    <row r="74" spans="3:30">
      <c r="D74" s="23">
        <v>7</v>
      </c>
      <c r="E74" s="2" t="s">
        <v>116</v>
      </c>
      <c r="F74" s="3"/>
      <c r="G74" s="3"/>
      <c r="H74" s="3"/>
      <c r="I74" s="3"/>
      <c r="J74" s="3"/>
      <c r="K74" s="4"/>
      <c r="L74" s="2" t="s">
        <v>126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4"/>
    </row>
    <row r="76" spans="3:30">
      <c r="C76" s="1" t="s">
        <v>87</v>
      </c>
    </row>
    <row r="98" spans="2:30">
      <c r="D98" s="24" t="s">
        <v>5</v>
      </c>
      <c r="E98" s="8" t="s">
        <v>44</v>
      </c>
      <c r="F98" s="9"/>
      <c r="G98" s="9"/>
      <c r="H98" s="9"/>
      <c r="I98" s="9"/>
      <c r="J98" s="9"/>
      <c r="K98" s="10"/>
      <c r="L98" s="8" t="s">
        <v>45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10"/>
    </row>
    <row r="99" spans="2:30">
      <c r="D99" s="23">
        <v>1</v>
      </c>
      <c r="E99" s="2" t="s">
        <v>64</v>
      </c>
      <c r="F99" s="3"/>
      <c r="G99" s="3"/>
      <c r="H99" s="3"/>
      <c r="I99" s="3"/>
      <c r="J99" s="3"/>
      <c r="K99" s="4"/>
      <c r="L99" s="2" t="s">
        <v>65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4"/>
    </row>
    <row r="100" spans="2:30">
      <c r="D100" s="41">
        <v>2</v>
      </c>
      <c r="E100" s="12" t="s">
        <v>85</v>
      </c>
      <c r="F100" s="12"/>
      <c r="G100" s="12"/>
      <c r="H100" s="12"/>
      <c r="I100" s="12"/>
      <c r="J100" s="12"/>
      <c r="K100" s="13"/>
      <c r="L100" s="11" t="s">
        <v>117</v>
      </c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3"/>
    </row>
    <row r="101" spans="2:30">
      <c r="D101" s="23">
        <v>3</v>
      </c>
      <c r="E101" s="2" t="s">
        <v>109</v>
      </c>
      <c r="F101" s="3"/>
      <c r="G101" s="3"/>
      <c r="H101" s="3"/>
      <c r="I101" s="3"/>
      <c r="J101" s="3"/>
      <c r="K101" s="4"/>
      <c r="L101" s="11" t="s">
        <v>119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4"/>
    </row>
    <row r="102" spans="2:30">
      <c r="D102" s="41">
        <v>4</v>
      </c>
      <c r="E102" s="2" t="s">
        <v>36</v>
      </c>
      <c r="F102" s="3"/>
      <c r="G102" s="3"/>
      <c r="H102" s="3"/>
      <c r="I102" s="3"/>
      <c r="J102" s="3"/>
      <c r="K102" s="4"/>
      <c r="L102" s="11" t="s">
        <v>120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4"/>
    </row>
    <row r="103" spans="2:30">
      <c r="D103" s="23">
        <v>5</v>
      </c>
      <c r="E103" s="2" t="s">
        <v>114</v>
      </c>
      <c r="F103" s="3"/>
      <c r="G103" s="3"/>
      <c r="H103" s="3"/>
      <c r="I103" s="3"/>
      <c r="J103" s="3"/>
      <c r="K103" s="4"/>
      <c r="L103" s="2" t="s">
        <v>124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4"/>
    </row>
    <row r="104" spans="2:30">
      <c r="D104" s="41">
        <v>6</v>
      </c>
      <c r="E104" s="2" t="s">
        <v>115</v>
      </c>
      <c r="F104" s="3"/>
      <c r="G104" s="3"/>
      <c r="H104" s="3"/>
      <c r="I104" s="3"/>
      <c r="J104" s="3"/>
      <c r="K104" s="4"/>
      <c r="L104" s="2" t="s">
        <v>125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4"/>
    </row>
    <row r="105" spans="2:30">
      <c r="D105" s="23">
        <v>7</v>
      </c>
      <c r="E105" s="2" t="s">
        <v>179</v>
      </c>
      <c r="F105" s="3"/>
      <c r="G105" s="3"/>
      <c r="H105" s="3"/>
      <c r="I105" s="3"/>
      <c r="J105" s="3"/>
      <c r="K105" s="4"/>
      <c r="L105" s="2" t="s">
        <v>180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4"/>
    </row>
    <row r="108" spans="2:30">
      <c r="B108" s="1" t="s">
        <v>62</v>
      </c>
    </row>
    <row r="109" spans="2:30">
      <c r="C109" s="1" t="s">
        <v>127</v>
      </c>
    </row>
    <row r="110" spans="2:30">
      <c r="D110" s="1" t="s">
        <v>128</v>
      </c>
    </row>
    <row r="111" spans="2:30">
      <c r="D111" s="1" t="s">
        <v>129</v>
      </c>
    </row>
    <row r="113" spans="4:17">
      <c r="D113" s="1" t="s">
        <v>43</v>
      </c>
    </row>
    <row r="114" spans="4:17">
      <c r="D114" s="8" t="s">
        <v>42</v>
      </c>
      <c r="E114" s="45"/>
      <c r="F114" s="45"/>
      <c r="G114" s="45"/>
      <c r="H114" s="45"/>
      <c r="I114" s="46"/>
      <c r="J114" s="8" t="s">
        <v>68</v>
      </c>
      <c r="K114" s="45"/>
      <c r="L114" s="45"/>
      <c r="M114" s="46"/>
      <c r="N114" s="8" t="s">
        <v>130</v>
      </c>
      <c r="O114" s="45"/>
      <c r="P114" s="45"/>
      <c r="Q114" s="46"/>
    </row>
    <row r="115" spans="4:17">
      <c r="D115" s="49">
        <v>45110.333344907405</v>
      </c>
      <c r="E115" s="50"/>
      <c r="F115" s="50"/>
      <c r="G115" s="50"/>
      <c r="H115" s="50"/>
      <c r="I115" s="51"/>
      <c r="J115" s="55">
        <v>45110</v>
      </c>
      <c r="K115" s="50"/>
      <c r="L115" s="50"/>
      <c r="M115" s="51"/>
      <c r="N115" s="56">
        <v>0</v>
      </c>
      <c r="O115" s="50"/>
      <c r="P115" s="50"/>
      <c r="Q115" s="51"/>
    </row>
    <row r="116" spans="4:17">
      <c r="D116" s="49">
        <v>45110.375</v>
      </c>
      <c r="E116" s="50"/>
      <c r="F116" s="50"/>
      <c r="G116" s="50"/>
      <c r="H116" s="50"/>
      <c r="I116" s="51"/>
      <c r="J116" s="55">
        <v>45110</v>
      </c>
      <c r="K116" s="50"/>
      <c r="L116" s="50"/>
      <c r="M116" s="51"/>
      <c r="N116" s="56">
        <v>15</v>
      </c>
      <c r="O116" s="50"/>
      <c r="P116" s="50"/>
      <c r="Q116" s="51"/>
    </row>
    <row r="117" spans="4:17">
      <c r="D117" s="49">
        <v>45110.416666666664</v>
      </c>
      <c r="E117" s="50"/>
      <c r="F117" s="50"/>
      <c r="G117" s="50"/>
      <c r="H117" s="50"/>
      <c r="I117" s="51"/>
      <c r="J117" s="55">
        <v>45110</v>
      </c>
      <c r="K117" s="50"/>
      <c r="L117" s="50"/>
      <c r="M117" s="51"/>
      <c r="N117" s="56">
        <v>3206</v>
      </c>
      <c r="O117" s="50"/>
      <c r="P117" s="50"/>
      <c r="Q117" s="51"/>
    </row>
    <row r="118" spans="4:17">
      <c r="D118" s="49">
        <v>45110.458333333336</v>
      </c>
      <c r="E118" s="50"/>
      <c r="F118" s="50"/>
      <c r="G118" s="50"/>
      <c r="H118" s="50"/>
      <c r="I118" s="51"/>
      <c r="J118" s="55">
        <v>45110</v>
      </c>
      <c r="K118" s="50"/>
      <c r="L118" s="50"/>
      <c r="M118" s="51"/>
      <c r="N118" s="56">
        <v>8429</v>
      </c>
      <c r="O118" s="50"/>
      <c r="P118" s="50"/>
      <c r="Q118" s="51"/>
    </row>
    <row r="119" spans="4:17">
      <c r="D119" s="49">
        <v>45110.5</v>
      </c>
      <c r="E119" s="50"/>
      <c r="F119" s="50"/>
      <c r="G119" s="50"/>
      <c r="H119" s="50"/>
      <c r="I119" s="51"/>
      <c r="J119" s="55">
        <v>45110</v>
      </c>
      <c r="K119" s="50"/>
      <c r="L119" s="50"/>
      <c r="M119" s="51"/>
      <c r="N119" s="56">
        <v>14217</v>
      </c>
      <c r="O119" s="50"/>
      <c r="P119" s="50"/>
      <c r="Q119" s="51"/>
    </row>
    <row r="120" spans="4:17">
      <c r="D120" s="49">
        <v>45110.541666666664</v>
      </c>
      <c r="E120" s="50"/>
      <c r="F120" s="50"/>
      <c r="G120" s="50"/>
      <c r="H120" s="50"/>
      <c r="I120" s="51"/>
      <c r="J120" s="55">
        <v>45110</v>
      </c>
      <c r="K120" s="50"/>
      <c r="L120" s="50"/>
      <c r="M120" s="51"/>
      <c r="N120" s="56">
        <v>17823</v>
      </c>
      <c r="O120" s="50"/>
      <c r="P120" s="50"/>
      <c r="Q120" s="51"/>
    </row>
    <row r="121" spans="4:17">
      <c r="D121" s="49">
        <v>45110.583333333336</v>
      </c>
      <c r="E121" s="50"/>
      <c r="F121" s="50"/>
      <c r="G121" s="50"/>
      <c r="H121" s="50"/>
      <c r="I121" s="51"/>
      <c r="J121" s="55">
        <v>45110</v>
      </c>
      <c r="K121" s="50"/>
      <c r="L121" s="50"/>
      <c r="M121" s="51"/>
      <c r="N121" s="56">
        <v>22167</v>
      </c>
      <c r="O121" s="50"/>
      <c r="P121" s="50"/>
      <c r="Q121" s="51"/>
    </row>
    <row r="122" spans="4:17">
      <c r="D122" s="49">
        <v>45110.625</v>
      </c>
      <c r="E122" s="50"/>
      <c r="F122" s="50"/>
      <c r="G122" s="50"/>
      <c r="H122" s="50"/>
      <c r="I122" s="51"/>
      <c r="J122" s="55">
        <v>45110</v>
      </c>
      <c r="K122" s="50"/>
      <c r="L122" s="50"/>
      <c r="M122" s="51"/>
      <c r="N122" s="56">
        <v>28078</v>
      </c>
      <c r="O122" s="50"/>
      <c r="P122" s="50"/>
      <c r="Q122" s="51"/>
    </row>
    <row r="123" spans="4:17">
      <c r="D123" s="49">
        <v>45110.666666666664</v>
      </c>
      <c r="E123" s="50"/>
      <c r="F123" s="50"/>
      <c r="G123" s="50"/>
      <c r="H123" s="50"/>
      <c r="I123" s="51"/>
      <c r="J123" s="55">
        <v>45110</v>
      </c>
      <c r="K123" s="50"/>
      <c r="L123" s="50"/>
      <c r="M123" s="51"/>
      <c r="N123" s="56">
        <v>32654</v>
      </c>
      <c r="O123" s="50"/>
      <c r="P123" s="50"/>
      <c r="Q123" s="51"/>
    </row>
    <row r="124" spans="4:17">
      <c r="D124" s="49">
        <v>45110.708333333336</v>
      </c>
      <c r="E124" s="50"/>
      <c r="F124" s="50"/>
      <c r="G124" s="50"/>
      <c r="H124" s="50"/>
      <c r="I124" s="51"/>
      <c r="J124" s="55">
        <v>45110</v>
      </c>
      <c r="K124" s="50"/>
      <c r="L124" s="50"/>
      <c r="M124" s="51"/>
      <c r="N124" s="56">
        <v>38427</v>
      </c>
      <c r="O124" s="50"/>
      <c r="P124" s="50"/>
      <c r="Q124" s="51"/>
    </row>
    <row r="125" spans="4:17">
      <c r="D125" s="49">
        <v>45110.75</v>
      </c>
      <c r="E125" s="50"/>
      <c r="F125" s="50"/>
      <c r="G125" s="50"/>
      <c r="H125" s="50"/>
      <c r="I125" s="51"/>
      <c r="J125" s="55">
        <v>45110</v>
      </c>
      <c r="K125" s="50"/>
      <c r="L125" s="50"/>
      <c r="M125" s="51"/>
      <c r="N125" s="56">
        <v>42365</v>
      </c>
      <c r="O125" s="50"/>
      <c r="P125" s="50"/>
      <c r="Q125" s="51"/>
    </row>
    <row r="126" spans="4:17">
      <c r="D126" s="49">
        <v>45110.791666666664</v>
      </c>
      <c r="E126" s="50"/>
      <c r="F126" s="50"/>
      <c r="G126" s="50"/>
      <c r="H126" s="50"/>
      <c r="I126" s="51"/>
      <c r="J126" s="55">
        <v>45110</v>
      </c>
      <c r="K126" s="50"/>
      <c r="L126" s="50"/>
      <c r="M126" s="51"/>
      <c r="N126" s="56">
        <v>44317</v>
      </c>
      <c r="O126" s="50"/>
      <c r="P126" s="50"/>
      <c r="Q126" s="51"/>
    </row>
    <row r="127" spans="4:17">
      <c r="D127" s="49">
        <v>45110.833333333336</v>
      </c>
      <c r="E127" s="50"/>
      <c r="F127" s="50"/>
      <c r="G127" s="50"/>
      <c r="H127" s="50"/>
      <c r="I127" s="51"/>
      <c r="J127" s="55">
        <v>45110</v>
      </c>
      <c r="K127" s="50"/>
      <c r="L127" s="50"/>
      <c r="M127" s="51"/>
      <c r="N127" s="56">
        <v>49685</v>
      </c>
      <c r="O127" s="50"/>
      <c r="P127" s="50"/>
      <c r="Q127" s="51"/>
    </row>
    <row r="128" spans="4:17">
      <c r="D128" s="49">
        <v>45110.875</v>
      </c>
      <c r="E128" s="50"/>
      <c r="F128" s="50"/>
      <c r="G128" s="50"/>
      <c r="H128" s="50"/>
      <c r="I128" s="51"/>
      <c r="J128" s="55">
        <v>45110</v>
      </c>
      <c r="K128" s="50"/>
      <c r="L128" s="50"/>
      <c r="M128" s="51"/>
      <c r="N128" s="56">
        <v>54251</v>
      </c>
      <c r="O128" s="50"/>
      <c r="P128" s="50"/>
      <c r="Q128" s="51"/>
    </row>
    <row r="129" spans="3:37">
      <c r="D129" s="49">
        <v>45110.916666666664</v>
      </c>
      <c r="E129" s="50"/>
      <c r="F129" s="50"/>
      <c r="G129" s="50"/>
      <c r="H129" s="50"/>
      <c r="I129" s="51"/>
      <c r="J129" s="55">
        <v>45110</v>
      </c>
      <c r="K129" s="50"/>
      <c r="L129" s="50"/>
      <c r="M129" s="51"/>
      <c r="N129" s="56">
        <v>60114</v>
      </c>
      <c r="O129" s="50"/>
      <c r="P129" s="50"/>
      <c r="Q129" s="51"/>
    </row>
    <row r="130" spans="3:37">
      <c r="D130" s="49">
        <v>45110.958333333336</v>
      </c>
      <c r="E130" s="50"/>
      <c r="F130" s="50"/>
      <c r="G130" s="50"/>
      <c r="H130" s="50"/>
      <c r="I130" s="51"/>
      <c r="J130" s="55">
        <v>45110</v>
      </c>
      <c r="K130" s="50"/>
      <c r="L130" s="50"/>
      <c r="M130" s="51"/>
      <c r="N130" s="56">
        <v>65439</v>
      </c>
      <c r="O130" s="50"/>
      <c r="P130" s="50"/>
      <c r="Q130" s="51"/>
    </row>
    <row r="131" spans="3:37">
      <c r="D131" s="49">
        <v>45111</v>
      </c>
      <c r="E131" s="50"/>
      <c r="F131" s="50"/>
      <c r="G131" s="50"/>
      <c r="H131" s="50"/>
      <c r="I131" s="51"/>
      <c r="J131" s="55">
        <v>45110</v>
      </c>
      <c r="K131" s="50"/>
      <c r="L131" s="50"/>
      <c r="M131" s="51"/>
      <c r="N131" s="56">
        <v>71368</v>
      </c>
      <c r="O131" s="50"/>
      <c r="P131" s="50"/>
      <c r="Q131" s="51"/>
    </row>
    <row r="132" spans="3:37">
      <c r="D132" s="49">
        <v>45111.041666666664</v>
      </c>
      <c r="E132" s="50"/>
      <c r="F132" s="50"/>
      <c r="G132" s="50"/>
      <c r="H132" s="50"/>
      <c r="I132" s="51"/>
      <c r="J132" s="55">
        <v>45110</v>
      </c>
      <c r="K132" s="50"/>
      <c r="L132" s="50"/>
      <c r="M132" s="51"/>
      <c r="N132" s="56">
        <v>77353</v>
      </c>
      <c r="O132" s="50"/>
      <c r="P132" s="50"/>
      <c r="Q132" s="51"/>
    </row>
    <row r="133" spans="3:37">
      <c r="D133" s="49">
        <v>45111.083333333336</v>
      </c>
      <c r="E133" s="50"/>
      <c r="F133" s="50"/>
      <c r="G133" s="50"/>
      <c r="H133" s="50"/>
      <c r="I133" s="51"/>
      <c r="J133" s="55">
        <v>45110</v>
      </c>
      <c r="K133" s="50"/>
      <c r="L133" s="50"/>
      <c r="M133" s="51"/>
      <c r="N133" s="56">
        <v>82900</v>
      </c>
      <c r="O133" s="50"/>
      <c r="P133" s="50"/>
      <c r="Q133" s="51"/>
    </row>
    <row r="134" spans="3:37">
      <c r="D134" s="49">
        <v>45111.125</v>
      </c>
      <c r="E134" s="50"/>
      <c r="F134" s="50"/>
      <c r="G134" s="50"/>
      <c r="H134" s="50"/>
      <c r="I134" s="51"/>
      <c r="J134" s="55">
        <v>45110</v>
      </c>
      <c r="K134" s="50"/>
      <c r="L134" s="50"/>
      <c r="M134" s="51"/>
      <c r="N134" s="56">
        <v>88837</v>
      </c>
      <c r="O134" s="50"/>
      <c r="P134" s="50"/>
      <c r="Q134" s="51"/>
    </row>
    <row r="135" spans="3:37">
      <c r="D135" s="49">
        <v>45111.166666666664</v>
      </c>
      <c r="E135" s="50"/>
      <c r="F135" s="50"/>
      <c r="G135" s="50"/>
      <c r="H135" s="50"/>
      <c r="I135" s="51"/>
      <c r="J135" s="55">
        <v>45110</v>
      </c>
      <c r="K135" s="50"/>
      <c r="L135" s="50"/>
      <c r="M135" s="51"/>
      <c r="N135" s="56">
        <v>93937</v>
      </c>
      <c r="O135" s="50"/>
      <c r="P135" s="50"/>
      <c r="Q135" s="51"/>
    </row>
    <row r="136" spans="3:37">
      <c r="D136" s="49">
        <v>45111.208333333336</v>
      </c>
      <c r="E136" s="50"/>
      <c r="F136" s="50"/>
      <c r="G136" s="50"/>
      <c r="H136" s="50"/>
      <c r="I136" s="51"/>
      <c r="J136" s="55">
        <v>45110</v>
      </c>
      <c r="K136" s="50"/>
      <c r="L136" s="50"/>
      <c r="M136" s="51"/>
      <c r="N136" s="56">
        <v>99476</v>
      </c>
      <c r="O136" s="50"/>
      <c r="P136" s="50"/>
      <c r="Q136" s="51"/>
    </row>
    <row r="137" spans="3:37">
      <c r="D137" s="49">
        <v>45111.25</v>
      </c>
      <c r="E137" s="50"/>
      <c r="F137" s="50"/>
      <c r="G137" s="50"/>
      <c r="H137" s="50"/>
      <c r="I137" s="51"/>
      <c r="J137" s="55">
        <v>45110</v>
      </c>
      <c r="K137" s="50"/>
      <c r="L137" s="50"/>
      <c r="M137" s="51"/>
      <c r="N137" s="56">
        <v>105139</v>
      </c>
      <c r="O137" s="50"/>
      <c r="P137" s="50"/>
      <c r="Q137" s="51"/>
    </row>
    <row r="138" spans="3:37">
      <c r="D138" s="49">
        <v>45111.291666666664</v>
      </c>
      <c r="E138" s="50"/>
      <c r="F138" s="50"/>
      <c r="G138" s="50"/>
      <c r="H138" s="50"/>
      <c r="I138" s="51"/>
      <c r="J138" s="55">
        <v>45110</v>
      </c>
      <c r="K138" s="50"/>
      <c r="L138" s="50"/>
      <c r="M138" s="51"/>
      <c r="N138" s="56">
        <v>105476</v>
      </c>
      <c r="O138" s="50"/>
      <c r="P138" s="50"/>
      <c r="Q138" s="51"/>
    </row>
    <row r="139" spans="3:37">
      <c r="D139" s="57">
        <v>45111.333333333336</v>
      </c>
      <c r="E139" s="58"/>
      <c r="F139" s="58"/>
      <c r="G139" s="58"/>
      <c r="H139" s="58"/>
      <c r="I139" s="59"/>
      <c r="J139" s="60">
        <v>45110</v>
      </c>
      <c r="K139" s="58"/>
      <c r="L139" s="58"/>
      <c r="M139" s="59"/>
      <c r="N139" s="61">
        <v>105674</v>
      </c>
      <c r="O139" s="58"/>
      <c r="P139" s="58"/>
      <c r="Q139" s="59"/>
      <c r="R139" s="1" t="s">
        <v>131</v>
      </c>
    </row>
    <row r="140" spans="3:37">
      <c r="D140" s="47"/>
      <c r="E140" s="47"/>
      <c r="F140" s="47"/>
      <c r="G140" s="47"/>
      <c r="H140" s="47"/>
      <c r="I140" s="47"/>
      <c r="J140" s="48"/>
      <c r="K140" s="47"/>
      <c r="L140" s="47"/>
      <c r="M140" s="47"/>
    </row>
    <row r="142" spans="3:37">
      <c r="C142" s="1" t="s">
        <v>132</v>
      </c>
    </row>
    <row r="143" spans="3:37">
      <c r="D143" s="42" t="s">
        <v>133</v>
      </c>
      <c r="E143" s="43"/>
      <c r="F143" s="43"/>
      <c r="G143" s="44"/>
      <c r="H143" s="42" t="s">
        <v>23</v>
      </c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4"/>
      <c r="AB143" s="42" t="s">
        <v>9</v>
      </c>
      <c r="AC143" s="43"/>
      <c r="AD143" s="43"/>
      <c r="AE143" s="43"/>
      <c r="AF143" s="43"/>
      <c r="AG143" s="43"/>
      <c r="AH143" s="43"/>
      <c r="AI143" s="43"/>
      <c r="AJ143" s="43"/>
      <c r="AK143" s="44"/>
    </row>
    <row r="144" spans="3:37">
      <c r="D144" s="2" t="s">
        <v>134</v>
      </c>
      <c r="E144" s="3"/>
      <c r="F144" s="3"/>
      <c r="G144" s="4"/>
      <c r="H144" s="2" t="s">
        <v>135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4"/>
      <c r="AB144" s="2" t="s">
        <v>136</v>
      </c>
      <c r="AC144" s="3"/>
      <c r="AD144" s="3"/>
      <c r="AE144" s="3"/>
      <c r="AF144" s="3"/>
      <c r="AG144" s="3"/>
      <c r="AH144" s="3"/>
      <c r="AI144" s="3"/>
      <c r="AJ144" s="3"/>
      <c r="AK144" s="4"/>
    </row>
    <row r="145" spans="3:50">
      <c r="D145" s="2" t="s">
        <v>137</v>
      </c>
      <c r="E145" s="3"/>
      <c r="F145" s="3"/>
      <c r="G145" s="4"/>
      <c r="H145" s="2" t="s">
        <v>138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4"/>
      <c r="AB145" s="2" t="s">
        <v>139</v>
      </c>
      <c r="AC145" s="3"/>
      <c r="AD145" s="3"/>
      <c r="AE145" s="3"/>
      <c r="AF145" s="3"/>
      <c r="AG145" s="3"/>
      <c r="AH145" s="3"/>
      <c r="AI145" s="3"/>
      <c r="AJ145" s="3"/>
      <c r="AK145" s="4"/>
    </row>
    <row r="146" spans="3:50">
      <c r="D146" s="2" t="s">
        <v>140</v>
      </c>
      <c r="E146" s="3"/>
      <c r="F146" s="3"/>
      <c r="G146" s="4"/>
      <c r="H146" s="2" t="s">
        <v>141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4"/>
      <c r="AB146" s="2" t="s">
        <v>142</v>
      </c>
      <c r="AC146" s="3"/>
      <c r="AD146" s="3"/>
      <c r="AE146" s="3"/>
      <c r="AF146" s="3"/>
      <c r="AG146" s="3"/>
      <c r="AH146" s="3"/>
      <c r="AI146" s="3"/>
      <c r="AJ146" s="3"/>
      <c r="AK146" s="4"/>
    </row>
    <row r="149" spans="3:50">
      <c r="C149" s="1" t="s">
        <v>143</v>
      </c>
      <c r="AO149" s="1" t="s">
        <v>144</v>
      </c>
    </row>
    <row r="150" spans="3:50">
      <c r="D150" s="42" t="s">
        <v>133</v>
      </c>
      <c r="E150" s="43"/>
      <c r="F150" s="43"/>
      <c r="G150" s="44"/>
      <c r="H150" s="42" t="s">
        <v>23</v>
      </c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4"/>
      <c r="AB150" s="42" t="s">
        <v>9</v>
      </c>
      <c r="AC150" s="43"/>
      <c r="AD150" s="43"/>
      <c r="AE150" s="43"/>
      <c r="AF150" s="43"/>
      <c r="AG150" s="43"/>
      <c r="AH150" s="43"/>
      <c r="AI150" s="43"/>
      <c r="AJ150" s="43"/>
      <c r="AK150" s="44"/>
      <c r="AO150" s="42" t="s">
        <v>145</v>
      </c>
      <c r="AP150" s="43"/>
      <c r="AQ150" s="44"/>
      <c r="AR150" s="42" t="s">
        <v>146</v>
      </c>
      <c r="AS150" s="43"/>
      <c r="AT150" s="43"/>
      <c r="AU150" s="43"/>
      <c r="AV150" s="43"/>
      <c r="AW150" s="43"/>
      <c r="AX150" s="44"/>
    </row>
    <row r="151" spans="3:50">
      <c r="D151" s="2" t="s">
        <v>147</v>
      </c>
      <c r="E151" s="3"/>
      <c r="F151" s="3"/>
      <c r="G151" s="4"/>
      <c r="H151" s="2" t="s">
        <v>148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4"/>
      <c r="AB151" s="2" t="s">
        <v>136</v>
      </c>
      <c r="AC151" s="3"/>
      <c r="AD151" s="3"/>
      <c r="AE151" s="3"/>
      <c r="AF151" s="3"/>
      <c r="AG151" s="3"/>
      <c r="AH151" s="3"/>
      <c r="AI151" s="3"/>
      <c r="AJ151" s="3"/>
      <c r="AK151" s="4"/>
      <c r="AO151" s="62">
        <v>0</v>
      </c>
      <c r="AP151" s="63"/>
      <c r="AQ151" s="64"/>
      <c r="AR151" s="2" t="s">
        <v>149</v>
      </c>
      <c r="AS151" s="3"/>
      <c r="AT151" s="3"/>
      <c r="AU151" s="3"/>
      <c r="AV151" s="3"/>
      <c r="AW151" s="3"/>
      <c r="AX151" s="4"/>
    </row>
    <row r="152" spans="3:50">
      <c r="D152" s="2" t="s">
        <v>150</v>
      </c>
      <c r="E152" s="3"/>
      <c r="F152" s="3"/>
      <c r="G152" s="4"/>
      <c r="H152" s="2" t="s">
        <v>151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4"/>
      <c r="AB152" s="2" t="s">
        <v>152</v>
      </c>
      <c r="AC152" s="3"/>
      <c r="AD152" s="3"/>
      <c r="AE152" s="3"/>
      <c r="AF152" s="3"/>
      <c r="AG152" s="3"/>
      <c r="AH152" s="3"/>
      <c r="AI152" s="3"/>
      <c r="AJ152" s="3"/>
      <c r="AK152" s="4"/>
      <c r="AO152" s="62">
        <v>1</v>
      </c>
      <c r="AP152" s="63"/>
      <c r="AQ152" s="64"/>
      <c r="AR152" s="2" t="s">
        <v>153</v>
      </c>
      <c r="AS152" s="3"/>
      <c r="AT152" s="3"/>
      <c r="AU152" s="3"/>
      <c r="AV152" s="3"/>
      <c r="AW152" s="3"/>
      <c r="AX152" s="4"/>
    </row>
    <row r="153" spans="3:50">
      <c r="D153" s="11" t="s">
        <v>154</v>
      </c>
      <c r="E153" s="12"/>
      <c r="F153" s="12"/>
      <c r="G153" s="13"/>
      <c r="H153" s="11" t="s">
        <v>155</v>
      </c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3"/>
      <c r="AB153" s="11" t="s">
        <v>156</v>
      </c>
      <c r="AC153" s="12"/>
      <c r="AD153" s="12"/>
      <c r="AE153" s="12"/>
      <c r="AF153" s="12"/>
      <c r="AG153" s="12"/>
      <c r="AH153" s="12"/>
      <c r="AI153" s="12"/>
      <c r="AJ153" s="12"/>
      <c r="AK153" s="13"/>
      <c r="AO153" s="62">
        <v>2</v>
      </c>
      <c r="AP153" s="63"/>
      <c r="AQ153" s="64"/>
      <c r="AR153" s="2" t="s">
        <v>157</v>
      </c>
      <c r="AS153" s="3"/>
      <c r="AT153" s="3"/>
      <c r="AU153" s="3"/>
      <c r="AV153" s="3"/>
      <c r="AW153" s="3"/>
      <c r="AX153" s="4"/>
    </row>
    <row r="154" spans="3:50">
      <c r="D154" s="14"/>
      <c r="G154" s="15"/>
      <c r="H154" s="14"/>
      <c r="AA154" s="15"/>
      <c r="AB154" s="14" t="s">
        <v>158</v>
      </c>
      <c r="AK154" s="15"/>
      <c r="AO154" s="62">
        <v>3</v>
      </c>
      <c r="AP154" s="63"/>
      <c r="AQ154" s="64"/>
      <c r="AR154" s="2" t="s">
        <v>159</v>
      </c>
      <c r="AS154" s="3"/>
      <c r="AT154" s="3"/>
      <c r="AU154" s="3"/>
      <c r="AV154" s="3"/>
      <c r="AW154" s="3"/>
      <c r="AX154" s="4"/>
    </row>
    <row r="155" spans="3:50">
      <c r="D155" s="14"/>
      <c r="G155" s="15"/>
      <c r="H155" s="14"/>
      <c r="AA155" s="15"/>
      <c r="AB155" s="14" t="s">
        <v>160</v>
      </c>
      <c r="AK155" s="15"/>
      <c r="AO155" s="62">
        <v>4</v>
      </c>
      <c r="AP155" s="63"/>
      <c r="AQ155" s="64"/>
      <c r="AR155" s="2" t="s">
        <v>161</v>
      </c>
      <c r="AS155" s="3"/>
      <c r="AT155" s="3"/>
      <c r="AU155" s="3"/>
      <c r="AV155" s="3"/>
      <c r="AW155" s="3"/>
      <c r="AX155" s="4"/>
    </row>
    <row r="156" spans="3:50">
      <c r="D156" s="14"/>
      <c r="G156" s="15"/>
      <c r="H156" s="14"/>
      <c r="AA156" s="15"/>
      <c r="AB156" s="14" t="s">
        <v>162</v>
      </c>
      <c r="AK156" s="15"/>
      <c r="AO156" s="62">
        <v>5</v>
      </c>
      <c r="AP156" s="63"/>
      <c r="AQ156" s="64"/>
      <c r="AR156" s="2" t="s">
        <v>163</v>
      </c>
      <c r="AS156" s="3"/>
      <c r="AT156" s="3"/>
      <c r="AU156" s="3"/>
      <c r="AV156" s="3"/>
      <c r="AW156" s="3"/>
      <c r="AX156" s="4"/>
    </row>
    <row r="157" spans="3:50">
      <c r="D157" s="16"/>
      <c r="E157" s="17"/>
      <c r="F157" s="17"/>
      <c r="G157" s="18"/>
      <c r="H157" s="16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8"/>
      <c r="AB157" s="16" t="s">
        <v>164</v>
      </c>
      <c r="AC157" s="17"/>
      <c r="AD157" s="17"/>
      <c r="AE157" s="17"/>
      <c r="AF157" s="17"/>
      <c r="AG157" s="17"/>
      <c r="AH157" s="17"/>
      <c r="AI157" s="17"/>
      <c r="AJ157" s="17"/>
      <c r="AK157" s="18"/>
      <c r="AO157" s="62">
        <v>6</v>
      </c>
      <c r="AP157" s="63"/>
      <c r="AQ157" s="64"/>
      <c r="AR157" s="2" t="s">
        <v>165</v>
      </c>
      <c r="AS157" s="3"/>
      <c r="AT157" s="3"/>
      <c r="AU157" s="3"/>
      <c r="AV157" s="3"/>
      <c r="AW157" s="3"/>
      <c r="AX157" s="4"/>
    </row>
    <row r="158" spans="3:50">
      <c r="D158" s="2" t="s">
        <v>166</v>
      </c>
      <c r="E158" s="3"/>
      <c r="F158" s="3"/>
      <c r="G158" s="4"/>
      <c r="H158" s="2" t="s">
        <v>167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4"/>
      <c r="AB158" s="2" t="s">
        <v>136</v>
      </c>
      <c r="AC158" s="3"/>
      <c r="AD158" s="3"/>
      <c r="AE158" s="3"/>
      <c r="AF158" s="3"/>
      <c r="AG158" s="3"/>
      <c r="AH158" s="3"/>
      <c r="AI158" s="3"/>
      <c r="AJ158" s="3"/>
      <c r="AK158" s="4"/>
      <c r="AO158" s="62">
        <v>7</v>
      </c>
      <c r="AP158" s="63"/>
      <c r="AQ158" s="64"/>
      <c r="AR158" s="2" t="s">
        <v>168</v>
      </c>
      <c r="AS158" s="3"/>
      <c r="AT158" s="3"/>
      <c r="AU158" s="3"/>
      <c r="AV158" s="3"/>
      <c r="AW158" s="3"/>
      <c r="AX158" s="4"/>
    </row>
    <row r="159" spans="3:50">
      <c r="D159" s="2" t="s">
        <v>169</v>
      </c>
      <c r="E159" s="3"/>
      <c r="F159" s="3"/>
      <c r="G159" s="4"/>
      <c r="H159" s="2" t="s">
        <v>170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4"/>
      <c r="AB159" s="2" t="s">
        <v>136</v>
      </c>
      <c r="AC159" s="3"/>
      <c r="AD159" s="3"/>
      <c r="AE159" s="3"/>
      <c r="AF159" s="3"/>
      <c r="AG159" s="3"/>
      <c r="AH159" s="3"/>
      <c r="AI159" s="3"/>
      <c r="AJ159" s="3"/>
      <c r="AK159" s="4"/>
      <c r="AO159" s="62">
        <v>8</v>
      </c>
      <c r="AP159" s="63"/>
      <c r="AQ159" s="64"/>
      <c r="AR159" s="2" t="s">
        <v>171</v>
      </c>
      <c r="AS159" s="3"/>
      <c r="AT159" s="3"/>
      <c r="AU159" s="3"/>
      <c r="AV159" s="3"/>
      <c r="AW159" s="3"/>
      <c r="AX159" s="4"/>
    </row>
    <row r="160" spans="3:50">
      <c r="AO160" s="62">
        <v>9</v>
      </c>
      <c r="AP160" s="63"/>
      <c r="AQ160" s="64"/>
      <c r="AR160" s="2" t="s">
        <v>172</v>
      </c>
      <c r="AS160" s="3"/>
      <c r="AT160" s="3"/>
      <c r="AU160" s="3"/>
      <c r="AV160" s="3"/>
      <c r="AW160" s="3"/>
      <c r="AX160" s="4"/>
    </row>
    <row r="161" spans="41:50">
      <c r="AO161" s="62">
        <v>10</v>
      </c>
      <c r="AP161" s="63"/>
      <c r="AQ161" s="64"/>
      <c r="AR161" s="2" t="s">
        <v>173</v>
      </c>
      <c r="AS161" s="3"/>
      <c r="AT161" s="3"/>
      <c r="AU161" s="3"/>
      <c r="AV161" s="3"/>
      <c r="AW161" s="3"/>
      <c r="AX161" s="4"/>
    </row>
    <row r="162" spans="41:50">
      <c r="AO162" s="62">
        <v>11</v>
      </c>
      <c r="AP162" s="63"/>
      <c r="AQ162" s="64"/>
      <c r="AR162" s="2" t="s">
        <v>174</v>
      </c>
      <c r="AS162" s="3"/>
      <c r="AT162" s="3"/>
      <c r="AU162" s="3"/>
      <c r="AV162" s="3"/>
      <c r="AW162" s="3"/>
      <c r="AX162" s="4"/>
    </row>
    <row r="163" spans="41:50">
      <c r="AO163" s="62">
        <v>12</v>
      </c>
      <c r="AP163" s="63"/>
      <c r="AQ163" s="64"/>
      <c r="AR163" s="2" t="s">
        <v>175</v>
      </c>
      <c r="AS163" s="3"/>
      <c r="AT163" s="3"/>
      <c r="AU163" s="3"/>
      <c r="AV163" s="3"/>
      <c r="AW163" s="3"/>
      <c r="AX163" s="4"/>
    </row>
    <row r="164" spans="41:50">
      <c r="AO164" s="62">
        <v>13</v>
      </c>
      <c r="AP164" s="63"/>
      <c r="AQ164" s="64"/>
      <c r="AR164" s="2" t="s">
        <v>175</v>
      </c>
      <c r="AS164" s="3"/>
      <c r="AT164" s="3"/>
      <c r="AU164" s="3"/>
      <c r="AV164" s="3"/>
      <c r="AW164" s="3"/>
      <c r="AX164" s="4"/>
    </row>
    <row r="165" spans="41:50">
      <c r="AO165" s="62">
        <v>14</v>
      </c>
      <c r="AP165" s="63"/>
      <c r="AQ165" s="64"/>
      <c r="AR165" s="2" t="s">
        <v>175</v>
      </c>
      <c r="AS165" s="3"/>
      <c r="AT165" s="3"/>
      <c r="AU165" s="3"/>
      <c r="AV165" s="3"/>
      <c r="AW165" s="3"/>
      <c r="AX165" s="4"/>
    </row>
    <row r="166" spans="41:50">
      <c r="AO166" s="62">
        <v>15</v>
      </c>
      <c r="AP166" s="63"/>
      <c r="AQ166" s="64"/>
      <c r="AR166" s="2" t="s">
        <v>175</v>
      </c>
      <c r="AS166" s="3"/>
      <c r="AT166" s="3"/>
      <c r="AU166" s="3"/>
      <c r="AV166" s="3"/>
      <c r="AW166" s="3"/>
      <c r="AX166" s="4"/>
    </row>
    <row r="167" spans="41:50">
      <c r="AO167" s="62">
        <v>100</v>
      </c>
      <c r="AP167" s="63"/>
      <c r="AQ167" s="64"/>
      <c r="AR167" s="2" t="s">
        <v>176</v>
      </c>
      <c r="AS167" s="3"/>
      <c r="AT167" s="3"/>
      <c r="AU167" s="3"/>
      <c r="AV167" s="3"/>
      <c r="AW167" s="3"/>
      <c r="AX167" s="4"/>
    </row>
    <row r="168" spans="41:50">
      <c r="AO168" s="62">
        <v>200</v>
      </c>
      <c r="AP168" s="63"/>
      <c r="AQ168" s="64"/>
      <c r="AR168" s="2" t="s">
        <v>177</v>
      </c>
      <c r="AS168" s="3"/>
      <c r="AT168" s="3"/>
      <c r="AU168" s="3"/>
      <c r="AV168" s="3"/>
      <c r="AW168" s="3"/>
      <c r="AX168" s="4"/>
    </row>
    <row r="169" spans="41:50">
      <c r="AO169" s="62">
        <v>201</v>
      </c>
      <c r="AP169" s="63"/>
      <c r="AQ169" s="64"/>
      <c r="AR169" s="2" t="s">
        <v>178</v>
      </c>
      <c r="AS169" s="3"/>
      <c r="AT169" s="3"/>
      <c r="AU169" s="3"/>
      <c r="AV169" s="3"/>
      <c r="AW169" s="3"/>
      <c r="AX169" s="4"/>
    </row>
    <row r="177" s="1" customFormat="1"/>
  </sheetData>
  <phoneticPr fontId="1"/>
  <pageMargins left="0.70866141732283472" right="0.70866141732283472" top="0.74803149606299213" bottom="0.74803149606299213" header="0.31496062992125984" footer="0.31496062992125984"/>
  <pageSetup paperSize="9" scale="3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85A4-F92A-4733-95EB-AAE5D6CF4C0C}">
  <dimension ref="A1:CF73"/>
  <sheetViews>
    <sheetView showGridLines="0" zoomScale="70" zoomScaleNormal="70" workbookViewId="0"/>
  </sheetViews>
  <sheetFormatPr defaultColWidth="2.625" defaultRowHeight="15"/>
  <cols>
    <col min="1" max="41" width="2.625" style="1"/>
    <col min="42" max="50" width="2.625" style="1" customWidth="1"/>
    <col min="51" max="16384" width="2.625" style="1"/>
  </cols>
  <sheetData>
    <row r="1" spans="1:84">
      <c r="A1" s="1" t="s">
        <v>1</v>
      </c>
    </row>
    <row r="2" spans="1:84">
      <c r="B2" s="1" t="s">
        <v>2</v>
      </c>
    </row>
    <row r="3" spans="1:84">
      <c r="C3" s="5" t="s">
        <v>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7"/>
    </row>
    <row r="4" spans="1:84">
      <c r="C4" s="14"/>
      <c r="CF4" s="15"/>
    </row>
    <row r="5" spans="1:84">
      <c r="C5" s="14"/>
      <c r="CF5" s="15"/>
    </row>
    <row r="6" spans="1:84">
      <c r="C6" s="14"/>
      <c r="CF6" s="15"/>
    </row>
    <row r="7" spans="1:84">
      <c r="C7" s="14"/>
      <c r="CF7" s="15"/>
    </row>
    <row r="8" spans="1:84">
      <c r="C8" s="14"/>
      <c r="CF8" s="15"/>
    </row>
    <row r="9" spans="1:84">
      <c r="C9" s="14"/>
      <c r="CF9" s="15"/>
    </row>
    <row r="10" spans="1:84">
      <c r="C10" s="14"/>
      <c r="CF10" s="15"/>
    </row>
    <row r="11" spans="1:84">
      <c r="C11" s="14"/>
      <c r="CF11" s="15"/>
    </row>
    <row r="12" spans="1:84">
      <c r="C12" s="14"/>
      <c r="CF12" s="15"/>
    </row>
    <row r="13" spans="1:84">
      <c r="C13" s="14"/>
      <c r="CF13" s="15"/>
    </row>
    <row r="14" spans="1:84">
      <c r="C14" s="14"/>
      <c r="CF14" s="15"/>
    </row>
    <row r="15" spans="1:84">
      <c r="C15" s="14"/>
      <c r="CF15" s="15"/>
    </row>
    <row r="16" spans="1:84">
      <c r="C16" s="14"/>
      <c r="CF16" s="15"/>
    </row>
    <row r="17" spans="3:84">
      <c r="C17" s="14"/>
      <c r="CF17" s="15"/>
    </row>
    <row r="18" spans="3:84">
      <c r="C18" s="14"/>
      <c r="CF18" s="15"/>
    </row>
    <row r="19" spans="3:84">
      <c r="C19" s="14"/>
      <c r="CF19" s="15"/>
    </row>
    <row r="20" spans="3:84">
      <c r="C20" s="14"/>
      <c r="CF20" s="15"/>
    </row>
    <row r="21" spans="3:84">
      <c r="C21" s="14"/>
      <c r="CF21" s="15"/>
    </row>
    <row r="22" spans="3:84">
      <c r="C22" s="14"/>
      <c r="CF22" s="15"/>
    </row>
    <row r="23" spans="3:84">
      <c r="C23" s="14"/>
      <c r="CF23" s="15"/>
    </row>
    <row r="24" spans="3:84">
      <c r="C24" s="14"/>
      <c r="CF24" s="15"/>
    </row>
    <row r="25" spans="3:84">
      <c r="C25" s="14"/>
      <c r="CF25" s="15"/>
    </row>
    <row r="26" spans="3:84">
      <c r="C26" s="14"/>
      <c r="CF26" s="15"/>
    </row>
    <row r="27" spans="3:84">
      <c r="C27" s="14"/>
      <c r="CF27" s="15"/>
    </row>
    <row r="28" spans="3:84">
      <c r="C28" s="14"/>
      <c r="CF28" s="15"/>
    </row>
    <row r="29" spans="3:84">
      <c r="C29" s="14"/>
      <c r="CF29" s="15"/>
    </row>
    <row r="30" spans="3:84">
      <c r="C30" s="14"/>
      <c r="CF30" s="15"/>
    </row>
    <row r="31" spans="3:84">
      <c r="C31" s="14"/>
      <c r="CF31" s="15"/>
    </row>
    <row r="32" spans="3:84">
      <c r="C32" s="14"/>
      <c r="CF32" s="15"/>
    </row>
    <row r="33" spans="3:84">
      <c r="C33" s="14"/>
      <c r="BV33" s="1" t="s">
        <v>287</v>
      </c>
      <c r="CF33" s="15"/>
    </row>
    <row r="34" spans="3:84">
      <c r="C34" s="16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8"/>
    </row>
    <row r="35" spans="3:84">
      <c r="C35" s="19" t="s">
        <v>88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1"/>
    </row>
    <row r="36" spans="3:84">
      <c r="C36" s="14"/>
      <c r="CF36" s="15"/>
    </row>
    <row r="37" spans="3:84">
      <c r="C37" s="14"/>
      <c r="CF37" s="15"/>
    </row>
    <row r="38" spans="3:84">
      <c r="C38" s="14"/>
      <c r="CF38" s="15"/>
    </row>
    <row r="39" spans="3:84">
      <c r="C39" s="14"/>
      <c r="CF39" s="15"/>
    </row>
    <row r="40" spans="3:84">
      <c r="C40" s="14"/>
      <c r="CF40" s="15"/>
    </row>
    <row r="41" spans="3:84">
      <c r="C41" s="14"/>
      <c r="CF41" s="15"/>
    </row>
    <row r="42" spans="3:84">
      <c r="C42" s="14"/>
      <c r="CF42" s="15"/>
    </row>
    <row r="43" spans="3:84">
      <c r="C43" s="14"/>
      <c r="AD43" s="8" t="s">
        <v>46</v>
      </c>
      <c r="AE43" s="9"/>
      <c r="AF43" s="10"/>
      <c r="AG43" s="24" t="s">
        <v>44</v>
      </c>
      <c r="AH43" s="9"/>
      <c r="AI43" s="9"/>
      <c r="AJ43" s="9"/>
      <c r="AK43" s="9"/>
      <c r="AL43" s="9"/>
      <c r="AM43" s="9"/>
      <c r="AN43" s="9"/>
      <c r="AO43" s="9"/>
      <c r="AP43" s="10"/>
      <c r="AQ43" s="66"/>
      <c r="AR43" s="66"/>
      <c r="AS43" s="66"/>
      <c r="AT43" s="66"/>
      <c r="AU43" s="66"/>
      <c r="AV43" s="66"/>
      <c r="AW43" s="66"/>
      <c r="AX43" s="66"/>
      <c r="BA43" s="8" t="s">
        <v>46</v>
      </c>
      <c r="BB43" s="9"/>
      <c r="BC43" s="10"/>
      <c r="BD43" s="24" t="s">
        <v>44</v>
      </c>
      <c r="BE43" s="9"/>
      <c r="BF43" s="9"/>
      <c r="BG43" s="9"/>
      <c r="BH43" s="9"/>
      <c r="BI43" s="9"/>
      <c r="BJ43" s="10"/>
      <c r="CF43" s="15"/>
    </row>
    <row r="44" spans="3:84">
      <c r="C44" s="14"/>
      <c r="AD44" s="52" t="s">
        <v>40</v>
      </c>
      <c r="AE44" s="12"/>
      <c r="AF44" s="13"/>
      <c r="AG44" s="2" t="s">
        <v>70</v>
      </c>
      <c r="AH44" s="3"/>
      <c r="AI44" s="3"/>
      <c r="AJ44" s="3"/>
      <c r="AK44" s="3"/>
      <c r="AL44" s="3"/>
      <c r="AM44" s="3"/>
      <c r="AN44" s="3"/>
      <c r="AO44" s="3"/>
      <c r="AP44" s="4"/>
      <c r="BA44" s="52" t="s">
        <v>69</v>
      </c>
      <c r="BB44" s="12"/>
      <c r="BC44" s="13"/>
      <c r="BD44" s="2" t="s">
        <v>38</v>
      </c>
      <c r="BE44" s="3"/>
      <c r="BF44" s="3"/>
      <c r="BG44" s="3"/>
      <c r="BH44" s="3"/>
      <c r="BI44" s="3"/>
      <c r="BJ44" s="4"/>
      <c r="CF44" s="15"/>
    </row>
    <row r="45" spans="3:84">
      <c r="C45" s="14"/>
      <c r="AD45" s="53"/>
      <c r="AF45" s="15"/>
      <c r="AG45" s="2" t="s">
        <v>37</v>
      </c>
      <c r="AH45" s="3"/>
      <c r="AI45" s="3"/>
      <c r="AJ45" s="3"/>
      <c r="AK45" s="3"/>
      <c r="AL45" s="3"/>
      <c r="AM45" s="3"/>
      <c r="AN45" s="3"/>
      <c r="AO45" s="3"/>
      <c r="AP45" s="4"/>
      <c r="BA45" s="53"/>
      <c r="BC45" s="15"/>
      <c r="BD45" s="2" t="s">
        <v>39</v>
      </c>
      <c r="BE45" s="3"/>
      <c r="BF45" s="3"/>
      <c r="BG45" s="3"/>
      <c r="BH45" s="3"/>
      <c r="BI45" s="3"/>
      <c r="BJ45" s="4"/>
      <c r="CF45" s="15"/>
    </row>
    <row r="46" spans="3:84">
      <c r="C46" s="14"/>
      <c r="AD46" s="53"/>
      <c r="AF46" s="15"/>
      <c r="AG46" s="2" t="s">
        <v>38</v>
      </c>
      <c r="AH46" s="3"/>
      <c r="AI46" s="3"/>
      <c r="AJ46" s="3"/>
      <c r="AK46" s="3"/>
      <c r="AL46" s="3"/>
      <c r="AM46" s="3"/>
      <c r="AN46" s="3"/>
      <c r="AO46" s="3"/>
      <c r="AP46" s="4"/>
      <c r="BA46" s="53"/>
      <c r="BC46" s="15"/>
      <c r="BD46" s="2" t="s">
        <v>181</v>
      </c>
      <c r="BE46" s="3"/>
      <c r="BF46" s="3"/>
      <c r="BG46" s="3"/>
      <c r="BH46" s="3"/>
      <c r="BI46" s="3"/>
      <c r="BJ46" s="4"/>
      <c r="CF46" s="15"/>
    </row>
    <row r="47" spans="3:84">
      <c r="C47" s="14"/>
      <c r="AD47" s="53"/>
      <c r="AF47" s="15"/>
      <c r="AG47" s="2" t="s">
        <v>39</v>
      </c>
      <c r="AH47" s="3"/>
      <c r="AI47" s="3"/>
      <c r="AJ47" s="3"/>
      <c r="AK47" s="3"/>
      <c r="AL47" s="3"/>
      <c r="AM47" s="3"/>
      <c r="AN47" s="3"/>
      <c r="AO47" s="3"/>
      <c r="AP47" s="4"/>
      <c r="BA47" s="54"/>
      <c r="BB47" s="17"/>
      <c r="BC47" s="18"/>
      <c r="BD47" s="2" t="s">
        <v>182</v>
      </c>
      <c r="BE47" s="3"/>
      <c r="BF47" s="3"/>
      <c r="BG47" s="3"/>
      <c r="BH47" s="3"/>
      <c r="BI47" s="3"/>
      <c r="BJ47" s="4"/>
      <c r="CF47" s="15"/>
    </row>
    <row r="48" spans="3:84">
      <c r="C48" s="14"/>
      <c r="AD48" s="53"/>
      <c r="AF48" s="15"/>
      <c r="AG48" s="2" t="s">
        <v>183</v>
      </c>
      <c r="AH48" s="3"/>
      <c r="AI48" s="3"/>
      <c r="AJ48" s="3"/>
      <c r="AK48" s="3"/>
      <c r="AL48" s="3"/>
      <c r="AM48" s="3"/>
      <c r="AN48" s="3"/>
      <c r="AO48" s="3"/>
      <c r="AP48" s="4"/>
      <c r="CF48" s="15"/>
    </row>
    <row r="49" spans="3:84">
      <c r="C49" s="14"/>
      <c r="AD49" s="53"/>
      <c r="AF49" s="15"/>
      <c r="AG49" s="2" t="s">
        <v>184</v>
      </c>
      <c r="AH49" s="3"/>
      <c r="AI49" s="3"/>
      <c r="AJ49" s="3"/>
      <c r="AK49" s="3"/>
      <c r="AL49" s="3"/>
      <c r="AM49" s="3"/>
      <c r="AN49" s="3"/>
      <c r="AO49" s="3"/>
      <c r="AP49" s="4"/>
      <c r="CF49" s="15"/>
    </row>
    <row r="50" spans="3:84">
      <c r="C50" s="14"/>
      <c r="AD50" s="53"/>
      <c r="AF50" s="15"/>
      <c r="AG50" s="2" t="s">
        <v>185</v>
      </c>
      <c r="AH50" s="3"/>
      <c r="AI50" s="3"/>
      <c r="AJ50" s="3"/>
      <c r="AK50" s="3"/>
      <c r="AL50" s="3"/>
      <c r="AM50" s="3"/>
      <c r="AN50" s="3"/>
      <c r="AO50" s="3"/>
      <c r="AP50" s="4"/>
      <c r="CF50" s="15"/>
    </row>
    <row r="51" spans="3:84">
      <c r="C51" s="14"/>
      <c r="AD51" s="53"/>
      <c r="AF51" s="15"/>
      <c r="AG51" s="2" t="s">
        <v>186</v>
      </c>
      <c r="AH51" s="3"/>
      <c r="AI51" s="3"/>
      <c r="AJ51" s="3"/>
      <c r="AK51" s="3"/>
      <c r="AL51" s="3"/>
      <c r="AM51" s="3"/>
      <c r="AN51" s="3"/>
      <c r="AO51" s="3"/>
      <c r="AP51" s="4"/>
      <c r="CF51" s="15"/>
    </row>
    <row r="52" spans="3:84">
      <c r="C52" s="14"/>
      <c r="AD52" s="53"/>
      <c r="AF52" s="15"/>
      <c r="AG52" s="2" t="s">
        <v>187</v>
      </c>
      <c r="AH52" s="3"/>
      <c r="AI52" s="3"/>
      <c r="AJ52" s="3"/>
      <c r="AK52" s="3"/>
      <c r="AL52" s="3"/>
      <c r="AM52" s="3"/>
      <c r="AN52" s="3"/>
      <c r="AO52" s="3"/>
      <c r="AP52" s="4"/>
      <c r="CF52" s="15"/>
    </row>
    <row r="53" spans="3:84">
      <c r="C53" s="14"/>
      <c r="AD53" s="53"/>
      <c r="AF53" s="15"/>
      <c r="AG53" s="2" t="s">
        <v>188</v>
      </c>
      <c r="AH53" s="3"/>
      <c r="AI53" s="3"/>
      <c r="AJ53" s="3"/>
      <c r="AK53" s="3"/>
      <c r="AL53" s="3"/>
      <c r="AM53" s="3"/>
      <c r="AN53" s="3"/>
      <c r="AO53" s="3"/>
      <c r="AP53" s="4"/>
      <c r="CF53" s="15"/>
    </row>
    <row r="54" spans="3:84">
      <c r="C54" s="14"/>
      <c r="AD54" s="53"/>
      <c r="AF54" s="15"/>
      <c r="AG54" s="2" t="s">
        <v>189</v>
      </c>
      <c r="AH54" s="3"/>
      <c r="AI54" s="3"/>
      <c r="AJ54" s="3"/>
      <c r="AK54" s="3"/>
      <c r="AL54" s="3"/>
      <c r="AM54" s="3"/>
      <c r="AN54" s="3"/>
      <c r="AO54" s="3"/>
      <c r="AP54" s="4"/>
      <c r="CF54" s="15"/>
    </row>
    <row r="55" spans="3:84">
      <c r="C55" s="14"/>
      <c r="AD55" s="53"/>
      <c r="AF55" s="15"/>
      <c r="AG55" s="2" t="s">
        <v>190</v>
      </c>
      <c r="AH55" s="3"/>
      <c r="AI55" s="3"/>
      <c r="AJ55" s="3"/>
      <c r="AK55" s="3"/>
      <c r="AL55" s="3"/>
      <c r="AM55" s="3"/>
      <c r="AN55" s="3"/>
      <c r="AO55" s="3"/>
      <c r="AP55" s="4"/>
      <c r="CF55" s="15"/>
    </row>
    <row r="56" spans="3:84">
      <c r="C56" s="14"/>
      <c r="AD56" s="53"/>
      <c r="AF56" s="15"/>
      <c r="AG56" s="2" t="s">
        <v>191</v>
      </c>
      <c r="AH56" s="3"/>
      <c r="AI56" s="3"/>
      <c r="AJ56" s="3"/>
      <c r="AK56" s="3"/>
      <c r="AL56" s="3"/>
      <c r="AM56" s="3"/>
      <c r="AN56" s="3"/>
      <c r="AO56" s="3"/>
      <c r="AP56" s="4"/>
      <c r="CF56" s="15"/>
    </row>
    <row r="57" spans="3:84">
      <c r="C57" s="14"/>
      <c r="AD57" s="53"/>
      <c r="AF57" s="15"/>
      <c r="AG57" s="2" t="s">
        <v>192</v>
      </c>
      <c r="AH57" s="3"/>
      <c r="AI57" s="3"/>
      <c r="AJ57" s="3"/>
      <c r="AK57" s="3"/>
      <c r="AL57" s="3"/>
      <c r="AM57" s="3"/>
      <c r="AN57" s="3"/>
      <c r="AO57" s="3"/>
      <c r="AP57" s="4"/>
      <c r="CF57" s="15"/>
    </row>
    <row r="58" spans="3:84">
      <c r="C58" s="14"/>
      <c r="AD58" s="53"/>
      <c r="AF58" s="15"/>
      <c r="AG58" s="2" t="s">
        <v>193</v>
      </c>
      <c r="AH58" s="3"/>
      <c r="AI58" s="3"/>
      <c r="AJ58" s="3"/>
      <c r="AK58" s="3"/>
      <c r="AL58" s="3"/>
      <c r="AM58" s="3"/>
      <c r="AN58" s="3"/>
      <c r="AO58" s="3"/>
      <c r="AP58" s="4"/>
      <c r="CF58" s="15"/>
    </row>
    <row r="59" spans="3:84">
      <c r="C59" s="14"/>
      <c r="AD59" s="53"/>
      <c r="AF59" s="15"/>
      <c r="AG59" s="2" t="s">
        <v>194</v>
      </c>
      <c r="AH59" s="3"/>
      <c r="AI59" s="3"/>
      <c r="AJ59" s="3"/>
      <c r="AK59" s="3"/>
      <c r="AL59" s="3"/>
      <c r="AM59" s="3"/>
      <c r="AN59" s="3"/>
      <c r="AO59" s="3"/>
      <c r="AP59" s="4"/>
      <c r="CF59" s="15"/>
    </row>
    <row r="60" spans="3:84">
      <c r="C60" s="14"/>
      <c r="AD60" s="53"/>
      <c r="AF60" s="15"/>
      <c r="AG60" s="2" t="s">
        <v>195</v>
      </c>
      <c r="AH60" s="3"/>
      <c r="AI60" s="3"/>
      <c r="AJ60" s="3"/>
      <c r="AK60" s="3"/>
      <c r="AL60" s="3"/>
      <c r="AM60" s="3"/>
      <c r="AN60" s="3"/>
      <c r="AO60" s="3"/>
      <c r="AP60" s="4"/>
      <c r="CF60" s="15"/>
    </row>
    <row r="61" spans="3:84">
      <c r="C61" s="14"/>
      <c r="AD61" s="53"/>
      <c r="AF61" s="15"/>
      <c r="AG61" s="2" t="s">
        <v>49</v>
      </c>
      <c r="AH61" s="3"/>
      <c r="AI61" s="3"/>
      <c r="AJ61" s="3"/>
      <c r="AK61" s="3"/>
      <c r="AL61" s="3"/>
      <c r="AM61" s="3"/>
      <c r="AN61" s="3"/>
      <c r="AO61" s="3"/>
      <c r="AP61" s="4"/>
      <c r="CF61" s="15"/>
    </row>
    <row r="62" spans="3:84">
      <c r="C62" s="14"/>
      <c r="AD62" s="53"/>
      <c r="AF62" s="15"/>
      <c r="AG62" s="2" t="s">
        <v>53</v>
      </c>
      <c r="AH62" s="3"/>
      <c r="AI62" s="3"/>
      <c r="AJ62" s="3"/>
      <c r="AK62" s="3"/>
      <c r="AL62" s="3"/>
      <c r="AM62" s="3"/>
      <c r="AN62" s="3"/>
      <c r="AO62" s="3"/>
      <c r="AP62" s="4"/>
      <c r="CF62" s="15"/>
    </row>
    <row r="63" spans="3:84">
      <c r="C63" s="14"/>
      <c r="AD63" s="54"/>
      <c r="AE63" s="17"/>
      <c r="AF63" s="18"/>
      <c r="AG63" s="2" t="s">
        <v>182</v>
      </c>
      <c r="AH63" s="3"/>
      <c r="AI63" s="3"/>
      <c r="AJ63" s="3"/>
      <c r="AK63" s="3"/>
      <c r="AL63" s="3"/>
      <c r="AM63" s="3"/>
      <c r="AN63" s="3"/>
      <c r="AO63" s="3"/>
      <c r="AP63" s="4"/>
      <c r="CF63" s="15"/>
    </row>
    <row r="64" spans="3:84">
      <c r="C64" s="14"/>
      <c r="AD64" s="52" t="s">
        <v>196</v>
      </c>
      <c r="AE64" s="12"/>
      <c r="AF64" s="13"/>
      <c r="AG64" s="2" t="s">
        <v>197</v>
      </c>
      <c r="AH64" s="3"/>
      <c r="AI64" s="3"/>
      <c r="AJ64" s="3"/>
      <c r="AK64" s="3"/>
      <c r="AL64" s="3"/>
      <c r="AM64" s="3"/>
      <c r="AN64" s="3"/>
      <c r="AO64" s="3"/>
      <c r="AP64" s="4"/>
      <c r="CF64" s="15"/>
    </row>
    <row r="65" spans="2:84">
      <c r="C65" s="14"/>
      <c r="AD65" s="53"/>
      <c r="AF65" s="15"/>
      <c r="AG65" s="2" t="s">
        <v>198</v>
      </c>
      <c r="AH65" s="3"/>
      <c r="AI65" s="3"/>
      <c r="AJ65" s="3"/>
      <c r="AK65" s="3"/>
      <c r="AL65" s="3"/>
      <c r="AM65" s="3"/>
      <c r="AN65" s="3"/>
      <c r="AO65" s="3"/>
      <c r="AP65" s="4"/>
      <c r="CF65" s="15"/>
    </row>
    <row r="66" spans="2:84">
      <c r="C66" s="14"/>
      <c r="AD66" s="53"/>
      <c r="AF66" s="15"/>
      <c r="AG66" s="2" t="s">
        <v>199</v>
      </c>
      <c r="AH66" s="3"/>
      <c r="AI66" s="3"/>
      <c r="AJ66" s="3"/>
      <c r="AK66" s="3"/>
      <c r="AL66" s="3"/>
      <c r="AM66" s="3"/>
      <c r="AN66" s="3"/>
      <c r="AO66" s="3"/>
      <c r="AP66" s="4"/>
      <c r="CF66" s="15"/>
    </row>
    <row r="67" spans="2:84">
      <c r="C67" s="14"/>
      <c r="AD67" s="53"/>
      <c r="AF67" s="15"/>
      <c r="AG67" s="2" t="s">
        <v>200</v>
      </c>
      <c r="AH67" s="3"/>
      <c r="AI67" s="3"/>
      <c r="AJ67" s="3"/>
      <c r="AK67" s="3"/>
      <c r="AL67" s="3"/>
      <c r="AM67" s="3"/>
      <c r="AN67" s="3"/>
      <c r="AO67" s="3"/>
      <c r="AP67" s="4"/>
      <c r="CF67" s="15"/>
    </row>
    <row r="68" spans="2:84">
      <c r="C68" s="14"/>
      <c r="AD68" s="53"/>
      <c r="AF68" s="15"/>
      <c r="AG68" s="2" t="s">
        <v>201</v>
      </c>
      <c r="AH68" s="3"/>
      <c r="AI68" s="3"/>
      <c r="AJ68" s="3"/>
      <c r="AK68" s="3"/>
      <c r="AL68" s="3"/>
      <c r="AM68" s="3"/>
      <c r="AN68" s="3"/>
      <c r="AO68" s="3"/>
      <c r="AP68" s="4"/>
      <c r="CF68" s="15"/>
    </row>
    <row r="69" spans="2:84">
      <c r="C69" s="14"/>
      <c r="AD69" s="54"/>
      <c r="AE69" s="17"/>
      <c r="AF69" s="18"/>
      <c r="AG69" s="2" t="s">
        <v>202</v>
      </c>
      <c r="AH69" s="3"/>
      <c r="AI69" s="3"/>
      <c r="AJ69" s="3"/>
      <c r="AK69" s="3"/>
      <c r="AL69" s="3"/>
      <c r="AM69" s="3"/>
      <c r="AN69" s="3"/>
      <c r="AO69" s="3"/>
      <c r="AP69" s="4"/>
      <c r="CF69" s="15"/>
    </row>
    <row r="70" spans="2:84">
      <c r="C70" s="14"/>
      <c r="CF70" s="15"/>
    </row>
    <row r="71" spans="2:84">
      <c r="C71" s="16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8"/>
    </row>
    <row r="73" spans="2:84">
      <c r="B73" s="1" t="s">
        <v>4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95816-D5E2-4B43-96C1-78ACB7AFC4BF}">
  <sheetPr>
    <pageSetUpPr fitToPage="1"/>
  </sheetPr>
  <dimension ref="A1:D42"/>
  <sheetViews>
    <sheetView showGridLines="0" zoomScale="115" zoomScaleNormal="115" workbookViewId="0"/>
  </sheetViews>
  <sheetFormatPr defaultColWidth="3.125" defaultRowHeight="15"/>
  <cols>
    <col min="1" max="1" width="3.125" style="1"/>
    <col min="2" max="2" width="5.5" style="1" bestFit="1" customWidth="1"/>
    <col min="3" max="3" width="19.625" style="1" customWidth="1"/>
    <col min="4" max="4" width="52.5" style="1" bestFit="1" customWidth="1"/>
    <col min="5" max="16384" width="3.125" style="1"/>
  </cols>
  <sheetData>
    <row r="1" spans="1:4">
      <c r="A1" s="1" t="s">
        <v>7</v>
      </c>
    </row>
    <row r="2" spans="1:4">
      <c r="B2" s="8" t="s">
        <v>5</v>
      </c>
      <c r="C2" s="24" t="s">
        <v>8</v>
      </c>
      <c r="D2" s="24" t="s">
        <v>9</v>
      </c>
    </row>
    <row r="3" spans="1:4">
      <c r="B3" s="2" t="s">
        <v>10</v>
      </c>
      <c r="C3" s="23" t="s">
        <v>96</v>
      </c>
      <c r="D3" s="23" t="s">
        <v>11</v>
      </c>
    </row>
    <row r="4" spans="1:4">
      <c r="B4" s="2" t="s">
        <v>12</v>
      </c>
      <c r="C4" s="23" t="s">
        <v>90</v>
      </c>
      <c r="D4" s="23" t="s">
        <v>91</v>
      </c>
    </row>
    <row r="5" spans="1:4">
      <c r="B5" s="2" t="s">
        <v>204</v>
      </c>
      <c r="C5" s="23" t="s">
        <v>13</v>
      </c>
      <c r="D5" s="23" t="s">
        <v>14</v>
      </c>
    </row>
    <row r="6" spans="1:4">
      <c r="B6" s="2" t="s">
        <v>203</v>
      </c>
      <c r="C6" s="23" t="s">
        <v>47</v>
      </c>
      <c r="D6" s="23" t="s">
        <v>205</v>
      </c>
    </row>
    <row r="7" spans="1:4">
      <c r="B7" s="2" t="s">
        <v>15</v>
      </c>
      <c r="C7" s="23" t="s">
        <v>206</v>
      </c>
      <c r="D7" s="23" t="s">
        <v>207</v>
      </c>
    </row>
    <row r="8" spans="1:4">
      <c r="B8" s="2" t="s">
        <v>16</v>
      </c>
      <c r="C8" s="23" t="s">
        <v>208</v>
      </c>
      <c r="D8" s="23" t="s">
        <v>209</v>
      </c>
    </row>
    <row r="9" spans="1:4">
      <c r="B9" s="2" t="s">
        <v>210</v>
      </c>
      <c r="C9" s="23" t="s">
        <v>211</v>
      </c>
      <c r="D9" s="23" t="s">
        <v>212</v>
      </c>
    </row>
    <row r="10" spans="1:4" ht="17.649999999999999">
      <c r="B10"/>
      <c r="C10"/>
      <c r="D10"/>
    </row>
    <row r="11" spans="1:4" ht="17.649999999999999">
      <c r="B11"/>
      <c r="C11"/>
      <c r="D11"/>
    </row>
    <row r="12" spans="1:4" ht="17.649999999999999">
      <c r="B12"/>
      <c r="C12"/>
      <c r="D12"/>
    </row>
    <row r="13" spans="1:4" ht="17.649999999999999">
      <c r="B13"/>
      <c r="C13"/>
      <c r="D13"/>
    </row>
    <row r="14" spans="1:4" ht="17.649999999999999">
      <c r="B14"/>
      <c r="C14"/>
      <c r="D14"/>
    </row>
    <row r="15" spans="1:4" ht="17.649999999999999">
      <c r="B15"/>
      <c r="C15"/>
      <c r="D15"/>
    </row>
    <row r="16" spans="1:4" ht="17.649999999999999">
      <c r="B16"/>
      <c r="C16"/>
      <c r="D16"/>
    </row>
    <row r="17" spans="2:4" ht="17.649999999999999">
      <c r="B17"/>
      <c r="C17"/>
      <c r="D17"/>
    </row>
    <row r="18" spans="2:4" ht="17.649999999999999">
      <c r="B18"/>
      <c r="C18"/>
      <c r="D18"/>
    </row>
    <row r="19" spans="2:4" ht="17.649999999999999">
      <c r="B19"/>
      <c r="C19"/>
      <c r="D19"/>
    </row>
    <row r="20" spans="2:4" ht="17.649999999999999">
      <c r="B20"/>
      <c r="C20"/>
      <c r="D20"/>
    </row>
    <row r="21" spans="2:4" ht="17.649999999999999">
      <c r="B21"/>
      <c r="C21"/>
      <c r="D21"/>
    </row>
    <row r="22" spans="2:4" ht="17.649999999999999">
      <c r="B22"/>
      <c r="C22"/>
      <c r="D22"/>
    </row>
    <row r="23" spans="2:4" ht="17.649999999999999">
      <c r="B23"/>
      <c r="C23"/>
      <c r="D23"/>
    </row>
    <row r="24" spans="2:4" ht="17.649999999999999">
      <c r="B24"/>
      <c r="C24"/>
      <c r="D24"/>
    </row>
    <row r="25" spans="2:4" ht="17.649999999999999">
      <c r="B25"/>
      <c r="C25"/>
      <c r="D25"/>
    </row>
    <row r="26" spans="2:4" ht="17.649999999999999">
      <c r="B26"/>
      <c r="C26"/>
      <c r="D26"/>
    </row>
    <row r="27" spans="2:4" ht="17.649999999999999">
      <c r="B27"/>
      <c r="C27"/>
      <c r="D27"/>
    </row>
    <row r="28" spans="2:4" ht="17.649999999999999">
      <c r="B28"/>
      <c r="C28"/>
      <c r="D28"/>
    </row>
    <row r="29" spans="2:4" ht="17.649999999999999">
      <c r="B29"/>
      <c r="C29"/>
      <c r="D29"/>
    </row>
    <row r="30" spans="2:4" ht="17.649999999999999">
      <c r="B30"/>
      <c r="C30"/>
      <c r="D30"/>
    </row>
    <row r="31" spans="2:4" ht="17.649999999999999">
      <c r="B31"/>
      <c r="C31"/>
      <c r="D31"/>
    </row>
    <row r="32" spans="2:4" ht="17.649999999999999">
      <c r="B32"/>
      <c r="C32"/>
      <c r="D32"/>
    </row>
    <row r="33" spans="2:4" ht="17.649999999999999">
      <c r="B33"/>
      <c r="C33"/>
      <c r="D33"/>
    </row>
    <row r="34" spans="2:4" ht="17.649999999999999">
      <c r="B34"/>
      <c r="C34"/>
      <c r="D34"/>
    </row>
    <row r="35" spans="2:4" ht="17.649999999999999">
      <c r="B35"/>
      <c r="C35"/>
      <c r="D35"/>
    </row>
    <row r="36" spans="2:4" ht="17.649999999999999">
      <c r="B36"/>
      <c r="C36"/>
      <c r="D36"/>
    </row>
    <row r="37" spans="2:4" ht="17.649999999999999">
      <c r="B37"/>
      <c r="C37"/>
      <c r="D37"/>
    </row>
    <row r="38" spans="2:4" ht="17.649999999999999">
      <c r="B38"/>
      <c r="C38"/>
      <c r="D38"/>
    </row>
    <row r="39" spans="2:4" ht="17.649999999999999">
      <c r="B39"/>
      <c r="C39"/>
      <c r="D39"/>
    </row>
    <row r="40" spans="2:4" ht="17.649999999999999">
      <c r="B40"/>
      <c r="C40"/>
      <c r="D40"/>
    </row>
    <row r="41" spans="2:4" ht="17.649999999999999">
      <c r="B41"/>
      <c r="C41"/>
      <c r="D41"/>
    </row>
    <row r="42" spans="2:4" ht="17.649999999999999">
      <c r="B42"/>
      <c r="C42"/>
      <c r="D42"/>
    </row>
  </sheetData>
  <phoneticPr fontId="1"/>
  <pageMargins left="0.70866141732283472" right="0.70866141732283472" top="0.74803149606299213" bottom="0.74803149606299213" header="0.31496062992125984" footer="0.31496062992125984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57E1-48E7-4078-8026-032CE7DD3BB3}">
  <sheetPr>
    <pageSetUpPr fitToPage="1"/>
  </sheetPr>
  <dimension ref="A1:H116"/>
  <sheetViews>
    <sheetView showGridLines="0" topLeftCell="A73" zoomScale="60" zoomScaleNormal="60" workbookViewId="0">
      <selection activeCell="D89" sqref="D89:D92"/>
    </sheetView>
  </sheetViews>
  <sheetFormatPr defaultColWidth="3.125" defaultRowHeight="15"/>
  <cols>
    <col min="1" max="1" width="3.125" style="26"/>
    <col min="2" max="2" width="6.75" style="25" customWidth="1"/>
    <col min="3" max="3" width="15.875" style="25" bestFit="1" customWidth="1"/>
    <col min="4" max="4" width="38.625" style="25" customWidth="1"/>
    <col min="5" max="5" width="22.4375" style="25" bestFit="1" customWidth="1"/>
    <col min="6" max="6" width="26.375" style="25" bestFit="1" customWidth="1"/>
    <col min="7" max="7" width="71.5" style="25" customWidth="1"/>
    <col min="8" max="8" width="63.625" style="25" bestFit="1" customWidth="1"/>
    <col min="9" max="16384" width="3.125" style="1"/>
  </cols>
  <sheetData>
    <row r="1" spans="1:8">
      <c r="A1" s="1" t="s">
        <v>17</v>
      </c>
    </row>
    <row r="2" spans="1:8">
      <c r="A2" s="26">
        <v>1</v>
      </c>
      <c r="B2" s="25" t="str">
        <f ca="1">OFFSET(TB一覧!$B$3,TB定義!A2-1,0)</f>
        <v>M01</v>
      </c>
      <c r="C2" s="25" t="str">
        <f ca="1">OFFSET(TB一覧!$B$3,TB定義!A2-1,1)</f>
        <v>mst_ラインNo</v>
      </c>
    </row>
    <row r="3" spans="1:8">
      <c r="B3" s="27" t="s">
        <v>18</v>
      </c>
      <c r="C3" s="28"/>
      <c r="D3" s="29"/>
      <c r="E3" s="27" t="s">
        <v>19</v>
      </c>
      <c r="F3" s="28"/>
      <c r="G3" s="28"/>
      <c r="H3" s="29"/>
    </row>
    <row r="4" spans="1:8">
      <c r="B4" s="27" t="s">
        <v>5</v>
      </c>
      <c r="C4" s="27" t="s">
        <v>20</v>
      </c>
      <c r="D4" s="27" t="s">
        <v>21</v>
      </c>
      <c r="E4" s="27" t="s">
        <v>22</v>
      </c>
      <c r="F4" s="27" t="s">
        <v>21</v>
      </c>
      <c r="G4" s="27" t="s">
        <v>23</v>
      </c>
      <c r="H4" s="30" t="s">
        <v>9</v>
      </c>
    </row>
    <row r="5" spans="1:8">
      <c r="B5" s="31">
        <v>1</v>
      </c>
      <c r="C5" s="31" t="s">
        <v>24</v>
      </c>
      <c r="D5" s="31" t="s">
        <v>25</v>
      </c>
      <c r="E5" s="31" t="s">
        <v>213</v>
      </c>
      <c r="F5" s="31" t="s">
        <v>25</v>
      </c>
      <c r="G5" s="32"/>
      <c r="H5" s="35"/>
    </row>
    <row r="6" spans="1:8">
      <c r="B6" s="31">
        <v>2</v>
      </c>
      <c r="C6" s="31" t="s">
        <v>24</v>
      </c>
      <c r="D6" s="31" t="s">
        <v>26</v>
      </c>
      <c r="E6" s="31" t="s">
        <v>213</v>
      </c>
      <c r="F6" s="31" t="s">
        <v>26</v>
      </c>
      <c r="G6" s="34"/>
      <c r="H6" s="33"/>
    </row>
    <row r="7" spans="1:8">
      <c r="B7" s="31">
        <v>3</v>
      </c>
      <c r="C7" s="31" t="s">
        <v>24</v>
      </c>
      <c r="D7" s="31" t="s">
        <v>27</v>
      </c>
      <c r="E7" s="31" t="s">
        <v>213</v>
      </c>
      <c r="F7" s="31" t="s">
        <v>27</v>
      </c>
      <c r="G7" s="34"/>
      <c r="H7" s="33"/>
    </row>
    <row r="8" spans="1:8">
      <c r="B8" s="31">
        <v>4</v>
      </c>
      <c r="C8" s="31" t="s">
        <v>24</v>
      </c>
      <c r="D8" s="31" t="s">
        <v>214</v>
      </c>
      <c r="E8" s="31" t="s">
        <v>213</v>
      </c>
      <c r="F8" s="31" t="s">
        <v>214</v>
      </c>
      <c r="G8" s="34"/>
      <c r="H8" s="33"/>
    </row>
    <row r="10" spans="1:8">
      <c r="A10" s="26">
        <f>A2+1</f>
        <v>2</v>
      </c>
      <c r="B10" s="25" t="str">
        <f ca="1">OFFSET(TB一覧!$B$3,TB定義!A10-1,0)</f>
        <v>M02</v>
      </c>
      <c r="C10" s="25" t="str">
        <f ca="1">OFFSET(TB一覧!$B$3,TB定義!A10-1,1)</f>
        <v>mst_手配先</v>
      </c>
    </row>
    <row r="11" spans="1:8">
      <c r="B11" s="27" t="s">
        <v>18</v>
      </c>
      <c r="C11" s="28"/>
      <c r="D11" s="29"/>
      <c r="E11" s="27" t="s">
        <v>19</v>
      </c>
      <c r="F11" s="28"/>
      <c r="G11" s="28"/>
      <c r="H11" s="29"/>
    </row>
    <row r="12" spans="1:8">
      <c r="B12" s="27" t="s">
        <v>5</v>
      </c>
      <c r="C12" s="27" t="s">
        <v>20</v>
      </c>
      <c r="D12" s="27" t="s">
        <v>21</v>
      </c>
      <c r="E12" s="27" t="s">
        <v>22</v>
      </c>
      <c r="F12" s="27" t="s">
        <v>21</v>
      </c>
      <c r="G12" s="27" t="s">
        <v>23</v>
      </c>
      <c r="H12" s="30" t="s">
        <v>9</v>
      </c>
    </row>
    <row r="13" spans="1:8">
      <c r="B13" s="31">
        <v>1</v>
      </c>
      <c r="C13" s="31" t="s">
        <v>24</v>
      </c>
      <c r="D13" s="31" t="s">
        <v>145</v>
      </c>
      <c r="E13" s="31" t="s">
        <v>215</v>
      </c>
      <c r="F13" s="31" t="s">
        <v>28</v>
      </c>
      <c r="G13" s="34"/>
      <c r="H13" s="33" t="s">
        <v>30</v>
      </c>
    </row>
    <row r="14" spans="1:8">
      <c r="B14" s="31">
        <v>2</v>
      </c>
      <c r="C14" s="31" t="s">
        <v>24</v>
      </c>
      <c r="D14" s="31" t="s">
        <v>146</v>
      </c>
      <c r="E14" s="31" t="s">
        <v>215</v>
      </c>
      <c r="F14" s="31" t="s">
        <v>32</v>
      </c>
      <c r="G14" s="34"/>
      <c r="H14" s="35"/>
    </row>
    <row r="16" spans="1:8">
      <c r="A16" s="26">
        <f>A10+1</f>
        <v>3</v>
      </c>
      <c r="B16" s="25" t="str">
        <f ca="1">OFFSET(TB一覧!$B$3,TB定義!A16-1,0)</f>
        <v>M03</v>
      </c>
      <c r="C16" s="25" t="str">
        <f ca="1">OFFSET(TB一覧!$B$3,TB定義!A16-1,1)</f>
        <v>mst_停止要因</v>
      </c>
    </row>
    <row r="17" spans="1:8">
      <c r="B17" s="27" t="s">
        <v>18</v>
      </c>
      <c r="C17" s="28"/>
      <c r="D17" s="29"/>
      <c r="E17" s="27" t="s">
        <v>19</v>
      </c>
      <c r="F17" s="28"/>
      <c r="G17" s="28"/>
      <c r="H17" s="29"/>
    </row>
    <row r="18" spans="1:8">
      <c r="B18" s="27" t="s">
        <v>5</v>
      </c>
      <c r="C18" s="27" t="s">
        <v>20</v>
      </c>
      <c r="D18" s="27" t="s">
        <v>21</v>
      </c>
      <c r="E18" s="27" t="s">
        <v>22</v>
      </c>
      <c r="F18" s="27" t="s">
        <v>21</v>
      </c>
      <c r="G18" s="27" t="s">
        <v>23</v>
      </c>
      <c r="H18" s="30" t="s">
        <v>9</v>
      </c>
    </row>
    <row r="19" spans="1:8">
      <c r="B19" s="31">
        <v>1</v>
      </c>
      <c r="C19" s="31" t="s">
        <v>24</v>
      </c>
      <c r="D19" s="31" t="s">
        <v>28</v>
      </c>
      <c r="E19" s="31" t="s">
        <v>29</v>
      </c>
      <c r="F19" s="31" t="s">
        <v>28</v>
      </c>
      <c r="G19" s="34"/>
      <c r="H19" s="33" t="s">
        <v>30</v>
      </c>
    </row>
    <row r="20" spans="1:8">
      <c r="B20" s="31">
        <v>2</v>
      </c>
      <c r="C20" s="31" t="s">
        <v>24</v>
      </c>
      <c r="D20" s="31" t="s">
        <v>31</v>
      </c>
      <c r="E20" s="31" t="s">
        <v>29</v>
      </c>
      <c r="F20" s="31" t="s">
        <v>32</v>
      </c>
      <c r="G20" s="34"/>
      <c r="H20" s="35"/>
    </row>
    <row r="22" spans="1:8">
      <c r="A22" s="26">
        <f>A16+1</f>
        <v>4</v>
      </c>
      <c r="B22" s="25" t="str">
        <f ca="1">OFFSET(TB一覧!$B$3,TB定義!A22-1,0)</f>
        <v>M04</v>
      </c>
      <c r="C22" s="25" t="str">
        <f ca="1">OFFSET(TB一覧!$B$3,TB定義!A22-1,1)</f>
        <v>Calendar</v>
      </c>
    </row>
    <row r="23" spans="1:8">
      <c r="B23" s="27" t="s">
        <v>18</v>
      </c>
      <c r="C23" s="28"/>
      <c r="D23" s="29"/>
      <c r="E23" s="27" t="s">
        <v>19</v>
      </c>
      <c r="F23" s="28"/>
      <c r="G23" s="28"/>
      <c r="H23" s="29"/>
    </row>
    <row r="24" spans="1:8">
      <c r="B24" s="27" t="s">
        <v>5</v>
      </c>
      <c r="C24" s="27" t="s">
        <v>20</v>
      </c>
      <c r="D24" s="27" t="s">
        <v>21</v>
      </c>
      <c r="E24" s="27" t="s">
        <v>22</v>
      </c>
      <c r="F24" s="27" t="s">
        <v>21</v>
      </c>
      <c r="G24" s="27" t="s">
        <v>23</v>
      </c>
      <c r="H24" s="30" t="s">
        <v>9</v>
      </c>
    </row>
    <row r="25" spans="1:8">
      <c r="B25" s="31">
        <v>1</v>
      </c>
      <c r="C25" s="31" t="s">
        <v>40</v>
      </c>
      <c r="D25" s="31" t="s">
        <v>48</v>
      </c>
      <c r="E25" s="31" t="s">
        <v>35</v>
      </c>
      <c r="F25" s="31" t="s">
        <v>35</v>
      </c>
      <c r="G25" s="32" t="s">
        <v>71</v>
      </c>
      <c r="H25" s="33"/>
    </row>
    <row r="26" spans="1:8">
      <c r="B26" s="31">
        <v>2</v>
      </c>
      <c r="C26" s="31" t="s">
        <v>40</v>
      </c>
      <c r="D26" s="31" t="s">
        <v>49</v>
      </c>
      <c r="E26" s="31" t="s">
        <v>35</v>
      </c>
      <c r="F26" s="31" t="s">
        <v>35</v>
      </c>
      <c r="G26" s="32" t="s">
        <v>72</v>
      </c>
      <c r="H26" s="33"/>
    </row>
    <row r="27" spans="1:8">
      <c r="B27" s="31">
        <v>3</v>
      </c>
      <c r="C27" s="31" t="s">
        <v>40</v>
      </c>
      <c r="D27" s="31" t="s">
        <v>50</v>
      </c>
      <c r="E27" s="31" t="s">
        <v>35</v>
      </c>
      <c r="F27" s="31" t="s">
        <v>35</v>
      </c>
      <c r="G27" s="32" t="s">
        <v>73</v>
      </c>
      <c r="H27" s="33"/>
    </row>
    <row r="28" spans="1:8">
      <c r="B28" s="31">
        <v>4</v>
      </c>
      <c r="C28" s="31" t="s">
        <v>40</v>
      </c>
      <c r="D28" s="31" t="s">
        <v>51</v>
      </c>
      <c r="E28" s="31" t="s">
        <v>35</v>
      </c>
      <c r="F28" s="31" t="s">
        <v>35</v>
      </c>
      <c r="G28" s="32" t="s">
        <v>74</v>
      </c>
      <c r="H28" s="33"/>
    </row>
    <row r="29" spans="1:8">
      <c r="B29" s="31">
        <v>5</v>
      </c>
      <c r="C29" s="31" t="s">
        <v>40</v>
      </c>
      <c r="D29" s="31" t="s">
        <v>52</v>
      </c>
      <c r="E29" s="31" t="s">
        <v>35</v>
      </c>
      <c r="F29" s="31" t="s">
        <v>35</v>
      </c>
      <c r="G29" s="32" t="s">
        <v>75</v>
      </c>
      <c r="H29" s="33"/>
    </row>
    <row r="30" spans="1:8">
      <c r="B30" s="31">
        <v>6</v>
      </c>
      <c r="C30" s="31" t="s">
        <v>40</v>
      </c>
      <c r="D30" s="31" t="s">
        <v>53</v>
      </c>
      <c r="E30" s="31" t="s">
        <v>35</v>
      </c>
      <c r="F30" s="31" t="s">
        <v>35</v>
      </c>
      <c r="G30" s="32" t="s">
        <v>76</v>
      </c>
      <c r="H30" s="33"/>
    </row>
    <row r="31" spans="1:8">
      <c r="B31" s="31">
        <v>7</v>
      </c>
      <c r="C31" s="31" t="s">
        <v>40</v>
      </c>
      <c r="D31" s="31" t="s">
        <v>54</v>
      </c>
      <c r="E31" s="31" t="s">
        <v>35</v>
      </c>
      <c r="F31" s="31" t="s">
        <v>35</v>
      </c>
      <c r="G31" s="32" t="s">
        <v>77</v>
      </c>
      <c r="H31" s="33"/>
    </row>
    <row r="32" spans="1:8">
      <c r="B32" s="31">
        <v>8</v>
      </c>
      <c r="C32" s="31" t="s">
        <v>40</v>
      </c>
      <c r="D32" s="31" t="s">
        <v>55</v>
      </c>
      <c r="E32" s="31" t="s">
        <v>35</v>
      </c>
      <c r="F32" s="31" t="s">
        <v>35</v>
      </c>
      <c r="G32" s="32" t="s">
        <v>78</v>
      </c>
      <c r="H32" s="33"/>
    </row>
    <row r="33" spans="1:8">
      <c r="B33" s="31">
        <v>9</v>
      </c>
      <c r="C33" s="31" t="s">
        <v>40</v>
      </c>
      <c r="D33" s="31" t="s">
        <v>56</v>
      </c>
      <c r="E33" s="31" t="s">
        <v>35</v>
      </c>
      <c r="F33" s="31" t="s">
        <v>35</v>
      </c>
      <c r="G33" s="32" t="s">
        <v>79</v>
      </c>
      <c r="H33" s="33"/>
    </row>
    <row r="34" spans="1:8">
      <c r="B34" s="31">
        <v>10</v>
      </c>
      <c r="C34" s="31" t="s">
        <v>40</v>
      </c>
      <c r="D34" s="31" t="s">
        <v>57</v>
      </c>
      <c r="E34" s="31" t="s">
        <v>35</v>
      </c>
      <c r="F34" s="31" t="s">
        <v>35</v>
      </c>
      <c r="G34" s="32" t="s">
        <v>80</v>
      </c>
      <c r="H34" s="33"/>
    </row>
    <row r="35" spans="1:8">
      <c r="B35" s="31">
        <v>11</v>
      </c>
      <c r="C35" s="31" t="s">
        <v>40</v>
      </c>
      <c r="D35" s="31" t="s">
        <v>58</v>
      </c>
      <c r="E35" s="31" t="s">
        <v>35</v>
      </c>
      <c r="F35" s="31" t="s">
        <v>35</v>
      </c>
      <c r="G35" s="32" t="s">
        <v>81</v>
      </c>
      <c r="H35" s="33"/>
    </row>
    <row r="36" spans="1:8">
      <c r="B36" s="31">
        <v>12</v>
      </c>
      <c r="C36" s="31" t="s">
        <v>40</v>
      </c>
      <c r="D36" s="31" t="s">
        <v>59</v>
      </c>
      <c r="E36" s="31" t="s">
        <v>35</v>
      </c>
      <c r="F36" s="31" t="s">
        <v>35</v>
      </c>
      <c r="G36" s="32" t="s">
        <v>82</v>
      </c>
      <c r="H36" s="33"/>
    </row>
    <row r="37" spans="1:8">
      <c r="B37" s="31">
        <v>13</v>
      </c>
      <c r="C37" s="31" t="s">
        <v>40</v>
      </c>
      <c r="D37" s="31" t="s">
        <v>60</v>
      </c>
      <c r="E37" s="31" t="s">
        <v>35</v>
      </c>
      <c r="F37" s="31" t="s">
        <v>35</v>
      </c>
      <c r="G37" s="32" t="s">
        <v>83</v>
      </c>
      <c r="H37" s="33"/>
    </row>
    <row r="38" spans="1:8">
      <c r="B38" s="31">
        <v>14</v>
      </c>
      <c r="C38" s="31" t="s">
        <v>40</v>
      </c>
      <c r="D38" s="31" t="s">
        <v>61</v>
      </c>
      <c r="E38" s="31" t="s">
        <v>35</v>
      </c>
      <c r="F38" s="31" t="s">
        <v>35</v>
      </c>
      <c r="G38" s="32" t="s">
        <v>84</v>
      </c>
      <c r="H38" s="35"/>
    </row>
    <row r="39" spans="1:8">
      <c r="B39" s="31">
        <v>15</v>
      </c>
      <c r="C39" s="31" t="s">
        <v>40</v>
      </c>
      <c r="D39" s="31" t="s">
        <v>216</v>
      </c>
      <c r="E39" s="31" t="s">
        <v>35</v>
      </c>
      <c r="F39" s="31" t="s">
        <v>35</v>
      </c>
      <c r="G39" s="32" t="s">
        <v>217</v>
      </c>
      <c r="H39" s="35"/>
    </row>
    <row r="40" spans="1:8">
      <c r="B40" s="31">
        <v>16</v>
      </c>
      <c r="C40" s="31" t="s">
        <v>40</v>
      </c>
      <c r="D40" s="31" t="s">
        <v>218</v>
      </c>
      <c r="E40" s="31" t="s">
        <v>35</v>
      </c>
      <c r="F40" s="31" t="s">
        <v>35</v>
      </c>
      <c r="G40" s="32" t="s">
        <v>219</v>
      </c>
      <c r="H40" s="35"/>
    </row>
    <row r="42" spans="1:8">
      <c r="A42" s="26">
        <f>A22+1</f>
        <v>5</v>
      </c>
      <c r="B42" s="25" t="str">
        <f ca="1">OFFSET(TB一覧!$B$3,TB定義!A42-1,0)</f>
        <v>T01</v>
      </c>
      <c r="C42" s="25" t="str">
        <f ca="1">OFFSET(TB一覧!$B$3,TB定義!A42-1,1)</f>
        <v>Stop_log</v>
      </c>
    </row>
    <row r="43" spans="1:8">
      <c r="B43" s="27" t="s">
        <v>18</v>
      </c>
      <c r="C43" s="28"/>
      <c r="D43" s="29"/>
      <c r="E43" s="27" t="s">
        <v>19</v>
      </c>
      <c r="F43" s="28"/>
      <c r="G43" s="28"/>
      <c r="H43" s="29"/>
    </row>
    <row r="44" spans="1:8">
      <c r="B44" s="27" t="s">
        <v>5</v>
      </c>
      <c r="C44" s="27" t="s">
        <v>20</v>
      </c>
      <c r="D44" s="27" t="s">
        <v>21</v>
      </c>
      <c r="E44" s="27" t="s">
        <v>22</v>
      </c>
      <c r="F44" s="27" t="s">
        <v>21</v>
      </c>
      <c r="G44" s="27" t="s">
        <v>23</v>
      </c>
      <c r="H44" s="30" t="s">
        <v>9</v>
      </c>
    </row>
    <row r="45" spans="1:8">
      <c r="B45" s="31">
        <v>1</v>
      </c>
      <c r="C45" s="31" t="s">
        <v>24</v>
      </c>
      <c r="D45" s="31" t="s">
        <v>220</v>
      </c>
      <c r="E45" s="31" t="s">
        <v>206</v>
      </c>
      <c r="F45" s="31" t="s">
        <v>220</v>
      </c>
      <c r="G45" s="36" t="s">
        <v>35</v>
      </c>
      <c r="H45" s="37"/>
    </row>
    <row r="46" spans="1:8">
      <c r="B46" s="31">
        <v>2</v>
      </c>
      <c r="C46" s="31" t="s">
        <v>24</v>
      </c>
      <c r="D46" s="31" t="s">
        <v>33</v>
      </c>
      <c r="E46" s="31" t="s">
        <v>206</v>
      </c>
      <c r="F46" s="31" t="s">
        <v>34</v>
      </c>
      <c r="G46" s="36" t="s">
        <v>35</v>
      </c>
      <c r="H46" s="37"/>
    </row>
    <row r="47" spans="1:8">
      <c r="B47" s="31">
        <v>3</v>
      </c>
      <c r="C47" s="31" t="s">
        <v>24</v>
      </c>
      <c r="D47" s="31" t="s">
        <v>0</v>
      </c>
      <c r="E47" s="31" t="s">
        <v>206</v>
      </c>
      <c r="F47" s="31" t="s">
        <v>0</v>
      </c>
      <c r="G47" s="36" t="s">
        <v>35</v>
      </c>
      <c r="H47" s="37"/>
    </row>
    <row r="48" spans="1:8">
      <c r="B48" s="31">
        <v>4</v>
      </c>
      <c r="C48" s="31" t="s">
        <v>40</v>
      </c>
      <c r="D48" s="31" t="s">
        <v>70</v>
      </c>
      <c r="E48" s="31" t="s">
        <v>206</v>
      </c>
      <c r="F48" s="36" t="s">
        <v>35</v>
      </c>
      <c r="G48" s="36" t="s">
        <v>94</v>
      </c>
      <c r="H48" s="37" t="s">
        <v>221</v>
      </c>
    </row>
    <row r="49" spans="2:8">
      <c r="B49" s="31">
        <v>5</v>
      </c>
      <c r="C49" s="31" t="s">
        <v>40</v>
      </c>
      <c r="D49" s="31" t="s">
        <v>37</v>
      </c>
      <c r="E49" s="31" t="s">
        <v>206</v>
      </c>
      <c r="F49" s="36" t="s">
        <v>35</v>
      </c>
      <c r="G49" s="36" t="s">
        <v>93</v>
      </c>
      <c r="H49" s="37" t="s">
        <v>221</v>
      </c>
    </row>
    <row r="50" spans="2:8">
      <c r="B50" s="31">
        <v>6</v>
      </c>
      <c r="C50" s="31" t="s">
        <v>40</v>
      </c>
      <c r="D50" s="31" t="s">
        <v>38</v>
      </c>
      <c r="E50" s="31" t="s">
        <v>206</v>
      </c>
      <c r="F50" s="36" t="s">
        <v>35</v>
      </c>
      <c r="G50" s="36" t="s">
        <v>222</v>
      </c>
      <c r="H50" s="37" t="s">
        <v>221</v>
      </c>
    </row>
    <row r="51" spans="2:8">
      <c r="B51" s="31">
        <v>7</v>
      </c>
      <c r="C51" s="31" t="s">
        <v>40</v>
      </c>
      <c r="D51" s="31" t="s">
        <v>39</v>
      </c>
      <c r="E51" s="31" t="s">
        <v>206</v>
      </c>
      <c r="F51" s="36" t="s">
        <v>35</v>
      </c>
      <c r="G51" s="36" t="s">
        <v>95</v>
      </c>
      <c r="H51" s="37" t="s">
        <v>223</v>
      </c>
    </row>
    <row r="52" spans="2:8">
      <c r="B52" s="31">
        <v>8</v>
      </c>
      <c r="C52" s="31" t="s">
        <v>40</v>
      </c>
      <c r="D52" s="31" t="s">
        <v>183</v>
      </c>
      <c r="E52" s="31" t="s">
        <v>206</v>
      </c>
      <c r="F52" s="36" t="s">
        <v>35</v>
      </c>
      <c r="G52" s="36" t="s">
        <v>275</v>
      </c>
      <c r="H52" s="37" t="s">
        <v>221</v>
      </c>
    </row>
    <row r="53" spans="2:8">
      <c r="B53" s="31">
        <v>9</v>
      </c>
      <c r="C53" s="31" t="s">
        <v>40</v>
      </c>
      <c r="D53" s="32" t="s">
        <v>184</v>
      </c>
      <c r="E53" s="31" t="s">
        <v>206</v>
      </c>
      <c r="F53" s="36" t="s">
        <v>35</v>
      </c>
      <c r="G53" s="38" t="s">
        <v>276</v>
      </c>
      <c r="H53" s="37" t="s">
        <v>221</v>
      </c>
    </row>
    <row r="54" spans="2:8">
      <c r="B54" s="31">
        <v>10</v>
      </c>
      <c r="C54" s="31" t="s">
        <v>40</v>
      </c>
      <c r="D54" s="32" t="s">
        <v>185</v>
      </c>
      <c r="E54" s="31" t="s">
        <v>206</v>
      </c>
      <c r="F54" s="36" t="s">
        <v>35</v>
      </c>
      <c r="G54" s="38" t="s">
        <v>226</v>
      </c>
      <c r="H54" s="37" t="s">
        <v>221</v>
      </c>
    </row>
    <row r="55" spans="2:8">
      <c r="B55" s="31">
        <v>11</v>
      </c>
      <c r="C55" s="31" t="s">
        <v>40</v>
      </c>
      <c r="D55" s="32" t="s">
        <v>186</v>
      </c>
      <c r="E55" s="31" t="s">
        <v>206</v>
      </c>
      <c r="F55" s="36" t="s">
        <v>35</v>
      </c>
      <c r="G55" s="38" t="s">
        <v>227</v>
      </c>
      <c r="H55" s="37" t="s">
        <v>221</v>
      </c>
    </row>
    <row r="56" spans="2:8">
      <c r="B56" s="31">
        <v>12</v>
      </c>
      <c r="C56" s="31" t="s">
        <v>40</v>
      </c>
      <c r="D56" s="32" t="s">
        <v>187</v>
      </c>
      <c r="E56" s="31" t="s">
        <v>206</v>
      </c>
      <c r="F56" s="36" t="s">
        <v>35</v>
      </c>
      <c r="G56" s="38" t="s">
        <v>228</v>
      </c>
      <c r="H56" s="37" t="s">
        <v>221</v>
      </c>
    </row>
    <row r="57" spans="2:8">
      <c r="B57" s="31">
        <v>13</v>
      </c>
      <c r="C57" s="31" t="s">
        <v>40</v>
      </c>
      <c r="D57" s="32" t="s">
        <v>188</v>
      </c>
      <c r="E57" s="31" t="s">
        <v>206</v>
      </c>
      <c r="F57" s="36" t="s">
        <v>35</v>
      </c>
      <c r="G57" s="38" t="s">
        <v>229</v>
      </c>
      <c r="H57" s="37" t="s">
        <v>221</v>
      </c>
    </row>
    <row r="58" spans="2:8">
      <c r="B58" s="31">
        <v>14</v>
      </c>
      <c r="C58" s="31" t="s">
        <v>40</v>
      </c>
      <c r="D58" s="32" t="s">
        <v>189</v>
      </c>
      <c r="E58" s="31" t="s">
        <v>206</v>
      </c>
      <c r="F58" s="36" t="s">
        <v>35</v>
      </c>
      <c r="G58" s="38" t="s">
        <v>230</v>
      </c>
      <c r="H58" s="37" t="s">
        <v>221</v>
      </c>
    </row>
    <row r="59" spans="2:8">
      <c r="B59" s="31">
        <v>15</v>
      </c>
      <c r="C59" s="31" t="s">
        <v>40</v>
      </c>
      <c r="D59" s="32" t="s">
        <v>190</v>
      </c>
      <c r="E59" s="31" t="s">
        <v>206</v>
      </c>
      <c r="F59" s="36" t="s">
        <v>35</v>
      </c>
      <c r="G59" s="38" t="s">
        <v>231</v>
      </c>
      <c r="H59" s="37" t="s">
        <v>221</v>
      </c>
    </row>
    <row r="60" spans="2:8">
      <c r="B60" s="31">
        <v>16</v>
      </c>
      <c r="C60" s="31" t="s">
        <v>40</v>
      </c>
      <c r="D60" s="32" t="s">
        <v>191</v>
      </c>
      <c r="E60" s="31" t="s">
        <v>206</v>
      </c>
      <c r="F60" s="36" t="s">
        <v>35</v>
      </c>
      <c r="G60" s="38" t="s">
        <v>232</v>
      </c>
      <c r="H60" s="37" t="s">
        <v>221</v>
      </c>
    </row>
    <row r="61" spans="2:8">
      <c r="B61" s="31">
        <v>17</v>
      </c>
      <c r="C61" s="31" t="s">
        <v>40</v>
      </c>
      <c r="D61" s="32" t="s">
        <v>192</v>
      </c>
      <c r="E61" s="31" t="s">
        <v>206</v>
      </c>
      <c r="F61" s="36" t="s">
        <v>35</v>
      </c>
      <c r="G61" s="38" t="s">
        <v>233</v>
      </c>
      <c r="H61" s="37" t="s">
        <v>221</v>
      </c>
    </row>
    <row r="62" spans="2:8">
      <c r="B62" s="31">
        <v>18</v>
      </c>
      <c r="C62" s="31" t="s">
        <v>40</v>
      </c>
      <c r="D62" s="32" t="s">
        <v>193</v>
      </c>
      <c r="E62" s="31" t="s">
        <v>206</v>
      </c>
      <c r="F62" s="36" t="s">
        <v>35</v>
      </c>
      <c r="G62" s="38" t="s">
        <v>234</v>
      </c>
      <c r="H62" s="37" t="s">
        <v>221</v>
      </c>
    </row>
    <row r="63" spans="2:8">
      <c r="B63" s="31">
        <v>19</v>
      </c>
      <c r="C63" s="31" t="s">
        <v>40</v>
      </c>
      <c r="D63" s="32" t="s">
        <v>194</v>
      </c>
      <c r="E63" s="31" t="s">
        <v>206</v>
      </c>
      <c r="F63" s="36" t="s">
        <v>35</v>
      </c>
      <c r="G63" s="38" t="s">
        <v>235</v>
      </c>
      <c r="H63" s="37" t="s">
        <v>221</v>
      </c>
    </row>
    <row r="64" spans="2:8">
      <c r="B64" s="31">
        <v>20</v>
      </c>
      <c r="C64" s="31" t="s">
        <v>40</v>
      </c>
      <c r="D64" s="32" t="s">
        <v>195</v>
      </c>
      <c r="E64" s="31" t="s">
        <v>206</v>
      </c>
      <c r="F64" s="36" t="s">
        <v>35</v>
      </c>
      <c r="G64" s="38" t="s">
        <v>236</v>
      </c>
      <c r="H64" s="37"/>
    </row>
    <row r="65" spans="2:8">
      <c r="B65" s="31">
        <v>21</v>
      </c>
      <c r="C65" s="31" t="s">
        <v>40</v>
      </c>
      <c r="D65" s="32" t="s">
        <v>49</v>
      </c>
      <c r="E65" s="31" t="s">
        <v>206</v>
      </c>
      <c r="F65" s="36" t="s">
        <v>35</v>
      </c>
      <c r="G65" s="38" t="s">
        <v>237</v>
      </c>
      <c r="H65" s="37"/>
    </row>
    <row r="66" spans="2:8">
      <c r="B66" s="31">
        <v>22</v>
      </c>
      <c r="C66" s="31" t="s">
        <v>40</v>
      </c>
      <c r="D66" s="32" t="s">
        <v>53</v>
      </c>
      <c r="E66" s="31" t="s">
        <v>206</v>
      </c>
      <c r="F66" s="36" t="s">
        <v>35</v>
      </c>
      <c r="G66" s="38" t="s">
        <v>238</v>
      </c>
      <c r="H66" s="37"/>
    </row>
    <row r="67" spans="2:8">
      <c r="B67" s="31">
        <v>23</v>
      </c>
      <c r="C67" s="31" t="s">
        <v>40</v>
      </c>
      <c r="D67" s="32" t="s">
        <v>182</v>
      </c>
      <c r="E67" s="31" t="s">
        <v>206</v>
      </c>
      <c r="F67" s="36" t="s">
        <v>35</v>
      </c>
      <c r="G67" s="38" t="s">
        <v>239</v>
      </c>
      <c r="H67" s="37" t="s">
        <v>240</v>
      </c>
    </row>
    <row r="68" spans="2:8">
      <c r="B68" s="31">
        <v>24</v>
      </c>
      <c r="C68" s="31" t="s">
        <v>24</v>
      </c>
      <c r="D68" s="31" t="s">
        <v>277</v>
      </c>
      <c r="E68" s="31" t="s">
        <v>206</v>
      </c>
      <c r="F68" s="31" t="s">
        <v>277</v>
      </c>
      <c r="G68" s="36" t="s">
        <v>35</v>
      </c>
      <c r="H68" s="37"/>
    </row>
    <row r="69" spans="2:8">
      <c r="B69" s="31">
        <v>25</v>
      </c>
      <c r="C69" s="31" t="s">
        <v>24</v>
      </c>
      <c r="D69" s="31" t="s">
        <v>254</v>
      </c>
      <c r="E69" s="31" t="s">
        <v>206</v>
      </c>
      <c r="F69" s="31" t="s">
        <v>254</v>
      </c>
      <c r="G69" s="36" t="s">
        <v>35</v>
      </c>
      <c r="H69" s="37"/>
    </row>
    <row r="70" spans="2:8">
      <c r="B70" s="31">
        <v>26</v>
      </c>
      <c r="C70" s="31" t="s">
        <v>24</v>
      </c>
      <c r="D70" s="31" t="s">
        <v>224</v>
      </c>
      <c r="E70" s="31" t="s">
        <v>206</v>
      </c>
      <c r="F70" s="31" t="s">
        <v>224</v>
      </c>
      <c r="G70" s="36" t="s">
        <v>35</v>
      </c>
      <c r="H70" s="37"/>
    </row>
    <row r="71" spans="2:8">
      <c r="B71" s="31">
        <v>27</v>
      </c>
      <c r="C71" s="31" t="s">
        <v>24</v>
      </c>
      <c r="D71" s="31" t="s">
        <v>145</v>
      </c>
      <c r="E71" s="31" t="s">
        <v>206</v>
      </c>
      <c r="F71" s="31" t="s">
        <v>225</v>
      </c>
      <c r="G71" s="36" t="s">
        <v>35</v>
      </c>
      <c r="H71" s="37"/>
    </row>
    <row r="72" spans="2:8">
      <c r="B72" s="31">
        <v>28</v>
      </c>
      <c r="C72" s="31" t="s">
        <v>24</v>
      </c>
      <c r="D72" s="31" t="s">
        <v>282</v>
      </c>
      <c r="E72" s="31" t="s">
        <v>278</v>
      </c>
      <c r="F72" s="31" t="s">
        <v>283</v>
      </c>
      <c r="G72" s="36" t="s">
        <v>35</v>
      </c>
      <c r="H72" s="37"/>
    </row>
    <row r="73" spans="2:8">
      <c r="B73" s="31">
        <v>29</v>
      </c>
      <c r="C73" s="31" t="s">
        <v>24</v>
      </c>
      <c r="D73" s="31" t="s">
        <v>284</v>
      </c>
      <c r="E73" s="31" t="s">
        <v>278</v>
      </c>
      <c r="F73" s="31" t="s">
        <v>27</v>
      </c>
      <c r="G73" s="36" t="s">
        <v>35</v>
      </c>
      <c r="H73" s="37"/>
    </row>
    <row r="74" spans="2:8">
      <c r="B74" s="31">
        <v>30</v>
      </c>
      <c r="C74" s="31" t="s">
        <v>24</v>
      </c>
      <c r="D74" s="31" t="s">
        <v>279</v>
      </c>
      <c r="E74" s="31" t="s">
        <v>89</v>
      </c>
      <c r="F74" s="31" t="s">
        <v>92</v>
      </c>
      <c r="G74" s="36" t="s">
        <v>35</v>
      </c>
      <c r="H74" s="37"/>
    </row>
    <row r="75" spans="2:8">
      <c r="B75" s="31">
        <v>31</v>
      </c>
      <c r="C75" s="31" t="s">
        <v>24</v>
      </c>
      <c r="D75" s="31" t="s">
        <v>280</v>
      </c>
      <c r="E75" s="31" t="s">
        <v>281</v>
      </c>
      <c r="F75" s="31" t="s">
        <v>146</v>
      </c>
      <c r="G75" s="36" t="s">
        <v>35</v>
      </c>
      <c r="H75" s="37"/>
    </row>
    <row r="76" spans="2:8">
      <c r="B76" s="31">
        <v>32</v>
      </c>
      <c r="C76" s="32" t="s">
        <v>196</v>
      </c>
      <c r="D76" s="32" t="s">
        <v>241</v>
      </c>
      <c r="E76" s="32" t="s">
        <v>206</v>
      </c>
      <c r="F76" s="38" t="s">
        <v>35</v>
      </c>
      <c r="G76" s="38" t="s">
        <v>242</v>
      </c>
      <c r="H76" s="37" t="s">
        <v>243</v>
      </c>
    </row>
    <row r="77" spans="2:8">
      <c r="B77" s="31">
        <v>33</v>
      </c>
      <c r="C77" s="32" t="s">
        <v>196</v>
      </c>
      <c r="D77" s="32" t="s">
        <v>244</v>
      </c>
      <c r="E77" s="32" t="s">
        <v>206</v>
      </c>
      <c r="F77" s="38" t="s">
        <v>35</v>
      </c>
      <c r="G77" s="38" t="s">
        <v>245</v>
      </c>
      <c r="H77" s="37" t="s">
        <v>246</v>
      </c>
    </row>
    <row r="78" spans="2:8" ht="90">
      <c r="B78" s="31">
        <v>34</v>
      </c>
      <c r="C78" s="32" t="s">
        <v>196</v>
      </c>
      <c r="D78" s="32" t="s">
        <v>247</v>
      </c>
      <c r="E78" s="32" t="s">
        <v>206</v>
      </c>
      <c r="F78" s="38" t="s">
        <v>35</v>
      </c>
      <c r="G78" s="65" t="s">
        <v>248</v>
      </c>
      <c r="H78" s="39" t="s">
        <v>249</v>
      </c>
    </row>
    <row r="79" spans="2:8">
      <c r="B79" s="31">
        <v>35</v>
      </c>
      <c r="C79" s="32" t="s">
        <v>196</v>
      </c>
      <c r="D79" s="32" t="s">
        <v>200</v>
      </c>
      <c r="E79" s="32" t="s">
        <v>250</v>
      </c>
      <c r="F79" s="38" t="s">
        <v>35</v>
      </c>
      <c r="G79" s="32" t="s">
        <v>251</v>
      </c>
      <c r="H79" s="37"/>
    </row>
    <row r="80" spans="2:8">
      <c r="B80" s="31">
        <v>36</v>
      </c>
      <c r="C80" s="32" t="s">
        <v>196</v>
      </c>
      <c r="D80" s="32" t="s">
        <v>201</v>
      </c>
      <c r="E80" s="32" t="s">
        <v>250</v>
      </c>
      <c r="F80" s="38" t="s">
        <v>35</v>
      </c>
      <c r="G80" s="32" t="s">
        <v>252</v>
      </c>
      <c r="H80" s="37"/>
    </row>
    <row r="81" spans="1:8">
      <c r="B81" s="31">
        <v>37</v>
      </c>
      <c r="C81" s="32" t="s">
        <v>196</v>
      </c>
      <c r="D81" s="32" t="s">
        <v>202</v>
      </c>
      <c r="E81" s="32" t="s">
        <v>250</v>
      </c>
      <c r="F81" s="38" t="s">
        <v>35</v>
      </c>
      <c r="G81" s="32" t="s">
        <v>253</v>
      </c>
      <c r="H81" s="37"/>
    </row>
    <row r="83" spans="1:8">
      <c r="A83" s="26">
        <f>A42+1</f>
        <v>6</v>
      </c>
      <c r="B83" s="25" t="str">
        <f ca="1">OFFSET(TB一覧!$B$3,TB定義!A83-1,0)</f>
        <v>T02</v>
      </c>
      <c r="C83" s="25" t="str">
        <f ca="1">OFFSET(TB一覧!$B$3,TB定義!A83-1,1)</f>
        <v>Plod_log</v>
      </c>
    </row>
    <row r="84" spans="1:8">
      <c r="B84" s="27" t="s">
        <v>18</v>
      </c>
      <c r="C84" s="28"/>
      <c r="D84" s="29"/>
      <c r="E84" s="27" t="s">
        <v>19</v>
      </c>
      <c r="F84" s="28"/>
      <c r="G84" s="28"/>
      <c r="H84" s="29"/>
    </row>
    <row r="85" spans="1:8">
      <c r="B85" s="27" t="s">
        <v>5</v>
      </c>
      <c r="C85" s="27" t="s">
        <v>20</v>
      </c>
      <c r="D85" s="27" t="s">
        <v>21</v>
      </c>
      <c r="E85" s="27" t="s">
        <v>22</v>
      </c>
      <c r="F85" s="27" t="s">
        <v>21</v>
      </c>
      <c r="G85" s="27" t="s">
        <v>23</v>
      </c>
      <c r="H85" s="30" t="s">
        <v>9</v>
      </c>
    </row>
    <row r="86" spans="1:8">
      <c r="B86" s="31">
        <v>1</v>
      </c>
      <c r="C86" s="31" t="s">
        <v>24</v>
      </c>
      <c r="D86" s="31" t="s">
        <v>220</v>
      </c>
      <c r="E86" s="32" t="s">
        <v>255</v>
      </c>
      <c r="F86" s="31" t="s">
        <v>220</v>
      </c>
      <c r="G86" s="36" t="s">
        <v>35</v>
      </c>
      <c r="H86" s="37"/>
    </row>
    <row r="87" spans="1:8">
      <c r="B87" s="31">
        <v>2</v>
      </c>
      <c r="C87" s="31" t="s">
        <v>24</v>
      </c>
      <c r="D87" s="32" t="s">
        <v>33</v>
      </c>
      <c r="E87" s="32" t="s">
        <v>255</v>
      </c>
      <c r="F87" s="32" t="s">
        <v>256</v>
      </c>
      <c r="G87" s="36" t="s">
        <v>35</v>
      </c>
      <c r="H87" s="37" t="s">
        <v>221</v>
      </c>
    </row>
    <row r="88" spans="1:8">
      <c r="B88" s="31">
        <v>3</v>
      </c>
      <c r="C88" s="31" t="s">
        <v>24</v>
      </c>
      <c r="D88" s="32" t="s">
        <v>0</v>
      </c>
      <c r="E88" s="32" t="s">
        <v>255</v>
      </c>
      <c r="F88" s="32" t="s">
        <v>0</v>
      </c>
      <c r="G88" s="36" t="s">
        <v>35</v>
      </c>
      <c r="H88" s="37"/>
    </row>
    <row r="89" spans="1:8">
      <c r="B89" s="31">
        <v>4</v>
      </c>
      <c r="C89" s="31" t="s">
        <v>40</v>
      </c>
      <c r="D89" s="32" t="s">
        <v>38</v>
      </c>
      <c r="E89" s="32" t="s">
        <v>255</v>
      </c>
      <c r="F89" s="36" t="s">
        <v>35</v>
      </c>
      <c r="G89" s="36" t="s">
        <v>261</v>
      </c>
      <c r="H89" s="37"/>
    </row>
    <row r="90" spans="1:8">
      <c r="B90" s="31">
        <v>5</v>
      </c>
      <c r="C90" s="31" t="s">
        <v>40</v>
      </c>
      <c r="D90" s="32" t="s">
        <v>39</v>
      </c>
      <c r="E90" s="32" t="s">
        <v>255</v>
      </c>
      <c r="F90" s="36" t="s">
        <v>35</v>
      </c>
      <c r="G90" s="36" t="s">
        <v>262</v>
      </c>
      <c r="H90" s="37"/>
    </row>
    <row r="91" spans="1:8">
      <c r="B91" s="31">
        <v>6</v>
      </c>
      <c r="C91" s="31" t="s">
        <v>40</v>
      </c>
      <c r="D91" s="32" t="s">
        <v>181</v>
      </c>
      <c r="E91" s="32" t="s">
        <v>255</v>
      </c>
      <c r="F91" s="36" t="s">
        <v>35</v>
      </c>
      <c r="G91" s="36" t="s">
        <v>263</v>
      </c>
      <c r="H91" s="39" t="s">
        <v>264</v>
      </c>
    </row>
    <row r="92" spans="1:8">
      <c r="B92" s="31">
        <v>7</v>
      </c>
      <c r="C92" s="31" t="s">
        <v>40</v>
      </c>
      <c r="D92" s="32" t="s">
        <v>182</v>
      </c>
      <c r="E92" s="32" t="s">
        <v>255</v>
      </c>
      <c r="F92" s="36" t="s">
        <v>35</v>
      </c>
      <c r="G92" s="36" t="s">
        <v>265</v>
      </c>
      <c r="H92" s="37" t="s">
        <v>266</v>
      </c>
    </row>
    <row r="93" spans="1:8">
      <c r="B93" s="31">
        <v>8</v>
      </c>
      <c r="C93" s="31" t="s">
        <v>24</v>
      </c>
      <c r="D93" s="32" t="s">
        <v>277</v>
      </c>
      <c r="E93" s="32" t="s">
        <v>255</v>
      </c>
      <c r="F93" s="32" t="s">
        <v>277</v>
      </c>
      <c r="G93" s="36" t="s">
        <v>35</v>
      </c>
      <c r="H93" s="37"/>
    </row>
    <row r="94" spans="1:8">
      <c r="B94" s="31">
        <v>9</v>
      </c>
      <c r="C94" s="31" t="s">
        <v>24</v>
      </c>
      <c r="D94" s="32" t="s">
        <v>254</v>
      </c>
      <c r="E94" s="32" t="s">
        <v>255</v>
      </c>
      <c r="F94" s="32" t="s">
        <v>254</v>
      </c>
      <c r="G94" s="36" t="s">
        <v>35</v>
      </c>
      <c r="H94" s="37"/>
    </row>
    <row r="95" spans="1:8">
      <c r="B95" s="31">
        <v>10</v>
      </c>
      <c r="C95" s="31" t="s">
        <v>24</v>
      </c>
      <c r="D95" s="32" t="s">
        <v>285</v>
      </c>
      <c r="E95" s="32" t="s">
        <v>255</v>
      </c>
      <c r="F95" s="32" t="s">
        <v>257</v>
      </c>
      <c r="G95" s="36" t="s">
        <v>35</v>
      </c>
      <c r="H95" s="37"/>
    </row>
    <row r="96" spans="1:8">
      <c r="B96" s="31">
        <v>11</v>
      </c>
      <c r="C96" s="31" t="s">
        <v>24</v>
      </c>
      <c r="D96" s="32" t="s">
        <v>97</v>
      </c>
      <c r="E96" s="32" t="s">
        <v>255</v>
      </c>
      <c r="F96" s="32" t="s">
        <v>258</v>
      </c>
      <c r="G96" s="36" t="s">
        <v>35</v>
      </c>
      <c r="H96" s="37"/>
    </row>
    <row r="97" spans="1:8">
      <c r="B97" s="31">
        <v>12</v>
      </c>
      <c r="C97" s="31" t="s">
        <v>24</v>
      </c>
      <c r="D97" s="32" t="s">
        <v>98</v>
      </c>
      <c r="E97" s="32" t="s">
        <v>255</v>
      </c>
      <c r="F97" s="32" t="s">
        <v>259</v>
      </c>
      <c r="G97" s="36" t="s">
        <v>35</v>
      </c>
      <c r="H97" s="37" t="s">
        <v>260</v>
      </c>
    </row>
    <row r="98" spans="1:8">
      <c r="B98" s="31">
        <v>13</v>
      </c>
      <c r="C98" s="31" t="s">
        <v>24</v>
      </c>
      <c r="D98" s="32" t="s">
        <v>99</v>
      </c>
      <c r="E98" s="32" t="s">
        <v>255</v>
      </c>
      <c r="F98" s="32" t="s">
        <v>257</v>
      </c>
      <c r="G98" s="36" t="s">
        <v>35</v>
      </c>
      <c r="H98" s="37"/>
    </row>
    <row r="99" spans="1:8">
      <c r="B99" s="31">
        <v>14</v>
      </c>
      <c r="C99" s="31" t="s">
        <v>24</v>
      </c>
      <c r="D99" s="32" t="s">
        <v>100</v>
      </c>
      <c r="E99" s="32" t="s">
        <v>255</v>
      </c>
      <c r="F99" s="32" t="s">
        <v>257</v>
      </c>
      <c r="G99" s="36" t="s">
        <v>35</v>
      </c>
      <c r="H99" s="37"/>
    </row>
    <row r="100" spans="1:8">
      <c r="B100" s="31">
        <v>15</v>
      </c>
      <c r="C100" s="31" t="s">
        <v>24</v>
      </c>
      <c r="D100" s="32" t="s">
        <v>101</v>
      </c>
      <c r="E100" s="32" t="s">
        <v>255</v>
      </c>
      <c r="F100" s="32" t="s">
        <v>257</v>
      </c>
      <c r="G100" s="36" t="s">
        <v>35</v>
      </c>
      <c r="H100" s="37"/>
    </row>
    <row r="101" spans="1:8">
      <c r="B101" s="31">
        <v>16</v>
      </c>
      <c r="C101" s="31" t="s">
        <v>24</v>
      </c>
      <c r="D101" s="32" t="s">
        <v>102</v>
      </c>
      <c r="E101" s="32" t="s">
        <v>255</v>
      </c>
      <c r="F101" s="32" t="s">
        <v>257</v>
      </c>
      <c r="G101" s="36" t="s">
        <v>35</v>
      </c>
      <c r="H101" s="37"/>
    </row>
    <row r="102" spans="1:8">
      <c r="B102" s="31">
        <v>17</v>
      </c>
      <c r="C102" s="31" t="s">
        <v>24</v>
      </c>
      <c r="D102" s="32" t="s">
        <v>103</v>
      </c>
      <c r="E102" s="32" t="s">
        <v>255</v>
      </c>
      <c r="F102" s="32" t="s">
        <v>257</v>
      </c>
      <c r="G102" s="36" t="s">
        <v>35</v>
      </c>
      <c r="H102" s="37"/>
    </row>
    <row r="103" spans="1:8">
      <c r="B103" s="31">
        <v>18</v>
      </c>
      <c r="C103" s="31" t="s">
        <v>24</v>
      </c>
      <c r="D103" s="32" t="s">
        <v>104</v>
      </c>
      <c r="E103" s="32" t="s">
        <v>255</v>
      </c>
      <c r="F103" s="32" t="s">
        <v>257</v>
      </c>
      <c r="G103" s="36" t="s">
        <v>35</v>
      </c>
      <c r="H103" s="37"/>
    </row>
    <row r="104" spans="1:8">
      <c r="B104" s="31">
        <v>19</v>
      </c>
      <c r="C104" s="31" t="s">
        <v>24</v>
      </c>
      <c r="D104" s="32" t="s">
        <v>105</v>
      </c>
      <c r="E104" s="32" t="s">
        <v>255</v>
      </c>
      <c r="F104" s="32" t="s">
        <v>257</v>
      </c>
      <c r="G104" s="36" t="s">
        <v>35</v>
      </c>
      <c r="H104" s="37"/>
    </row>
    <row r="105" spans="1:8">
      <c r="B105" s="31">
        <v>20</v>
      </c>
      <c r="C105" s="31" t="s">
        <v>24</v>
      </c>
      <c r="D105" s="32" t="s">
        <v>106</v>
      </c>
      <c r="E105" s="32" t="s">
        <v>255</v>
      </c>
      <c r="F105" s="32" t="s">
        <v>257</v>
      </c>
      <c r="G105" s="36" t="s">
        <v>35</v>
      </c>
      <c r="H105" s="37"/>
    </row>
    <row r="106" spans="1:8">
      <c r="B106" s="31">
        <v>21</v>
      </c>
      <c r="C106" s="31" t="s">
        <v>24</v>
      </c>
      <c r="D106" s="32" t="s">
        <v>282</v>
      </c>
      <c r="E106" s="32" t="s">
        <v>278</v>
      </c>
      <c r="F106" s="32" t="s">
        <v>286</v>
      </c>
      <c r="G106" s="36" t="s">
        <v>35</v>
      </c>
      <c r="H106" s="37"/>
    </row>
    <row r="108" spans="1:8">
      <c r="A108" s="26">
        <f>A83+1</f>
        <v>7</v>
      </c>
      <c r="B108" s="25" t="str">
        <f ca="1">OFFSET(TB一覧!$B$3,TB定義!A108-1,0)</f>
        <v>T03</v>
      </c>
      <c r="C108" s="25" t="str">
        <f ca="1">OFFSET(TB一覧!$B$3,TB定義!A108-1,1)</f>
        <v>稼働率テーブル</v>
      </c>
    </row>
    <row r="109" spans="1:8">
      <c r="B109" s="27" t="s">
        <v>18</v>
      </c>
      <c r="C109" s="28"/>
      <c r="D109" s="29"/>
      <c r="E109" s="27" t="s">
        <v>19</v>
      </c>
      <c r="F109" s="28"/>
      <c r="G109" s="28"/>
      <c r="H109" s="29"/>
    </row>
    <row r="110" spans="1:8">
      <c r="B110" s="27" t="s">
        <v>5</v>
      </c>
      <c r="C110" s="27" t="s">
        <v>20</v>
      </c>
      <c r="D110" s="27" t="s">
        <v>21</v>
      </c>
      <c r="E110" s="27" t="s">
        <v>22</v>
      </c>
      <c r="F110" s="27" t="s">
        <v>21</v>
      </c>
      <c r="G110" s="27" t="s">
        <v>23</v>
      </c>
      <c r="H110" s="30" t="s">
        <v>9</v>
      </c>
    </row>
    <row r="111" spans="1:8">
      <c r="B111" s="31">
        <v>1</v>
      </c>
      <c r="C111" s="31" t="s">
        <v>24</v>
      </c>
      <c r="D111" s="32" t="s">
        <v>267</v>
      </c>
      <c r="E111" s="32" t="s">
        <v>206</v>
      </c>
      <c r="F111" s="36" t="s">
        <v>35</v>
      </c>
      <c r="G111" s="36" t="s">
        <v>268</v>
      </c>
      <c r="H111" s="37" t="s">
        <v>221</v>
      </c>
    </row>
    <row r="112" spans="1:8">
      <c r="B112" s="31">
        <v>2</v>
      </c>
      <c r="C112" s="31" t="s">
        <v>24</v>
      </c>
      <c r="D112" s="32" t="s">
        <v>134</v>
      </c>
      <c r="E112" s="32" t="s">
        <v>206</v>
      </c>
      <c r="F112" s="36" t="s">
        <v>35</v>
      </c>
      <c r="G112" s="36" t="s">
        <v>269</v>
      </c>
      <c r="H112" s="37"/>
    </row>
    <row r="113" spans="2:8">
      <c r="B113" s="31">
        <v>3</v>
      </c>
      <c r="C113" s="31" t="s">
        <v>24</v>
      </c>
      <c r="D113" s="32" t="s">
        <v>270</v>
      </c>
      <c r="E113" s="32" t="s">
        <v>206</v>
      </c>
      <c r="F113" s="32" t="s">
        <v>270</v>
      </c>
      <c r="G113" s="36" t="s">
        <v>35</v>
      </c>
      <c r="H113" s="37"/>
    </row>
    <row r="114" spans="2:8">
      <c r="B114" s="31">
        <v>4</v>
      </c>
      <c r="C114" s="31" t="s">
        <v>24</v>
      </c>
      <c r="D114" s="32" t="s">
        <v>41</v>
      </c>
      <c r="E114" s="32" t="s">
        <v>206</v>
      </c>
      <c r="F114" s="32" t="s">
        <v>41</v>
      </c>
      <c r="G114" s="36" t="s">
        <v>35</v>
      </c>
      <c r="H114" s="37"/>
    </row>
    <row r="115" spans="2:8">
      <c r="B115" s="31">
        <v>5</v>
      </c>
      <c r="C115" s="31" t="s">
        <v>24</v>
      </c>
      <c r="D115" s="32" t="s">
        <v>271</v>
      </c>
      <c r="E115" s="32" t="s">
        <v>206</v>
      </c>
      <c r="F115" s="36" t="s">
        <v>35</v>
      </c>
      <c r="G115" s="36" t="s">
        <v>272</v>
      </c>
      <c r="H115" s="37"/>
    </row>
    <row r="116" spans="2:8">
      <c r="B116" s="31">
        <v>6</v>
      </c>
      <c r="C116" s="31" t="s">
        <v>24</v>
      </c>
      <c r="D116" s="32" t="s">
        <v>273</v>
      </c>
      <c r="E116" s="32" t="s">
        <v>206</v>
      </c>
      <c r="F116" s="36" t="s">
        <v>35</v>
      </c>
      <c r="G116" s="36" t="s">
        <v>274</v>
      </c>
      <c r="H116" s="37" t="s">
        <v>266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scale="1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A4C52A01CEBFF40AE45D10DA927A547" ma:contentTypeVersion="11" ma:contentTypeDescription="新しいドキュメントを作成します。" ma:contentTypeScope="" ma:versionID="28d47f0a2ac0a03d0a141d0a7f638e0b">
  <xsd:schema xmlns:xsd="http://www.w3.org/2001/XMLSchema" xmlns:xs="http://www.w3.org/2001/XMLSchema" xmlns:p="http://schemas.microsoft.com/office/2006/metadata/properties" xmlns:ns2="b5c37a85-733b-43ca-bcfb-a65fb0b4108a" xmlns:ns3="c8b0e60a-39fc-4745-abaa-4e95a5ee6b11" targetNamespace="http://schemas.microsoft.com/office/2006/metadata/properties" ma:root="true" ma:fieldsID="4140b07b92875aa8fe6d384889a2cf43" ns2:_="" ns3:_="">
    <xsd:import namespace="b5c37a85-733b-43ca-bcfb-a65fb0b4108a"/>
    <xsd:import namespace="c8b0e60a-39fc-4745-abaa-4e95a5ee6b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37a85-733b-43ca-bcfb-a65fb0b410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1df4d3c-c4e6-4899-bdf0-e43e9c10e6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0e60a-39fc-4745-abaa-4e95a5ee6b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552ab2-b0c2-4fb4-8523-feac73e70c20}" ma:internalName="TaxCatchAll" ma:showField="CatchAllData" ma:web="c8b0e60a-39fc-4745-abaa-4e95a5ee6b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c37a85-733b-43ca-bcfb-a65fb0b4108a">
      <Terms xmlns="http://schemas.microsoft.com/office/infopath/2007/PartnerControls"/>
    </lcf76f155ced4ddcb4097134ff3c332f>
    <TaxCatchAll xmlns="c8b0e60a-39fc-4745-abaa-4e95a5ee6b11" xsi:nil="true"/>
  </documentManagement>
</p:properties>
</file>

<file path=customXml/itemProps1.xml><?xml version="1.0" encoding="utf-8"?>
<ds:datastoreItem xmlns:ds="http://schemas.openxmlformats.org/officeDocument/2006/customXml" ds:itemID="{2223074D-9714-4F93-AFC8-2ED758DD88AB}"/>
</file>

<file path=customXml/itemProps2.xml><?xml version="1.0" encoding="utf-8"?>
<ds:datastoreItem xmlns:ds="http://schemas.openxmlformats.org/officeDocument/2006/customXml" ds:itemID="{AA460CD6-A65A-4B77-A2C4-20E5EBE662DE}"/>
</file>

<file path=customXml/itemProps3.xml><?xml version="1.0" encoding="utf-8"?>
<ds:datastoreItem xmlns:ds="http://schemas.openxmlformats.org/officeDocument/2006/customXml" ds:itemID="{4CE55C73-3B10-4B33-9AE5-C2A4D4F02F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説明</vt:lpstr>
      <vt:lpstr>全体概要</vt:lpstr>
      <vt:lpstr>TB一覧</vt:lpstr>
      <vt:lpstr>TB定義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田中登仁</dc:creator>
  <cp:lastModifiedBy>泰行 新井</cp:lastModifiedBy>
  <cp:lastPrinted>2025-03-24T13:15:50Z</cp:lastPrinted>
  <dcterms:created xsi:type="dcterms:W3CDTF">2015-06-05T18:19:34Z</dcterms:created>
  <dcterms:modified xsi:type="dcterms:W3CDTF">2025-07-17T06:05:17Z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0x0101006A4C52A01CEBFF40AE45D10DA927A547</vt:lpwstr>
  </property>
</Properties>
</file>