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ws\1.idea\ps_bg\dat\template\"/>
    </mc:Choice>
  </mc:AlternateContent>
  <xr:revisionPtr revIDLastSave="0" documentId="13_ncr:1_{8521576C-0414-486F-AADA-814CCF411123}" xr6:coauthVersionLast="46" xr6:coauthVersionMax="46" xr10:uidLastSave="{00000000-0000-0000-0000-000000000000}"/>
  <bookViews>
    <workbookView xWindow="-110" yWindow="-110" windowWidth="19420" windowHeight="10420" xr2:uid="{D1CFE950-504B-471A-9DA7-35ED84A78C49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D3" i="1"/>
  <c r="E3" i="1"/>
  <c r="D4" i="1"/>
  <c r="I18" i="1" s="1"/>
  <c r="E4" i="1"/>
  <c r="D5" i="1"/>
  <c r="E5" i="1"/>
  <c r="D6" i="1"/>
  <c r="I14" i="1" s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I3" i="1"/>
  <c r="I4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3" i="1"/>
  <c r="I6" i="1"/>
  <c r="J6" i="1" s="1"/>
  <c r="I8" i="1"/>
  <c r="I7" i="1"/>
  <c r="I15" i="1" l="1"/>
  <c r="I16" i="1"/>
  <c r="I17" i="1"/>
</calcChain>
</file>

<file path=xl/sharedStrings.xml><?xml version="1.0" encoding="utf-8"?>
<sst xmlns="http://schemas.openxmlformats.org/spreadsheetml/2006/main" count="23" uniqueCount="23">
  <si>
    <t>等级</t>
    <phoneticPr fontId="3" type="noConversion"/>
  </si>
  <si>
    <t>考试</t>
    <phoneticPr fontId="3" type="noConversion"/>
  </si>
  <si>
    <t>top %</t>
    <phoneticPr fontId="3" type="noConversion"/>
  </si>
  <si>
    <t xml:space="preserve">                          *越大表示差异越大</t>
    <phoneticPr fontId="3" type="noConversion"/>
  </si>
  <si>
    <t>分数</t>
    <phoneticPr fontId="3" type="noConversion"/>
  </si>
  <si>
    <t>姓名</t>
    <phoneticPr fontId="3" type="noConversion"/>
  </si>
  <si>
    <t>No.</t>
    <phoneticPr fontId="3" type="noConversion"/>
  </si>
  <si>
    <t>最高分 top</t>
    <phoneticPr fontId="3" type="noConversion"/>
  </si>
  <si>
    <t>最低分 bottom</t>
    <phoneticPr fontId="3" type="noConversion"/>
  </si>
  <si>
    <t>参考人数 attendance</t>
    <phoneticPr fontId="3" type="noConversion"/>
  </si>
  <si>
    <t>缺考人数 absence</t>
    <phoneticPr fontId="3" type="noConversion"/>
  </si>
  <si>
    <t>优 excellent</t>
    <phoneticPr fontId="3" type="noConversion"/>
  </si>
  <si>
    <t>均值 mean</t>
    <phoneticPr fontId="3" type="noConversion"/>
  </si>
  <si>
    <t>标准差 standard deviation</t>
    <phoneticPr fontId="3" type="noConversion"/>
  </si>
  <si>
    <t>良 good</t>
    <phoneticPr fontId="3" type="noConversion"/>
  </si>
  <si>
    <t>中 average</t>
    <phoneticPr fontId="3" type="noConversion"/>
  </si>
  <si>
    <t>及格 fair</t>
    <phoneticPr fontId="3" type="noConversion"/>
  </si>
  <si>
    <t>不及格 poor</t>
    <phoneticPr fontId="3" type="noConversion"/>
  </si>
  <si>
    <t>优</t>
    <phoneticPr fontId="3" type="noConversion"/>
  </si>
  <si>
    <t>良</t>
    <phoneticPr fontId="3" type="noConversion"/>
  </si>
  <si>
    <t>中</t>
    <phoneticPr fontId="3" type="noConversion"/>
  </si>
  <si>
    <t>及格</t>
    <phoneticPr fontId="3" type="noConversion"/>
  </si>
  <si>
    <t>不及格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</si>
</sst>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20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center"/>
    </xf>
    <xf numFmtId="9" fontId="6" fillId="3" borderId="0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176" fontId="6" fillId="3" borderId="1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right"/>
    </xf>
    <xf numFmtId="0" fontId="7" fillId="3" borderId="0" xfId="0" applyFont="1" applyFill="1" applyBorder="1" applyAlignment="1">
      <alignment horizontal="center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等级分布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class!$H$14:$H$18</c:f>
              <c:strCache>
                <c:ptCount val="5"/>
                <c:pt idx="0">
                  <c:v>优 excellent</c:v>
                </c:pt>
                <c:pt idx="1">
                  <c:v>良 good</c:v>
                </c:pt>
                <c:pt idx="2">
                  <c:v>中 average</c:v>
                </c:pt>
                <c:pt idx="3">
                  <c:v>及格 fair</c:v>
                </c:pt>
                <c:pt idx="4">
                  <c:v>不及格 poor</c:v>
                </c:pt>
              </c:strCache>
            </c:strRef>
          </c:cat>
          <c:val>
            <c:numRef>
              <c:f>class!$I$14:$I$18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7DE-4C62-8C2A-11C4CB864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926648"/>
        <c:axId val="733926968"/>
      </c:lineChart>
      <c:catAx>
        <c:axId val="73392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926968"/>
        <c:crosses val="autoZero"/>
        <c:auto val="1"/>
        <c:lblAlgn val="ctr"/>
        <c:lblOffset val="100"/>
        <c:noMultiLvlLbl val="0"/>
      </c:catAx>
      <c:valAx>
        <c:axId val="73392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92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127001</xdr:colOff>
      <xdr:row>23</xdr:row>
      <xdr:rowOff>34636</xdr:rowOff>
    </xdr:from>
    <xdr:to>
      <xdr:col>9</xdr:col>
      <xdr:colOff>323274</xdr:colOff>
      <xdr:row>39</xdr:row>
      <xdr:rowOff>184728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2B12518-5B91-4C94-8754-53B325E85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9B34-3646-4043-BC34-303BFA568364}">
  <dimension ref="A1:J43"/>
  <sheetViews>
    <sheetView tabSelected="1" zoomScale="55" zoomScaleNormal="55" workbookViewId="0">
      <selection activeCell="C3" sqref="C3"/>
    </sheetView>
  </sheetViews>
  <sheetFormatPr defaultRowHeight="14" x14ac:dyDescent="0.3"/>
  <cols>
    <col min="1" max="1" width="4.33203125" style="1" bestFit="1" customWidth="1"/>
    <col min="2" max="2" width="12.08203125" style="1" customWidth="1"/>
    <col min="3" max="3" width="7.08203125" style="1" bestFit="1" customWidth="1"/>
    <col min="4" max="4" width="8.58203125" style="1" bestFit="1" customWidth="1"/>
    <col min="5" max="5" width="7.08203125" style="1" bestFit="1" customWidth="1"/>
    <col min="6" max="6" width="1.5" style="1" hidden="1" customWidth="1"/>
    <col min="7" max="7" width="3.1640625" style="1" customWidth="1"/>
    <col min="8" max="8" width="28" style="1" customWidth="1"/>
    <col min="9" max="9" width="9.33203125" style="1" bestFit="1" customWidth="1"/>
    <col min="10" max="16384" width="8.6640625" style="1"/>
  </cols>
  <sheetData>
    <row r="1" spans="1:10" ht="25" x14ac:dyDescent="0.3">
      <c r="A1" s="13" t="s">
        <v>1</v>
      </c>
      <c r="B1" s="13"/>
      <c r="C1" s="13"/>
      <c r="D1" s="13"/>
      <c r="E1" s="13"/>
      <c r="F1" s="13"/>
      <c r="G1" s="13"/>
      <c r="H1" s="13"/>
      <c r="I1" s="13"/>
    </row>
    <row r="2" spans="1:10" ht="20" customHeight="1" x14ac:dyDescent="0.35">
      <c r="A2" s="11" t="s">
        <v>6</v>
      </c>
      <c r="B2" s="11" t="s">
        <v>5</v>
      </c>
      <c r="C2" s="11" t="s">
        <v>4</v>
      </c>
      <c r="D2" s="11" t="s">
        <v>0</v>
      </c>
      <c r="E2" s="11" t="s">
        <v>2</v>
      </c>
      <c r="F2" s="4"/>
      <c r="G2" s="4"/>
      <c r="H2" s="4"/>
      <c r="I2" s="4"/>
    </row>
    <row r="3" spans="1:10" ht="20" customHeight="1" x14ac:dyDescent="0.35">
      <c r="A3" s="5" t="str">
        <f t="shared" ref="A3:A42" si="0">IF(LEN(B3)&gt;0,IF(ISBLANK(B3),A2,SUM(A2,1)),"")</f>
        <v/>
      </c>
      <c r="B3" s="6"/>
      <c r="C3" s="6"/>
      <c r="D3" s="6" t="str">
        <f>IF(C3,LOOKUP(C3,{-1,60,70,80,90},{"不及格","及格","中","良","优"}),"")</f>
        <v/>
      </c>
      <c r="E3" s="7" t="str">
        <f t="shared" ref="E3:E43" si="1">IF(C3,RANK(C3,C:C)/(COUNTIF(B:B,"&lt;&gt;")-1),"")</f>
        <v/>
      </c>
      <c r="F3" s="4"/>
      <c r="G3" s="4"/>
      <c r="H3" s="12" t="s">
        <v>10</v>
      </c>
      <c r="I3" s="8">
        <f>(COUNTIF(B:B,"&lt;&gt;")-1)-(COUNTIF(C:C,"&lt;&gt;")-1)</f>
        <v>0</v>
      </c>
    </row>
    <row r="4" spans="1:10" ht="20" customHeight="1" x14ac:dyDescent="0.35">
      <c r="A4" s="5" t="str">
        <f t="shared" si="0"/>
        <v/>
      </c>
      <c r="B4" s="6"/>
      <c r="C4" s="6"/>
      <c r="D4" s="6" t="str">
        <f>IF(C4,LOOKUP(C4,{-1,60,70,80,90},{"不及格","及格","中","良","优"}),"")</f>
        <v/>
      </c>
      <c r="E4" s="7" t="str">
        <f t="shared" si="1"/>
        <v/>
      </c>
      <c r="F4" s="4"/>
      <c r="G4" s="4"/>
      <c r="H4" s="12" t="s">
        <v>9</v>
      </c>
      <c r="I4" s="8">
        <f>(COUNTIF(C:C,"&lt;&gt;")-1)</f>
        <v>0</v>
      </c>
    </row>
    <row r="5" spans="1:10" ht="20" customHeight="1" x14ac:dyDescent="0.35">
      <c r="A5" s="5" t="str">
        <f t="shared" si="0"/>
        <v/>
      </c>
      <c r="B5" s="6"/>
      <c r="C5" s="6"/>
      <c r="D5" s="6" t="str">
        <f>IF(C5,LOOKUP(C5,{-1,60,70,80,90},{"不及格","及格","中","良","优"}),"")</f>
        <v/>
      </c>
      <c r="E5" s="7" t="str">
        <f t="shared" si="1"/>
        <v/>
      </c>
      <c r="F5" s="4"/>
      <c r="G5" s="4"/>
      <c r="H5" s="12" t="s">
        <v>7</v>
      </c>
      <c r="I5" s="8">
        <f>MAX(C:C)</f>
        <v>0</v>
      </c>
      <c r="J5" s="8">
        <f>VLOOKUP(I5,IF({0,1},B:B,C:C),2,0)</f>
        <v>0</v>
      </c>
    </row>
    <row r="6" spans="1:10" ht="20" customHeight="1" x14ac:dyDescent="0.35">
      <c r="A6" s="5" t="str">
        <f t="shared" si="0"/>
        <v/>
      </c>
      <c r="B6" s="6"/>
      <c r="C6" s="6"/>
      <c r="D6" s="6" t="str">
        <f>IF(C6,LOOKUP(C6,{-1,60,70,80,90},{"不及格","及格","中","良","优"}),"")</f>
        <v/>
      </c>
      <c r="E6" s="7" t="str">
        <f t="shared" si="1"/>
        <v/>
      </c>
      <c r="F6" s="4"/>
      <c r="G6" s="4"/>
      <c r="H6" s="12" t="s">
        <v>8</v>
      </c>
      <c r="I6" s="8">
        <f>MIN(C:C)</f>
        <v>0</v>
      </c>
      <c r="J6" s="8">
        <f>VLOOKUP(I6,IF({0,1},B:B,C:C),2,0)</f>
        <v>0</v>
      </c>
    </row>
    <row r="7" spans="1:10" ht="20" customHeight="1" x14ac:dyDescent="0.35">
      <c r="A7" s="5" t="str">
        <f t="shared" si="0"/>
        <v/>
      </c>
      <c r="B7" s="6"/>
      <c r="C7" s="6"/>
      <c r="D7" s="6" t="str">
        <f>IF(C7,LOOKUP(C7,{-1,60,70,80,90},{"不及格","及格","中","良","优"}),"")</f>
        <v/>
      </c>
      <c r="E7" s="7" t="str">
        <f t="shared" si="1"/>
        <v/>
      </c>
      <c r="F7" s="4"/>
      <c r="G7" s="4"/>
      <c r="H7" s="12" t="s">
        <v>12</v>
      </c>
      <c r="I7" s="8" t="e">
        <f>AVERAGE(C:C)</f>
        <v>#DIV/0!</v>
      </c>
    </row>
    <row r="8" spans="1:10" ht="20" customHeight="1" x14ac:dyDescent="0.35">
      <c r="A8" s="5" t="str">
        <f t="shared" si="0"/>
        <v/>
      </c>
      <c r="B8" s="6"/>
      <c r="C8" s="6"/>
      <c r="D8" s="6" t="str">
        <f>IF(C8,LOOKUP(C8,{-1,60,70,80,90},{"不及格","及格","中","良","优"}),"")</f>
        <v/>
      </c>
      <c r="E8" s="7" t="str">
        <f t="shared" si="1"/>
        <v/>
      </c>
      <c r="F8" s="4"/>
      <c r="G8" s="4"/>
      <c r="H8" s="12" t="s">
        <v>13</v>
      </c>
      <c r="I8" s="9" t="e">
        <f>STDEVP(C:C)</f>
        <v>#DIV/0!</v>
      </c>
    </row>
    <row r="9" spans="1:10" ht="20" customHeight="1" x14ac:dyDescent="0.35">
      <c r="A9" s="5" t="str">
        <f t="shared" si="0"/>
        <v/>
      </c>
      <c r="B9" s="6"/>
      <c r="C9" s="6"/>
      <c r="D9" s="6" t="str">
        <f>IF(C9,LOOKUP(C9,{-1,60,70,80,90},{"不及格","及格","中","良","优"}),"")</f>
        <v/>
      </c>
      <c r="E9" s="7" t="str">
        <f t="shared" si="1"/>
        <v/>
      </c>
      <c r="F9" s="4"/>
      <c r="G9" s="4"/>
      <c r="H9" s="10" t="s">
        <v>3</v>
      </c>
      <c r="I9" s="6"/>
    </row>
    <row r="10" spans="1:10" ht="20" customHeight="1" x14ac:dyDescent="0.35">
      <c r="A10" s="5" t="str">
        <f t="shared" si="0"/>
        <v/>
      </c>
      <c r="B10" s="6"/>
      <c r="C10" s="6"/>
      <c r="D10" s="6" t="str">
        <f>IF(C10,LOOKUP(C10,{-1,60,70,80,90},{"不及格","及格","中","良","优"}),"")</f>
        <v/>
      </c>
      <c r="E10" s="7" t="str">
        <f t="shared" si="1"/>
        <v/>
      </c>
      <c r="F10" s="4"/>
      <c r="G10" s="4"/>
      <c r="H10" s="6"/>
      <c r="I10" s="6"/>
    </row>
    <row r="11" spans="1:10" ht="20" customHeight="1" x14ac:dyDescent="0.35">
      <c r="A11" s="5" t="str">
        <f t="shared" si="0"/>
        <v/>
      </c>
      <c r="B11" s="6"/>
      <c r="C11" s="6"/>
      <c r="D11" s="6" t="str">
        <f>IF(C11,LOOKUP(C11,{-1,60,70,80,90},{"不及格","及格","中","良","优"}),"")</f>
        <v/>
      </c>
      <c r="E11" s="7" t="str">
        <f t="shared" si="1"/>
        <v/>
      </c>
      <c r="F11" s="4"/>
      <c r="G11" s="4"/>
      <c r="H11" s="6"/>
      <c r="I11" s="6"/>
    </row>
    <row r="12" spans="1:10" ht="20" customHeight="1" x14ac:dyDescent="0.35">
      <c r="A12" s="5" t="str">
        <f t="shared" si="0"/>
        <v/>
      </c>
      <c r="B12" s="6"/>
      <c r="C12" s="6"/>
      <c r="D12" s="6" t="str">
        <f>IF(C12,LOOKUP(C12,{-1,60,70,80,90},{"不及格","及格","中","良","优"}),"")</f>
        <v/>
      </c>
      <c r="E12" s="7" t="str">
        <f t="shared" si="1"/>
        <v/>
      </c>
      <c r="F12" s="4"/>
      <c r="G12" s="4"/>
      <c r="H12" s="6"/>
      <c r="I12" s="6"/>
    </row>
    <row r="13" spans="1:10" ht="20" customHeight="1" x14ac:dyDescent="0.35">
      <c r="A13" s="5" t="str">
        <f t="shared" si="0"/>
        <v/>
      </c>
      <c r="B13" s="6"/>
      <c r="C13" s="6"/>
      <c r="D13" s="6" t="str">
        <f>IF(C13,LOOKUP(C13,{-1,60,70,80,90},{"不及格","及格","中","良","优"}),"")</f>
        <v/>
      </c>
      <c r="E13" s="7" t="str">
        <f t="shared" si="1"/>
        <v/>
      </c>
      <c r="F13" s="4"/>
      <c r="G13" s="4"/>
      <c r="H13" s="6"/>
      <c r="I13" s="6"/>
    </row>
    <row r="14" spans="1:10" ht="20" customHeight="1" x14ac:dyDescent="0.35">
      <c r="A14" s="5" t="str">
        <f t="shared" si="0"/>
        <v/>
      </c>
      <c r="B14" s="6"/>
      <c r="C14" s="6"/>
      <c r="D14" s="6" t="str">
        <f>IF(C14,LOOKUP(C14,{-1,60,70,80,90},{"不及格","及格","中","良","优"}),"")</f>
        <v/>
      </c>
      <c r="E14" s="7" t="str">
        <f t="shared" si="1"/>
        <v/>
      </c>
      <c r="F14" s="12" t="s">
        <v>18</v>
      </c>
      <c r="G14" s="4"/>
      <c r="H14" s="12" t="s">
        <v>11</v>
      </c>
      <c r="I14" s="8">
        <f>COUNTIF(D:D,F14)</f>
        <v>0</v>
      </c>
    </row>
    <row r="15" spans="1:10" ht="20" customHeight="1" x14ac:dyDescent="0.35">
      <c r="A15" s="5" t="str">
        <f t="shared" si="0"/>
        <v/>
      </c>
      <c r="B15" s="6"/>
      <c r="C15" s="6"/>
      <c r="D15" s="6" t="str">
        <f>IF(C15,LOOKUP(C15,{-1,60,70,80,90},{"不及格","及格","中","良","优"}),"")</f>
        <v/>
      </c>
      <c r="E15" s="7" t="str">
        <f t="shared" si="1"/>
        <v/>
      </c>
      <c r="F15" s="12" t="s">
        <v>19</v>
      </c>
      <c r="G15" s="4"/>
      <c r="H15" s="12" t="s">
        <v>14</v>
      </c>
      <c r="I15" s="8">
        <f t="shared" ref="I15:I18" si="2">COUNTIF(D:D,F15)</f>
        <v>0</v>
      </c>
    </row>
    <row r="16" spans="1:10" ht="20" customHeight="1" x14ac:dyDescent="0.35">
      <c r="A16" s="5" t="str">
        <f t="shared" si="0"/>
        <v/>
      </c>
      <c r="B16" s="6"/>
      <c r="C16" s="6"/>
      <c r="D16" s="6" t="str">
        <f>IF(C16,LOOKUP(C16,{-1,60,70,80,90},{"不及格","及格","中","良","优"}),"")</f>
        <v/>
      </c>
      <c r="E16" s="7" t="str">
        <f t="shared" si="1"/>
        <v/>
      </c>
      <c r="F16" s="12" t="s">
        <v>20</v>
      </c>
      <c r="G16" s="4"/>
      <c r="H16" s="12" t="s">
        <v>15</v>
      </c>
      <c r="I16" s="8">
        <f t="shared" si="2"/>
        <v>0</v>
      </c>
    </row>
    <row r="17" spans="1:9" ht="20" customHeight="1" x14ac:dyDescent="0.35">
      <c r="A17" s="5" t="str">
        <f t="shared" si="0"/>
        <v/>
      </c>
      <c r="B17" s="6"/>
      <c r="C17" s="6"/>
      <c r="D17" s="6" t="str">
        <f>IF(C17,LOOKUP(C17,{-1,60,70,80,90},{"不及格","及格","中","良","优"}),"")</f>
        <v/>
      </c>
      <c r="E17" s="7" t="str">
        <f t="shared" si="1"/>
        <v/>
      </c>
      <c r="F17" s="12" t="s">
        <v>21</v>
      </c>
      <c r="G17" s="4"/>
      <c r="H17" s="12" t="s">
        <v>16</v>
      </c>
      <c r="I17" s="8">
        <f t="shared" si="2"/>
        <v>0</v>
      </c>
    </row>
    <row r="18" spans="1:9" ht="20" customHeight="1" x14ac:dyDescent="0.35">
      <c r="A18" s="5" t="str">
        <f t="shared" si="0"/>
        <v/>
      </c>
      <c r="B18" s="6"/>
      <c r="C18" s="6"/>
      <c r="D18" s="6" t="str">
        <f>IF(C18,LOOKUP(C18,{-1,60,70,80,90},{"不及格","及格","中","良","优"}),"")</f>
        <v/>
      </c>
      <c r="E18" s="7" t="str">
        <f t="shared" si="1"/>
        <v/>
      </c>
      <c r="F18" s="12" t="s">
        <v>22</v>
      </c>
      <c r="G18" s="4"/>
      <c r="H18" s="12" t="s">
        <v>17</v>
      </c>
      <c r="I18" s="8">
        <f t="shared" si="2"/>
        <v>0</v>
      </c>
    </row>
    <row r="19" spans="1:9" ht="20" customHeight="1" x14ac:dyDescent="0.35">
      <c r="A19" s="5" t="str">
        <f t="shared" si="0"/>
        <v/>
      </c>
      <c r="B19" s="6"/>
      <c r="C19" s="6"/>
      <c r="D19" s="6" t="str">
        <f>IF(C19,LOOKUP(C19,{-1,60,70,80,90},{"不及格","及格","中","良","优"}),"")</f>
        <v/>
      </c>
      <c r="E19" s="7" t="str">
        <f t="shared" si="1"/>
        <v/>
      </c>
      <c r="F19" s="4"/>
      <c r="G19" s="4"/>
      <c r="H19" s="4"/>
      <c r="I19" s="4"/>
    </row>
    <row r="20" spans="1:9" ht="20" customHeight="1" x14ac:dyDescent="0.35">
      <c r="A20" s="5" t="str">
        <f t="shared" si="0"/>
        <v/>
      </c>
      <c r="B20" s="6"/>
      <c r="C20" s="6"/>
      <c r="D20" s="6" t="str">
        <f>IF(C20,LOOKUP(C20,{-1,60,70,80,90},{"不及格","及格","中","良","优"}),"")</f>
        <v/>
      </c>
      <c r="E20" s="7" t="str">
        <f t="shared" si="1"/>
        <v/>
      </c>
      <c r="F20" s="4"/>
      <c r="G20" s="4"/>
      <c r="H20" s="4"/>
      <c r="I20" s="4"/>
    </row>
    <row r="21" spans="1:9" ht="20" customHeight="1" x14ac:dyDescent="0.35">
      <c r="A21" s="5" t="str">
        <f t="shared" si="0"/>
        <v/>
      </c>
      <c r="B21" s="6"/>
      <c r="C21" s="6"/>
      <c r="D21" s="6" t="str">
        <f>IF(C21,LOOKUP(C21,{-1,60,70,80,90},{"不及格","及格","中","良","优"}),"")</f>
        <v/>
      </c>
      <c r="E21" s="7" t="str">
        <f t="shared" si="1"/>
        <v/>
      </c>
      <c r="F21" s="4"/>
      <c r="G21" s="4"/>
      <c r="H21" s="4"/>
      <c r="I21" s="4"/>
    </row>
    <row r="22" spans="1:9" ht="20" customHeight="1" x14ac:dyDescent="0.35">
      <c r="A22" s="5" t="str">
        <f t="shared" si="0"/>
        <v/>
      </c>
      <c r="B22" s="6"/>
      <c r="C22" s="6"/>
      <c r="D22" s="6" t="str">
        <f>IF(C22,LOOKUP(C22,{-1,60,70,80,90},{"不及格","及格","中","良","优"}),"")</f>
        <v/>
      </c>
      <c r="E22" s="7" t="str">
        <f t="shared" si="1"/>
        <v/>
      </c>
      <c r="F22" s="4"/>
      <c r="G22" s="4"/>
      <c r="H22" s="4"/>
      <c r="I22" s="4"/>
    </row>
    <row r="23" spans="1:9" ht="20" customHeight="1" x14ac:dyDescent="0.35">
      <c r="A23" s="5" t="str">
        <f t="shared" si="0"/>
        <v/>
      </c>
      <c r="B23" s="6"/>
      <c r="C23" s="6"/>
      <c r="D23" s="6" t="str">
        <f>IF(C23,LOOKUP(C23,{-1,60,70,80,90},{"不及格","及格","中","良","优"}),"")</f>
        <v/>
      </c>
      <c r="E23" s="7" t="str">
        <f t="shared" si="1"/>
        <v/>
      </c>
      <c r="F23" s="4"/>
      <c r="G23" s="4"/>
      <c r="H23" s="4"/>
      <c r="I23" s="4"/>
    </row>
    <row r="24" spans="1:9" ht="20" customHeight="1" x14ac:dyDescent="0.35">
      <c r="A24" s="5" t="str">
        <f t="shared" si="0"/>
        <v/>
      </c>
      <c r="B24" s="6"/>
      <c r="C24" s="6"/>
      <c r="D24" s="6" t="str">
        <f>IF(C24,LOOKUP(C24,{-1,60,70,80,90},{"不及格","及格","中","良","优"}),"")</f>
        <v/>
      </c>
      <c r="E24" s="7" t="str">
        <f t="shared" si="1"/>
        <v/>
      </c>
      <c r="F24" s="4"/>
      <c r="G24" s="4"/>
      <c r="H24" s="4"/>
      <c r="I24" s="4"/>
    </row>
    <row r="25" spans="1:9" ht="20" customHeight="1" x14ac:dyDescent="0.35">
      <c r="A25" s="5" t="str">
        <f t="shared" si="0"/>
        <v/>
      </c>
      <c r="B25" s="6"/>
      <c r="C25" s="6"/>
      <c r="D25" s="6" t="str">
        <f>IF(C25,LOOKUP(C25,{-1,60,70,80,90},{"不及格","及格","中","良","优"}),"")</f>
        <v/>
      </c>
      <c r="E25" s="7" t="str">
        <f t="shared" si="1"/>
        <v/>
      </c>
      <c r="F25" s="4"/>
      <c r="G25" s="4"/>
      <c r="H25" s="4"/>
      <c r="I25" s="4"/>
    </row>
    <row r="26" spans="1:9" ht="20" customHeight="1" x14ac:dyDescent="0.35">
      <c r="A26" s="5" t="str">
        <f t="shared" si="0"/>
        <v/>
      </c>
      <c r="B26" s="6"/>
      <c r="C26" s="6"/>
      <c r="D26" s="6" t="str">
        <f>IF(C26,LOOKUP(C26,{-1,60,70,80,90},{"不及格","及格","中","良","优"}),"")</f>
        <v/>
      </c>
      <c r="E26" s="7" t="str">
        <f t="shared" si="1"/>
        <v/>
      </c>
      <c r="F26" s="4"/>
      <c r="G26" s="4"/>
      <c r="H26" s="4"/>
      <c r="I26" s="4"/>
    </row>
    <row r="27" spans="1:9" ht="20" customHeight="1" x14ac:dyDescent="0.35">
      <c r="A27" s="5" t="str">
        <f t="shared" si="0"/>
        <v/>
      </c>
      <c r="B27" s="6"/>
      <c r="C27" s="6"/>
      <c r="D27" s="6" t="str">
        <f>IF(C27,LOOKUP(C27,{-1,60,70,80,90},{"不及格","及格","中","良","优"}),"")</f>
        <v/>
      </c>
      <c r="E27" s="7" t="str">
        <f t="shared" si="1"/>
        <v/>
      </c>
      <c r="F27" s="4"/>
      <c r="G27" s="4"/>
      <c r="H27" s="4"/>
      <c r="I27" s="4"/>
    </row>
    <row r="28" spans="1:9" ht="20" customHeight="1" x14ac:dyDescent="0.35">
      <c r="A28" s="5" t="str">
        <f t="shared" si="0"/>
        <v/>
      </c>
      <c r="B28" s="6"/>
      <c r="C28" s="6"/>
      <c r="D28" s="6" t="str">
        <f>IF(C28,LOOKUP(C28,{-1,60,70,80,90},{"不及格","及格","中","良","优"}),"")</f>
        <v/>
      </c>
      <c r="E28" s="7" t="str">
        <f t="shared" si="1"/>
        <v/>
      </c>
      <c r="F28" s="4"/>
      <c r="G28" s="4"/>
      <c r="H28" s="4"/>
      <c r="I28" s="4"/>
    </row>
    <row r="29" spans="1:9" ht="20" customHeight="1" x14ac:dyDescent="0.35">
      <c r="A29" s="5" t="str">
        <f t="shared" si="0"/>
        <v/>
      </c>
      <c r="B29" s="6"/>
      <c r="C29" s="6"/>
      <c r="D29" s="6" t="str">
        <f>IF(C29,LOOKUP(C29,{-1,60,70,80,90},{"不及格","及格","中","良","优"}),"")</f>
        <v/>
      </c>
      <c r="E29" s="7" t="str">
        <f t="shared" si="1"/>
        <v/>
      </c>
      <c r="F29" s="4"/>
      <c r="G29" s="4"/>
      <c r="H29" s="4"/>
      <c r="I29" s="4"/>
    </row>
    <row r="30" spans="1:9" ht="20" customHeight="1" x14ac:dyDescent="0.35">
      <c r="A30" s="5" t="str">
        <f t="shared" si="0"/>
        <v/>
      </c>
      <c r="B30" s="6"/>
      <c r="C30" s="6"/>
      <c r="D30" s="6" t="str">
        <f>IF(C30,LOOKUP(C30,{-1,60,70,80,90},{"不及格","及格","中","良","优"}),"")</f>
        <v/>
      </c>
      <c r="E30" s="7" t="str">
        <f t="shared" si="1"/>
        <v/>
      </c>
      <c r="F30" s="4"/>
      <c r="G30" s="4"/>
      <c r="H30" s="4"/>
      <c r="I30" s="4"/>
    </row>
    <row r="31" spans="1:9" ht="20" customHeight="1" x14ac:dyDescent="0.35">
      <c r="A31" s="5" t="str">
        <f t="shared" si="0"/>
        <v/>
      </c>
      <c r="B31" s="6"/>
      <c r="C31" s="6"/>
      <c r="D31" s="6" t="str">
        <f>IF(C31,LOOKUP(C31,{-1,60,70,80,90},{"不及格","及格","中","良","优"}),"")</f>
        <v/>
      </c>
      <c r="E31" s="7" t="str">
        <f t="shared" si="1"/>
        <v/>
      </c>
      <c r="F31" s="4"/>
      <c r="G31" s="4"/>
      <c r="H31" s="4"/>
      <c r="I31" s="4"/>
    </row>
    <row r="32" spans="1:9" ht="20" customHeight="1" x14ac:dyDescent="0.35">
      <c r="A32" s="5" t="str">
        <f t="shared" si="0"/>
        <v/>
      </c>
      <c r="B32" s="6"/>
      <c r="C32" s="6"/>
      <c r="D32" s="6" t="str">
        <f>IF(C32,LOOKUP(C32,{-1,60,70,80,90},{"不及格","及格","中","良","优"}),"")</f>
        <v/>
      </c>
      <c r="E32" s="7" t="str">
        <f t="shared" si="1"/>
        <v/>
      </c>
      <c r="F32" s="4"/>
      <c r="G32" s="4"/>
      <c r="H32" s="4"/>
      <c r="I32" s="4"/>
    </row>
    <row r="33" spans="1:9" ht="20" customHeight="1" x14ac:dyDescent="0.35">
      <c r="A33" s="5" t="str">
        <f t="shared" si="0"/>
        <v/>
      </c>
      <c r="B33" s="6"/>
      <c r="C33" s="6"/>
      <c r="D33" s="6" t="str">
        <f>IF(C33,LOOKUP(C33,{-1,60,70,80,90},{"不及格","及格","中","良","优"}),"")</f>
        <v/>
      </c>
      <c r="E33" s="7" t="str">
        <f t="shared" si="1"/>
        <v/>
      </c>
      <c r="F33" s="4"/>
      <c r="G33" s="4"/>
      <c r="H33" s="4"/>
      <c r="I33" s="4"/>
    </row>
    <row r="34" spans="1:9" ht="20" customHeight="1" x14ac:dyDescent="0.35">
      <c r="A34" s="5" t="str">
        <f t="shared" si="0"/>
        <v/>
      </c>
      <c r="B34" s="6"/>
      <c r="C34" s="6"/>
      <c r="D34" s="6" t="str">
        <f>IF(C34,LOOKUP(C34,{-1,60,70,80,90},{"不及格","及格","中","良","优"}),"")</f>
        <v/>
      </c>
      <c r="E34" s="7" t="str">
        <f t="shared" si="1"/>
        <v/>
      </c>
      <c r="F34" s="4"/>
      <c r="G34" s="4"/>
      <c r="H34" s="4"/>
      <c r="I34" s="4"/>
    </row>
    <row r="35" spans="1:9" ht="20" customHeight="1" x14ac:dyDescent="0.35">
      <c r="A35" s="5" t="str">
        <f t="shared" si="0"/>
        <v/>
      </c>
      <c r="B35" s="6"/>
      <c r="C35" s="6"/>
      <c r="D35" s="6" t="str">
        <f>IF(C35,LOOKUP(C35,{-1,60,70,80,90},{"不及格","及格","中","良","优"}),"")</f>
        <v/>
      </c>
      <c r="E35" s="7" t="str">
        <f t="shared" si="1"/>
        <v/>
      </c>
      <c r="F35" s="4"/>
      <c r="G35" s="4"/>
      <c r="H35" s="4"/>
      <c r="I35" s="4"/>
    </row>
    <row r="36" spans="1:9" ht="20" customHeight="1" x14ac:dyDescent="0.35">
      <c r="A36" s="5" t="str">
        <f t="shared" si="0"/>
        <v/>
      </c>
      <c r="B36" s="6"/>
      <c r="C36" s="6"/>
      <c r="D36" s="6" t="str">
        <f>IF(C36,LOOKUP(C36,{-1,60,70,80,90},{"不及格","及格","中","良","优"}),"")</f>
        <v/>
      </c>
      <c r="E36" s="7" t="str">
        <f t="shared" si="1"/>
        <v/>
      </c>
      <c r="F36" s="4"/>
      <c r="G36" s="4"/>
      <c r="H36" s="4"/>
      <c r="I36" s="4"/>
    </row>
    <row r="37" spans="1:9" ht="20" customHeight="1" x14ac:dyDescent="0.35">
      <c r="A37" s="5" t="str">
        <f t="shared" si="0"/>
        <v/>
      </c>
      <c r="B37" s="6"/>
      <c r="C37" s="6"/>
      <c r="D37" s="6" t="str">
        <f>IF(C37,LOOKUP(C37,{-1,60,70,80,90},{"不及格","及格","中","良","优"}),"")</f>
        <v/>
      </c>
      <c r="E37" s="7" t="str">
        <f t="shared" si="1"/>
        <v/>
      </c>
      <c r="F37" s="4"/>
      <c r="G37" s="4"/>
      <c r="H37" s="4"/>
      <c r="I37" s="4"/>
    </row>
    <row r="38" spans="1:9" ht="20" customHeight="1" x14ac:dyDescent="0.35">
      <c r="A38" s="5" t="str">
        <f t="shared" si="0"/>
        <v/>
      </c>
      <c r="B38" s="6"/>
      <c r="C38" s="6"/>
      <c r="D38" s="6" t="str">
        <f>IF(C38,LOOKUP(C38,{-1,60,70,80,90},{"不及格","及格","中","良","优"}),"")</f>
        <v/>
      </c>
      <c r="E38" s="7" t="str">
        <f t="shared" si="1"/>
        <v/>
      </c>
      <c r="F38" s="4"/>
      <c r="G38" s="4"/>
      <c r="H38" s="4"/>
      <c r="I38" s="4"/>
    </row>
    <row r="39" spans="1:9" ht="20" customHeight="1" x14ac:dyDescent="0.35">
      <c r="A39" s="5" t="str">
        <f t="shared" si="0"/>
        <v/>
      </c>
      <c r="B39" s="6"/>
      <c r="C39" s="6"/>
      <c r="D39" s="6" t="str">
        <f>IF(C39,LOOKUP(C39,{-1,60,70,80,90},{"不及格","及格","中","良","优"}),"")</f>
        <v/>
      </c>
      <c r="E39" s="7" t="str">
        <f t="shared" si="1"/>
        <v/>
      </c>
      <c r="F39" s="4"/>
      <c r="G39" s="4"/>
      <c r="H39" s="4"/>
      <c r="I39" s="4"/>
    </row>
    <row r="40" spans="1:9" ht="20" customHeight="1" x14ac:dyDescent="0.35">
      <c r="A40" s="5" t="str">
        <f t="shared" si="0"/>
        <v/>
      </c>
      <c r="B40" s="6"/>
      <c r="C40" s="6"/>
      <c r="D40" s="6" t="str">
        <f>IF(C40,LOOKUP(C40,{-1,60,70,80,90},{"不及格","及格","中","良","优"}),"")</f>
        <v/>
      </c>
      <c r="E40" s="7" t="str">
        <f t="shared" si="1"/>
        <v/>
      </c>
      <c r="F40" s="4"/>
      <c r="G40" s="4"/>
      <c r="H40" s="4"/>
      <c r="I40" s="4"/>
    </row>
    <row r="41" spans="1:9" ht="20" customHeight="1" x14ac:dyDescent="0.35">
      <c r="A41" s="5" t="str">
        <f t="shared" si="0"/>
        <v/>
      </c>
      <c r="B41" s="6"/>
      <c r="C41" s="6"/>
      <c r="D41" s="6" t="str">
        <f>IF(C41,LOOKUP(C41,{-1,60,70,80,90},{"不及格","及格","中","良","优"}),"")</f>
        <v/>
      </c>
      <c r="E41" s="7" t="str">
        <f t="shared" si="1"/>
        <v/>
      </c>
      <c r="F41" s="4"/>
      <c r="G41" s="4"/>
      <c r="H41" s="4"/>
      <c r="I41" s="4"/>
    </row>
    <row r="42" spans="1:9" ht="20" customHeight="1" x14ac:dyDescent="0.35">
      <c r="A42" s="5" t="str">
        <f t="shared" si="0"/>
        <v/>
      </c>
      <c r="B42" s="6"/>
      <c r="C42" s="6"/>
      <c r="D42" s="6" t="str">
        <f>IF(C42,LOOKUP(C42,{-1,60,70,80,90},{"不及格","及格","中","良","优"}),"")</f>
        <v/>
      </c>
      <c r="E42" s="7" t="str">
        <f t="shared" si="1"/>
        <v/>
      </c>
      <c r="F42" s="4"/>
      <c r="G42" s="4"/>
      <c r="H42" s="4"/>
      <c r="I42" s="4"/>
    </row>
    <row r="43" spans="1:9" x14ac:dyDescent="0.3">
      <c r="D43" s="2" t="str">
        <f>IF(C43,LOOKUP(C43,{-1,60,70,80,90},{"不及格","及格","中","良","优"}),"")</f>
        <v/>
      </c>
      <c r="E43" s="3" t="str">
        <f t="shared" si="1"/>
        <v/>
      </c>
    </row>
  </sheetData>
  <mergeCells count="1">
    <mergeCell ref="A1:I1"/>
  </mergeCells>
  <phoneticPr fontId="3" type="noConversion"/>
  <pageMargins left="0.23622047244094491" right="0.2362204724409449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peterjiahao</dc:creator>
  <cp:lastModifiedBy>peterjiahao</cp:lastModifiedBy>
  <cp:lastPrinted>2021-03-08T14:50:55Z</cp:lastPrinted>
  <dcterms:created xsi:type="dcterms:W3CDTF">2021-03-08T06:32:27Z</dcterms:created>
  <dcterms:modified xsi:type="dcterms:W3CDTF">2021-03-11T15:30:44Z</dcterms:modified>
</cp:coreProperties>
</file>