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mx398\Desktop\Grad Research\Data\TITERS\low MOI\SVEC\"/>
    </mc:Choice>
  </mc:AlternateContent>
  <xr:revisionPtr revIDLastSave="0" documentId="13_ncr:1_{1879B3A6-8BA1-401C-9DCB-495EC41660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F47" i="1"/>
  <c r="H47" i="1" l="1"/>
  <c r="J47" i="1" s="1"/>
  <c r="K47" i="1" s="1"/>
  <c r="F41" i="1"/>
  <c r="H41" i="1" s="1"/>
  <c r="J41" i="1" s="1"/>
  <c r="K41" i="1" s="1"/>
  <c r="F42" i="1"/>
  <c r="H42" i="1" s="1"/>
  <c r="J42" i="1" s="1"/>
  <c r="K42" i="1" s="1"/>
  <c r="F43" i="1"/>
  <c r="H43" i="1" s="1"/>
  <c r="J43" i="1" s="1"/>
  <c r="K43" i="1" s="1"/>
  <c r="F44" i="1"/>
  <c r="H44" i="1" s="1"/>
  <c r="J44" i="1" s="1"/>
  <c r="K44" i="1" s="1"/>
  <c r="F45" i="1"/>
  <c r="H45" i="1" s="1"/>
  <c r="J45" i="1" s="1"/>
  <c r="K45" i="1" s="1"/>
  <c r="F46" i="1"/>
  <c r="H46" i="1" s="1"/>
  <c r="J46" i="1" s="1"/>
  <c r="K46" i="1" s="1"/>
  <c r="L40" i="1"/>
  <c r="M40" i="1" s="1"/>
  <c r="F40" i="1"/>
  <c r="H40" i="1" s="1"/>
  <c r="J40" i="1" s="1"/>
  <c r="K40" i="1" s="1"/>
  <c r="L39" i="1"/>
  <c r="M39" i="1" s="1"/>
  <c r="F39" i="1"/>
  <c r="H39" i="1" s="1"/>
  <c r="L38" i="1"/>
  <c r="M38" i="1" s="1"/>
  <c r="F38" i="1"/>
  <c r="H38" i="1" s="1"/>
  <c r="J38" i="1" s="1"/>
  <c r="K38" i="1" s="1"/>
  <c r="L37" i="1"/>
  <c r="M37" i="1" s="1"/>
  <c r="F37" i="1"/>
  <c r="H37" i="1" s="1"/>
  <c r="L36" i="1"/>
  <c r="M36" i="1" s="1"/>
  <c r="F36" i="1"/>
  <c r="H36" i="1" s="1"/>
  <c r="J36" i="1" s="1"/>
  <c r="K36" i="1" s="1"/>
  <c r="L35" i="1"/>
  <c r="M35" i="1" s="1"/>
  <c r="F35" i="1"/>
  <c r="H35" i="1" s="1"/>
  <c r="L34" i="1"/>
  <c r="M34" i="1" s="1"/>
  <c r="F34" i="1"/>
  <c r="H34" i="1" s="1"/>
  <c r="J34" i="1" s="1"/>
  <c r="K34" i="1" s="1"/>
  <c r="L33" i="1"/>
  <c r="M33" i="1" s="1"/>
  <c r="F33" i="1"/>
  <c r="H33" i="1" s="1"/>
  <c r="L32" i="1"/>
  <c r="M32" i="1" s="1"/>
  <c r="F32" i="1"/>
  <c r="H32" i="1" s="1"/>
  <c r="J32" i="1" s="1"/>
  <c r="K32" i="1" s="1"/>
  <c r="L31" i="1"/>
  <c r="M31" i="1" s="1"/>
  <c r="F31" i="1"/>
  <c r="H31" i="1" s="1"/>
  <c r="L30" i="1"/>
  <c r="M30" i="1" s="1"/>
  <c r="F30" i="1"/>
  <c r="H30" i="1" s="1"/>
  <c r="J30" i="1" s="1"/>
  <c r="K30" i="1" s="1"/>
  <c r="L29" i="1"/>
  <c r="M29" i="1" s="1"/>
  <c r="F29" i="1"/>
  <c r="H29" i="1" s="1"/>
  <c r="L28" i="1"/>
  <c r="M28" i="1" s="1"/>
  <c r="F28" i="1"/>
  <c r="H28" i="1" s="1"/>
  <c r="J28" i="1" s="1"/>
  <c r="K28" i="1" s="1"/>
  <c r="L27" i="1"/>
  <c r="M27" i="1" s="1"/>
  <c r="F27" i="1"/>
  <c r="H27" i="1" s="1"/>
  <c r="L26" i="1"/>
  <c r="M26" i="1" s="1"/>
  <c r="F26" i="1"/>
  <c r="H26" i="1" s="1"/>
  <c r="J26" i="1" s="1"/>
  <c r="K26" i="1" s="1"/>
  <c r="L25" i="1"/>
  <c r="M25" i="1" s="1"/>
  <c r="F25" i="1"/>
  <c r="H25" i="1" s="1"/>
  <c r="L24" i="1"/>
  <c r="M24" i="1" s="1"/>
  <c r="F24" i="1"/>
  <c r="H24" i="1" s="1"/>
  <c r="J24" i="1" s="1"/>
  <c r="K24" i="1" s="1"/>
  <c r="L23" i="1"/>
  <c r="M23" i="1" s="1"/>
  <c r="F23" i="1"/>
  <c r="L22" i="1"/>
  <c r="M22" i="1" s="1"/>
  <c r="F22" i="1"/>
  <c r="H22" i="1" s="1"/>
  <c r="J22" i="1" s="1"/>
  <c r="K22" i="1" s="1"/>
  <c r="L21" i="1"/>
  <c r="M21" i="1" s="1"/>
  <c r="F21" i="1"/>
  <c r="H21" i="1" s="1"/>
  <c r="L20" i="1"/>
  <c r="M20" i="1" s="1"/>
  <c r="F20" i="1"/>
  <c r="H20" i="1" s="1"/>
  <c r="J20" i="1" s="1"/>
  <c r="K20" i="1" s="1"/>
  <c r="L19" i="1"/>
  <c r="M19" i="1" s="1"/>
  <c r="F19" i="1"/>
  <c r="H19" i="1" s="1"/>
  <c r="L18" i="1"/>
  <c r="M18" i="1" s="1"/>
  <c r="F18" i="1"/>
  <c r="H18" i="1" s="1"/>
  <c r="J18" i="1" s="1"/>
  <c r="K18" i="1" s="1"/>
  <c r="L17" i="1"/>
  <c r="M17" i="1" s="1"/>
  <c r="F17" i="1"/>
  <c r="H17" i="1" s="1"/>
  <c r="L16" i="1"/>
  <c r="M16" i="1" s="1"/>
  <c r="F16" i="1"/>
  <c r="H16" i="1" s="1"/>
  <c r="J16" i="1" s="1"/>
  <c r="K16" i="1" s="1"/>
  <c r="L15" i="1"/>
  <c r="M15" i="1" s="1"/>
  <c r="F15" i="1"/>
  <c r="L14" i="1"/>
  <c r="M14" i="1" s="1"/>
  <c r="F14" i="1"/>
  <c r="H14" i="1" s="1"/>
  <c r="J14" i="1" s="1"/>
  <c r="K14" i="1" s="1"/>
  <c r="L13" i="1"/>
  <c r="M13" i="1" s="1"/>
  <c r="F13" i="1"/>
  <c r="H13" i="1" s="1"/>
  <c r="L12" i="1"/>
  <c r="M12" i="1" s="1"/>
  <c r="F12" i="1"/>
  <c r="H12" i="1" s="1"/>
  <c r="J12" i="1" s="1"/>
  <c r="K12" i="1" s="1"/>
  <c r="L11" i="1"/>
  <c r="M11" i="1" s="1"/>
  <c r="F11" i="1"/>
  <c r="H11" i="1" s="1"/>
  <c r="L10" i="1"/>
  <c r="M10" i="1" s="1"/>
  <c r="F10" i="1"/>
  <c r="H10" i="1" s="1"/>
  <c r="J10" i="1" s="1"/>
  <c r="K10" i="1" s="1"/>
  <c r="L9" i="1"/>
  <c r="M9" i="1" s="1"/>
  <c r="F9" i="1"/>
  <c r="H9" i="1" s="1"/>
  <c r="L8" i="1"/>
  <c r="M8" i="1" s="1"/>
  <c r="F8" i="1"/>
  <c r="H8" i="1" s="1"/>
  <c r="J8" i="1" s="1"/>
  <c r="K8" i="1" s="1"/>
  <c r="L7" i="1"/>
  <c r="M7" i="1" s="1"/>
  <c r="F7" i="1"/>
  <c r="L6" i="1"/>
  <c r="M6" i="1" s="1"/>
  <c r="F6" i="1"/>
  <c r="H6" i="1" s="1"/>
  <c r="J6" i="1" s="1"/>
  <c r="K6" i="1" s="1"/>
  <c r="J39" i="1" l="1"/>
  <c r="K39" i="1" s="1"/>
  <c r="J31" i="1"/>
  <c r="K31" i="1" s="1"/>
  <c r="J15" i="1"/>
  <c r="K15" i="1" s="1"/>
  <c r="H15" i="1"/>
  <c r="H23" i="1"/>
  <c r="J23" i="1" s="1"/>
  <c r="K23" i="1" s="1"/>
  <c r="H7" i="1"/>
  <c r="J7" i="1" s="1"/>
  <c r="K7" i="1" s="1"/>
  <c r="J9" i="1"/>
  <c r="K9" i="1" s="1"/>
  <c r="J13" i="1"/>
  <c r="K13" i="1" s="1"/>
  <c r="J21" i="1"/>
  <c r="K21" i="1" s="1"/>
  <c r="J29" i="1"/>
  <c r="K29" i="1" s="1"/>
  <c r="J37" i="1"/>
  <c r="K37" i="1" s="1"/>
  <c r="J11" i="1"/>
  <c r="K11" i="1" s="1"/>
  <c r="J19" i="1"/>
  <c r="K19" i="1" s="1"/>
  <c r="J27" i="1"/>
  <c r="K27" i="1" s="1"/>
  <c r="J35" i="1"/>
  <c r="K35" i="1" s="1"/>
  <c r="J17" i="1"/>
  <c r="K17" i="1" s="1"/>
  <c r="J25" i="1"/>
  <c r="K25" i="1" s="1"/>
  <c r="J33" i="1"/>
  <c r="K33" i="1" s="1"/>
</calcChain>
</file>

<file path=xl/sharedStrings.xml><?xml version="1.0" encoding="utf-8"?>
<sst xmlns="http://schemas.openxmlformats.org/spreadsheetml/2006/main" count="57" uniqueCount="21">
  <si>
    <t xml:space="preserve">Experiment Description:  </t>
  </si>
  <si>
    <t>Date plates counted:</t>
  </si>
  <si>
    <t>Sample ID</t>
  </si>
  <si>
    <t>count #2</t>
  </si>
  <si>
    <t>mean</t>
  </si>
  <si>
    <t>Organ Weight (g/ml)</t>
  </si>
  <si>
    <r>
      <t>dilution factor (10</t>
    </r>
    <r>
      <rPr>
        <b/>
        <vertAlign val="superscript"/>
        <sz val="10"/>
        <color indexed="9"/>
        <rFont val="Arial"/>
        <family val="2"/>
      </rPr>
      <t>x</t>
    </r>
    <r>
      <rPr>
        <b/>
        <sz val="10"/>
        <color indexed="9"/>
        <rFont val="Arial"/>
        <family val="2"/>
      </rPr>
      <t>)</t>
    </r>
  </si>
  <si>
    <t>pfu/ml</t>
  </si>
  <si>
    <t>log pfu/ml</t>
  </si>
  <si>
    <t>pfu/g</t>
  </si>
  <si>
    <t>log pfu/g</t>
  </si>
  <si>
    <t>back titer on input</t>
  </si>
  <si>
    <t>count #1</t>
  </si>
  <si>
    <t>X2.5 (400ul Innoc)</t>
  </si>
  <si>
    <t>WT</t>
  </si>
  <si>
    <t>WTD611</t>
  </si>
  <si>
    <t>WTR</t>
  </si>
  <si>
    <t>MT</t>
  </si>
  <si>
    <t>MT611</t>
  </si>
  <si>
    <t>MTR</t>
  </si>
  <si>
    <t xml:space="preserve">TIME 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</si>
</sst>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vertAlign val="superscript"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2" fillId="4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3" xfId="0" applyBorder="1" applyAlignment="1"/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6" xfId="0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14" fontId="0" fillId="2" borderId="1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0" fillId="3" borderId="4" xfId="0" applyFill="1" applyBorder="1" applyAlignment="1"/>
    <xf numFmtId="0" fontId="0" fillId="0" borderId="5" xfId="0" applyBorder="1" applyAlignment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0"/>
  <sheetViews>
    <sheetView tabSelected="1" workbookViewId="0">
      <selection activeCell="I47" sqref="I47"/>
    </sheetView>
  </sheetViews>
  <sheetFormatPr defaultColWidth="8.77734375" defaultRowHeight="13.2" x14ac:dyDescent="0.25"/>
  <cols>
    <col min="1" max="1" width="10.44140625" bestFit="1" customWidth="1"/>
    <col min="2" max="2" width="2" customWidth="1"/>
    <col min="3" max="4" width="7.109375" customWidth="1"/>
    <col min="5" max="5" width="1.6640625" customWidth="1"/>
    <col min="9" max="9" width="10.77734375" customWidth="1"/>
    <col min="10" max="10" width="9.44140625" customWidth="1"/>
    <col min="11" max="13" width="13.44140625" customWidth="1"/>
    <col min="15" max="15" width="11.77734375" customWidth="1"/>
  </cols>
  <sheetData>
    <row r="1" spans="1:15" x14ac:dyDescent="0.25">
      <c r="A1" s="30" t="s">
        <v>0</v>
      </c>
      <c r="B1" s="31"/>
      <c r="C1" s="31"/>
      <c r="D1" s="32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5" x14ac:dyDescent="0.25">
      <c r="A2" s="1"/>
      <c r="B2" s="2"/>
      <c r="C2" s="2"/>
      <c r="D2" s="35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1:15" x14ac:dyDescent="0.25">
      <c r="A3" s="38" t="s">
        <v>1</v>
      </c>
      <c r="B3" s="39"/>
      <c r="C3" s="39"/>
      <c r="D3" s="40"/>
      <c r="E3" s="41"/>
      <c r="F3" s="41"/>
      <c r="G3" s="41"/>
      <c r="H3" s="41"/>
      <c r="I3" s="41"/>
      <c r="J3" s="41"/>
      <c r="K3" s="41"/>
      <c r="L3" s="41"/>
      <c r="M3" s="41"/>
      <c r="N3" s="34"/>
    </row>
    <row r="4" spans="1:15" ht="9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37"/>
    </row>
    <row r="5" spans="1:15" ht="39.6" x14ac:dyDescent="0.25">
      <c r="A5" s="3" t="s">
        <v>2</v>
      </c>
      <c r="B5" s="4"/>
      <c r="C5" s="4" t="s">
        <v>12</v>
      </c>
      <c r="D5" s="4" t="s">
        <v>3</v>
      </c>
      <c r="E5" s="4"/>
      <c r="F5" s="5" t="s">
        <v>4</v>
      </c>
      <c r="G5" s="5" t="s">
        <v>5</v>
      </c>
      <c r="H5" s="4" t="s">
        <v>13</v>
      </c>
      <c r="I5" s="4" t="s">
        <v>6</v>
      </c>
      <c r="J5" s="5" t="s">
        <v>7</v>
      </c>
      <c r="K5" s="5" t="s">
        <v>8</v>
      </c>
      <c r="L5" s="5" t="s">
        <v>9</v>
      </c>
      <c r="M5" s="5" t="s">
        <v>10</v>
      </c>
      <c r="N5" s="6" t="s">
        <v>11</v>
      </c>
      <c r="O5" s="5" t="s">
        <v>20</v>
      </c>
    </row>
    <row r="6" spans="1:15" x14ac:dyDescent="0.25">
      <c r="A6" s="7" t="s">
        <v>14</v>
      </c>
      <c r="B6" s="7"/>
      <c r="C6" s="8">
        <v>17</v>
      </c>
      <c r="D6" s="8">
        <v>17</v>
      </c>
      <c r="E6" s="9"/>
      <c r="F6" s="10">
        <f t="shared" ref="F6:F47" si="0">AVERAGE(B6,C6,D6,E6)</f>
        <v>17</v>
      </c>
      <c r="G6" s="10"/>
      <c r="H6" s="16">
        <f t="shared" ref="H6:H8" si="1">PRODUCT(F6,2.5)</f>
        <v>42.5</v>
      </c>
      <c r="I6" s="7">
        <v>1</v>
      </c>
      <c r="J6" s="10">
        <f t="shared" ref="J6:J47" si="2">PRODUCT(H6,POWER(10,I6))</f>
        <v>425</v>
      </c>
      <c r="K6" s="11">
        <f t="shared" ref="K6:K47" si="3">LOG10(J6)</f>
        <v>2.6283889300503116</v>
      </c>
      <c r="L6" s="12" t="e">
        <f t="shared" ref="L6:L47" si="4">PRODUCT(J6,(1/G6))</f>
        <v>#DIV/0!</v>
      </c>
      <c r="M6" s="12" t="e">
        <f t="shared" ref="M6:M47" si="5">LOG10(L6)</f>
        <v>#DIV/0!</v>
      </c>
      <c r="N6" s="13"/>
      <c r="O6">
        <v>0</v>
      </c>
    </row>
    <row r="7" spans="1:15" x14ac:dyDescent="0.25">
      <c r="A7" s="14" t="s">
        <v>15</v>
      </c>
      <c r="B7" s="15"/>
      <c r="C7" s="15">
        <v>43</v>
      </c>
      <c r="D7" s="15">
        <v>58</v>
      </c>
      <c r="E7" s="15"/>
      <c r="F7" s="16">
        <f t="shared" si="0"/>
        <v>50.5</v>
      </c>
      <c r="G7" s="16"/>
      <c r="H7" s="16">
        <f t="shared" si="1"/>
        <v>126.25</v>
      </c>
      <c r="I7" s="17">
        <v>1</v>
      </c>
      <c r="J7" s="16">
        <f t="shared" si="2"/>
        <v>1262.5</v>
      </c>
      <c r="K7" s="18">
        <f t="shared" si="3"/>
        <v>3.1012313867906989</v>
      </c>
      <c r="L7" s="12" t="e">
        <f t="shared" si="4"/>
        <v>#DIV/0!</v>
      </c>
      <c r="M7" s="12" t="e">
        <f t="shared" si="5"/>
        <v>#DIV/0!</v>
      </c>
      <c r="N7" s="13"/>
      <c r="O7">
        <v>0</v>
      </c>
    </row>
    <row r="8" spans="1:15" x14ac:dyDescent="0.25">
      <c r="A8" s="14" t="s">
        <v>16</v>
      </c>
      <c r="B8" s="15"/>
      <c r="C8" s="15">
        <v>17</v>
      </c>
      <c r="D8" s="15">
        <v>21</v>
      </c>
      <c r="E8" s="15"/>
      <c r="F8" s="16">
        <f t="shared" si="0"/>
        <v>19</v>
      </c>
      <c r="G8" s="16"/>
      <c r="H8" s="16">
        <f t="shared" si="1"/>
        <v>47.5</v>
      </c>
      <c r="I8" s="17">
        <v>1</v>
      </c>
      <c r="J8" s="16">
        <f t="shared" si="2"/>
        <v>475</v>
      </c>
      <c r="K8" s="18">
        <f t="shared" si="3"/>
        <v>2.6766936096248664</v>
      </c>
      <c r="L8" s="12" t="e">
        <f t="shared" si="4"/>
        <v>#DIV/0!</v>
      </c>
      <c r="M8" s="12" t="e">
        <f t="shared" si="5"/>
        <v>#DIV/0!</v>
      </c>
      <c r="N8" s="13"/>
      <c r="O8">
        <v>0</v>
      </c>
    </row>
    <row r="9" spans="1:15" x14ac:dyDescent="0.25">
      <c r="A9" s="14" t="s">
        <v>17</v>
      </c>
      <c r="B9" s="15"/>
      <c r="C9" s="15">
        <v>21</v>
      </c>
      <c r="D9" s="15">
        <v>32</v>
      </c>
      <c r="E9" s="15"/>
      <c r="F9" s="16">
        <f t="shared" si="0"/>
        <v>26.5</v>
      </c>
      <c r="G9" s="16"/>
      <c r="H9" s="16">
        <f>PRODUCT(F9,2.5)</f>
        <v>66.25</v>
      </c>
      <c r="I9" s="17">
        <v>1</v>
      </c>
      <c r="J9" s="16">
        <f t="shared" si="2"/>
        <v>662.5</v>
      </c>
      <c r="K9" s="18">
        <f t="shared" si="3"/>
        <v>2.8211858826088454</v>
      </c>
      <c r="L9" s="12" t="e">
        <f t="shared" si="4"/>
        <v>#DIV/0!</v>
      </c>
      <c r="M9" s="12" t="e">
        <f t="shared" si="5"/>
        <v>#DIV/0!</v>
      </c>
      <c r="N9" s="13"/>
      <c r="O9">
        <v>0</v>
      </c>
    </row>
    <row r="10" spans="1:15" x14ac:dyDescent="0.25">
      <c r="A10" s="17" t="s">
        <v>18</v>
      </c>
      <c r="B10" s="17"/>
      <c r="C10" s="15">
        <v>5</v>
      </c>
      <c r="D10" s="15">
        <v>4</v>
      </c>
      <c r="E10" s="15"/>
      <c r="F10" s="16">
        <f t="shared" si="0"/>
        <v>4.5</v>
      </c>
      <c r="G10" s="16"/>
      <c r="H10" s="16">
        <f t="shared" ref="H10:H47" si="6">PRODUCT(F10,2.5)</f>
        <v>11.25</v>
      </c>
      <c r="I10" s="17">
        <v>1</v>
      </c>
      <c r="J10" s="16">
        <f t="shared" si="2"/>
        <v>112.5</v>
      </c>
      <c r="K10" s="18">
        <f t="shared" si="3"/>
        <v>2.0511525224473814</v>
      </c>
      <c r="L10" s="12" t="e">
        <f t="shared" si="4"/>
        <v>#DIV/0!</v>
      </c>
      <c r="M10" s="12" t="e">
        <f t="shared" si="5"/>
        <v>#DIV/0!</v>
      </c>
      <c r="N10" s="13"/>
      <c r="O10">
        <v>0</v>
      </c>
    </row>
    <row r="11" spans="1:15" x14ac:dyDescent="0.25">
      <c r="A11" s="17" t="s">
        <v>19</v>
      </c>
      <c r="B11" s="17"/>
      <c r="C11" s="15">
        <v>17</v>
      </c>
      <c r="D11" s="15">
        <v>13</v>
      </c>
      <c r="E11" s="15"/>
      <c r="F11" s="16">
        <f t="shared" si="0"/>
        <v>15</v>
      </c>
      <c r="G11" s="16"/>
      <c r="H11" s="16">
        <f t="shared" si="6"/>
        <v>37.5</v>
      </c>
      <c r="I11" s="17">
        <v>1</v>
      </c>
      <c r="J11" s="16">
        <f t="shared" si="2"/>
        <v>375</v>
      </c>
      <c r="K11" s="18">
        <f t="shared" si="3"/>
        <v>2.5740312677277188</v>
      </c>
      <c r="L11" s="12" t="e">
        <f t="shared" si="4"/>
        <v>#DIV/0!</v>
      </c>
      <c r="M11" s="12" t="e">
        <f t="shared" si="5"/>
        <v>#DIV/0!</v>
      </c>
      <c r="N11" s="13"/>
      <c r="O11">
        <v>0</v>
      </c>
    </row>
    <row r="12" spans="1:15" x14ac:dyDescent="0.25">
      <c r="A12" s="7" t="s">
        <v>14</v>
      </c>
      <c r="B12" s="17"/>
      <c r="C12" s="15">
        <v>8</v>
      </c>
      <c r="D12" s="15">
        <v>9</v>
      </c>
      <c r="E12" s="15"/>
      <c r="F12" s="16">
        <f t="shared" si="0"/>
        <v>8.5</v>
      </c>
      <c r="G12" s="16"/>
      <c r="H12" s="16">
        <f t="shared" si="6"/>
        <v>21.25</v>
      </c>
      <c r="I12" s="17">
        <v>1</v>
      </c>
      <c r="J12" s="16">
        <f t="shared" si="2"/>
        <v>212.5</v>
      </c>
      <c r="K12" s="18">
        <f t="shared" si="3"/>
        <v>2.3273589343863303</v>
      </c>
      <c r="L12" s="12" t="e">
        <f t="shared" si="4"/>
        <v>#DIV/0!</v>
      </c>
      <c r="M12" s="12" t="e">
        <f t="shared" si="5"/>
        <v>#DIV/0!</v>
      </c>
      <c r="N12" s="13"/>
      <c r="O12">
        <v>12</v>
      </c>
    </row>
    <row r="13" spans="1:15" x14ac:dyDescent="0.25">
      <c r="A13" s="14" t="s">
        <v>15</v>
      </c>
      <c r="B13" s="17"/>
      <c r="C13" s="15">
        <v>21</v>
      </c>
      <c r="D13" s="15">
        <v>24</v>
      </c>
      <c r="E13" s="15"/>
      <c r="F13" s="16">
        <f t="shared" si="0"/>
        <v>22.5</v>
      </c>
      <c r="G13" s="16"/>
      <c r="H13" s="16">
        <f t="shared" si="6"/>
        <v>56.25</v>
      </c>
      <c r="I13" s="17">
        <v>1</v>
      </c>
      <c r="J13" s="16">
        <f t="shared" si="2"/>
        <v>562.5</v>
      </c>
      <c r="K13" s="18">
        <f t="shared" si="3"/>
        <v>2.7501225267834002</v>
      </c>
      <c r="L13" s="12" t="e">
        <f t="shared" si="4"/>
        <v>#DIV/0!</v>
      </c>
      <c r="M13" s="12" t="e">
        <f t="shared" si="5"/>
        <v>#DIV/0!</v>
      </c>
      <c r="N13" s="13"/>
      <c r="O13">
        <v>12</v>
      </c>
    </row>
    <row r="14" spans="1:15" x14ac:dyDescent="0.25">
      <c r="A14" s="14" t="s">
        <v>16</v>
      </c>
      <c r="B14" s="17"/>
      <c r="C14" s="15">
        <v>10</v>
      </c>
      <c r="D14" s="15">
        <v>13</v>
      </c>
      <c r="E14" s="15"/>
      <c r="F14" s="16">
        <f t="shared" si="0"/>
        <v>11.5</v>
      </c>
      <c r="G14" s="16"/>
      <c r="H14" s="16">
        <f t="shared" si="6"/>
        <v>28.75</v>
      </c>
      <c r="I14" s="17">
        <v>1</v>
      </c>
      <c r="J14" s="16">
        <f t="shared" si="2"/>
        <v>287.5</v>
      </c>
      <c r="K14" s="18">
        <f t="shared" si="3"/>
        <v>2.4586378490256493</v>
      </c>
      <c r="L14" s="12" t="e">
        <f t="shared" si="4"/>
        <v>#DIV/0!</v>
      </c>
      <c r="M14" s="12" t="e">
        <f t="shared" si="5"/>
        <v>#DIV/0!</v>
      </c>
      <c r="N14" s="13"/>
      <c r="O14">
        <v>12</v>
      </c>
    </row>
    <row r="15" spans="1:15" x14ac:dyDescent="0.25">
      <c r="A15" s="14" t="s">
        <v>17</v>
      </c>
      <c r="B15" s="17"/>
      <c r="C15" s="15">
        <v>20</v>
      </c>
      <c r="D15" s="15">
        <v>20</v>
      </c>
      <c r="E15" s="15"/>
      <c r="F15" s="16">
        <f t="shared" si="0"/>
        <v>20</v>
      </c>
      <c r="G15" s="16"/>
      <c r="H15" s="16">
        <f t="shared" si="6"/>
        <v>50</v>
      </c>
      <c r="I15" s="17">
        <v>1</v>
      </c>
      <c r="J15" s="16">
        <f t="shared" si="2"/>
        <v>500</v>
      </c>
      <c r="K15" s="18">
        <f t="shared" si="3"/>
        <v>2.6989700043360187</v>
      </c>
      <c r="L15" s="12" t="e">
        <f t="shared" si="4"/>
        <v>#DIV/0!</v>
      </c>
      <c r="M15" s="12" t="e">
        <f t="shared" si="5"/>
        <v>#DIV/0!</v>
      </c>
      <c r="N15" s="13"/>
      <c r="O15">
        <v>12</v>
      </c>
    </row>
    <row r="16" spans="1:15" x14ac:dyDescent="0.25">
      <c r="A16" s="17" t="s">
        <v>18</v>
      </c>
      <c r="B16" s="17"/>
      <c r="C16" s="15">
        <v>2</v>
      </c>
      <c r="D16" s="15">
        <v>1</v>
      </c>
      <c r="E16" s="15"/>
      <c r="F16" s="16">
        <f t="shared" si="0"/>
        <v>1.5</v>
      </c>
      <c r="G16" s="16"/>
      <c r="H16" s="16">
        <f t="shared" si="6"/>
        <v>3.75</v>
      </c>
      <c r="I16" s="17">
        <v>1</v>
      </c>
      <c r="J16" s="16">
        <f t="shared" si="2"/>
        <v>37.5</v>
      </c>
      <c r="K16" s="18">
        <f t="shared" si="3"/>
        <v>1.5740312677277188</v>
      </c>
      <c r="L16" s="12" t="e">
        <f t="shared" si="4"/>
        <v>#DIV/0!</v>
      </c>
      <c r="M16" s="12" t="e">
        <f t="shared" si="5"/>
        <v>#DIV/0!</v>
      </c>
      <c r="N16" s="13"/>
      <c r="O16">
        <v>12</v>
      </c>
    </row>
    <row r="17" spans="1:15" x14ac:dyDescent="0.25">
      <c r="A17" s="17" t="s">
        <v>19</v>
      </c>
      <c r="B17" s="17"/>
      <c r="C17" s="15">
        <v>19</v>
      </c>
      <c r="D17" s="15">
        <v>13</v>
      </c>
      <c r="E17" s="15"/>
      <c r="F17" s="16">
        <f t="shared" si="0"/>
        <v>16</v>
      </c>
      <c r="G17" s="16"/>
      <c r="H17" s="16">
        <f t="shared" si="6"/>
        <v>40</v>
      </c>
      <c r="I17" s="17">
        <v>1</v>
      </c>
      <c r="J17" s="16">
        <f t="shared" si="2"/>
        <v>400</v>
      </c>
      <c r="K17" s="18">
        <f t="shared" si="3"/>
        <v>2.6020599913279625</v>
      </c>
      <c r="L17" s="12" t="e">
        <f t="shared" si="4"/>
        <v>#DIV/0!</v>
      </c>
      <c r="M17" s="12" t="e">
        <f t="shared" si="5"/>
        <v>#DIV/0!</v>
      </c>
      <c r="N17" s="13"/>
      <c r="O17">
        <v>12</v>
      </c>
    </row>
    <row r="18" spans="1:15" x14ac:dyDescent="0.25">
      <c r="A18" s="7" t="s">
        <v>14</v>
      </c>
      <c r="B18" s="17"/>
      <c r="C18" s="15">
        <v>8</v>
      </c>
      <c r="D18" s="15">
        <v>6</v>
      </c>
      <c r="E18" s="15"/>
      <c r="F18" s="16">
        <f t="shared" si="0"/>
        <v>7</v>
      </c>
      <c r="G18" s="16"/>
      <c r="H18" s="16">
        <f t="shared" si="6"/>
        <v>17.5</v>
      </c>
      <c r="I18" s="17">
        <v>1</v>
      </c>
      <c r="J18" s="16">
        <f t="shared" si="2"/>
        <v>175</v>
      </c>
      <c r="K18" s="18">
        <f t="shared" si="3"/>
        <v>2.2430380486862944</v>
      </c>
      <c r="L18" s="12" t="e">
        <f t="shared" si="4"/>
        <v>#DIV/0!</v>
      </c>
      <c r="M18" s="12" t="e">
        <f t="shared" si="5"/>
        <v>#DIV/0!</v>
      </c>
      <c r="N18" s="13"/>
      <c r="O18">
        <v>24</v>
      </c>
    </row>
    <row r="19" spans="1:15" x14ac:dyDescent="0.25">
      <c r="A19" s="14" t="s">
        <v>15</v>
      </c>
      <c r="B19" s="17"/>
      <c r="C19" s="15">
        <v>12</v>
      </c>
      <c r="D19" s="15">
        <v>13</v>
      </c>
      <c r="E19" s="15"/>
      <c r="F19" s="16">
        <f t="shared" si="0"/>
        <v>12.5</v>
      </c>
      <c r="G19" s="16"/>
      <c r="H19" s="16">
        <f t="shared" si="6"/>
        <v>31.25</v>
      </c>
      <c r="I19" s="17">
        <v>1</v>
      </c>
      <c r="J19" s="16">
        <f t="shared" si="2"/>
        <v>312.5</v>
      </c>
      <c r="K19" s="18">
        <f t="shared" si="3"/>
        <v>2.4948500216800942</v>
      </c>
      <c r="L19" s="12" t="e">
        <f t="shared" si="4"/>
        <v>#DIV/0!</v>
      </c>
      <c r="M19" s="12" t="e">
        <f t="shared" si="5"/>
        <v>#DIV/0!</v>
      </c>
      <c r="N19" s="13"/>
      <c r="O19">
        <v>24</v>
      </c>
    </row>
    <row r="20" spans="1:15" x14ac:dyDescent="0.25">
      <c r="A20" s="14" t="s">
        <v>16</v>
      </c>
      <c r="B20" s="17"/>
      <c r="C20" s="15">
        <v>7</v>
      </c>
      <c r="D20" s="15">
        <v>1</v>
      </c>
      <c r="E20" s="15"/>
      <c r="F20" s="16">
        <f t="shared" si="0"/>
        <v>4</v>
      </c>
      <c r="G20" s="16"/>
      <c r="H20" s="16">
        <f t="shared" si="6"/>
        <v>10</v>
      </c>
      <c r="I20" s="17">
        <v>1</v>
      </c>
      <c r="J20" s="16">
        <f t="shared" si="2"/>
        <v>100</v>
      </c>
      <c r="K20" s="18">
        <f t="shared" si="3"/>
        <v>2</v>
      </c>
      <c r="L20" s="12" t="e">
        <f t="shared" si="4"/>
        <v>#DIV/0!</v>
      </c>
      <c r="M20" s="12" t="e">
        <f t="shared" si="5"/>
        <v>#DIV/0!</v>
      </c>
      <c r="N20" s="13"/>
      <c r="O20">
        <v>24</v>
      </c>
    </row>
    <row r="21" spans="1:15" x14ac:dyDescent="0.25">
      <c r="A21" s="14" t="s">
        <v>17</v>
      </c>
      <c r="B21" s="17"/>
      <c r="C21" s="15">
        <v>12</v>
      </c>
      <c r="D21" s="15">
        <v>14</v>
      </c>
      <c r="E21" s="15"/>
      <c r="F21" s="16">
        <f t="shared" si="0"/>
        <v>13</v>
      </c>
      <c r="G21" s="16"/>
      <c r="H21" s="16">
        <f t="shared" si="6"/>
        <v>32.5</v>
      </c>
      <c r="I21" s="17">
        <v>1</v>
      </c>
      <c r="J21" s="16">
        <f t="shared" si="2"/>
        <v>325</v>
      </c>
      <c r="K21" s="18">
        <f t="shared" si="3"/>
        <v>2.5118833609788744</v>
      </c>
      <c r="L21" s="12" t="e">
        <f t="shared" si="4"/>
        <v>#DIV/0!</v>
      </c>
      <c r="M21" s="12" t="e">
        <f t="shared" si="5"/>
        <v>#DIV/0!</v>
      </c>
      <c r="N21" s="13"/>
      <c r="O21">
        <v>24</v>
      </c>
    </row>
    <row r="22" spans="1:15" x14ac:dyDescent="0.25">
      <c r="A22" s="17" t="s">
        <v>18</v>
      </c>
      <c r="B22" s="17"/>
      <c r="C22" s="15">
        <v>2</v>
      </c>
      <c r="D22" s="15">
        <v>0</v>
      </c>
      <c r="E22" s="15"/>
      <c r="F22" s="16">
        <f t="shared" si="0"/>
        <v>1</v>
      </c>
      <c r="G22" s="16"/>
      <c r="H22" s="16">
        <f t="shared" si="6"/>
        <v>2.5</v>
      </c>
      <c r="I22" s="17">
        <v>1</v>
      </c>
      <c r="J22" s="16">
        <f t="shared" si="2"/>
        <v>25</v>
      </c>
      <c r="K22" s="18">
        <f t="shared" si="3"/>
        <v>1.3979400086720377</v>
      </c>
      <c r="L22" s="12" t="e">
        <f t="shared" si="4"/>
        <v>#DIV/0!</v>
      </c>
      <c r="M22" s="12" t="e">
        <f t="shared" si="5"/>
        <v>#DIV/0!</v>
      </c>
      <c r="N22" s="13"/>
      <c r="O22">
        <v>24</v>
      </c>
    </row>
    <row r="23" spans="1:15" x14ac:dyDescent="0.25">
      <c r="A23" s="17" t="s">
        <v>19</v>
      </c>
      <c r="B23" s="17"/>
      <c r="C23" s="15">
        <v>5</v>
      </c>
      <c r="D23" s="15">
        <v>6</v>
      </c>
      <c r="E23" s="15"/>
      <c r="F23" s="16">
        <f t="shared" si="0"/>
        <v>5.5</v>
      </c>
      <c r="G23" s="16"/>
      <c r="H23" s="16">
        <f t="shared" si="6"/>
        <v>13.75</v>
      </c>
      <c r="I23" s="17">
        <v>1</v>
      </c>
      <c r="J23" s="16">
        <f t="shared" si="2"/>
        <v>137.5</v>
      </c>
      <c r="K23" s="18">
        <f t="shared" si="3"/>
        <v>2.1383026981662816</v>
      </c>
      <c r="L23" s="12" t="e">
        <f t="shared" si="4"/>
        <v>#DIV/0!</v>
      </c>
      <c r="M23" s="12" t="e">
        <f t="shared" si="5"/>
        <v>#DIV/0!</v>
      </c>
      <c r="N23" s="13"/>
      <c r="O23">
        <v>24</v>
      </c>
    </row>
    <row r="24" spans="1:15" x14ac:dyDescent="0.25">
      <c r="A24" s="7" t="s">
        <v>14</v>
      </c>
      <c r="B24" s="17"/>
      <c r="C24" s="15">
        <v>66</v>
      </c>
      <c r="D24" s="15">
        <v>66</v>
      </c>
      <c r="E24" s="15"/>
      <c r="F24" s="16">
        <f t="shared" si="0"/>
        <v>66</v>
      </c>
      <c r="G24" s="16"/>
      <c r="H24" s="16">
        <f t="shared" si="6"/>
        <v>165</v>
      </c>
      <c r="I24" s="17">
        <v>1</v>
      </c>
      <c r="J24" s="16">
        <f t="shared" si="2"/>
        <v>1650</v>
      </c>
      <c r="K24" s="18">
        <f t="shared" si="3"/>
        <v>3.2174839442139063</v>
      </c>
      <c r="L24" s="12" t="e">
        <f t="shared" si="4"/>
        <v>#DIV/0!</v>
      </c>
      <c r="M24" s="12" t="e">
        <f t="shared" si="5"/>
        <v>#DIV/0!</v>
      </c>
      <c r="N24" s="13"/>
      <c r="O24">
        <v>48</v>
      </c>
    </row>
    <row r="25" spans="1:15" x14ac:dyDescent="0.25">
      <c r="A25" s="14" t="s">
        <v>15</v>
      </c>
      <c r="B25" s="17"/>
      <c r="C25" s="15">
        <v>16</v>
      </c>
      <c r="D25" s="15">
        <v>12</v>
      </c>
      <c r="E25" s="15"/>
      <c r="F25" s="16">
        <f t="shared" si="0"/>
        <v>14</v>
      </c>
      <c r="G25" s="16"/>
      <c r="H25" s="16">
        <f t="shared" si="6"/>
        <v>35</v>
      </c>
      <c r="I25" s="17">
        <v>1</v>
      </c>
      <c r="J25" s="16">
        <f t="shared" si="2"/>
        <v>350</v>
      </c>
      <c r="K25" s="18">
        <f t="shared" si="3"/>
        <v>2.5440680443502757</v>
      </c>
      <c r="L25" s="12" t="e">
        <f t="shared" si="4"/>
        <v>#DIV/0!</v>
      </c>
      <c r="M25" s="12" t="e">
        <f t="shared" si="5"/>
        <v>#DIV/0!</v>
      </c>
      <c r="N25" s="13"/>
      <c r="O25">
        <v>48</v>
      </c>
    </row>
    <row r="26" spans="1:15" x14ac:dyDescent="0.25">
      <c r="A26" s="14" t="s">
        <v>16</v>
      </c>
      <c r="B26" s="17"/>
      <c r="C26" s="15">
        <v>27</v>
      </c>
      <c r="D26" s="15">
        <v>42</v>
      </c>
      <c r="E26" s="15"/>
      <c r="F26" s="16">
        <f t="shared" si="0"/>
        <v>34.5</v>
      </c>
      <c r="G26" s="16"/>
      <c r="H26" s="16">
        <f t="shared" si="6"/>
        <v>86.25</v>
      </c>
      <c r="I26" s="17">
        <v>1</v>
      </c>
      <c r="J26" s="16">
        <f t="shared" si="2"/>
        <v>862.5</v>
      </c>
      <c r="K26" s="18">
        <f t="shared" si="3"/>
        <v>2.9357591037453119</v>
      </c>
      <c r="L26" s="12" t="e">
        <f t="shared" si="4"/>
        <v>#DIV/0!</v>
      </c>
      <c r="M26" s="12" t="e">
        <f t="shared" si="5"/>
        <v>#DIV/0!</v>
      </c>
      <c r="N26" s="13"/>
      <c r="O26">
        <v>48</v>
      </c>
    </row>
    <row r="27" spans="1:15" x14ac:dyDescent="0.25">
      <c r="A27" s="14" t="s">
        <v>17</v>
      </c>
      <c r="B27" s="17"/>
      <c r="C27" s="15">
        <v>3</v>
      </c>
      <c r="D27" s="15">
        <v>5</v>
      </c>
      <c r="E27" s="15"/>
      <c r="F27" s="16">
        <f t="shared" si="0"/>
        <v>4</v>
      </c>
      <c r="G27" s="16"/>
      <c r="H27" s="16">
        <f t="shared" si="6"/>
        <v>10</v>
      </c>
      <c r="I27" s="17">
        <v>1</v>
      </c>
      <c r="J27" s="16">
        <f t="shared" si="2"/>
        <v>100</v>
      </c>
      <c r="K27" s="18">
        <f t="shared" si="3"/>
        <v>2</v>
      </c>
      <c r="L27" s="12" t="e">
        <f t="shared" si="4"/>
        <v>#DIV/0!</v>
      </c>
      <c r="M27" s="12" t="e">
        <f t="shared" si="5"/>
        <v>#DIV/0!</v>
      </c>
      <c r="N27" s="13"/>
      <c r="O27">
        <v>48</v>
      </c>
    </row>
    <row r="28" spans="1:15" x14ac:dyDescent="0.25">
      <c r="A28" s="17" t="s">
        <v>18</v>
      </c>
      <c r="B28" s="17"/>
      <c r="C28" s="15">
        <v>0</v>
      </c>
      <c r="D28" s="15">
        <v>0</v>
      </c>
      <c r="E28" s="15"/>
      <c r="F28" s="16">
        <f t="shared" si="0"/>
        <v>0</v>
      </c>
      <c r="G28" s="16"/>
      <c r="H28" s="16">
        <f t="shared" si="6"/>
        <v>0</v>
      </c>
      <c r="I28" s="17">
        <v>1</v>
      </c>
      <c r="J28" s="16">
        <f t="shared" si="2"/>
        <v>0</v>
      </c>
      <c r="K28" s="18" t="e">
        <f t="shared" si="3"/>
        <v>#NUM!</v>
      </c>
      <c r="L28" s="12" t="e">
        <f t="shared" si="4"/>
        <v>#DIV/0!</v>
      </c>
      <c r="M28" s="12" t="e">
        <f t="shared" si="5"/>
        <v>#DIV/0!</v>
      </c>
      <c r="N28" s="13"/>
      <c r="O28">
        <v>48</v>
      </c>
    </row>
    <row r="29" spans="1:15" x14ac:dyDescent="0.25">
      <c r="A29" s="17" t="s">
        <v>19</v>
      </c>
      <c r="B29" s="17"/>
      <c r="C29" s="15">
        <v>0</v>
      </c>
      <c r="D29" s="15">
        <v>3</v>
      </c>
      <c r="E29" s="15"/>
      <c r="F29" s="16">
        <f t="shared" si="0"/>
        <v>1.5</v>
      </c>
      <c r="G29" s="16"/>
      <c r="H29" s="16">
        <f t="shared" si="6"/>
        <v>3.75</v>
      </c>
      <c r="I29" s="17">
        <v>1</v>
      </c>
      <c r="J29" s="16">
        <f t="shared" si="2"/>
        <v>37.5</v>
      </c>
      <c r="K29" s="18">
        <f t="shared" si="3"/>
        <v>1.5740312677277188</v>
      </c>
      <c r="L29" s="12" t="e">
        <f t="shared" si="4"/>
        <v>#DIV/0!</v>
      </c>
      <c r="M29" s="12" t="e">
        <f t="shared" si="5"/>
        <v>#DIV/0!</v>
      </c>
      <c r="N29" s="13"/>
      <c r="O29">
        <v>48</v>
      </c>
    </row>
    <row r="30" spans="1:15" x14ac:dyDescent="0.25">
      <c r="A30" s="7" t="s">
        <v>14</v>
      </c>
      <c r="B30" s="17"/>
      <c r="C30" s="15">
        <v>66</v>
      </c>
      <c r="D30" s="15">
        <v>65</v>
      </c>
      <c r="E30" s="15"/>
      <c r="F30" s="16">
        <f t="shared" si="0"/>
        <v>65.5</v>
      </c>
      <c r="G30" s="16"/>
      <c r="H30" s="16">
        <f t="shared" si="6"/>
        <v>163.75</v>
      </c>
      <c r="I30" s="17">
        <v>2</v>
      </c>
      <c r="J30" s="16">
        <f t="shared" si="2"/>
        <v>16375</v>
      </c>
      <c r="K30" s="18">
        <f t="shared" si="3"/>
        <v>4.2141813086638207</v>
      </c>
      <c r="L30" s="12" t="e">
        <f t="shared" si="4"/>
        <v>#DIV/0!</v>
      </c>
      <c r="M30" s="12" t="e">
        <f t="shared" si="5"/>
        <v>#DIV/0!</v>
      </c>
      <c r="N30" s="13"/>
      <c r="O30">
        <v>72</v>
      </c>
    </row>
    <row r="31" spans="1:15" x14ac:dyDescent="0.25">
      <c r="A31" s="14" t="s">
        <v>15</v>
      </c>
      <c r="B31" s="17"/>
      <c r="C31" s="15">
        <v>37</v>
      </c>
      <c r="D31" s="15">
        <v>44</v>
      </c>
      <c r="E31" s="15"/>
      <c r="F31" s="16">
        <f t="shared" si="0"/>
        <v>40.5</v>
      </c>
      <c r="G31" s="16"/>
      <c r="H31" s="16">
        <f t="shared" si="6"/>
        <v>101.25</v>
      </c>
      <c r="I31" s="17">
        <v>1</v>
      </c>
      <c r="J31" s="16">
        <f t="shared" si="2"/>
        <v>1012.5</v>
      </c>
      <c r="K31" s="18">
        <f t="shared" si="3"/>
        <v>3.0053950318867062</v>
      </c>
      <c r="L31" s="12" t="e">
        <f t="shared" si="4"/>
        <v>#DIV/0!</v>
      </c>
      <c r="M31" s="12" t="e">
        <f t="shared" si="5"/>
        <v>#DIV/0!</v>
      </c>
      <c r="N31" s="13"/>
      <c r="O31">
        <v>72</v>
      </c>
    </row>
    <row r="32" spans="1:15" x14ac:dyDescent="0.25">
      <c r="A32" s="14" t="s">
        <v>16</v>
      </c>
      <c r="B32" s="17"/>
      <c r="C32" s="15">
        <v>15</v>
      </c>
      <c r="D32" s="15">
        <v>8</v>
      </c>
      <c r="E32" s="15"/>
      <c r="F32" s="16">
        <f t="shared" si="0"/>
        <v>11.5</v>
      </c>
      <c r="G32" s="16"/>
      <c r="H32" s="16">
        <f t="shared" si="6"/>
        <v>28.75</v>
      </c>
      <c r="I32" s="17">
        <v>2</v>
      </c>
      <c r="J32" s="16">
        <f t="shared" si="2"/>
        <v>2875</v>
      </c>
      <c r="K32" s="18">
        <f t="shared" si="3"/>
        <v>3.4586378490256493</v>
      </c>
      <c r="L32" s="12" t="e">
        <f t="shared" si="4"/>
        <v>#DIV/0!</v>
      </c>
      <c r="M32" s="12" t="e">
        <f t="shared" si="5"/>
        <v>#DIV/0!</v>
      </c>
      <c r="N32" s="13"/>
      <c r="O32">
        <v>72</v>
      </c>
    </row>
    <row r="33" spans="1:16" x14ac:dyDescent="0.25">
      <c r="A33" s="14" t="s">
        <v>17</v>
      </c>
      <c r="B33" s="15"/>
      <c r="C33" s="15">
        <v>4</v>
      </c>
      <c r="D33" s="15">
        <v>2</v>
      </c>
      <c r="E33" s="15"/>
      <c r="F33" s="18">
        <f t="shared" si="0"/>
        <v>3</v>
      </c>
      <c r="G33" s="21"/>
      <c r="H33" s="18">
        <f t="shared" si="6"/>
        <v>7.5</v>
      </c>
      <c r="I33" s="15">
        <v>1</v>
      </c>
      <c r="J33" s="18">
        <f t="shared" si="2"/>
        <v>75</v>
      </c>
      <c r="K33" s="18">
        <f t="shared" si="3"/>
        <v>1.8750612633917001</v>
      </c>
      <c r="L33" s="18" t="e">
        <f t="shared" si="4"/>
        <v>#DIV/0!</v>
      </c>
      <c r="M33" s="18" t="e">
        <f t="shared" si="5"/>
        <v>#DIV/0!</v>
      </c>
      <c r="N33" s="14"/>
      <c r="O33" s="23">
        <v>72</v>
      </c>
      <c r="P33" s="22"/>
    </row>
    <row r="34" spans="1:16" x14ac:dyDescent="0.25">
      <c r="A34" s="14" t="s">
        <v>18</v>
      </c>
      <c r="B34" s="15"/>
      <c r="C34" s="15">
        <v>0</v>
      </c>
      <c r="D34" s="15">
        <v>0</v>
      </c>
      <c r="E34" s="15"/>
      <c r="F34" s="18">
        <f t="shared" si="0"/>
        <v>0</v>
      </c>
      <c r="G34" s="21"/>
      <c r="H34" s="18">
        <f t="shared" si="6"/>
        <v>0</v>
      </c>
      <c r="I34" s="15">
        <v>1</v>
      </c>
      <c r="J34" s="18">
        <f t="shared" si="2"/>
        <v>0</v>
      </c>
      <c r="K34" s="18" t="e">
        <f t="shared" si="3"/>
        <v>#NUM!</v>
      </c>
      <c r="L34" s="18" t="e">
        <f t="shared" si="4"/>
        <v>#DIV/0!</v>
      </c>
      <c r="M34" s="18" t="e">
        <f t="shared" si="5"/>
        <v>#DIV/0!</v>
      </c>
      <c r="N34" s="14"/>
      <c r="O34" s="23">
        <v>72</v>
      </c>
      <c r="P34" s="22"/>
    </row>
    <row r="35" spans="1:16" x14ac:dyDescent="0.25">
      <c r="A35" s="14" t="s">
        <v>19</v>
      </c>
      <c r="B35" s="15"/>
      <c r="C35" s="15">
        <v>3</v>
      </c>
      <c r="D35" s="15">
        <v>6</v>
      </c>
      <c r="E35" s="15"/>
      <c r="F35" s="18">
        <f t="shared" si="0"/>
        <v>4.5</v>
      </c>
      <c r="G35" s="21"/>
      <c r="H35" s="18">
        <f t="shared" si="6"/>
        <v>11.25</v>
      </c>
      <c r="I35" s="15">
        <v>1</v>
      </c>
      <c r="J35" s="18">
        <f t="shared" si="2"/>
        <v>112.5</v>
      </c>
      <c r="K35" s="18">
        <f t="shared" si="3"/>
        <v>2.0511525224473814</v>
      </c>
      <c r="L35" s="18" t="e">
        <f t="shared" si="4"/>
        <v>#DIV/0!</v>
      </c>
      <c r="M35" s="18" t="e">
        <f t="shared" si="5"/>
        <v>#DIV/0!</v>
      </c>
      <c r="N35" s="14"/>
      <c r="O35" s="23">
        <v>72</v>
      </c>
      <c r="P35" s="22"/>
    </row>
    <row r="36" spans="1:16" x14ac:dyDescent="0.25">
      <c r="A36" s="25" t="s">
        <v>14</v>
      </c>
      <c r="B36" s="15"/>
      <c r="C36" s="15">
        <v>35</v>
      </c>
      <c r="D36" s="15">
        <v>31</v>
      </c>
      <c r="E36" s="15"/>
      <c r="F36" s="18">
        <f t="shared" si="0"/>
        <v>33</v>
      </c>
      <c r="G36" s="21"/>
      <c r="H36" s="18">
        <f t="shared" si="6"/>
        <v>82.5</v>
      </c>
      <c r="I36" s="15">
        <v>3</v>
      </c>
      <c r="J36" s="18">
        <f t="shared" si="2"/>
        <v>82500</v>
      </c>
      <c r="K36" s="18">
        <f t="shared" si="3"/>
        <v>4.9164539485499255</v>
      </c>
      <c r="L36" s="18" t="e">
        <f t="shared" si="4"/>
        <v>#DIV/0!</v>
      </c>
      <c r="M36" s="18" t="e">
        <f t="shared" si="5"/>
        <v>#DIV/0!</v>
      </c>
      <c r="N36" s="14"/>
      <c r="O36" s="23">
        <v>96</v>
      </c>
      <c r="P36" s="22"/>
    </row>
    <row r="37" spans="1:16" x14ac:dyDescent="0.25">
      <c r="A37" s="14" t="s">
        <v>15</v>
      </c>
      <c r="B37" s="15"/>
      <c r="C37" s="15">
        <v>5</v>
      </c>
      <c r="D37" s="15">
        <v>14</v>
      </c>
      <c r="E37" s="15"/>
      <c r="F37" s="18">
        <f t="shared" si="0"/>
        <v>9.5</v>
      </c>
      <c r="G37" s="21"/>
      <c r="H37" s="18">
        <f t="shared" si="6"/>
        <v>23.75</v>
      </c>
      <c r="I37" s="15">
        <v>2</v>
      </c>
      <c r="J37" s="18">
        <f t="shared" si="2"/>
        <v>2375</v>
      </c>
      <c r="K37" s="18">
        <f t="shared" si="3"/>
        <v>3.3756636139608855</v>
      </c>
      <c r="L37" s="18" t="e">
        <f t="shared" si="4"/>
        <v>#DIV/0!</v>
      </c>
      <c r="M37" s="18" t="e">
        <f t="shared" si="5"/>
        <v>#DIV/0!</v>
      </c>
      <c r="N37" s="14"/>
      <c r="O37" s="23">
        <v>96</v>
      </c>
      <c r="P37" s="22"/>
    </row>
    <row r="38" spans="1:16" x14ac:dyDescent="0.25">
      <c r="A38" s="14" t="s">
        <v>16</v>
      </c>
      <c r="B38" s="15"/>
      <c r="C38" s="15">
        <v>27</v>
      </c>
      <c r="D38" s="15">
        <v>46</v>
      </c>
      <c r="E38" s="15"/>
      <c r="F38" s="18">
        <f t="shared" si="0"/>
        <v>36.5</v>
      </c>
      <c r="G38" s="21"/>
      <c r="H38" s="18">
        <f t="shared" si="6"/>
        <v>91.25</v>
      </c>
      <c r="I38" s="15">
        <v>2</v>
      </c>
      <c r="J38" s="18">
        <f t="shared" si="2"/>
        <v>9125</v>
      </c>
      <c r="K38" s="18">
        <f t="shared" si="3"/>
        <v>3.9602328731285121</v>
      </c>
      <c r="L38" s="18" t="e">
        <f t="shared" si="4"/>
        <v>#DIV/0!</v>
      </c>
      <c r="M38" s="18" t="e">
        <f t="shared" si="5"/>
        <v>#DIV/0!</v>
      </c>
      <c r="N38" s="14"/>
      <c r="O38" s="23">
        <v>96</v>
      </c>
      <c r="P38" s="22"/>
    </row>
    <row r="39" spans="1:16" x14ac:dyDescent="0.25">
      <c r="A39" s="14" t="s">
        <v>17</v>
      </c>
      <c r="B39" s="15"/>
      <c r="C39" s="15">
        <v>1</v>
      </c>
      <c r="D39" s="15">
        <v>2</v>
      </c>
      <c r="E39" s="15"/>
      <c r="F39" s="18">
        <f t="shared" si="0"/>
        <v>1.5</v>
      </c>
      <c r="G39" s="21"/>
      <c r="H39" s="18">
        <f t="shared" si="6"/>
        <v>3.75</v>
      </c>
      <c r="I39" s="15">
        <v>1</v>
      </c>
      <c r="J39" s="18">
        <f t="shared" si="2"/>
        <v>37.5</v>
      </c>
      <c r="K39" s="18">
        <f t="shared" si="3"/>
        <v>1.5740312677277188</v>
      </c>
      <c r="L39" s="18" t="e">
        <f t="shared" si="4"/>
        <v>#DIV/0!</v>
      </c>
      <c r="M39" s="18" t="e">
        <f t="shared" si="5"/>
        <v>#DIV/0!</v>
      </c>
      <c r="N39" s="14"/>
      <c r="O39" s="23">
        <v>96</v>
      </c>
      <c r="P39" s="22"/>
    </row>
    <row r="40" spans="1:16" x14ac:dyDescent="0.25">
      <c r="A40" s="14" t="s">
        <v>18</v>
      </c>
      <c r="B40" s="15"/>
      <c r="C40" s="15">
        <v>0</v>
      </c>
      <c r="D40" s="15">
        <v>0</v>
      </c>
      <c r="E40" s="15"/>
      <c r="F40" s="18">
        <f t="shared" si="0"/>
        <v>0</v>
      </c>
      <c r="G40" s="21"/>
      <c r="H40" s="18">
        <f t="shared" si="6"/>
        <v>0</v>
      </c>
      <c r="I40" s="15">
        <v>1</v>
      </c>
      <c r="J40" s="18">
        <f t="shared" si="2"/>
        <v>0</v>
      </c>
      <c r="K40" s="18" t="e">
        <f t="shared" si="3"/>
        <v>#NUM!</v>
      </c>
      <c r="L40" s="18" t="e">
        <f t="shared" si="4"/>
        <v>#DIV/0!</v>
      </c>
      <c r="M40" s="18" t="e">
        <f t="shared" si="5"/>
        <v>#DIV/0!</v>
      </c>
      <c r="N40" s="14"/>
      <c r="O40" s="23">
        <v>96</v>
      </c>
      <c r="P40" s="22"/>
    </row>
    <row r="41" spans="1:16" x14ac:dyDescent="0.25">
      <c r="A41" s="14" t="s">
        <v>19</v>
      </c>
      <c r="B41" s="22"/>
      <c r="C41" s="44">
        <v>4</v>
      </c>
      <c r="D41" s="44">
        <v>1</v>
      </c>
      <c r="E41" s="22"/>
      <c r="F41" s="18">
        <f t="shared" si="0"/>
        <v>2.5</v>
      </c>
      <c r="G41" s="22"/>
      <c r="H41" s="18">
        <f t="shared" si="6"/>
        <v>6.25</v>
      </c>
      <c r="I41" s="44">
        <v>1</v>
      </c>
      <c r="J41" s="18">
        <f t="shared" si="2"/>
        <v>62.5</v>
      </c>
      <c r="K41" s="18">
        <f t="shared" si="3"/>
        <v>1.7958800173440752</v>
      </c>
      <c r="L41" s="18" t="e">
        <f t="shared" si="4"/>
        <v>#DIV/0!</v>
      </c>
      <c r="M41" s="18" t="e">
        <f t="shared" si="5"/>
        <v>#DIV/0!</v>
      </c>
      <c r="N41" s="24"/>
      <c r="O41" s="23">
        <v>96</v>
      </c>
      <c r="P41" s="22"/>
    </row>
    <row r="42" spans="1:16" x14ac:dyDescent="0.25">
      <c r="A42" s="25" t="s">
        <v>14</v>
      </c>
      <c r="B42" s="22"/>
      <c r="C42" s="44">
        <v>106</v>
      </c>
      <c r="D42" s="44">
        <v>108</v>
      </c>
      <c r="E42" s="22"/>
      <c r="F42" s="18">
        <f t="shared" si="0"/>
        <v>107</v>
      </c>
      <c r="G42" s="22"/>
      <c r="H42" s="18">
        <f t="shared" si="6"/>
        <v>267.5</v>
      </c>
      <c r="I42" s="44">
        <v>3</v>
      </c>
      <c r="J42" s="18">
        <f t="shared" si="2"/>
        <v>267500</v>
      </c>
      <c r="K42" s="18">
        <f t="shared" si="3"/>
        <v>5.4273237863572472</v>
      </c>
      <c r="L42" s="18" t="e">
        <f t="shared" si="4"/>
        <v>#DIV/0!</v>
      </c>
      <c r="M42" s="18" t="e">
        <f t="shared" si="5"/>
        <v>#DIV/0!</v>
      </c>
      <c r="N42" s="24"/>
      <c r="O42" s="23">
        <v>120</v>
      </c>
      <c r="P42" s="22"/>
    </row>
    <row r="43" spans="1:16" x14ac:dyDescent="0.25">
      <c r="A43" s="14" t="s">
        <v>15</v>
      </c>
      <c r="B43" s="22"/>
      <c r="C43" s="44">
        <v>26</v>
      </c>
      <c r="D43" s="44">
        <v>25</v>
      </c>
      <c r="E43" s="22"/>
      <c r="F43" s="18">
        <f t="shared" si="0"/>
        <v>25.5</v>
      </c>
      <c r="G43" s="22"/>
      <c r="H43" s="18">
        <f t="shared" si="6"/>
        <v>63.75</v>
      </c>
      <c r="I43" s="44">
        <v>2</v>
      </c>
      <c r="J43" s="18">
        <f t="shared" si="2"/>
        <v>6375</v>
      </c>
      <c r="K43" s="18">
        <f t="shared" si="3"/>
        <v>3.8044801891059929</v>
      </c>
      <c r="L43" s="18" t="e">
        <f t="shared" si="4"/>
        <v>#DIV/0!</v>
      </c>
      <c r="M43" s="18" t="e">
        <f t="shared" si="5"/>
        <v>#DIV/0!</v>
      </c>
      <c r="N43" s="24"/>
      <c r="O43" s="23">
        <v>120</v>
      </c>
      <c r="P43" s="22"/>
    </row>
    <row r="44" spans="1:16" x14ac:dyDescent="0.25">
      <c r="A44" s="14" t="s">
        <v>16</v>
      </c>
      <c r="B44" s="22"/>
      <c r="C44" s="44">
        <v>92</v>
      </c>
      <c r="D44" s="44">
        <v>76</v>
      </c>
      <c r="E44" s="22"/>
      <c r="F44" s="18">
        <f t="shared" si="0"/>
        <v>84</v>
      </c>
      <c r="G44" s="22"/>
      <c r="H44" s="18">
        <f t="shared" si="6"/>
        <v>210</v>
      </c>
      <c r="I44" s="44">
        <v>2</v>
      </c>
      <c r="J44" s="18">
        <f t="shared" si="2"/>
        <v>21000</v>
      </c>
      <c r="K44" s="18">
        <f t="shared" si="3"/>
        <v>4.3222192947339195</v>
      </c>
      <c r="L44" s="18" t="e">
        <f t="shared" si="4"/>
        <v>#DIV/0!</v>
      </c>
      <c r="M44" s="18" t="e">
        <f t="shared" si="5"/>
        <v>#DIV/0!</v>
      </c>
      <c r="N44" s="24"/>
      <c r="O44" s="23">
        <v>120</v>
      </c>
      <c r="P44" s="22"/>
    </row>
    <row r="45" spans="1:16" x14ac:dyDescent="0.25">
      <c r="A45" s="14" t="s">
        <v>17</v>
      </c>
      <c r="B45" s="22"/>
      <c r="C45" s="44">
        <v>0</v>
      </c>
      <c r="D45" s="44">
        <v>0</v>
      </c>
      <c r="E45" s="22"/>
      <c r="F45" s="18">
        <f t="shared" si="0"/>
        <v>0</v>
      </c>
      <c r="G45" s="22"/>
      <c r="H45" s="18">
        <f t="shared" si="6"/>
        <v>0</v>
      </c>
      <c r="I45" s="44">
        <v>1</v>
      </c>
      <c r="J45" s="18">
        <f t="shared" si="2"/>
        <v>0</v>
      </c>
      <c r="K45" s="18" t="e">
        <f t="shared" si="3"/>
        <v>#NUM!</v>
      </c>
      <c r="L45" s="18" t="e">
        <f t="shared" si="4"/>
        <v>#DIV/0!</v>
      </c>
      <c r="M45" s="18" t="e">
        <f t="shared" si="5"/>
        <v>#DIV/0!</v>
      </c>
      <c r="N45" s="24"/>
      <c r="O45" s="23">
        <v>120</v>
      </c>
      <c r="P45" s="22"/>
    </row>
    <row r="46" spans="1:16" x14ac:dyDescent="0.25">
      <c r="A46" s="14" t="s">
        <v>18</v>
      </c>
      <c r="B46" s="22"/>
      <c r="C46" s="44">
        <v>0</v>
      </c>
      <c r="D46" s="44">
        <v>0</v>
      </c>
      <c r="E46" s="22"/>
      <c r="F46" s="18">
        <f t="shared" si="0"/>
        <v>0</v>
      </c>
      <c r="G46" s="22"/>
      <c r="H46" s="18">
        <f t="shared" si="6"/>
        <v>0</v>
      </c>
      <c r="I46" s="44">
        <v>1</v>
      </c>
      <c r="J46" s="18">
        <f t="shared" si="2"/>
        <v>0</v>
      </c>
      <c r="K46" s="18" t="e">
        <f t="shared" si="3"/>
        <v>#NUM!</v>
      </c>
      <c r="L46" s="18" t="e">
        <f t="shared" si="4"/>
        <v>#DIV/0!</v>
      </c>
      <c r="M46" s="18" t="e">
        <f t="shared" si="5"/>
        <v>#DIV/0!</v>
      </c>
      <c r="N46" s="24"/>
      <c r="O46" s="23">
        <v>120</v>
      </c>
      <c r="P46" s="22"/>
    </row>
    <row r="47" spans="1:16" x14ac:dyDescent="0.25">
      <c r="A47" s="26" t="s">
        <v>19</v>
      </c>
      <c r="B47" s="27"/>
      <c r="C47" s="45">
        <v>0</v>
      </c>
      <c r="D47" s="45">
        <v>0</v>
      </c>
      <c r="E47" s="27"/>
      <c r="F47" s="20">
        <f t="shared" si="0"/>
        <v>0</v>
      </c>
      <c r="G47" s="27"/>
      <c r="H47" s="20">
        <f t="shared" si="6"/>
        <v>0</v>
      </c>
      <c r="I47" s="45">
        <v>1</v>
      </c>
      <c r="J47" s="20">
        <f t="shared" si="2"/>
        <v>0</v>
      </c>
      <c r="K47" s="20" t="e">
        <f t="shared" si="3"/>
        <v>#NUM!</v>
      </c>
      <c r="L47" s="20" t="e">
        <f t="shared" si="4"/>
        <v>#DIV/0!</v>
      </c>
      <c r="M47" s="20" t="e">
        <f t="shared" si="5"/>
        <v>#DIV/0!</v>
      </c>
      <c r="N47" s="28"/>
      <c r="O47" s="29">
        <v>120</v>
      </c>
      <c r="P47" s="22"/>
    </row>
    <row r="48" spans="1:16" x14ac:dyDescent="0.25">
      <c r="B48" s="22"/>
      <c r="C48" s="22"/>
      <c r="D48" s="22"/>
      <c r="E48" s="22"/>
      <c r="F48" s="21"/>
      <c r="G48" s="22"/>
      <c r="H48" s="21"/>
      <c r="I48" s="22"/>
      <c r="J48" s="22"/>
      <c r="K48" s="22"/>
      <c r="L48" s="22"/>
      <c r="M48" s="22"/>
      <c r="N48" s="22"/>
      <c r="O48" s="22"/>
      <c r="P48" s="22"/>
    </row>
    <row r="49" spans="2:16" x14ac:dyDescent="0.25">
      <c r="B49" s="22"/>
      <c r="C49" s="22"/>
      <c r="D49" s="22"/>
      <c r="E49" s="22"/>
      <c r="F49" s="21"/>
      <c r="G49" s="22"/>
      <c r="H49" s="21"/>
      <c r="I49" s="22"/>
      <c r="J49" s="22"/>
      <c r="K49" s="22"/>
      <c r="L49" s="22"/>
      <c r="M49" s="22"/>
      <c r="N49" s="22"/>
      <c r="O49" s="22"/>
      <c r="P49" s="22"/>
    </row>
    <row r="50" spans="2:16" x14ac:dyDescent="0.25">
      <c r="B50" s="22"/>
      <c r="C50" s="22"/>
      <c r="D50" s="22"/>
      <c r="E50" s="22"/>
      <c r="F50" s="21"/>
      <c r="G50" s="22"/>
      <c r="H50" s="21"/>
      <c r="I50" s="22"/>
      <c r="J50" s="22"/>
      <c r="K50" s="22"/>
      <c r="L50" s="22"/>
      <c r="M50" s="22"/>
      <c r="N50" s="22"/>
      <c r="O50" s="22"/>
      <c r="P50" s="22"/>
    </row>
    <row r="51" spans="2:16" x14ac:dyDescent="0.25">
      <c r="F51" s="19"/>
      <c r="H51" s="16"/>
    </row>
    <row r="52" spans="2:16" x14ac:dyDescent="0.25">
      <c r="F52" s="19"/>
      <c r="H52" s="16"/>
    </row>
    <row r="53" spans="2:16" x14ac:dyDescent="0.25">
      <c r="F53" s="19"/>
      <c r="H53" s="16"/>
    </row>
    <row r="54" spans="2:16" x14ac:dyDescent="0.25">
      <c r="F54" s="19"/>
      <c r="H54" s="16"/>
    </row>
    <row r="55" spans="2:16" x14ac:dyDescent="0.25">
      <c r="F55" s="19"/>
      <c r="H55" s="16"/>
    </row>
    <row r="56" spans="2:16" x14ac:dyDescent="0.25">
      <c r="F56" s="19"/>
      <c r="H56" s="16"/>
    </row>
    <row r="57" spans="2:16" x14ac:dyDescent="0.25">
      <c r="F57" s="19"/>
      <c r="H57" s="16"/>
    </row>
    <row r="58" spans="2:16" x14ac:dyDescent="0.25">
      <c r="F58" s="19"/>
      <c r="H58" s="16"/>
    </row>
    <row r="59" spans="2:16" x14ac:dyDescent="0.25">
      <c r="F59" s="19"/>
      <c r="H59" s="16"/>
    </row>
    <row r="60" spans="2:16" x14ac:dyDescent="0.25">
      <c r="F60" s="19"/>
      <c r="H60" s="16"/>
    </row>
    <row r="61" spans="2:16" x14ac:dyDescent="0.25">
      <c r="F61" s="19"/>
      <c r="H61" s="16"/>
    </row>
    <row r="62" spans="2:16" x14ac:dyDescent="0.25">
      <c r="F62" s="19"/>
      <c r="H62" s="16"/>
    </row>
    <row r="63" spans="2:16" x14ac:dyDescent="0.25">
      <c r="F63" s="19"/>
      <c r="H63" s="16"/>
    </row>
    <row r="64" spans="2:16" x14ac:dyDescent="0.25">
      <c r="F64" s="19"/>
      <c r="H64" s="16"/>
    </row>
    <row r="65" spans="6:8" x14ac:dyDescent="0.25">
      <c r="F65" s="19"/>
      <c r="H65" s="16"/>
    </row>
    <row r="66" spans="6:8" x14ac:dyDescent="0.25">
      <c r="F66" s="19"/>
      <c r="H66" s="16"/>
    </row>
    <row r="67" spans="6:8" x14ac:dyDescent="0.25">
      <c r="F67" s="19"/>
      <c r="H67" s="16"/>
    </row>
    <row r="68" spans="6:8" x14ac:dyDescent="0.25">
      <c r="F68" s="19"/>
      <c r="H68" s="16"/>
    </row>
    <row r="69" spans="6:8" x14ac:dyDescent="0.25">
      <c r="F69" s="19"/>
      <c r="H69" s="16"/>
    </row>
    <row r="70" spans="6:8" x14ac:dyDescent="0.25">
      <c r="F70" s="19"/>
      <c r="H70" s="16"/>
    </row>
  </sheetData>
  <mergeCells count="5">
    <mergeCell ref="A1:C1"/>
    <mergeCell ref="D1:N2"/>
    <mergeCell ref="A3:C3"/>
    <mergeCell ref="D3:N3"/>
    <mergeCell ref="A4:N4"/>
  </mergeCells>
  <pageMargins left="0.75" right="0.75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fmx398</dc:creator>
  <cp:lastModifiedBy>fmx398</cp:lastModifiedBy>
  <dcterms:created xsi:type="dcterms:W3CDTF">2021-08-19T20:06:22Z</dcterms:created>
  <dcterms:modified xsi:type="dcterms:W3CDTF">2022-04-18T22:31:18Z</dcterms:modified>
</cp:coreProperties>
</file>