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<sst xmlns="http://schemas.openxmlformats.org/spreadsheetml/2006/main" count="72" uniqueCount="32">
  <si>
    <t>STOCKS CHOSEN</t>
  </si>
  <si>
    <t>RETURN SERIES</t>
  </si>
  <si>
    <t>Tata Power Co. Ltd.</t>
  </si>
  <si>
    <t>Bharti Airtel Ltd.</t>
  </si>
  <si>
    <t>Dr. Reddy'S Laboratories Ltd.</t>
  </si>
  <si>
    <t>Hero Motocorp Ltd.</t>
  </si>
  <si>
    <t>I C I C I Bank Ltd.</t>
  </si>
  <si>
    <t>N T P C Ltd.</t>
  </si>
  <si>
    <t>Sesa Goa Ltd.</t>
  </si>
  <si>
    <t>State Bank Of India</t>
  </si>
  <si>
    <t>Tata Consultancy Services Ltd.</t>
  </si>
  <si>
    <t>Jindal Steel &amp; Power Ltd.</t>
  </si>
  <si>
    <t>COVARIANCE MATRIX</t>
  </si>
  <si>
    <t>The Markowitz model was solved using the 'cvxopt' library of Python.</t>
  </si>
  <si>
    <t>https://colab.research.google.com/drive/10mSZVTx0opWi-aMJJBe-0DYuKj2bP-Z_#scrollTo=k-NIutPV912z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</si>
  <si>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</si>
  <si>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</si>
  <si>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</si>
  <si>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</si>
  <si>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</si>
  <si>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</si>
  <si>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</si>
  <si>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</si>
  <si>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</si>
  <si>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</si>
  <si>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PORTFOLIOS</t>
  </si>
  <si>
    <t>2.04655489e-07]</t>
  </si>
  <si>
    <t>σ^2</t>
  </si>
  <si>
    <t>σ</t>
  </si>
  <si>
    <t>µ</t>
  </si>
  <si>
    <t>Minimum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</si>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</sst>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0000000"/>
    <numFmt numFmtId="165" formatCode="0.0000000"/>
  </numFmts>
  <fonts count="10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i/>
      <color theme="1"/>
      <name val="Arial"/>
      <scheme val="minor"/>
    </font>
    <font>
      <sz val="12.0"/>
      <color theme="1"/>
      <name val="Arial"/>
    </font>
    <font>
      <u/>
      <color rgb="FF1155CC"/>
      <name val="Arial"/>
    </font>
    <font>
      <sz val="11.0"/>
      <color rgb="FF212121"/>
      <name val="Arial"/>
    </font>
    <font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5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vertical="bottom"/>
    </xf>
    <xf borderId="3" fillId="0" fontId="1" numFmtId="0" xfId="0" applyAlignment="1" applyBorder="1" applyFont="1">
      <alignment vertical="bottom"/>
    </xf>
    <xf borderId="0" fillId="0" fontId="1" numFmtId="15" xfId="0" applyAlignment="1" applyFont="1" applyNumberFormat="1">
      <alignment vertical="bottom"/>
    </xf>
    <xf borderId="4" fillId="0" fontId="3" numFmtId="164" xfId="0" applyAlignment="1" applyBorder="1" applyFont="1" applyNumberFormat="1">
      <alignment horizontal="right" readingOrder="0"/>
    </xf>
    <xf borderId="4" fillId="2" fontId="7" numFmtId="164" xfId="0" applyAlignment="1" applyBorder="1" applyFill="1" applyFont="1" applyNumberFormat="1">
      <alignment horizontal="right" readingOrder="0"/>
    </xf>
    <xf borderId="5" fillId="0" fontId="3" numFmtId="164" xfId="0" applyAlignment="1" applyBorder="1" applyFont="1" applyNumberFormat="1">
      <alignment horizontal="right" readingOrder="0"/>
    </xf>
    <xf borderId="4" fillId="2" fontId="7" numFmtId="164" xfId="0" applyAlignment="1" applyBorder="1" applyFont="1" applyNumberFormat="1">
      <alignment horizontal="right" readingOrder="0" vertical="bottom"/>
    </xf>
    <xf borderId="5" fillId="2" fontId="7" numFmtId="164" xfId="0" applyAlignment="1" applyBorder="1" applyFont="1" applyNumberFormat="1">
      <alignment horizontal="right" readingOrder="0"/>
    </xf>
    <xf borderId="4" fillId="2" fontId="7" numFmtId="164" xfId="0" applyAlignment="1" applyBorder="1" applyFont="1" applyNumberFormat="1">
      <alignment horizontal="right" vertical="bottom"/>
    </xf>
    <xf borderId="5" fillId="2" fontId="7" numFmtId="164" xfId="0" applyAlignment="1" applyBorder="1" applyFont="1" applyNumberFormat="1">
      <alignment horizontal="right" readingOrder="0" vertical="bottom"/>
    </xf>
    <xf borderId="0" fillId="2" fontId="7" numFmtId="0" xfId="0" applyAlignment="1" applyFont="1">
      <alignment readingOrder="0"/>
    </xf>
    <xf borderId="6" fillId="2" fontId="7" numFmtId="164" xfId="0" applyAlignment="1" applyBorder="1" applyFont="1" applyNumberFormat="1">
      <alignment horizontal="right" readingOrder="0"/>
    </xf>
    <xf borderId="6" fillId="2" fontId="7" numFmtId="164" xfId="0" applyAlignment="1" applyBorder="1" applyFont="1" applyNumberFormat="1">
      <alignment horizontal="right" readingOrder="0" vertical="bottom"/>
    </xf>
    <xf borderId="7" fillId="2" fontId="8" numFmtId="164" xfId="0" applyAlignment="1" applyBorder="1" applyFont="1" applyNumberFormat="1">
      <alignment horizontal="right" readingOrder="0"/>
    </xf>
    <xf borderId="3" fillId="2" fontId="1" numFmtId="0" xfId="0" applyAlignment="1" applyBorder="1" applyFont="1">
      <alignment vertical="bottom"/>
    </xf>
    <xf borderId="5" fillId="2" fontId="7" numFmtId="165" xfId="0" applyAlignment="1" applyBorder="1" applyFont="1" applyNumberFormat="1">
      <alignment horizontal="right" readingOrder="0" vertical="bottom"/>
    </xf>
    <xf borderId="5" fillId="0" fontId="9" numFmtId="165" xfId="0" applyAlignment="1" applyBorder="1" applyFont="1" applyNumberFormat="1">
      <alignment horizontal="right" vertical="bottom"/>
    </xf>
    <xf borderId="5" fillId="0" fontId="9" numFmtId="165" xfId="0" applyAlignment="1" applyBorder="1" applyFont="1" applyNumberFormat="1">
      <alignment horizontal="right" readingOrder="0" vertical="bottom"/>
    </xf>
    <xf borderId="7" fillId="2" fontId="7" numFmtId="165" xfId="0" applyAlignment="1" applyBorder="1" applyFont="1" applyNumberFormat="1">
      <alignment horizontal="right" readingOrder="0" vertical="bottom"/>
    </xf>
    <xf borderId="7" fillId="0" fontId="9" numFmtId="165" xfId="0" applyAlignment="1" applyBorder="1" applyFont="1" applyNumberFormat="1">
      <alignment horizontal="right" vertical="bottom"/>
    </xf>
    <xf borderId="0" fillId="2" fontId="1" numFmtId="0" xfId="0" applyAlignment="1" applyFont="1">
      <alignment vertical="bottom"/>
    </xf>
    <xf borderId="0" fillId="2" fontId="1" numFmtId="1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µ vs. σ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Sheet1!$AB$47:$AB$56</c:f>
            </c:numRef>
          </c:xVal>
          <c:yVal>
            <c:numRef>
              <c:f>Sheet1!$AC$47:$AC$56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955565"/>
        <c:axId val="1893621030"/>
      </c:scatterChart>
      <c:valAx>
        <c:axId val="31595556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σ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3621030"/>
      </c:valAx>
      <c:valAx>
        <c:axId val="18936210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µ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59555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30</xdr:col>
      <xdr:colOff>47625</xdr:colOff>
      <xdr:row>43</xdr:row>
      <xdr:rowOff>0</xdr:rowOff>
    </xdr:from>
    <xdr:ext cx="7010400" cy="43338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0mSZVTx0opWi-aMJJBe-0DYuKj2bP-Z_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14" max="14" width="15.63"/>
    <col customWidth="1" min="15" max="15" width="14.13"/>
    <col customWidth="1" min="16" max="16" width="22.75"/>
    <col customWidth="1" min="17" max="17" width="15.38"/>
    <col customWidth="1" min="18" max="18" width="15.25"/>
    <col customWidth="1" min="19" max="20" width="14.38"/>
    <col customWidth="1" min="21" max="21" width="15.5"/>
    <col customWidth="1" min="22" max="22" width="23.88"/>
    <col customWidth="1" min="23" max="23" width="19.63"/>
    <col customWidth="1" min="25" max="25" width="30.25"/>
    <col customWidth="1" min="26" max="26" width="18.88"/>
    <col customWidth="1" min="27" max="27" width="19.5"/>
    <col customWidth="1" min="28" max="28" width="22.88"/>
    <col customWidth="1" min="29" max="33" width="19.5"/>
    <col customWidth="1" min="34" max="34" width="23.88"/>
    <col customWidth="1" min="35" max="35" width="19.63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L1" s="1"/>
      <c r="M1" s="1"/>
      <c r="N1" s="2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3" t="s">
        <v>11</v>
      </c>
      <c r="L3" s="1"/>
      <c r="M3" s="1"/>
      <c r="N3" s="1" t="s">
        <v>2</v>
      </c>
      <c r="O3" s="1" t="s">
        <v>3</v>
      </c>
      <c r="P3" s="1" t="s">
        <v>4</v>
      </c>
      <c r="Q3" s="1" t="s">
        <v>5</v>
      </c>
      <c r="R3" s="1" t="s">
        <v>6</v>
      </c>
      <c r="S3" s="1" t="s">
        <v>7</v>
      </c>
      <c r="T3" s="1" t="s">
        <v>8</v>
      </c>
      <c r="U3" s="1" t="s">
        <v>9</v>
      </c>
      <c r="V3" s="1" t="s">
        <v>10</v>
      </c>
      <c r="W3" s="3" t="s">
        <v>11</v>
      </c>
      <c r="X3" s="1"/>
      <c r="Y3" s="1" t="s">
        <v>12</v>
      </c>
      <c r="AA3" s="1"/>
      <c r="AB3" s="1"/>
      <c r="AC3" s="1"/>
      <c r="AD3" s="1"/>
      <c r="AE3" s="1"/>
      <c r="AF3" s="1"/>
      <c r="AG3" s="1"/>
      <c r="AH3" s="1"/>
      <c r="AI3" s="1"/>
      <c r="AJ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>
      <c r="A5" s="4">
        <v>40544.0</v>
      </c>
      <c r="B5" s="5">
        <v>136.57</v>
      </c>
      <c r="C5" s="5">
        <v>358.4</v>
      </c>
      <c r="D5" s="5">
        <v>1662.55</v>
      </c>
      <c r="E5" s="5">
        <v>1986.1</v>
      </c>
      <c r="F5" s="5">
        <v>1144.65</v>
      </c>
      <c r="G5" s="5">
        <v>200.6</v>
      </c>
      <c r="H5" s="5">
        <v>328.4</v>
      </c>
      <c r="I5" s="5">
        <v>2811.05</v>
      </c>
      <c r="J5" s="5">
        <v>1165.05</v>
      </c>
      <c r="K5" s="3">
        <v>713.2</v>
      </c>
      <c r="L5" s="1"/>
      <c r="M5" s="4">
        <v>40544.0</v>
      </c>
      <c r="N5" s="1"/>
      <c r="O5" s="1"/>
      <c r="P5" s="1"/>
      <c r="Q5" s="1"/>
      <c r="R5" s="1"/>
      <c r="S5" s="1"/>
      <c r="T5" s="1"/>
      <c r="U5" s="1"/>
      <c r="V5" s="1"/>
      <c r="W5" s="3"/>
      <c r="X5" s="4"/>
      <c r="AJ5" s="1"/>
    </row>
    <row r="6">
      <c r="A6" s="4">
        <v>40551.0</v>
      </c>
      <c r="B6" s="5">
        <v>138.67</v>
      </c>
      <c r="C6" s="5">
        <v>338.7</v>
      </c>
      <c r="D6" s="5">
        <v>1678.15</v>
      </c>
      <c r="E6" s="5">
        <v>1873.55</v>
      </c>
      <c r="F6" s="5">
        <v>1048.0</v>
      </c>
      <c r="G6" s="5">
        <v>196.9</v>
      </c>
      <c r="H6" s="5">
        <v>331.6</v>
      </c>
      <c r="I6" s="5">
        <v>2599.85</v>
      </c>
      <c r="J6" s="5">
        <v>1141.6</v>
      </c>
      <c r="K6" s="3">
        <v>705.8</v>
      </c>
      <c r="L6" s="1"/>
      <c r="M6" s="4">
        <v>40551.0</v>
      </c>
      <c r="N6" s="6">
        <f t="shared" ref="N6:W6" si="1">(B6-B5)/B5</f>
        <v>0.01537672988</v>
      </c>
      <c r="O6" s="6">
        <f t="shared" si="1"/>
        <v>-0.05496651786</v>
      </c>
      <c r="P6" s="6">
        <f t="shared" si="1"/>
        <v>0.009383176446</v>
      </c>
      <c r="Q6" s="6">
        <f t="shared" si="1"/>
        <v>-0.0566688485</v>
      </c>
      <c r="R6" s="6">
        <f t="shared" si="1"/>
        <v>-0.08443629057</v>
      </c>
      <c r="S6" s="6">
        <f t="shared" si="1"/>
        <v>-0.018444666</v>
      </c>
      <c r="T6" s="6">
        <f t="shared" si="1"/>
        <v>0.009744214373</v>
      </c>
      <c r="U6" s="6">
        <f t="shared" si="1"/>
        <v>-0.07513206809</v>
      </c>
      <c r="V6" s="6">
        <f t="shared" si="1"/>
        <v>-0.02012789151</v>
      </c>
      <c r="W6" s="1">
        <f t="shared" si="1"/>
        <v>-0.01037577117</v>
      </c>
      <c r="X6" s="4"/>
      <c r="Y6" s="7"/>
      <c r="Z6" s="8" t="s">
        <v>2</v>
      </c>
      <c r="AA6" s="8" t="s">
        <v>3</v>
      </c>
      <c r="AB6" s="8" t="s">
        <v>4</v>
      </c>
      <c r="AC6" s="8" t="s">
        <v>5</v>
      </c>
      <c r="AD6" s="8" t="s">
        <v>6</v>
      </c>
      <c r="AE6" s="8" t="s">
        <v>7</v>
      </c>
      <c r="AF6" s="8" t="s">
        <v>8</v>
      </c>
      <c r="AG6" s="8" t="s">
        <v>9</v>
      </c>
      <c r="AH6" s="8" t="s">
        <v>10</v>
      </c>
      <c r="AI6" s="8" t="s">
        <v>11</v>
      </c>
      <c r="AJ6" s="1"/>
    </row>
    <row r="7">
      <c r="A7" s="4">
        <v>40558.0</v>
      </c>
      <c r="B7" s="5">
        <v>136.23</v>
      </c>
      <c r="C7" s="5">
        <v>342.7</v>
      </c>
      <c r="D7" s="5">
        <v>1648.0</v>
      </c>
      <c r="E7" s="5">
        <v>1818.9</v>
      </c>
      <c r="F7" s="5">
        <v>1010.55</v>
      </c>
      <c r="G7" s="5">
        <v>186.8</v>
      </c>
      <c r="H7" s="5">
        <v>326.5</v>
      </c>
      <c r="I7" s="5">
        <v>2502.25</v>
      </c>
      <c r="J7" s="5">
        <v>1118.7</v>
      </c>
      <c r="K7" s="3">
        <v>679.85</v>
      </c>
      <c r="L7" s="1"/>
      <c r="M7" s="4">
        <v>40558.0</v>
      </c>
      <c r="N7" s="6">
        <f t="shared" ref="N7:W7" si="2">(B7-B6)/B6</f>
        <v>-0.01759573087</v>
      </c>
      <c r="O7" s="6">
        <f t="shared" si="2"/>
        <v>0.01180986123</v>
      </c>
      <c r="P7" s="6">
        <f t="shared" si="2"/>
        <v>-0.01796621279</v>
      </c>
      <c r="Q7" s="6">
        <f t="shared" si="2"/>
        <v>-0.0291692242</v>
      </c>
      <c r="R7" s="6">
        <f t="shared" si="2"/>
        <v>-0.03573473282</v>
      </c>
      <c r="S7" s="6">
        <f t="shared" si="2"/>
        <v>-0.05129507364</v>
      </c>
      <c r="T7" s="6">
        <f t="shared" si="2"/>
        <v>-0.01537997587</v>
      </c>
      <c r="U7" s="6">
        <f t="shared" si="2"/>
        <v>-0.03754062734</v>
      </c>
      <c r="V7" s="6">
        <f t="shared" si="2"/>
        <v>-0.02005956552</v>
      </c>
      <c r="W7" s="1">
        <f t="shared" si="2"/>
        <v>-0.03676678946</v>
      </c>
      <c r="X7" s="4"/>
      <c r="Y7" s="9" t="s">
        <v>2</v>
      </c>
      <c r="Z7" s="10">
        <v>0.0012372513532337885</v>
      </c>
      <c r="AA7" s="11">
        <f t="array" ref="AA7:AI7">TRANSPOSE(Z8:Z16)</f>
        <v>0.0007239093655</v>
      </c>
      <c r="AB7" s="11">
        <v>3.3965525823684403E-4</v>
      </c>
      <c r="AC7" s="11">
        <v>1.7294658216513405E-4</v>
      </c>
      <c r="AD7" s="11">
        <v>9.12298048166601E-4</v>
      </c>
      <c r="AE7" s="11">
        <v>6.785248815006842E-4</v>
      </c>
      <c r="AF7" s="11">
        <v>0.0010946459119292652</v>
      </c>
      <c r="AG7" s="11">
        <v>8.655171248864891E-4</v>
      </c>
      <c r="AH7" s="11">
        <v>7.397771432631601E-4</v>
      </c>
      <c r="AI7" s="11">
        <v>0.001004339932390504</v>
      </c>
      <c r="AJ7" s="1"/>
    </row>
    <row r="8">
      <c r="A8" s="4">
        <v>40565.0</v>
      </c>
      <c r="B8" s="5">
        <v>131.47</v>
      </c>
      <c r="C8" s="5">
        <v>336.6</v>
      </c>
      <c r="D8" s="5">
        <v>1651.75</v>
      </c>
      <c r="E8" s="5">
        <v>1756.0</v>
      </c>
      <c r="F8" s="5">
        <v>1065.85</v>
      </c>
      <c r="G8" s="5">
        <v>189.6</v>
      </c>
      <c r="H8" s="5">
        <v>336.2</v>
      </c>
      <c r="I8" s="5">
        <v>2597.95</v>
      </c>
      <c r="J8" s="5">
        <v>1212.6</v>
      </c>
      <c r="K8" s="3">
        <v>699.0</v>
      </c>
      <c r="L8" s="1"/>
      <c r="M8" s="4">
        <v>40565.0</v>
      </c>
      <c r="N8" s="6">
        <f t="shared" ref="N8:W8" si="3">(B8-B7)/B7</f>
        <v>-0.03494090876</v>
      </c>
      <c r="O8" s="6">
        <f t="shared" si="3"/>
        <v>-0.01779982492</v>
      </c>
      <c r="P8" s="6">
        <f t="shared" si="3"/>
        <v>0.002275485437</v>
      </c>
      <c r="Q8" s="6">
        <f t="shared" si="3"/>
        <v>-0.03458134037</v>
      </c>
      <c r="R8" s="6">
        <f t="shared" si="3"/>
        <v>0.05472267577</v>
      </c>
      <c r="S8" s="6">
        <f t="shared" si="3"/>
        <v>0.01498929336</v>
      </c>
      <c r="T8" s="6">
        <f t="shared" si="3"/>
        <v>0.02970903522</v>
      </c>
      <c r="U8" s="6">
        <f t="shared" si="3"/>
        <v>0.03824557898</v>
      </c>
      <c r="V8" s="6">
        <f t="shared" si="3"/>
        <v>0.08393671226</v>
      </c>
      <c r="W8" s="1">
        <f t="shared" si="3"/>
        <v>0.02816797823</v>
      </c>
      <c r="X8" s="4"/>
      <c r="Y8" s="9" t="s">
        <v>3</v>
      </c>
      <c r="Z8" s="10">
        <v>7.239093654509058E-4</v>
      </c>
      <c r="AA8" s="10">
        <v>0.001434783688858677</v>
      </c>
      <c r="AB8" s="11">
        <f t="array" ref="AB8:AI8">TRANSPOSE(AA9:AA16)</f>
        <v>0.0004327098932</v>
      </c>
      <c r="AC8" s="11">
        <v>4.7116492543859483E-4</v>
      </c>
      <c r="AD8" s="11">
        <v>9.248871578021564E-4</v>
      </c>
      <c r="AE8" s="11">
        <v>3.8723978753375896E-4</v>
      </c>
      <c r="AF8" s="11">
        <v>0.0010468742164831562</v>
      </c>
      <c r="AG8" s="11">
        <v>7.291093568799109E-4</v>
      </c>
      <c r="AH8" s="11">
        <v>6.908353588887595E-4</v>
      </c>
      <c r="AI8" s="11">
        <v>7.466449119045113E-4</v>
      </c>
      <c r="AJ8" s="1"/>
    </row>
    <row r="9">
      <c r="A9" s="4">
        <v>40572.0</v>
      </c>
      <c r="B9" s="5">
        <v>126.61</v>
      </c>
      <c r="C9" s="5">
        <v>327.1</v>
      </c>
      <c r="D9" s="5">
        <v>1566.2</v>
      </c>
      <c r="E9" s="5">
        <v>1657.45</v>
      </c>
      <c r="F9" s="5">
        <v>1017.05</v>
      </c>
      <c r="G9" s="5">
        <v>191.8</v>
      </c>
      <c r="H9" s="5">
        <v>330.6</v>
      </c>
      <c r="I9" s="5">
        <v>2618.55</v>
      </c>
      <c r="J9" s="5">
        <v>1182.55</v>
      </c>
      <c r="K9" s="3">
        <v>663.9</v>
      </c>
      <c r="L9" s="1"/>
      <c r="M9" s="4">
        <v>40572.0</v>
      </c>
      <c r="N9" s="6">
        <f t="shared" ref="N9:W9" si="4">(B9-B8)/B8</f>
        <v>-0.03696660835</v>
      </c>
      <c r="O9" s="6">
        <f t="shared" si="4"/>
        <v>-0.02822341058</v>
      </c>
      <c r="P9" s="6">
        <f t="shared" si="4"/>
        <v>-0.05179355229</v>
      </c>
      <c r="Q9" s="6">
        <f t="shared" si="4"/>
        <v>-0.05612186788</v>
      </c>
      <c r="R9" s="6">
        <f t="shared" si="4"/>
        <v>-0.04578505418</v>
      </c>
      <c r="S9" s="6">
        <f t="shared" si="4"/>
        <v>0.01160337553</v>
      </c>
      <c r="T9" s="6">
        <f t="shared" si="4"/>
        <v>-0.01665675193</v>
      </c>
      <c r="U9" s="6">
        <f t="shared" si="4"/>
        <v>0.007929328894</v>
      </c>
      <c r="V9" s="6">
        <f t="shared" si="4"/>
        <v>-0.02478146132</v>
      </c>
      <c r="W9" s="1">
        <f t="shared" si="4"/>
        <v>-0.05021459227</v>
      </c>
      <c r="X9" s="4"/>
      <c r="Y9" s="9" t="s">
        <v>4</v>
      </c>
      <c r="Z9" s="10">
        <v>3.3965525823684403E-4</v>
      </c>
      <c r="AA9" s="10">
        <v>4.3270989316650645E-4</v>
      </c>
      <c r="AB9" s="10">
        <v>8.751234351122398E-4</v>
      </c>
      <c r="AC9" s="11">
        <f t="array" ref="AC9:AI9">TRANSPOSE(AB10:AB16)</f>
        <v>0.0001956710263</v>
      </c>
      <c r="AD9" s="11">
        <v>6.005158086447675E-4</v>
      </c>
      <c r="AE9" s="11">
        <v>4.01506020577104E-4</v>
      </c>
      <c r="AF9" s="11">
        <v>7.681553313901499E-4</v>
      </c>
      <c r="AG9" s="11">
        <v>3.6734354861935216E-4</v>
      </c>
      <c r="AH9" s="11">
        <v>5.766666294602443E-4</v>
      </c>
      <c r="AI9" s="11">
        <v>7.528850392915809E-4</v>
      </c>
      <c r="AJ9" s="1"/>
    </row>
    <row r="10">
      <c r="A10" s="4">
        <v>40579.0</v>
      </c>
      <c r="B10" s="5">
        <v>118.3</v>
      </c>
      <c r="C10" s="5">
        <v>331.8</v>
      </c>
      <c r="D10" s="5">
        <v>1579.85</v>
      </c>
      <c r="E10" s="5">
        <v>1534.9</v>
      </c>
      <c r="F10" s="5">
        <v>996.5</v>
      </c>
      <c r="G10" s="5">
        <v>176.75</v>
      </c>
      <c r="H10" s="5">
        <v>318.9</v>
      </c>
      <c r="I10" s="5">
        <v>2646.7</v>
      </c>
      <c r="J10" s="5">
        <v>1148.1</v>
      </c>
      <c r="K10" s="3">
        <v>637.05</v>
      </c>
      <c r="L10" s="1"/>
      <c r="M10" s="4">
        <v>40579.0</v>
      </c>
      <c r="N10" s="6">
        <f t="shared" ref="N10:W10" si="5">(B10-B9)/B9</f>
        <v>-0.06563462602</v>
      </c>
      <c r="O10" s="6">
        <f t="shared" si="5"/>
        <v>0.01436869459</v>
      </c>
      <c r="P10" s="6">
        <f t="shared" si="5"/>
        <v>0.008715362023</v>
      </c>
      <c r="Q10" s="6">
        <f t="shared" si="5"/>
        <v>-0.07393888202</v>
      </c>
      <c r="R10" s="6">
        <f t="shared" si="5"/>
        <v>-0.02020549629</v>
      </c>
      <c r="S10" s="6">
        <f t="shared" si="5"/>
        <v>-0.07846715328</v>
      </c>
      <c r="T10" s="6">
        <f t="shared" si="5"/>
        <v>-0.03539019964</v>
      </c>
      <c r="U10" s="6">
        <f t="shared" si="5"/>
        <v>0.01075022436</v>
      </c>
      <c r="V10" s="6">
        <f t="shared" si="5"/>
        <v>-0.02913196059</v>
      </c>
      <c r="W10" s="1">
        <f t="shared" si="5"/>
        <v>-0.04044283778</v>
      </c>
      <c r="X10" s="4"/>
      <c r="Y10" s="9" t="s">
        <v>5</v>
      </c>
      <c r="Z10" s="10">
        <v>1.7294658216513405E-4</v>
      </c>
      <c r="AA10" s="10">
        <v>4.7116492543859483E-4</v>
      </c>
      <c r="AB10" s="10">
        <v>1.956710262786315E-4</v>
      </c>
      <c r="AC10" s="10">
        <v>0.00177162012735111</v>
      </c>
      <c r="AD10" s="11">
        <f t="array" ref="AD10:AI10">TRANSPOSE(AC11:AC16)</f>
        <v>0.0004629757892</v>
      </c>
      <c r="AE10" s="11">
        <v>4.467998867577286E-4</v>
      </c>
      <c r="AF10" s="11">
        <v>6.573717867597732E-4</v>
      </c>
      <c r="AG10" s="11">
        <v>3.083264389850133E-4</v>
      </c>
      <c r="AH10" s="11">
        <v>3.113458893099243E-4</v>
      </c>
      <c r="AI10" s="11">
        <v>7.021187710083111E-4</v>
      </c>
      <c r="AJ10" s="1"/>
    </row>
    <row r="11">
      <c r="A11" s="4">
        <v>40586.0</v>
      </c>
      <c r="B11" s="5">
        <v>119.66</v>
      </c>
      <c r="C11" s="5">
        <v>319.55</v>
      </c>
      <c r="D11" s="5">
        <v>1495.05</v>
      </c>
      <c r="E11" s="5">
        <v>1472.4</v>
      </c>
      <c r="F11" s="5">
        <v>1001.6</v>
      </c>
      <c r="G11" s="5">
        <v>176.3</v>
      </c>
      <c r="H11" s="5">
        <v>293.95</v>
      </c>
      <c r="I11" s="5">
        <v>2584.65</v>
      </c>
      <c r="J11" s="5">
        <v>1089.4</v>
      </c>
      <c r="K11" s="3">
        <v>618.95</v>
      </c>
      <c r="L11" s="1"/>
      <c r="M11" s="4">
        <v>40586.0</v>
      </c>
      <c r="N11" s="6">
        <f t="shared" ref="N11:W11" si="6">(B11-B10)/B10</f>
        <v>0.01149619611</v>
      </c>
      <c r="O11" s="6">
        <f t="shared" si="6"/>
        <v>-0.03691983122</v>
      </c>
      <c r="P11" s="6">
        <f t="shared" si="6"/>
        <v>-0.0536759819</v>
      </c>
      <c r="Q11" s="6">
        <f t="shared" si="6"/>
        <v>-0.0407192651</v>
      </c>
      <c r="R11" s="6">
        <f t="shared" si="6"/>
        <v>0.005117912694</v>
      </c>
      <c r="S11" s="6">
        <f t="shared" si="6"/>
        <v>-0.002545968883</v>
      </c>
      <c r="T11" s="6">
        <f t="shared" si="6"/>
        <v>-0.07823769207</v>
      </c>
      <c r="U11" s="6">
        <f t="shared" si="6"/>
        <v>-0.02344428911</v>
      </c>
      <c r="V11" s="6">
        <f t="shared" si="6"/>
        <v>-0.05112795053</v>
      </c>
      <c r="W11" s="1">
        <f t="shared" si="6"/>
        <v>-0.02841221254</v>
      </c>
      <c r="X11" s="4"/>
      <c r="Y11" s="9" t="s">
        <v>6</v>
      </c>
      <c r="Z11" s="10">
        <v>9.12298048166601E-4</v>
      </c>
      <c r="AA11" s="10">
        <v>9.248871578021564E-4</v>
      </c>
      <c r="AB11" s="10">
        <v>6.005158086447675E-4</v>
      </c>
      <c r="AC11" s="10">
        <v>4.629757891777856E-4</v>
      </c>
      <c r="AD11" s="10">
        <v>0.002207036497649316</v>
      </c>
      <c r="AE11" s="11">
        <f t="array" ref="AE11:AI11">TRANSPOSE(AD12:AD16)</f>
        <v>0.0008759432489</v>
      </c>
      <c r="AF11" s="11">
        <v>0.0015587228717199567</v>
      </c>
      <c r="AG11" s="11">
        <v>0.0014368621142608667</v>
      </c>
      <c r="AH11" s="11">
        <v>0.0011530543803587598</v>
      </c>
      <c r="AI11" s="11">
        <v>0.001580890898063633</v>
      </c>
      <c r="AJ11" s="1"/>
    </row>
    <row r="12">
      <c r="A12" s="4">
        <v>40593.0</v>
      </c>
      <c r="B12" s="5">
        <v>126.44</v>
      </c>
      <c r="C12" s="5">
        <v>332.15</v>
      </c>
      <c r="D12" s="5">
        <v>1537.3</v>
      </c>
      <c r="E12" s="5">
        <v>1463.65</v>
      </c>
      <c r="F12" s="5">
        <v>1025.65</v>
      </c>
      <c r="G12" s="5">
        <v>178.5</v>
      </c>
      <c r="H12" s="5">
        <v>310.55</v>
      </c>
      <c r="I12" s="5">
        <v>2755.3</v>
      </c>
      <c r="J12" s="5">
        <v>1090.4</v>
      </c>
      <c r="K12" s="3">
        <v>679.4</v>
      </c>
      <c r="L12" s="1"/>
      <c r="M12" s="4">
        <v>40593.0</v>
      </c>
      <c r="N12" s="6">
        <f t="shared" ref="N12:W12" si="7">(B12-B11)/B11</f>
        <v>0.05666053819</v>
      </c>
      <c r="O12" s="6">
        <f t="shared" si="7"/>
        <v>0.03943044907</v>
      </c>
      <c r="P12" s="6">
        <f t="shared" si="7"/>
        <v>0.02825992442</v>
      </c>
      <c r="Q12" s="6">
        <f t="shared" si="7"/>
        <v>-0.00594267862</v>
      </c>
      <c r="R12" s="6">
        <f t="shared" si="7"/>
        <v>0.02401158147</v>
      </c>
      <c r="S12" s="6">
        <f t="shared" si="7"/>
        <v>0.01247872944</v>
      </c>
      <c r="T12" s="6">
        <f t="shared" si="7"/>
        <v>0.05647218915</v>
      </c>
      <c r="U12" s="6">
        <f t="shared" si="7"/>
        <v>0.06602441336</v>
      </c>
      <c r="V12" s="6">
        <f t="shared" si="7"/>
        <v>0.0009179364788</v>
      </c>
      <c r="W12" s="1">
        <f t="shared" si="7"/>
        <v>0.09766540108</v>
      </c>
      <c r="X12" s="4"/>
      <c r="Y12" s="9" t="s">
        <v>7</v>
      </c>
      <c r="Z12" s="10">
        <v>6.785248815006842E-4</v>
      </c>
      <c r="AA12" s="10">
        <v>3.8723978753375896E-4</v>
      </c>
      <c r="AB12" s="10">
        <v>4.01506020577104E-4</v>
      </c>
      <c r="AC12" s="10">
        <v>4.467998867577286E-4</v>
      </c>
      <c r="AD12" s="10">
        <v>8.75943248893606E-4</v>
      </c>
      <c r="AE12" s="10">
        <v>0.0011026647476927742</v>
      </c>
      <c r="AF12" s="11">
        <f t="array" ref="AF12:AI12">TRANSPOSE(AE13:AE16)</f>
        <v>0.001063039675</v>
      </c>
      <c r="AG12" s="11">
        <v>9.109162660476237E-4</v>
      </c>
      <c r="AH12" s="11">
        <v>6.876236323879966E-4</v>
      </c>
      <c r="AI12" s="11">
        <v>9.647506512350846E-4</v>
      </c>
      <c r="AJ12" s="1"/>
    </row>
    <row r="13">
      <c r="A13" s="4">
        <v>40600.0</v>
      </c>
      <c r="B13" s="5">
        <v>117.57</v>
      </c>
      <c r="C13" s="5">
        <v>329.2</v>
      </c>
      <c r="D13" s="5">
        <v>1528.75</v>
      </c>
      <c r="E13" s="5">
        <v>1500.35</v>
      </c>
      <c r="F13" s="5">
        <v>987.3</v>
      </c>
      <c r="G13" s="5">
        <v>170.45</v>
      </c>
      <c r="H13" s="5">
        <v>283.0</v>
      </c>
      <c r="I13" s="5">
        <v>2583.9</v>
      </c>
      <c r="J13" s="5">
        <v>1111.2</v>
      </c>
      <c r="K13" s="3">
        <v>645.55</v>
      </c>
      <c r="L13" s="1"/>
      <c r="M13" s="4">
        <v>40600.0</v>
      </c>
      <c r="N13" s="6">
        <f t="shared" ref="N13:W13" si="8">(B13-B12)/B12</f>
        <v>-0.07015185068</v>
      </c>
      <c r="O13" s="6">
        <f t="shared" si="8"/>
        <v>-0.008881529429</v>
      </c>
      <c r="P13" s="6">
        <f t="shared" si="8"/>
        <v>-0.005561699083</v>
      </c>
      <c r="Q13" s="6">
        <f t="shared" si="8"/>
        <v>0.02507430055</v>
      </c>
      <c r="R13" s="6">
        <f t="shared" si="8"/>
        <v>-0.03739092283</v>
      </c>
      <c r="S13" s="6">
        <f t="shared" si="8"/>
        <v>-0.04509803922</v>
      </c>
      <c r="T13" s="6">
        <f t="shared" si="8"/>
        <v>-0.08871357269</v>
      </c>
      <c r="U13" s="6">
        <f t="shared" si="8"/>
        <v>-0.06220738214</v>
      </c>
      <c r="V13" s="6">
        <f t="shared" si="8"/>
        <v>0.0190755686</v>
      </c>
      <c r="W13" s="1">
        <f t="shared" si="8"/>
        <v>-0.04982337356</v>
      </c>
      <c r="X13" s="4"/>
      <c r="Y13" s="9" t="s">
        <v>8</v>
      </c>
      <c r="Z13" s="10">
        <v>0.0010946459119292652</v>
      </c>
      <c r="AA13" s="10">
        <v>0.0010468742164831562</v>
      </c>
      <c r="AB13" s="10">
        <v>7.681553313901499E-4</v>
      </c>
      <c r="AC13" s="10">
        <v>6.573717867597732E-4</v>
      </c>
      <c r="AD13" s="10">
        <v>0.0015587228717199567</v>
      </c>
      <c r="AE13" s="10">
        <v>0.001063039675286744</v>
      </c>
      <c r="AF13" s="10">
        <v>0.002746286051384641</v>
      </c>
      <c r="AG13" s="11">
        <f t="array" ref="AG13:AI13">TRANSPOSE(AF14:AF16)</f>
        <v>0.001500756412</v>
      </c>
      <c r="AH13" s="11">
        <v>0.0013615103756732768</v>
      </c>
      <c r="AI13" s="11">
        <v>0.0017438327088601566</v>
      </c>
      <c r="AJ13" s="1"/>
    </row>
    <row r="14">
      <c r="A14" s="4">
        <v>40607.0</v>
      </c>
      <c r="B14" s="5">
        <v>121.87</v>
      </c>
      <c r="C14" s="5">
        <v>326.75</v>
      </c>
      <c r="D14" s="5">
        <v>1569.15</v>
      </c>
      <c r="E14" s="5">
        <v>1534.45</v>
      </c>
      <c r="F14" s="5">
        <v>1016.35</v>
      </c>
      <c r="G14" s="5">
        <v>179.0</v>
      </c>
      <c r="H14" s="5">
        <v>275.65</v>
      </c>
      <c r="I14" s="5">
        <v>2700.2</v>
      </c>
      <c r="J14" s="5">
        <v>1134.5</v>
      </c>
      <c r="K14" s="3">
        <v>677.7</v>
      </c>
      <c r="L14" s="1"/>
      <c r="M14" s="4">
        <v>40607.0</v>
      </c>
      <c r="N14" s="6">
        <f t="shared" ref="N14:W14" si="9">(B14-B13)/B13</f>
        <v>0.03657395594</v>
      </c>
      <c r="O14" s="6">
        <f t="shared" si="9"/>
        <v>-0.007442284326</v>
      </c>
      <c r="P14" s="6">
        <f t="shared" si="9"/>
        <v>0.0264268193</v>
      </c>
      <c r="Q14" s="6">
        <f t="shared" si="9"/>
        <v>0.02272803013</v>
      </c>
      <c r="R14" s="6">
        <f t="shared" si="9"/>
        <v>0.02942368075</v>
      </c>
      <c r="S14" s="6">
        <f t="shared" si="9"/>
        <v>0.05016133764</v>
      </c>
      <c r="T14" s="6">
        <f t="shared" si="9"/>
        <v>-0.02597173145</v>
      </c>
      <c r="U14" s="6">
        <f t="shared" si="9"/>
        <v>0.04500948179</v>
      </c>
      <c r="V14" s="6">
        <f t="shared" si="9"/>
        <v>0.02096832253</v>
      </c>
      <c r="W14" s="1">
        <f t="shared" si="9"/>
        <v>0.049802494</v>
      </c>
      <c r="X14" s="4"/>
      <c r="Y14" s="9" t="s">
        <v>9</v>
      </c>
      <c r="Z14" s="10">
        <v>8.655171248864891E-4</v>
      </c>
      <c r="AA14" s="10">
        <v>7.291093568799109E-4</v>
      </c>
      <c r="AB14" s="10">
        <v>3.6734354861935216E-4</v>
      </c>
      <c r="AC14" s="10">
        <v>3.083264389850133E-4</v>
      </c>
      <c r="AD14" s="10">
        <v>0.0014368621142608667</v>
      </c>
      <c r="AE14" s="10">
        <v>9.109162660476237E-4</v>
      </c>
      <c r="AF14" s="10">
        <v>0.001500756412125532</v>
      </c>
      <c r="AG14" s="10">
        <v>0.0022529986241162096</v>
      </c>
      <c r="AH14" s="11">
        <f t="array" ref="AH14:AI14">TRANSPOSE(AG15:AG16)</f>
        <v>0.0006495016826</v>
      </c>
      <c r="AI14" s="11">
        <v>0.001446283689417799</v>
      </c>
      <c r="AJ14" s="1"/>
    </row>
    <row r="15">
      <c r="A15" s="4">
        <v>40614.0</v>
      </c>
      <c r="B15" s="5">
        <v>120.41</v>
      </c>
      <c r="C15" s="5">
        <v>322.85</v>
      </c>
      <c r="D15" s="5">
        <v>1587.5</v>
      </c>
      <c r="E15" s="5">
        <v>1532.05</v>
      </c>
      <c r="F15" s="5">
        <v>1007.5</v>
      </c>
      <c r="G15" s="5">
        <v>174.55</v>
      </c>
      <c r="H15" s="5">
        <v>269.8</v>
      </c>
      <c r="I15" s="5">
        <v>2571.55</v>
      </c>
      <c r="J15" s="5">
        <v>1076.25</v>
      </c>
      <c r="K15" s="3">
        <v>650.5</v>
      </c>
      <c r="L15" s="1"/>
      <c r="M15" s="4">
        <v>40614.0</v>
      </c>
      <c r="N15" s="6">
        <f t="shared" ref="N15:W15" si="10">(B15-B14)/B14</f>
        <v>-0.01197997867</v>
      </c>
      <c r="O15" s="6">
        <f t="shared" si="10"/>
        <v>-0.01193573068</v>
      </c>
      <c r="P15" s="6">
        <f t="shared" si="10"/>
        <v>0.01169422936</v>
      </c>
      <c r="Q15" s="6">
        <f t="shared" si="10"/>
        <v>-0.001564078334</v>
      </c>
      <c r="R15" s="6">
        <f t="shared" si="10"/>
        <v>-0.008707630245</v>
      </c>
      <c r="S15" s="6">
        <f t="shared" si="10"/>
        <v>-0.0248603352</v>
      </c>
      <c r="T15" s="6">
        <f t="shared" si="10"/>
        <v>-0.02122256485</v>
      </c>
      <c r="U15" s="6">
        <f t="shared" si="10"/>
        <v>-0.04764461892</v>
      </c>
      <c r="V15" s="6">
        <f t="shared" si="10"/>
        <v>-0.0513442045</v>
      </c>
      <c r="W15" s="1">
        <f t="shared" si="10"/>
        <v>-0.04013575328</v>
      </c>
      <c r="X15" s="4"/>
      <c r="Y15" s="9" t="s">
        <v>10</v>
      </c>
      <c r="Z15" s="10">
        <v>7.397771432631601E-4</v>
      </c>
      <c r="AA15" s="10">
        <v>6.908353588887595E-4</v>
      </c>
      <c r="AB15" s="10">
        <v>5.766666294602443E-4</v>
      </c>
      <c r="AC15" s="10">
        <v>3.113458893099243E-4</v>
      </c>
      <c r="AD15" s="10">
        <v>0.0011530543803587598</v>
      </c>
      <c r="AE15" s="10">
        <v>6.876236323879966E-4</v>
      </c>
      <c r="AF15" s="10">
        <v>0.0013615103756732768</v>
      </c>
      <c r="AG15" s="10">
        <v>6.495016825817772E-4</v>
      </c>
      <c r="AH15" s="10">
        <v>0.0017212545896611751</v>
      </c>
      <c r="AI15" s="11">
        <f t="array" ref="AI15">TRANSPOSE(AH16)</f>
        <v>0.001147989085</v>
      </c>
      <c r="AJ15" s="1"/>
    </row>
    <row r="16">
      <c r="A16" s="4">
        <v>40621.0</v>
      </c>
      <c r="B16" s="5">
        <v>122.9</v>
      </c>
      <c r="C16" s="5">
        <v>317.9</v>
      </c>
      <c r="D16" s="5">
        <v>1494.75</v>
      </c>
      <c r="E16" s="5">
        <v>1474.15</v>
      </c>
      <c r="F16" s="5">
        <v>1003.8</v>
      </c>
      <c r="G16" s="5">
        <v>173.9</v>
      </c>
      <c r="H16" s="5">
        <v>259.6</v>
      </c>
      <c r="I16" s="5">
        <v>2590.65</v>
      </c>
      <c r="J16" s="5">
        <v>1082.4</v>
      </c>
      <c r="K16" s="3">
        <v>649.8</v>
      </c>
      <c r="L16" s="1"/>
      <c r="M16" s="4">
        <v>40621.0</v>
      </c>
      <c r="N16" s="6">
        <f t="shared" ref="N16:W16" si="11">(B16-B15)/B15</f>
        <v>0.02067934557</v>
      </c>
      <c r="O16" s="6">
        <f t="shared" si="11"/>
        <v>-0.01533219761</v>
      </c>
      <c r="P16" s="6">
        <f t="shared" si="11"/>
        <v>-0.05842519685</v>
      </c>
      <c r="Q16" s="6">
        <f t="shared" si="11"/>
        <v>-0.03779250024</v>
      </c>
      <c r="R16" s="6">
        <f t="shared" si="11"/>
        <v>-0.003672456576</v>
      </c>
      <c r="S16" s="6">
        <f t="shared" si="11"/>
        <v>-0.003723861358</v>
      </c>
      <c r="T16" s="6">
        <f t="shared" si="11"/>
        <v>-0.03780578206</v>
      </c>
      <c r="U16" s="6">
        <f t="shared" si="11"/>
        <v>0.007427427038</v>
      </c>
      <c r="V16" s="6">
        <f t="shared" si="11"/>
        <v>0.005714285714</v>
      </c>
      <c r="W16" s="1">
        <f t="shared" si="11"/>
        <v>-0.001076095311</v>
      </c>
      <c r="X16" s="4"/>
      <c r="Y16" s="12" t="s">
        <v>11</v>
      </c>
      <c r="Z16" s="13">
        <v>0.001004339932390504</v>
      </c>
      <c r="AA16" s="13">
        <v>7.466449119045113E-4</v>
      </c>
      <c r="AB16" s="13">
        <v>7.528850392915809E-4</v>
      </c>
      <c r="AC16" s="13">
        <v>7.021187710083111E-4</v>
      </c>
      <c r="AD16" s="13">
        <v>0.001580890898063633</v>
      </c>
      <c r="AE16" s="13">
        <v>9.647506512350846E-4</v>
      </c>
      <c r="AF16" s="13">
        <v>0.0017438327088601566</v>
      </c>
      <c r="AG16" s="13">
        <v>0.001446283689417799</v>
      </c>
      <c r="AH16" s="13">
        <v>0.0011479890849424481</v>
      </c>
      <c r="AI16" s="13">
        <v>0.002331258151970265</v>
      </c>
      <c r="AJ16" s="1"/>
    </row>
    <row r="17">
      <c r="A17" s="4">
        <v>40628.0</v>
      </c>
      <c r="B17" s="5">
        <v>130.23</v>
      </c>
      <c r="C17" s="5">
        <v>339.1</v>
      </c>
      <c r="D17" s="5">
        <v>1549.55</v>
      </c>
      <c r="E17" s="5">
        <v>1490.5</v>
      </c>
      <c r="F17" s="5">
        <v>1090.85</v>
      </c>
      <c r="G17" s="5">
        <v>182.25</v>
      </c>
      <c r="H17" s="5">
        <v>278.95</v>
      </c>
      <c r="I17" s="5">
        <v>2709.45</v>
      </c>
      <c r="J17" s="5">
        <v>1118.2</v>
      </c>
      <c r="K17" s="3">
        <v>665.0</v>
      </c>
      <c r="L17" s="1"/>
      <c r="M17" s="4">
        <v>40628.0</v>
      </c>
      <c r="N17" s="6">
        <f t="shared" ref="N17:W17" si="12">(B17-B16)/B16</f>
        <v>0.05964198535</v>
      </c>
      <c r="O17" s="6">
        <f t="shared" si="12"/>
        <v>0.06668763762</v>
      </c>
      <c r="P17" s="6">
        <f t="shared" si="12"/>
        <v>0.03666164911</v>
      </c>
      <c r="Q17" s="6">
        <f t="shared" si="12"/>
        <v>0.01109113727</v>
      </c>
      <c r="R17" s="6">
        <f t="shared" si="12"/>
        <v>0.08672046224</v>
      </c>
      <c r="S17" s="6">
        <f t="shared" si="12"/>
        <v>0.04801610121</v>
      </c>
      <c r="T17" s="6">
        <f t="shared" si="12"/>
        <v>0.07453775039</v>
      </c>
      <c r="U17" s="6">
        <f t="shared" si="12"/>
        <v>0.0458572173</v>
      </c>
      <c r="V17" s="6">
        <f t="shared" si="12"/>
        <v>0.03307464893</v>
      </c>
      <c r="W17" s="1">
        <f t="shared" si="12"/>
        <v>0.02339181287</v>
      </c>
      <c r="X17" s="4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>
      <c r="A18" s="4">
        <v>40635.0</v>
      </c>
      <c r="B18" s="5">
        <v>131.65</v>
      </c>
      <c r="C18" s="5">
        <v>355.35</v>
      </c>
      <c r="D18" s="5">
        <v>1617.6</v>
      </c>
      <c r="E18" s="5">
        <v>1602.65</v>
      </c>
      <c r="F18" s="5">
        <v>1102.7</v>
      </c>
      <c r="G18" s="5">
        <v>188.9</v>
      </c>
      <c r="H18" s="5">
        <v>297.15</v>
      </c>
      <c r="I18" s="5">
        <v>2719.5</v>
      </c>
      <c r="J18" s="5">
        <v>1179.65</v>
      </c>
      <c r="K18" s="3">
        <v>699.85</v>
      </c>
      <c r="L18" s="1"/>
      <c r="M18" s="4">
        <v>40635.0</v>
      </c>
      <c r="N18" s="6">
        <f t="shared" ref="N18:W18" si="13">(B18-B17)/B17</f>
        <v>0.01090378561</v>
      </c>
      <c r="O18" s="6">
        <f t="shared" si="13"/>
        <v>0.04792096727</v>
      </c>
      <c r="P18" s="6">
        <f t="shared" si="13"/>
        <v>0.04391597561</v>
      </c>
      <c r="Q18" s="6">
        <f t="shared" si="13"/>
        <v>0.07524320698</v>
      </c>
      <c r="R18" s="6">
        <f t="shared" si="13"/>
        <v>0.01086308842</v>
      </c>
      <c r="S18" s="6">
        <f t="shared" si="13"/>
        <v>0.03648834019</v>
      </c>
      <c r="T18" s="6">
        <f t="shared" si="13"/>
        <v>0.0652446675</v>
      </c>
      <c r="U18" s="6">
        <f t="shared" si="13"/>
        <v>0.003709239883</v>
      </c>
      <c r="V18" s="6">
        <f t="shared" si="13"/>
        <v>0.05495439099</v>
      </c>
      <c r="W18" s="1">
        <f t="shared" si="13"/>
        <v>0.05240601504</v>
      </c>
      <c r="X18" s="4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>
      <c r="A19" s="4">
        <v>40642.0</v>
      </c>
      <c r="B19" s="5">
        <v>131.27</v>
      </c>
      <c r="C19" s="5">
        <v>362.05</v>
      </c>
      <c r="D19" s="5">
        <v>1631.05</v>
      </c>
      <c r="E19" s="5">
        <v>1663.5</v>
      </c>
      <c r="F19" s="5">
        <v>1098.0</v>
      </c>
      <c r="G19" s="5">
        <v>183.65</v>
      </c>
      <c r="H19" s="5">
        <v>313.2</v>
      </c>
      <c r="I19" s="5">
        <v>2779.0</v>
      </c>
      <c r="J19" s="5">
        <v>1194.9</v>
      </c>
      <c r="K19" s="3">
        <v>699.85</v>
      </c>
      <c r="L19" s="1"/>
      <c r="M19" s="4">
        <v>40642.0</v>
      </c>
      <c r="N19" s="6">
        <f t="shared" ref="N19:W19" si="14">(B19-B18)/B18</f>
        <v>-0.002886441322</v>
      </c>
      <c r="O19" s="6">
        <f t="shared" si="14"/>
        <v>0.01885465034</v>
      </c>
      <c r="P19" s="6">
        <f t="shared" si="14"/>
        <v>0.008314787339</v>
      </c>
      <c r="Q19" s="6">
        <f t="shared" si="14"/>
        <v>0.0379683649</v>
      </c>
      <c r="R19" s="6">
        <f t="shared" si="14"/>
        <v>-0.004262265349</v>
      </c>
      <c r="S19" s="6">
        <f t="shared" si="14"/>
        <v>-0.0277924828</v>
      </c>
      <c r="T19" s="6">
        <f t="shared" si="14"/>
        <v>0.05401312468</v>
      </c>
      <c r="U19" s="6">
        <f t="shared" si="14"/>
        <v>0.02187902188</v>
      </c>
      <c r="V19" s="6">
        <f t="shared" si="14"/>
        <v>0.01292756326</v>
      </c>
      <c r="W19" s="1">
        <f t="shared" si="14"/>
        <v>0</v>
      </c>
      <c r="X19" s="4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>
      <c r="A20" s="4">
        <v>40649.0</v>
      </c>
      <c r="B20" s="5">
        <v>130.69</v>
      </c>
      <c r="C20" s="5">
        <v>372.15</v>
      </c>
      <c r="D20" s="5">
        <v>1650.0</v>
      </c>
      <c r="E20" s="5">
        <v>1830.85</v>
      </c>
      <c r="F20" s="5">
        <v>1101.3</v>
      </c>
      <c r="G20" s="5">
        <v>185.35</v>
      </c>
      <c r="H20" s="5">
        <v>316.05</v>
      </c>
      <c r="I20" s="5">
        <v>2803.3</v>
      </c>
      <c r="J20" s="5">
        <v>1190.55</v>
      </c>
      <c r="K20" s="3">
        <v>672.95</v>
      </c>
      <c r="L20" s="1"/>
      <c r="M20" s="4">
        <v>40649.0</v>
      </c>
      <c r="N20" s="6">
        <f t="shared" ref="N20:W20" si="15">(B20-B19)/B19</f>
        <v>-0.004418374343</v>
      </c>
      <c r="O20" s="6">
        <f t="shared" si="15"/>
        <v>0.02789669935</v>
      </c>
      <c r="P20" s="6">
        <f t="shared" si="15"/>
        <v>0.0116182827</v>
      </c>
      <c r="Q20" s="6">
        <f t="shared" si="15"/>
        <v>0.1006011422</v>
      </c>
      <c r="R20" s="6">
        <f t="shared" si="15"/>
        <v>0.003005464481</v>
      </c>
      <c r="S20" s="6">
        <f t="shared" si="15"/>
        <v>0.009256738361</v>
      </c>
      <c r="T20" s="6">
        <f t="shared" si="15"/>
        <v>0.009099616858</v>
      </c>
      <c r="U20" s="6">
        <f t="shared" si="15"/>
        <v>0.008744152573</v>
      </c>
      <c r="V20" s="6">
        <f t="shared" si="15"/>
        <v>-0.003640472006</v>
      </c>
      <c r="W20" s="1">
        <f t="shared" si="15"/>
        <v>-0.03843680789</v>
      </c>
      <c r="X20" s="4"/>
      <c r="Y20" s="14" t="s">
        <v>13</v>
      </c>
      <c r="AE20" s="1"/>
      <c r="AF20" s="1"/>
      <c r="AG20" s="1"/>
      <c r="AH20" s="1"/>
      <c r="AI20" s="1"/>
      <c r="AJ20" s="1"/>
    </row>
    <row r="21">
      <c r="A21" s="4">
        <v>40656.0</v>
      </c>
      <c r="B21" s="5">
        <v>133.06</v>
      </c>
      <c r="C21" s="5">
        <v>376.6</v>
      </c>
      <c r="D21" s="5">
        <v>1655.65</v>
      </c>
      <c r="E21" s="5">
        <v>1786.05</v>
      </c>
      <c r="F21" s="5">
        <v>1117.25</v>
      </c>
      <c r="G21" s="5">
        <v>186.9</v>
      </c>
      <c r="H21" s="5">
        <v>321.95</v>
      </c>
      <c r="I21" s="5">
        <v>2860.35</v>
      </c>
      <c r="J21" s="5">
        <v>1191.65</v>
      </c>
      <c r="K21" s="3">
        <v>693.7</v>
      </c>
      <c r="L21" s="1"/>
      <c r="M21" s="4">
        <v>40656.0</v>
      </c>
      <c r="N21" s="6">
        <f t="shared" ref="N21:W21" si="16">(B21-B20)/B20</f>
        <v>0.0181345168</v>
      </c>
      <c r="O21" s="6">
        <f t="shared" si="16"/>
        <v>0.011957544</v>
      </c>
      <c r="P21" s="6">
        <f t="shared" si="16"/>
        <v>0.003424242424</v>
      </c>
      <c r="Q21" s="6">
        <f t="shared" si="16"/>
        <v>-0.0244695087</v>
      </c>
      <c r="R21" s="6">
        <f t="shared" si="16"/>
        <v>0.01448288386</v>
      </c>
      <c r="S21" s="6">
        <f t="shared" si="16"/>
        <v>0.008362557324</v>
      </c>
      <c r="T21" s="6">
        <f t="shared" si="16"/>
        <v>0.01866793229</v>
      </c>
      <c r="U21" s="6">
        <f t="shared" si="16"/>
        <v>0.02035101488</v>
      </c>
      <c r="V21" s="6">
        <f t="shared" si="16"/>
        <v>0.0009239427156</v>
      </c>
      <c r="W21" s="1">
        <f t="shared" si="16"/>
        <v>0.03083438591</v>
      </c>
      <c r="X21" s="4"/>
      <c r="AE21" s="1"/>
      <c r="AF21" s="1"/>
      <c r="AG21" s="1"/>
      <c r="AH21" s="1"/>
      <c r="AI21" s="1"/>
      <c r="AJ21" s="1"/>
    </row>
    <row r="22">
      <c r="A22" s="4">
        <v>40663.0</v>
      </c>
      <c r="B22" s="5">
        <v>130.31</v>
      </c>
      <c r="C22" s="5">
        <v>378.8</v>
      </c>
      <c r="D22" s="5">
        <v>1662.35</v>
      </c>
      <c r="E22" s="5">
        <v>1709.65</v>
      </c>
      <c r="F22" s="5">
        <v>1114.25</v>
      </c>
      <c r="G22" s="5">
        <v>181.95</v>
      </c>
      <c r="H22" s="5">
        <v>313.6</v>
      </c>
      <c r="I22" s="5">
        <v>2805.6</v>
      </c>
      <c r="J22" s="5">
        <v>1163.6</v>
      </c>
      <c r="K22" s="3">
        <v>653.2</v>
      </c>
      <c r="L22" s="1"/>
      <c r="M22" s="4">
        <v>40663.0</v>
      </c>
      <c r="N22" s="6">
        <f t="shared" ref="N22:W22" si="17">(B22-B21)/B21</f>
        <v>-0.0206673681</v>
      </c>
      <c r="O22" s="6">
        <f t="shared" si="17"/>
        <v>0.005841741901</v>
      </c>
      <c r="P22" s="6">
        <f t="shared" si="17"/>
        <v>0.004046749011</v>
      </c>
      <c r="Q22" s="6">
        <f t="shared" si="17"/>
        <v>-0.04277595812</v>
      </c>
      <c r="R22" s="6">
        <f t="shared" si="17"/>
        <v>-0.002685164466</v>
      </c>
      <c r="S22" s="6">
        <f t="shared" si="17"/>
        <v>-0.0264847512</v>
      </c>
      <c r="T22" s="6">
        <f t="shared" si="17"/>
        <v>-0.0259357043</v>
      </c>
      <c r="U22" s="6">
        <f t="shared" si="17"/>
        <v>-0.01914101421</v>
      </c>
      <c r="V22" s="6">
        <f t="shared" si="17"/>
        <v>-0.02353879075</v>
      </c>
      <c r="W22" s="1">
        <f t="shared" si="17"/>
        <v>-0.05838258613</v>
      </c>
      <c r="X22" s="4"/>
      <c r="Y22" s="15" t="s">
        <v>14</v>
      </c>
      <c r="AE22" s="1"/>
      <c r="AF22" s="1"/>
      <c r="AG22" s="1"/>
      <c r="AH22" s="1"/>
      <c r="AI22" s="1"/>
      <c r="AJ22" s="1"/>
    </row>
    <row r="23">
      <c r="A23" s="4">
        <v>40670.0</v>
      </c>
      <c r="B23" s="5">
        <v>122.77</v>
      </c>
      <c r="C23" s="5">
        <v>350.75</v>
      </c>
      <c r="D23" s="5">
        <v>1604.0</v>
      </c>
      <c r="E23" s="5">
        <v>1764.65</v>
      </c>
      <c r="F23" s="5">
        <v>1081.35</v>
      </c>
      <c r="G23" s="5">
        <v>174.9</v>
      </c>
      <c r="H23" s="5">
        <v>290.35</v>
      </c>
      <c r="I23" s="5">
        <v>2642.95</v>
      </c>
      <c r="J23" s="5">
        <v>1144.55</v>
      </c>
      <c r="K23" s="3">
        <v>630.0</v>
      </c>
      <c r="L23" s="1"/>
      <c r="M23" s="4">
        <v>40670.0</v>
      </c>
      <c r="N23" s="6">
        <f t="shared" ref="N23:W23" si="18">(B23-B22)/B22</f>
        <v>-0.05786202133</v>
      </c>
      <c r="O23" s="6">
        <f t="shared" si="18"/>
        <v>-0.07404963041</v>
      </c>
      <c r="P23" s="6">
        <f t="shared" si="18"/>
        <v>-0.03510091136</v>
      </c>
      <c r="Q23" s="6">
        <f t="shared" si="18"/>
        <v>0.03217032726</v>
      </c>
      <c r="R23" s="6">
        <f t="shared" si="18"/>
        <v>-0.02952658739</v>
      </c>
      <c r="S23" s="6">
        <f t="shared" si="18"/>
        <v>-0.03874690849</v>
      </c>
      <c r="T23" s="6">
        <f t="shared" si="18"/>
        <v>-0.07413903061</v>
      </c>
      <c r="U23" s="6">
        <f t="shared" si="18"/>
        <v>-0.05797333904</v>
      </c>
      <c r="V23" s="6">
        <f t="shared" si="18"/>
        <v>-0.01637160536</v>
      </c>
      <c r="W23" s="1">
        <f t="shared" si="18"/>
        <v>-0.03551745254</v>
      </c>
      <c r="X23" s="4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>
      <c r="A24" s="4">
        <v>40677.0</v>
      </c>
      <c r="B24" s="5">
        <v>123.12</v>
      </c>
      <c r="C24" s="5">
        <v>367.2</v>
      </c>
      <c r="D24" s="5">
        <v>1655.45</v>
      </c>
      <c r="E24" s="5">
        <v>1795.5</v>
      </c>
      <c r="F24" s="5">
        <v>1075.7</v>
      </c>
      <c r="G24" s="5">
        <v>175.05</v>
      </c>
      <c r="H24" s="5">
        <v>296.6</v>
      </c>
      <c r="I24" s="5">
        <v>2649.05</v>
      </c>
      <c r="J24" s="5">
        <v>1127.7</v>
      </c>
      <c r="K24" s="3">
        <v>642.7</v>
      </c>
      <c r="L24" s="1"/>
      <c r="M24" s="4">
        <v>40677.0</v>
      </c>
      <c r="N24" s="6">
        <f t="shared" ref="N24:W24" si="19">(B24-B23)/B23</f>
        <v>0.00285085933</v>
      </c>
      <c r="O24" s="6">
        <f t="shared" si="19"/>
        <v>0.04689950107</v>
      </c>
      <c r="P24" s="6">
        <f t="shared" si="19"/>
        <v>0.03207605985</v>
      </c>
      <c r="Q24" s="6">
        <f t="shared" si="19"/>
        <v>0.01748222027</v>
      </c>
      <c r="R24" s="6">
        <f t="shared" si="19"/>
        <v>-0.005224950294</v>
      </c>
      <c r="S24" s="6">
        <f t="shared" si="19"/>
        <v>0.0008576329331</v>
      </c>
      <c r="T24" s="6">
        <f t="shared" si="19"/>
        <v>0.02152574479</v>
      </c>
      <c r="U24" s="6">
        <f t="shared" si="19"/>
        <v>0.002308027015</v>
      </c>
      <c r="V24" s="6">
        <f t="shared" si="19"/>
        <v>-0.01472194312</v>
      </c>
      <c r="W24" s="1">
        <f t="shared" si="19"/>
        <v>0.02015873016</v>
      </c>
      <c r="X24" s="4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>
      <c r="A25" s="4">
        <v>40684.0</v>
      </c>
      <c r="B25" s="5">
        <v>123.76</v>
      </c>
      <c r="C25" s="5">
        <v>373.7</v>
      </c>
      <c r="D25" s="5">
        <v>1606.95</v>
      </c>
      <c r="E25" s="5">
        <v>1808.15</v>
      </c>
      <c r="F25" s="5">
        <v>1044.25</v>
      </c>
      <c r="G25" s="5">
        <v>173.35</v>
      </c>
      <c r="H25" s="5">
        <v>293.9</v>
      </c>
      <c r="I25" s="5">
        <v>2322.05</v>
      </c>
      <c r="J25" s="5">
        <v>1176.4</v>
      </c>
      <c r="K25" s="3">
        <v>640.7</v>
      </c>
      <c r="L25" s="1"/>
      <c r="M25" s="4">
        <v>40684.0</v>
      </c>
      <c r="N25" s="6">
        <f t="shared" ref="N25:W25" si="20">(B25-B24)/B24</f>
        <v>0.005198180637</v>
      </c>
      <c r="O25" s="6">
        <f t="shared" si="20"/>
        <v>0.01770152505</v>
      </c>
      <c r="P25" s="6">
        <f t="shared" si="20"/>
        <v>-0.02929716995</v>
      </c>
      <c r="Q25" s="6">
        <f t="shared" si="20"/>
        <v>0.007045391256</v>
      </c>
      <c r="R25" s="6">
        <f t="shared" si="20"/>
        <v>-0.02923677605</v>
      </c>
      <c r="S25" s="6">
        <f t="shared" si="20"/>
        <v>-0.009711510997</v>
      </c>
      <c r="T25" s="6">
        <f t="shared" si="20"/>
        <v>-0.009103169252</v>
      </c>
      <c r="U25" s="6">
        <f t="shared" si="20"/>
        <v>-0.1234404787</v>
      </c>
      <c r="V25" s="6">
        <f t="shared" si="20"/>
        <v>0.0431852443</v>
      </c>
      <c r="W25" s="1">
        <f t="shared" si="20"/>
        <v>-0.003111871791</v>
      </c>
      <c r="X25" s="4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>
      <c r="A26" s="4">
        <v>40691.0</v>
      </c>
      <c r="B26" s="5">
        <v>120.61</v>
      </c>
      <c r="C26" s="5">
        <v>372.25</v>
      </c>
      <c r="D26" s="5">
        <v>1557.6</v>
      </c>
      <c r="E26" s="5">
        <v>1857.5</v>
      </c>
      <c r="F26" s="5">
        <v>1069.0</v>
      </c>
      <c r="G26" s="5">
        <v>168.85</v>
      </c>
      <c r="H26" s="5">
        <v>281.9</v>
      </c>
      <c r="I26" s="5">
        <v>2234.5</v>
      </c>
      <c r="J26" s="5">
        <v>1141.45</v>
      </c>
      <c r="K26" s="3">
        <v>641.8</v>
      </c>
      <c r="L26" s="1"/>
      <c r="M26" s="4">
        <v>40691.0</v>
      </c>
      <c r="N26" s="6">
        <f t="shared" ref="N26:W26" si="21">(B26-B25)/B25</f>
        <v>-0.02545248869</v>
      </c>
      <c r="O26" s="6">
        <f t="shared" si="21"/>
        <v>-0.003880117742</v>
      </c>
      <c r="P26" s="6">
        <f t="shared" si="21"/>
        <v>-0.03071035191</v>
      </c>
      <c r="Q26" s="6">
        <f t="shared" si="21"/>
        <v>0.02729308962</v>
      </c>
      <c r="R26" s="6">
        <f t="shared" si="21"/>
        <v>0.02370122097</v>
      </c>
      <c r="S26" s="6">
        <f t="shared" si="21"/>
        <v>-0.0259590424</v>
      </c>
      <c r="T26" s="6">
        <f t="shared" si="21"/>
        <v>-0.04083021436</v>
      </c>
      <c r="U26" s="6">
        <f t="shared" si="21"/>
        <v>-0.03770375315</v>
      </c>
      <c r="V26" s="6">
        <f t="shared" si="21"/>
        <v>-0.02970928256</v>
      </c>
      <c r="W26" s="1">
        <f t="shared" si="21"/>
        <v>0.001716872171</v>
      </c>
      <c r="X26" s="4"/>
      <c r="Y26" s="1"/>
      <c r="Z26" s="16" t="s">
        <v>15</v>
      </c>
      <c r="AA26" s="16" t="s">
        <v>16</v>
      </c>
      <c r="AB26" s="16" t="s">
        <v>17</v>
      </c>
      <c r="AC26" s="16" t="s">
        <v>18</v>
      </c>
      <c r="AD26" s="16" t="s">
        <v>19</v>
      </c>
      <c r="AE26" s="16" t="s">
        <v>20</v>
      </c>
      <c r="AF26" s="16" t="s">
        <v>21</v>
      </c>
      <c r="AG26" s="16" t="s">
        <v>22</v>
      </c>
      <c r="AH26" s="16" t="s">
        <v>23</v>
      </c>
      <c r="AI26" s="16" t="s">
        <v>24</v>
      </c>
      <c r="AJ26" s="1"/>
    </row>
    <row r="27">
      <c r="A27" s="4">
        <v>40698.0</v>
      </c>
      <c r="B27" s="5">
        <v>124.86</v>
      </c>
      <c r="C27" s="5">
        <v>378.45</v>
      </c>
      <c r="D27" s="5">
        <v>1578.35</v>
      </c>
      <c r="E27" s="5">
        <v>1858.8</v>
      </c>
      <c r="F27" s="5">
        <v>1048.8</v>
      </c>
      <c r="G27" s="5">
        <v>174.4</v>
      </c>
      <c r="H27" s="5">
        <v>288.4</v>
      </c>
      <c r="I27" s="5">
        <v>2312.8</v>
      </c>
      <c r="J27" s="5">
        <v>1153.15</v>
      </c>
      <c r="K27" s="3">
        <v>639.0</v>
      </c>
      <c r="L27" s="1"/>
      <c r="M27" s="4">
        <v>40698.0</v>
      </c>
      <c r="N27" s="6">
        <f t="shared" ref="N27:W27" si="22">(B27-B26)/B26</f>
        <v>0.03523754249</v>
      </c>
      <c r="O27" s="6">
        <f t="shared" si="22"/>
        <v>0.01665547347</v>
      </c>
      <c r="P27" s="6">
        <f t="shared" si="22"/>
        <v>0.01332177709</v>
      </c>
      <c r="Q27" s="6">
        <f t="shared" si="22"/>
        <v>0.0006998654105</v>
      </c>
      <c r="R27" s="6">
        <f t="shared" si="22"/>
        <v>-0.01889616464</v>
      </c>
      <c r="S27" s="6">
        <f t="shared" si="22"/>
        <v>0.03286941072</v>
      </c>
      <c r="T27" s="6">
        <f t="shared" si="22"/>
        <v>0.02305782192</v>
      </c>
      <c r="U27" s="6">
        <f t="shared" si="22"/>
        <v>0.03504139629</v>
      </c>
      <c r="V27" s="6">
        <f t="shared" si="22"/>
        <v>0.01025012046</v>
      </c>
      <c r="W27" s="1">
        <f t="shared" si="22"/>
        <v>-0.004362729822</v>
      </c>
      <c r="X27" s="17"/>
      <c r="Y27" s="1" t="s">
        <v>25</v>
      </c>
      <c r="Z27" s="18">
        <v>2.01872016E-7</v>
      </c>
      <c r="AA27" s="18">
        <v>0.126296823</v>
      </c>
      <c r="AB27" s="18">
        <v>0.304863484</v>
      </c>
      <c r="AC27" s="18">
        <v>0.272887515</v>
      </c>
      <c r="AD27" s="18">
        <v>1.31969491E-7</v>
      </c>
      <c r="AE27" s="18">
        <v>7.96576318E-7</v>
      </c>
      <c r="AF27" s="18">
        <v>7.76627992E-8</v>
      </c>
      <c r="AG27" s="18">
        <v>1.51668012E-7</v>
      </c>
      <c r="AH27" s="19">
        <v>0.295950676</v>
      </c>
      <c r="AI27" s="20">
        <v>1.42522323E-7</v>
      </c>
      <c r="AJ27" s="1"/>
    </row>
    <row r="28">
      <c r="A28" s="4">
        <v>40705.0</v>
      </c>
      <c r="B28" s="5">
        <v>123.73</v>
      </c>
      <c r="C28" s="5">
        <v>373.9</v>
      </c>
      <c r="D28" s="5">
        <v>1558.2</v>
      </c>
      <c r="E28" s="5">
        <v>1723.95</v>
      </c>
      <c r="F28" s="5">
        <v>1034.95</v>
      </c>
      <c r="G28" s="5">
        <v>176.1</v>
      </c>
      <c r="H28" s="5">
        <v>285.5</v>
      </c>
      <c r="I28" s="5">
        <v>2242.95</v>
      </c>
      <c r="J28" s="5">
        <v>1188.65</v>
      </c>
      <c r="K28" s="3">
        <v>629.7</v>
      </c>
      <c r="L28" s="1"/>
      <c r="M28" s="4">
        <v>40705.0</v>
      </c>
      <c r="N28" s="6">
        <f t="shared" ref="N28:W28" si="23">(B28-B27)/B27</f>
        <v>-0.009050136152</v>
      </c>
      <c r="O28" s="6">
        <f t="shared" si="23"/>
        <v>-0.01202272427</v>
      </c>
      <c r="P28" s="6">
        <f t="shared" si="23"/>
        <v>-0.01276649666</v>
      </c>
      <c r="Q28" s="6">
        <f t="shared" si="23"/>
        <v>-0.07254680439</v>
      </c>
      <c r="R28" s="6">
        <f t="shared" si="23"/>
        <v>-0.01320556827</v>
      </c>
      <c r="S28" s="6">
        <f t="shared" si="23"/>
        <v>0.009747706422</v>
      </c>
      <c r="T28" s="6">
        <f t="shared" si="23"/>
        <v>-0.0100554785</v>
      </c>
      <c r="U28" s="6">
        <f t="shared" si="23"/>
        <v>-0.03020148737</v>
      </c>
      <c r="V28" s="6">
        <f t="shared" si="23"/>
        <v>0.03078524043</v>
      </c>
      <c r="W28" s="1">
        <f t="shared" si="23"/>
        <v>-0.01455399061</v>
      </c>
      <c r="X28" s="17"/>
      <c r="Y28" s="1"/>
      <c r="Z28" s="21">
        <v>5.12274919E-8</v>
      </c>
      <c r="AA28" s="19">
        <v>0.0950437407</v>
      </c>
      <c r="AB28" s="19">
        <v>0.0914268968</v>
      </c>
      <c r="AC28" s="21">
        <v>0.307912825</v>
      </c>
      <c r="AD28" s="21">
        <v>4.20862837E-8</v>
      </c>
      <c r="AE28" s="21">
        <v>1.51724452E-7</v>
      </c>
      <c r="AF28" s="21">
        <v>2.97057504E-8</v>
      </c>
      <c r="AG28" s="21">
        <v>4.30612551E-8</v>
      </c>
      <c r="AH28" s="19">
        <v>0.505616173</v>
      </c>
      <c r="AI28" s="22">
        <v>4.71962077E-8</v>
      </c>
      <c r="AJ28" s="1"/>
    </row>
    <row r="29">
      <c r="A29" s="4">
        <v>40712.0</v>
      </c>
      <c r="B29" s="5">
        <v>123.52</v>
      </c>
      <c r="C29" s="5">
        <v>380.35</v>
      </c>
      <c r="D29" s="5">
        <v>1547.85</v>
      </c>
      <c r="E29" s="5">
        <v>1730.3</v>
      </c>
      <c r="F29" s="5">
        <v>1031.45</v>
      </c>
      <c r="G29" s="5">
        <v>178.7</v>
      </c>
      <c r="H29" s="5">
        <v>272.05</v>
      </c>
      <c r="I29" s="5">
        <v>2211.1</v>
      </c>
      <c r="J29" s="5">
        <v>1110.5</v>
      </c>
      <c r="K29" s="3">
        <v>632.95</v>
      </c>
      <c r="L29" s="1"/>
      <c r="M29" s="4">
        <v>40712.0</v>
      </c>
      <c r="N29" s="6">
        <f t="shared" ref="N29:W29" si="24">(B29-B28)/B28</f>
        <v>-0.001697243999</v>
      </c>
      <c r="O29" s="6">
        <f t="shared" si="24"/>
        <v>0.01725060177</v>
      </c>
      <c r="P29" s="6">
        <f t="shared" si="24"/>
        <v>-0.006642279553</v>
      </c>
      <c r="Q29" s="6">
        <f t="shared" si="24"/>
        <v>0.003683401491</v>
      </c>
      <c r="R29" s="6">
        <f t="shared" si="24"/>
        <v>-0.003381805884</v>
      </c>
      <c r="S29" s="6">
        <f t="shared" si="24"/>
        <v>0.01476433844</v>
      </c>
      <c r="T29" s="6">
        <f t="shared" si="24"/>
        <v>-0.04711033275</v>
      </c>
      <c r="U29" s="6">
        <f t="shared" si="24"/>
        <v>-0.01420004904</v>
      </c>
      <c r="V29" s="6">
        <f t="shared" si="24"/>
        <v>-0.06574685568</v>
      </c>
      <c r="W29" s="1">
        <f t="shared" si="24"/>
        <v>0.005161187867</v>
      </c>
      <c r="X29" s="17"/>
      <c r="Y29" s="1"/>
      <c r="Z29" s="21">
        <v>6.24443706E-8</v>
      </c>
      <c r="AA29" s="21">
        <v>0.0863883143</v>
      </c>
      <c r="AB29" s="21">
        <v>0.0323521788</v>
      </c>
      <c r="AC29" s="21">
        <v>0.317605828</v>
      </c>
      <c r="AD29" s="21">
        <v>5.06386911E-8</v>
      </c>
      <c r="AE29" s="21">
        <v>3.60996734E-8</v>
      </c>
      <c r="AF29" s="23">
        <v>4.20980323E-8</v>
      </c>
      <c r="AG29" s="21">
        <v>5.27964658E-8</v>
      </c>
      <c r="AH29" s="21">
        <v>0.563653232</v>
      </c>
      <c r="AI29" s="24">
        <v>5.69650363E-8</v>
      </c>
      <c r="AJ29" s="1"/>
    </row>
    <row r="30">
      <c r="A30" s="4">
        <v>40719.0</v>
      </c>
      <c r="B30" s="5">
        <v>127.64</v>
      </c>
      <c r="C30" s="5">
        <v>391.35</v>
      </c>
      <c r="D30" s="5">
        <v>1497.45</v>
      </c>
      <c r="E30" s="5">
        <v>1866.15</v>
      </c>
      <c r="F30" s="5">
        <v>1065.25</v>
      </c>
      <c r="G30" s="5">
        <v>182.05</v>
      </c>
      <c r="H30" s="5">
        <v>280.2</v>
      </c>
      <c r="I30" s="5">
        <v>2288.15</v>
      </c>
      <c r="J30" s="5">
        <v>1136.2</v>
      </c>
      <c r="K30" s="3">
        <v>633.95</v>
      </c>
      <c r="L30" s="1"/>
      <c r="M30" s="4">
        <v>40719.0</v>
      </c>
      <c r="N30" s="6">
        <f t="shared" ref="N30:W30" si="25">(B30-B29)/B29</f>
        <v>0.03335492228</v>
      </c>
      <c r="O30" s="6">
        <f t="shared" si="25"/>
        <v>0.02892073091</v>
      </c>
      <c r="P30" s="6">
        <f t="shared" si="25"/>
        <v>-0.0325612947</v>
      </c>
      <c r="Q30" s="6">
        <f t="shared" si="25"/>
        <v>0.07851239669</v>
      </c>
      <c r="R30" s="6">
        <f t="shared" si="25"/>
        <v>0.0327694023</v>
      </c>
      <c r="S30" s="6">
        <f t="shared" si="25"/>
        <v>0.01874650252</v>
      </c>
      <c r="T30" s="6">
        <f t="shared" si="25"/>
        <v>0.02995772836</v>
      </c>
      <c r="U30" s="6">
        <f t="shared" si="25"/>
        <v>0.03484690878</v>
      </c>
      <c r="V30" s="6">
        <f t="shared" si="25"/>
        <v>0.0231427285</v>
      </c>
      <c r="W30" s="1">
        <f t="shared" si="25"/>
        <v>0.001579903626</v>
      </c>
      <c r="X30" s="17"/>
      <c r="Y30" s="1"/>
      <c r="Z30" s="21">
        <v>-9.06409969E-5</v>
      </c>
      <c r="AA30" s="21">
        <v>-9.06407621E-5</v>
      </c>
      <c r="AB30" s="19">
        <v>-9.06408004E-5</v>
      </c>
      <c r="AC30" s="19">
        <v>-9.06400406E-5</v>
      </c>
      <c r="AD30" s="19">
        <v>-9.06409962E-5</v>
      </c>
      <c r="AE30" s="21">
        <v>-9.06409717E-5</v>
      </c>
      <c r="AF30" s="19">
        <v>-9.06409934E-5</v>
      </c>
      <c r="AG30" s="19">
        <v>-9.06409938E-5</v>
      </c>
      <c r="AH30" s="19">
        <v>1.00081522</v>
      </c>
      <c r="AI30" s="24">
        <v>-9.06409986E-5</v>
      </c>
      <c r="AJ30" s="1"/>
    </row>
    <row r="31">
      <c r="A31" s="4">
        <v>40726.0</v>
      </c>
      <c r="B31" s="5">
        <v>130.73</v>
      </c>
      <c r="C31" s="5">
        <v>383.45</v>
      </c>
      <c r="D31" s="5">
        <v>1522.0</v>
      </c>
      <c r="E31" s="5">
        <v>1897.45</v>
      </c>
      <c r="F31" s="5">
        <v>1094.7</v>
      </c>
      <c r="G31" s="5">
        <v>186.0</v>
      </c>
      <c r="H31" s="5">
        <v>282.95</v>
      </c>
      <c r="I31" s="5">
        <v>2421.1</v>
      </c>
      <c r="J31" s="5">
        <v>1186.35</v>
      </c>
      <c r="K31" s="3">
        <v>650.0</v>
      </c>
      <c r="L31" s="1"/>
      <c r="M31" s="4">
        <v>40726.0</v>
      </c>
      <c r="N31" s="6">
        <f t="shared" ref="N31:W31" si="26">(B31-B30)/B30</f>
        <v>0.024208712</v>
      </c>
      <c r="O31" s="6">
        <f t="shared" si="26"/>
        <v>-0.02018653379</v>
      </c>
      <c r="P31" s="6">
        <f t="shared" si="26"/>
        <v>0.01639453738</v>
      </c>
      <c r="Q31" s="6">
        <f t="shared" si="26"/>
        <v>0.01677249953</v>
      </c>
      <c r="R31" s="6">
        <f t="shared" si="26"/>
        <v>0.02764609247</v>
      </c>
      <c r="S31" s="6">
        <f t="shared" si="26"/>
        <v>0.0216973359</v>
      </c>
      <c r="T31" s="6">
        <f t="shared" si="26"/>
        <v>0.009814418273</v>
      </c>
      <c r="U31" s="6">
        <f t="shared" si="26"/>
        <v>0.05810370824</v>
      </c>
      <c r="V31" s="6">
        <f t="shared" si="26"/>
        <v>0.04413835592</v>
      </c>
      <c r="W31" s="1">
        <f t="shared" si="26"/>
        <v>0.02531745406</v>
      </c>
      <c r="X31" s="17"/>
      <c r="Y31" s="1"/>
      <c r="Z31" s="19">
        <v>5.52793881E-8</v>
      </c>
      <c r="AA31" s="21">
        <v>0.114759741</v>
      </c>
      <c r="AB31" s="21">
        <v>0.226073081</v>
      </c>
      <c r="AC31" s="21">
        <v>0.285817396</v>
      </c>
      <c r="AD31" s="21">
        <v>4.13891506E-8</v>
      </c>
      <c r="AE31" s="19">
        <v>1.57542771E-7</v>
      </c>
      <c r="AF31" s="21">
        <v>2.78465747E-8</v>
      </c>
      <c r="AG31" s="21">
        <v>4.4743291E-8</v>
      </c>
      <c r="AH31" s="21">
        <v>0.37334941</v>
      </c>
      <c r="AI31" s="24">
        <v>4.51211545E-8</v>
      </c>
      <c r="AJ31" s="1"/>
    </row>
    <row r="32">
      <c r="A32" s="4">
        <v>40733.0</v>
      </c>
      <c r="B32" s="5">
        <v>129.06</v>
      </c>
      <c r="C32" s="5">
        <v>398.1</v>
      </c>
      <c r="D32" s="5">
        <v>1544.75</v>
      </c>
      <c r="E32" s="5">
        <v>1900.55</v>
      </c>
      <c r="F32" s="5">
        <v>1060.0</v>
      </c>
      <c r="G32" s="5">
        <v>189.9</v>
      </c>
      <c r="H32" s="5">
        <v>281.85</v>
      </c>
      <c r="I32" s="5">
        <v>2478.65</v>
      </c>
      <c r="J32" s="5">
        <v>1171.5</v>
      </c>
      <c r="K32" s="3">
        <v>639.95</v>
      </c>
      <c r="L32" s="1"/>
      <c r="M32" s="4">
        <v>40733.0</v>
      </c>
      <c r="N32" s="6">
        <f t="shared" ref="N32:W32" si="27">(B32-B31)/B31</f>
        <v>-0.01277442056</v>
      </c>
      <c r="O32" s="6">
        <f t="shared" si="27"/>
        <v>0.03820576346</v>
      </c>
      <c r="P32" s="6">
        <f t="shared" si="27"/>
        <v>0.01494743758</v>
      </c>
      <c r="Q32" s="6">
        <f t="shared" si="27"/>
        <v>0.001633771641</v>
      </c>
      <c r="R32" s="6">
        <f t="shared" si="27"/>
        <v>-0.03169818215</v>
      </c>
      <c r="S32" s="6">
        <f t="shared" si="27"/>
        <v>0.02096774194</v>
      </c>
      <c r="T32" s="6">
        <f t="shared" si="27"/>
        <v>-0.003887612652</v>
      </c>
      <c r="U32" s="6">
        <f t="shared" si="27"/>
        <v>0.02377018711</v>
      </c>
      <c r="V32" s="6">
        <f t="shared" si="27"/>
        <v>-0.01251738526</v>
      </c>
      <c r="W32" s="1">
        <f t="shared" si="27"/>
        <v>-0.01546153846</v>
      </c>
      <c r="X32" s="17"/>
      <c r="Y32" s="1"/>
      <c r="Z32" s="21">
        <v>3.74090368E-7</v>
      </c>
      <c r="AA32" s="21">
        <v>0.130850731</v>
      </c>
      <c r="AB32" s="19">
        <v>0.335965002</v>
      </c>
      <c r="AC32" s="19">
        <v>0.267783357</v>
      </c>
      <c r="AD32" s="19">
        <v>2.27588561E-7</v>
      </c>
      <c r="AE32" s="21">
        <v>1.65927363E-6</v>
      </c>
      <c r="AF32" s="21">
        <v>1.24194676E-7</v>
      </c>
      <c r="AG32" s="21">
        <v>2.69938252E-7</v>
      </c>
      <c r="AH32" s="21">
        <v>0.265398011</v>
      </c>
      <c r="AI32" s="24">
        <v>2.4450877E-7</v>
      </c>
      <c r="AJ32" s="1"/>
    </row>
    <row r="33">
      <c r="A33" s="4">
        <v>40740.0</v>
      </c>
      <c r="B33" s="5">
        <v>126.41</v>
      </c>
      <c r="C33" s="5">
        <v>392.6</v>
      </c>
      <c r="D33" s="5">
        <v>1596.45</v>
      </c>
      <c r="E33" s="5">
        <v>1829.0</v>
      </c>
      <c r="F33" s="5">
        <v>1060.05</v>
      </c>
      <c r="G33" s="5">
        <v>189.15</v>
      </c>
      <c r="H33" s="5">
        <v>290.0</v>
      </c>
      <c r="I33" s="5">
        <v>2470.95</v>
      </c>
      <c r="J33" s="5">
        <v>1148.05</v>
      </c>
      <c r="K33" s="3">
        <v>630.65</v>
      </c>
      <c r="L33" s="1"/>
      <c r="M33" s="4">
        <v>40740.0</v>
      </c>
      <c r="N33" s="6">
        <f t="shared" ref="N33:W33" si="28">(B33-B32)/B32</f>
        <v>-0.02053308539</v>
      </c>
      <c r="O33" s="6">
        <f t="shared" si="28"/>
        <v>-0.01381562422</v>
      </c>
      <c r="P33" s="6">
        <f t="shared" si="28"/>
        <v>0.03346819874</v>
      </c>
      <c r="Q33" s="6">
        <f t="shared" si="28"/>
        <v>-0.03764699692</v>
      </c>
      <c r="R33" s="6">
        <f t="shared" si="28"/>
        <v>0.00004716981132</v>
      </c>
      <c r="S33" s="6">
        <f t="shared" si="28"/>
        <v>-0.003949447077</v>
      </c>
      <c r="T33" s="6">
        <f t="shared" si="28"/>
        <v>0.02891609012</v>
      </c>
      <c r="U33" s="6">
        <f t="shared" si="28"/>
        <v>-0.003106529764</v>
      </c>
      <c r="V33" s="6">
        <f t="shared" si="28"/>
        <v>-0.02001707213</v>
      </c>
      <c r="W33" s="1">
        <f t="shared" si="28"/>
        <v>-0.01453238534</v>
      </c>
      <c r="X33" s="17"/>
      <c r="Y33" s="1"/>
      <c r="Z33" s="19">
        <v>2.10996324E-7</v>
      </c>
      <c r="AA33" s="21">
        <v>1.93768981E-5</v>
      </c>
      <c r="AB33" s="21">
        <v>5.63335675E-6</v>
      </c>
      <c r="AC33" s="19">
        <v>0.211881444</v>
      </c>
      <c r="AD33" s="21">
        <v>1.79201914E-7</v>
      </c>
      <c r="AE33" s="21">
        <v>4.41193144E-7</v>
      </c>
      <c r="AF33" s="21">
        <v>1.25946301E-7</v>
      </c>
      <c r="AG33" s="21">
        <v>1.76349171E-7</v>
      </c>
      <c r="AH33" s="21">
        <v>0.788092208</v>
      </c>
      <c r="AI33" s="22" t="s">
        <v>26</v>
      </c>
      <c r="AJ33" s="1"/>
    </row>
    <row r="34">
      <c r="A34" s="4">
        <v>40747.0</v>
      </c>
      <c r="B34" s="5">
        <v>130.48</v>
      </c>
      <c r="C34" s="5">
        <v>410.95</v>
      </c>
      <c r="D34" s="5">
        <v>1569.8</v>
      </c>
      <c r="E34" s="5">
        <v>1817.25</v>
      </c>
      <c r="F34" s="5">
        <v>1068.3</v>
      </c>
      <c r="G34" s="5">
        <v>183.35</v>
      </c>
      <c r="H34" s="5">
        <v>284.0</v>
      </c>
      <c r="I34" s="5">
        <v>2494.05</v>
      </c>
      <c r="J34" s="5">
        <v>1132.7</v>
      </c>
      <c r="K34" s="3">
        <v>627.3</v>
      </c>
      <c r="L34" s="1"/>
      <c r="M34" s="4">
        <v>40747.0</v>
      </c>
      <c r="N34" s="6">
        <f t="shared" ref="N34:W34" si="29">(B34-B33)/B33</f>
        <v>0.03219681987</v>
      </c>
      <c r="O34" s="6">
        <f t="shared" si="29"/>
        <v>0.04673968416</v>
      </c>
      <c r="P34" s="6">
        <f t="shared" si="29"/>
        <v>-0.01669328823</v>
      </c>
      <c r="Q34" s="6">
        <f t="shared" si="29"/>
        <v>-0.00642427556</v>
      </c>
      <c r="R34" s="6">
        <f t="shared" si="29"/>
        <v>0.007782651762</v>
      </c>
      <c r="S34" s="6">
        <f t="shared" si="29"/>
        <v>-0.03066349458</v>
      </c>
      <c r="T34" s="6">
        <f t="shared" si="29"/>
        <v>-0.02068965517</v>
      </c>
      <c r="U34" s="6">
        <f t="shared" si="29"/>
        <v>0.009348631093</v>
      </c>
      <c r="V34" s="6">
        <f t="shared" si="29"/>
        <v>-0.0133704978</v>
      </c>
      <c r="W34" s="1">
        <f t="shared" si="29"/>
        <v>-0.005311979703</v>
      </c>
      <c r="X34" s="17"/>
      <c r="Y34" s="1"/>
      <c r="Z34" s="21">
        <v>4.16521416E-8</v>
      </c>
      <c r="AA34" s="21">
        <v>0.112361596</v>
      </c>
      <c r="AB34" s="21">
        <v>0.209694984</v>
      </c>
      <c r="AC34" s="19">
        <v>0.288505026</v>
      </c>
      <c r="AD34" s="19">
        <v>3.11847256E-8</v>
      </c>
      <c r="AE34" s="21">
        <v>1.20525602E-7</v>
      </c>
      <c r="AF34" s="21">
        <v>2.10599801E-8</v>
      </c>
      <c r="AG34" s="19">
        <v>3.37669496E-8</v>
      </c>
      <c r="AH34" s="19">
        <v>0.389438113</v>
      </c>
      <c r="AI34" s="24">
        <v>3.38470907E-8</v>
      </c>
      <c r="AJ34" s="1"/>
    </row>
    <row r="35">
      <c r="A35" s="4">
        <v>40754.0</v>
      </c>
      <c r="B35" s="5">
        <v>128.55</v>
      </c>
      <c r="C35" s="5">
        <v>437.0</v>
      </c>
      <c r="D35" s="5">
        <v>1587.5</v>
      </c>
      <c r="E35" s="5">
        <v>1787.2</v>
      </c>
      <c r="F35" s="5">
        <v>1037.75</v>
      </c>
      <c r="G35" s="5">
        <v>176.3</v>
      </c>
      <c r="H35" s="5">
        <v>275.0</v>
      </c>
      <c r="I35" s="5">
        <v>2342.0</v>
      </c>
      <c r="J35" s="5">
        <v>1134.45</v>
      </c>
      <c r="K35" s="3">
        <v>586.35</v>
      </c>
      <c r="L35" s="1"/>
      <c r="M35" s="4">
        <v>40754.0</v>
      </c>
      <c r="N35" s="6">
        <f t="shared" ref="N35:W35" si="30">(B35-B34)/B34</f>
        <v>-0.01479153893</v>
      </c>
      <c r="O35" s="6">
        <f t="shared" si="30"/>
        <v>0.06338970678</v>
      </c>
      <c r="P35" s="6">
        <f t="shared" si="30"/>
        <v>0.0112753217</v>
      </c>
      <c r="Q35" s="6">
        <f t="shared" si="30"/>
        <v>-0.01653597469</v>
      </c>
      <c r="R35" s="6">
        <f t="shared" si="30"/>
        <v>-0.02859683609</v>
      </c>
      <c r="S35" s="6">
        <f t="shared" si="30"/>
        <v>-0.0384510499</v>
      </c>
      <c r="T35" s="6">
        <f t="shared" si="30"/>
        <v>-0.03169014085</v>
      </c>
      <c r="U35" s="6">
        <f t="shared" si="30"/>
        <v>-0.06096509693</v>
      </c>
      <c r="V35" s="6">
        <f t="shared" si="30"/>
        <v>0.001544981019</v>
      </c>
      <c r="W35" s="1">
        <f t="shared" si="30"/>
        <v>-0.06527977044</v>
      </c>
      <c r="X35" s="17"/>
      <c r="Y35" s="1"/>
      <c r="Z35" s="21">
        <v>6.47105295E-8</v>
      </c>
      <c r="AA35" s="19">
        <v>0.10030844</v>
      </c>
      <c r="AB35" s="19">
        <v>0.127365205</v>
      </c>
      <c r="AC35" s="19">
        <v>0.302014848</v>
      </c>
      <c r="AD35" s="19">
        <v>5.19683574E-8</v>
      </c>
      <c r="AE35" s="19">
        <v>2.12507115E-7</v>
      </c>
      <c r="AF35" s="21">
        <v>3.56927026E-8</v>
      </c>
      <c r="AG35" s="19">
        <v>5.36372029E-8</v>
      </c>
      <c r="AH35" s="21">
        <v>0.470311029</v>
      </c>
      <c r="AI35" s="24">
        <v>5.82780419E-8</v>
      </c>
      <c r="AJ35" s="1"/>
    </row>
    <row r="36">
      <c r="A36" s="4">
        <v>40761.0</v>
      </c>
      <c r="B36" s="5">
        <v>123.41</v>
      </c>
      <c r="C36" s="5">
        <v>415.15</v>
      </c>
      <c r="D36" s="5">
        <v>1529.5</v>
      </c>
      <c r="E36" s="5">
        <v>1784.0</v>
      </c>
      <c r="F36" s="5">
        <v>966.1</v>
      </c>
      <c r="G36" s="5">
        <v>171.9</v>
      </c>
      <c r="H36" s="5">
        <v>249.15</v>
      </c>
      <c r="I36" s="5">
        <v>2232.85</v>
      </c>
      <c r="J36" s="5">
        <v>1056.7</v>
      </c>
      <c r="K36" s="3">
        <v>542.0</v>
      </c>
      <c r="L36" s="1"/>
      <c r="M36" s="4">
        <v>40761.0</v>
      </c>
      <c r="N36" s="6">
        <f t="shared" ref="N36:W36" si="31">(B36-B35)/B35</f>
        <v>-0.03998444185</v>
      </c>
      <c r="O36" s="6">
        <f t="shared" si="31"/>
        <v>-0.05</v>
      </c>
      <c r="P36" s="6">
        <f t="shared" si="31"/>
        <v>-0.03653543307</v>
      </c>
      <c r="Q36" s="6">
        <f t="shared" si="31"/>
        <v>-0.001790510295</v>
      </c>
      <c r="R36" s="6">
        <f t="shared" si="31"/>
        <v>-0.06904360395</v>
      </c>
      <c r="S36" s="6">
        <f t="shared" si="31"/>
        <v>-0.02495745888</v>
      </c>
      <c r="T36" s="6">
        <f t="shared" si="31"/>
        <v>-0.094</v>
      </c>
      <c r="U36" s="6">
        <f t="shared" si="31"/>
        <v>-0.04660546541</v>
      </c>
      <c r="V36" s="6">
        <f t="shared" si="31"/>
        <v>-0.06853541364</v>
      </c>
      <c r="W36" s="1">
        <f t="shared" si="31"/>
        <v>-0.07563741792</v>
      </c>
      <c r="X36" s="17"/>
      <c r="Y36" s="25"/>
      <c r="Z36" s="26">
        <v>3.57199157E-7</v>
      </c>
      <c r="AA36" s="26">
        <v>0.130523971</v>
      </c>
      <c r="AB36" s="26">
        <v>0.333733312</v>
      </c>
      <c r="AC36" s="26">
        <v>0.268149616</v>
      </c>
      <c r="AD36" s="26">
        <v>2.18519901E-7</v>
      </c>
      <c r="AE36" s="26">
        <v>1.57138467E-6</v>
      </c>
      <c r="AF36" s="26">
        <v>1.19939351E-7</v>
      </c>
      <c r="AG36" s="27">
        <v>2.58545104E-7</v>
      </c>
      <c r="AH36" s="27">
        <v>0.267590341</v>
      </c>
      <c r="AI36" s="28">
        <v>2.34869732E-7</v>
      </c>
      <c r="AJ36" s="1"/>
    </row>
    <row r="37">
      <c r="A37" s="4">
        <v>40768.0</v>
      </c>
      <c r="B37" s="5">
        <v>108.83</v>
      </c>
      <c r="C37" s="5">
        <v>389.3</v>
      </c>
      <c r="D37" s="5">
        <v>1484.5</v>
      </c>
      <c r="E37" s="5">
        <v>1890.8</v>
      </c>
      <c r="F37" s="5">
        <v>939.8</v>
      </c>
      <c r="G37" s="5">
        <v>175.15</v>
      </c>
      <c r="H37" s="5">
        <v>240.55</v>
      </c>
      <c r="I37" s="5">
        <v>2193.45</v>
      </c>
      <c r="J37" s="5">
        <v>951.2</v>
      </c>
      <c r="K37" s="3">
        <v>524.7</v>
      </c>
      <c r="L37" s="1"/>
      <c r="M37" s="4">
        <v>40768.0</v>
      </c>
      <c r="N37" s="6">
        <f t="shared" ref="N37:W37" si="32">(B37-B36)/B36</f>
        <v>-0.1181427761</v>
      </c>
      <c r="O37" s="6">
        <f t="shared" si="32"/>
        <v>-0.06226665061</v>
      </c>
      <c r="P37" s="6">
        <f t="shared" si="32"/>
        <v>-0.02942137954</v>
      </c>
      <c r="Q37" s="6">
        <f t="shared" si="32"/>
        <v>0.05986547085</v>
      </c>
      <c r="R37" s="6">
        <f t="shared" si="32"/>
        <v>-0.02722285478</v>
      </c>
      <c r="S37" s="6">
        <f t="shared" si="32"/>
        <v>0.0189063409</v>
      </c>
      <c r="T37" s="6">
        <f t="shared" si="32"/>
        <v>-0.03451735902</v>
      </c>
      <c r="U37" s="6">
        <f t="shared" si="32"/>
        <v>-0.01764560987</v>
      </c>
      <c r="V37" s="6">
        <f t="shared" si="32"/>
        <v>-0.09983912179</v>
      </c>
      <c r="W37" s="1">
        <f t="shared" si="32"/>
        <v>-0.03191881919</v>
      </c>
      <c r="X37" s="17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>
      <c r="A38" s="4">
        <v>40775.0</v>
      </c>
      <c r="B38" s="5">
        <v>105.28</v>
      </c>
      <c r="C38" s="5">
        <v>383.5</v>
      </c>
      <c r="D38" s="5">
        <v>1409.4</v>
      </c>
      <c r="E38" s="5">
        <v>1993.65</v>
      </c>
      <c r="F38" s="5">
        <v>833.15</v>
      </c>
      <c r="G38" s="5">
        <v>173.75</v>
      </c>
      <c r="H38" s="5">
        <v>222.55</v>
      </c>
      <c r="I38" s="5">
        <v>2039.9</v>
      </c>
      <c r="J38" s="5">
        <v>929.8</v>
      </c>
      <c r="K38" s="3">
        <v>485.05</v>
      </c>
      <c r="L38" s="1"/>
      <c r="M38" s="4">
        <v>40775.0</v>
      </c>
      <c r="N38" s="6">
        <f t="shared" ref="N38:W38" si="33">(B38-B37)/B37</f>
        <v>-0.03261968207</v>
      </c>
      <c r="O38" s="6">
        <f t="shared" si="33"/>
        <v>-0.01489853583</v>
      </c>
      <c r="P38" s="6">
        <f t="shared" si="33"/>
        <v>-0.05058942405</v>
      </c>
      <c r="Q38" s="6">
        <f t="shared" si="33"/>
        <v>0.05439496509</v>
      </c>
      <c r="R38" s="6">
        <f t="shared" si="33"/>
        <v>-0.1134815918</v>
      </c>
      <c r="S38" s="6">
        <f t="shared" si="33"/>
        <v>-0.00799314873</v>
      </c>
      <c r="T38" s="6">
        <f t="shared" si="33"/>
        <v>-0.07482851798</v>
      </c>
      <c r="U38" s="6">
        <f t="shared" si="33"/>
        <v>-0.07000387517</v>
      </c>
      <c r="V38" s="6">
        <f t="shared" si="33"/>
        <v>-0.02249789739</v>
      </c>
      <c r="W38" s="1">
        <f t="shared" si="33"/>
        <v>-0.07556699066</v>
      </c>
      <c r="X38" s="17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>
      <c r="A39" s="4">
        <v>40782.0</v>
      </c>
      <c r="B39" s="5">
        <v>101.25</v>
      </c>
      <c r="C39" s="5">
        <v>398.75</v>
      </c>
      <c r="D39" s="5">
        <v>1448.75</v>
      </c>
      <c r="E39" s="5">
        <v>1952.45</v>
      </c>
      <c r="F39" s="5">
        <v>820.15</v>
      </c>
      <c r="G39" s="5">
        <v>166.2</v>
      </c>
      <c r="H39" s="5">
        <v>203.8</v>
      </c>
      <c r="I39" s="5">
        <v>1888.75</v>
      </c>
      <c r="J39" s="5">
        <v>949.15</v>
      </c>
      <c r="K39" s="3">
        <v>462.25</v>
      </c>
      <c r="L39" s="1"/>
      <c r="M39" s="4">
        <v>40782.0</v>
      </c>
      <c r="N39" s="6">
        <f t="shared" ref="N39:W39" si="34">(B39-B38)/B38</f>
        <v>-0.03827887538</v>
      </c>
      <c r="O39" s="6">
        <f t="shared" si="34"/>
        <v>0.03976531943</v>
      </c>
      <c r="P39" s="6">
        <f t="shared" si="34"/>
        <v>0.02791968213</v>
      </c>
      <c r="Q39" s="6">
        <f t="shared" si="34"/>
        <v>-0.02066561332</v>
      </c>
      <c r="R39" s="6">
        <f t="shared" si="34"/>
        <v>-0.01560343276</v>
      </c>
      <c r="S39" s="6">
        <f t="shared" si="34"/>
        <v>-0.04345323741</v>
      </c>
      <c r="T39" s="6">
        <f t="shared" si="34"/>
        <v>-0.08425073017</v>
      </c>
      <c r="U39" s="6">
        <f t="shared" si="34"/>
        <v>-0.07409676945</v>
      </c>
      <c r="V39" s="6">
        <f t="shared" si="34"/>
        <v>0.02081092708</v>
      </c>
      <c r="W39" s="1">
        <f t="shared" si="34"/>
        <v>-0.04700546335</v>
      </c>
      <c r="X39" s="17"/>
      <c r="Y39" s="1"/>
      <c r="Z39" s="1"/>
      <c r="AA39" s="1"/>
      <c r="AB39" s="1"/>
      <c r="AC39" s="1"/>
      <c r="AD39" s="1"/>
      <c r="AE39" s="3"/>
      <c r="AF39" s="1"/>
      <c r="AG39" s="1"/>
      <c r="AH39" s="1"/>
      <c r="AI39" s="1"/>
      <c r="AJ39" s="1"/>
    </row>
    <row r="40">
      <c r="A40" s="4">
        <v>40789.0</v>
      </c>
      <c r="B40" s="5">
        <v>102.11</v>
      </c>
      <c r="C40" s="5">
        <v>408.65</v>
      </c>
      <c r="D40" s="5">
        <v>1509.3</v>
      </c>
      <c r="E40" s="5">
        <v>2067.65</v>
      </c>
      <c r="F40" s="5">
        <v>887.2</v>
      </c>
      <c r="G40" s="5">
        <v>166.9</v>
      </c>
      <c r="H40" s="5">
        <v>231.25</v>
      </c>
      <c r="I40" s="5">
        <v>1993.9</v>
      </c>
      <c r="J40" s="5">
        <v>1021.65</v>
      </c>
      <c r="K40" s="3">
        <v>525.5</v>
      </c>
      <c r="L40" s="1"/>
      <c r="M40" s="4">
        <v>40789.0</v>
      </c>
      <c r="N40" s="6">
        <f t="shared" ref="N40:W40" si="35">(B40-B39)/B39</f>
        <v>0.00849382716</v>
      </c>
      <c r="O40" s="6">
        <f t="shared" si="35"/>
        <v>0.02482758621</v>
      </c>
      <c r="P40" s="6">
        <f t="shared" si="35"/>
        <v>0.04179465056</v>
      </c>
      <c r="Q40" s="6">
        <f t="shared" si="35"/>
        <v>0.05900279136</v>
      </c>
      <c r="R40" s="6">
        <f t="shared" si="35"/>
        <v>0.0817533378</v>
      </c>
      <c r="S40" s="6">
        <f t="shared" si="35"/>
        <v>0.00421179302</v>
      </c>
      <c r="T40" s="6">
        <f t="shared" si="35"/>
        <v>0.1346908734</v>
      </c>
      <c r="U40" s="6">
        <f t="shared" si="35"/>
        <v>0.05567174057</v>
      </c>
      <c r="V40" s="6">
        <f t="shared" si="35"/>
        <v>0.07638413317</v>
      </c>
      <c r="W40" s="1">
        <f t="shared" si="35"/>
        <v>0.1368307193</v>
      </c>
      <c r="X40" s="17"/>
      <c r="Y40" s="25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>
      <c r="A41" s="4">
        <v>40796.0</v>
      </c>
      <c r="B41" s="5">
        <v>100.15</v>
      </c>
      <c r="C41" s="5">
        <v>400.35</v>
      </c>
      <c r="D41" s="5">
        <v>1464.15</v>
      </c>
      <c r="E41" s="5">
        <v>2215.1</v>
      </c>
      <c r="F41" s="5">
        <v>896.4</v>
      </c>
      <c r="G41" s="5">
        <v>163.4</v>
      </c>
      <c r="H41" s="5">
        <v>228.3</v>
      </c>
      <c r="I41" s="5">
        <v>1954.9</v>
      </c>
      <c r="J41" s="5">
        <v>1015.95</v>
      </c>
      <c r="K41" s="3">
        <v>540.25</v>
      </c>
      <c r="L41" s="1"/>
      <c r="M41" s="4">
        <v>40796.0</v>
      </c>
      <c r="N41" s="6">
        <f t="shared" ref="N41:W41" si="36">(B41-B40)/B40</f>
        <v>-0.0191949858</v>
      </c>
      <c r="O41" s="6">
        <f t="shared" si="36"/>
        <v>-0.0203107794</v>
      </c>
      <c r="P41" s="6">
        <f t="shared" si="36"/>
        <v>-0.02991452991</v>
      </c>
      <c r="Q41" s="6">
        <f t="shared" si="36"/>
        <v>0.07131284308</v>
      </c>
      <c r="R41" s="6">
        <f t="shared" si="36"/>
        <v>0.01036970243</v>
      </c>
      <c r="S41" s="6">
        <f t="shared" si="36"/>
        <v>-0.0209706411</v>
      </c>
      <c r="T41" s="6">
        <f t="shared" si="36"/>
        <v>-0.01275675676</v>
      </c>
      <c r="U41" s="6">
        <f t="shared" si="36"/>
        <v>-0.01955965695</v>
      </c>
      <c r="V41" s="6">
        <f t="shared" si="36"/>
        <v>-0.005579210101</v>
      </c>
      <c r="W41" s="1">
        <f t="shared" si="36"/>
        <v>0.02806850618</v>
      </c>
      <c r="X41" s="17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>
      <c r="A42" s="4">
        <v>40803.0</v>
      </c>
      <c r="B42" s="5">
        <v>98.45</v>
      </c>
      <c r="C42" s="5">
        <v>385.85</v>
      </c>
      <c r="D42" s="5">
        <v>1522.3</v>
      </c>
      <c r="E42" s="5">
        <v>2201.5</v>
      </c>
      <c r="F42" s="5">
        <v>880.95</v>
      </c>
      <c r="G42" s="5">
        <v>172.0</v>
      </c>
      <c r="H42" s="5">
        <v>224.05</v>
      </c>
      <c r="I42" s="5">
        <v>1945.55</v>
      </c>
      <c r="J42" s="5">
        <v>1029.2</v>
      </c>
      <c r="K42" s="3">
        <v>544.05</v>
      </c>
      <c r="L42" s="1"/>
      <c r="M42" s="4">
        <v>40803.0</v>
      </c>
      <c r="N42" s="6">
        <f t="shared" ref="N42:W42" si="37">(B42-B41)/B41</f>
        <v>-0.01697453819</v>
      </c>
      <c r="O42" s="6">
        <f t="shared" si="37"/>
        <v>-0.03621830898</v>
      </c>
      <c r="P42" s="6">
        <f t="shared" si="37"/>
        <v>0.03971587611</v>
      </c>
      <c r="Q42" s="6">
        <f t="shared" si="37"/>
        <v>-0.006139677667</v>
      </c>
      <c r="R42" s="6">
        <f t="shared" si="37"/>
        <v>-0.0172356091</v>
      </c>
      <c r="S42" s="6">
        <f t="shared" si="37"/>
        <v>0.05263157895</v>
      </c>
      <c r="T42" s="6">
        <f t="shared" si="37"/>
        <v>-0.01861585633</v>
      </c>
      <c r="U42" s="6">
        <f t="shared" si="37"/>
        <v>-0.004782853343</v>
      </c>
      <c r="V42" s="6">
        <f t="shared" si="37"/>
        <v>0.01304198041</v>
      </c>
      <c r="W42" s="1">
        <f t="shared" si="37"/>
        <v>0.007033780657</v>
      </c>
      <c r="X42" s="17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>
      <c r="A43" s="4">
        <v>40810.0</v>
      </c>
      <c r="B43" s="5">
        <v>98.98</v>
      </c>
      <c r="C43" s="5">
        <v>374.85</v>
      </c>
      <c r="D43" s="5">
        <v>1485.55</v>
      </c>
      <c r="E43" s="5">
        <v>2037.65</v>
      </c>
      <c r="F43" s="5">
        <v>844.65</v>
      </c>
      <c r="G43" s="5">
        <v>166.45</v>
      </c>
      <c r="H43" s="5">
        <v>207.7</v>
      </c>
      <c r="I43" s="5">
        <v>1955.5</v>
      </c>
      <c r="J43" s="5">
        <v>991.4</v>
      </c>
      <c r="K43" s="3">
        <v>523.85</v>
      </c>
      <c r="L43" s="1"/>
      <c r="M43" s="4">
        <v>40810.0</v>
      </c>
      <c r="N43" s="6">
        <f t="shared" ref="N43:W43" si="38">(B43-B42)/B42</f>
        <v>0.005383443372</v>
      </c>
      <c r="O43" s="6">
        <f t="shared" si="38"/>
        <v>-0.02850848775</v>
      </c>
      <c r="P43" s="6">
        <f t="shared" si="38"/>
        <v>-0.02414110228</v>
      </c>
      <c r="Q43" s="6">
        <f t="shared" si="38"/>
        <v>-0.07442652737</v>
      </c>
      <c r="R43" s="6">
        <f t="shared" si="38"/>
        <v>-0.04120551677</v>
      </c>
      <c r="S43" s="6">
        <f t="shared" si="38"/>
        <v>-0.03226744186</v>
      </c>
      <c r="T43" s="6">
        <f t="shared" si="38"/>
        <v>-0.07297478241</v>
      </c>
      <c r="U43" s="6">
        <f t="shared" si="38"/>
        <v>0.005114235049</v>
      </c>
      <c r="V43" s="6">
        <f t="shared" si="38"/>
        <v>-0.03672755538</v>
      </c>
      <c r="W43" s="1">
        <f t="shared" si="38"/>
        <v>-0.03712894035</v>
      </c>
      <c r="X43" s="17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>
      <c r="A44" s="4">
        <v>40817.0</v>
      </c>
      <c r="B44" s="5">
        <v>99.7</v>
      </c>
      <c r="C44" s="5">
        <v>378.1</v>
      </c>
      <c r="D44" s="5">
        <v>1480.8</v>
      </c>
      <c r="E44" s="5">
        <v>1941.85</v>
      </c>
      <c r="F44" s="5">
        <v>875.35</v>
      </c>
      <c r="G44" s="5">
        <v>167.25</v>
      </c>
      <c r="H44" s="5">
        <v>199.5</v>
      </c>
      <c r="I44" s="5">
        <v>1911.1</v>
      </c>
      <c r="J44" s="5">
        <v>1037.5</v>
      </c>
      <c r="K44" s="3">
        <v>505.15</v>
      </c>
      <c r="L44" s="1"/>
      <c r="M44" s="4">
        <v>40817.0</v>
      </c>
      <c r="N44" s="6">
        <f t="shared" ref="N44:W44" si="39">(B44-B43)/B43</f>
        <v>0.007274196807</v>
      </c>
      <c r="O44" s="6">
        <f t="shared" si="39"/>
        <v>0.008670134721</v>
      </c>
      <c r="P44" s="6">
        <f t="shared" si="39"/>
        <v>-0.003197468951</v>
      </c>
      <c r="Q44" s="6">
        <f t="shared" si="39"/>
        <v>-0.04701494369</v>
      </c>
      <c r="R44" s="6">
        <f t="shared" si="39"/>
        <v>0.03634641568</v>
      </c>
      <c r="S44" s="6">
        <f t="shared" si="39"/>
        <v>0.004806248123</v>
      </c>
      <c r="T44" s="6">
        <f t="shared" si="39"/>
        <v>-0.03948001926</v>
      </c>
      <c r="U44" s="6">
        <f t="shared" si="39"/>
        <v>-0.02270519049</v>
      </c>
      <c r="V44" s="6">
        <f t="shared" si="39"/>
        <v>0.04649989913</v>
      </c>
      <c r="W44" s="1">
        <f t="shared" si="39"/>
        <v>-0.03569724158</v>
      </c>
      <c r="X44" s="17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>
      <c r="A45" s="4">
        <v>40824.0</v>
      </c>
      <c r="B45" s="5">
        <v>98.35</v>
      </c>
      <c r="C45" s="5">
        <v>354.8</v>
      </c>
      <c r="D45" s="5">
        <v>1500.75</v>
      </c>
      <c r="E45" s="5">
        <v>1941.05</v>
      </c>
      <c r="F45" s="5">
        <v>824.3</v>
      </c>
      <c r="G45" s="5">
        <v>166.6</v>
      </c>
      <c r="H45" s="5">
        <v>204.2</v>
      </c>
      <c r="I45" s="5">
        <v>1751.85</v>
      </c>
      <c r="J45" s="5">
        <v>1048.7</v>
      </c>
      <c r="K45" s="3">
        <v>481.95</v>
      </c>
      <c r="L45" s="1"/>
      <c r="M45" s="4">
        <v>40824.0</v>
      </c>
      <c r="N45" s="6">
        <f t="shared" ref="N45:W45" si="40">(B45-B44)/B44</f>
        <v>-0.01354062187</v>
      </c>
      <c r="O45" s="6">
        <f t="shared" si="40"/>
        <v>-0.06162390902</v>
      </c>
      <c r="P45" s="6">
        <f t="shared" si="40"/>
        <v>0.01347244733</v>
      </c>
      <c r="Q45" s="6">
        <f t="shared" si="40"/>
        <v>-0.0004119782681</v>
      </c>
      <c r="R45" s="6">
        <f t="shared" si="40"/>
        <v>-0.05831952933</v>
      </c>
      <c r="S45" s="6">
        <f t="shared" si="40"/>
        <v>-0.003886397608</v>
      </c>
      <c r="T45" s="6">
        <f t="shared" si="40"/>
        <v>0.02355889724</v>
      </c>
      <c r="U45" s="6">
        <f t="shared" si="40"/>
        <v>-0.08332897284</v>
      </c>
      <c r="V45" s="6">
        <f t="shared" si="40"/>
        <v>0.01079518072</v>
      </c>
      <c r="W45" s="1">
        <f t="shared" si="40"/>
        <v>-0.04592695239</v>
      </c>
      <c r="X45" s="4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>
      <c r="A46" s="4">
        <v>40831.0</v>
      </c>
      <c r="B46" s="5">
        <v>100.0</v>
      </c>
      <c r="C46" s="5">
        <v>383.75</v>
      </c>
      <c r="D46" s="5">
        <v>1523.6</v>
      </c>
      <c r="E46" s="5">
        <v>1992.65</v>
      </c>
      <c r="F46" s="5">
        <v>890.45</v>
      </c>
      <c r="G46" s="5">
        <v>173.0</v>
      </c>
      <c r="H46" s="5">
        <v>220.05</v>
      </c>
      <c r="I46" s="5">
        <v>1882.5</v>
      </c>
      <c r="J46" s="5">
        <v>1134.5</v>
      </c>
      <c r="K46" s="3">
        <v>525.15</v>
      </c>
      <c r="L46" s="1"/>
      <c r="M46" s="4">
        <v>40831.0</v>
      </c>
      <c r="N46" s="6">
        <f t="shared" ref="N46:W46" si="41">(B46-B45)/B45</f>
        <v>0.01677681749</v>
      </c>
      <c r="O46" s="6">
        <f t="shared" si="41"/>
        <v>0.08159526494</v>
      </c>
      <c r="P46" s="6">
        <f t="shared" si="41"/>
        <v>0.01522572047</v>
      </c>
      <c r="Q46" s="6">
        <f t="shared" si="41"/>
        <v>0.02658355014</v>
      </c>
      <c r="R46" s="6">
        <f t="shared" si="41"/>
        <v>0.08024990901</v>
      </c>
      <c r="S46" s="6">
        <f t="shared" si="41"/>
        <v>0.03841536615</v>
      </c>
      <c r="T46" s="6">
        <f t="shared" si="41"/>
        <v>0.07761998041</v>
      </c>
      <c r="U46" s="6">
        <f t="shared" si="41"/>
        <v>0.07457830294</v>
      </c>
      <c r="V46" s="6">
        <f t="shared" si="41"/>
        <v>0.0818155812</v>
      </c>
      <c r="W46" s="1">
        <f t="shared" si="41"/>
        <v>0.08963585434</v>
      </c>
      <c r="X46" s="4"/>
      <c r="Y46" s="1"/>
      <c r="Z46" s="1"/>
      <c r="AA46" s="16" t="s">
        <v>27</v>
      </c>
      <c r="AB46" s="29" t="s">
        <v>28</v>
      </c>
      <c r="AC46" s="16" t="s">
        <v>29</v>
      </c>
      <c r="AD46" s="1"/>
      <c r="AE46" s="1"/>
      <c r="AF46" s="1"/>
      <c r="AG46" s="1"/>
      <c r="AH46" s="1"/>
      <c r="AI46" s="1"/>
      <c r="AJ46" s="1"/>
    </row>
    <row r="47">
      <c r="A47" s="4">
        <v>40838.0</v>
      </c>
      <c r="B47" s="5">
        <v>97.3</v>
      </c>
      <c r="C47" s="5">
        <v>377.9</v>
      </c>
      <c r="D47" s="5">
        <v>1529.6</v>
      </c>
      <c r="E47" s="5">
        <v>2052.1</v>
      </c>
      <c r="F47" s="5">
        <v>870.35</v>
      </c>
      <c r="G47" s="5">
        <v>169.25</v>
      </c>
      <c r="H47" s="5">
        <v>205.8</v>
      </c>
      <c r="I47" s="5">
        <v>1948.6</v>
      </c>
      <c r="J47" s="5">
        <v>1048.25</v>
      </c>
      <c r="K47" s="3">
        <v>529.55</v>
      </c>
      <c r="L47" s="1"/>
      <c r="M47" s="4">
        <v>40838.0</v>
      </c>
      <c r="N47" s="6">
        <f t="shared" ref="N47:W47" si="42">(B47-B46)/B46</f>
        <v>-0.027</v>
      </c>
      <c r="O47" s="6">
        <f t="shared" si="42"/>
        <v>-0.01524429967</v>
      </c>
      <c r="P47" s="6">
        <f t="shared" si="42"/>
        <v>0.003938041481</v>
      </c>
      <c r="Q47" s="6">
        <f t="shared" si="42"/>
        <v>0.02983464231</v>
      </c>
      <c r="R47" s="6">
        <f t="shared" si="42"/>
        <v>-0.02257285642</v>
      </c>
      <c r="S47" s="6">
        <f t="shared" si="42"/>
        <v>-0.02167630058</v>
      </c>
      <c r="T47" s="6">
        <f t="shared" si="42"/>
        <v>-0.06475800954</v>
      </c>
      <c r="U47" s="6">
        <f t="shared" si="42"/>
        <v>0.03511288181</v>
      </c>
      <c r="V47" s="6">
        <f t="shared" si="42"/>
        <v>-0.07602468048</v>
      </c>
      <c r="W47" s="1">
        <f t="shared" si="42"/>
        <v>0.008378558507</v>
      </c>
      <c r="X47" s="4"/>
      <c r="Y47" s="1"/>
      <c r="Z47" s="1"/>
      <c r="AA47" s="30">
        <v>6.72968248123652E-4</v>
      </c>
      <c r="AB47" s="31">
        <f t="shared" ref="AB47:AB56" si="44">SQRT(AA47)</f>
        <v>0.02594163156</v>
      </c>
      <c r="AC47" s="30">
        <v>2.53351112E-5</v>
      </c>
      <c r="AD47" s="1" t="s">
        <v>30</v>
      </c>
      <c r="AE47" s="1"/>
      <c r="AF47" s="1"/>
      <c r="AG47" s="1"/>
      <c r="AH47" s="1"/>
      <c r="AI47" s="1"/>
      <c r="AJ47" s="1"/>
    </row>
    <row r="48">
      <c r="A48" s="4">
        <v>40845.0</v>
      </c>
      <c r="B48" s="5">
        <v>101.7</v>
      </c>
      <c r="C48" s="5">
        <v>391.85</v>
      </c>
      <c r="D48" s="5">
        <v>1671.8</v>
      </c>
      <c r="E48" s="5">
        <v>2157.5</v>
      </c>
      <c r="F48" s="5">
        <v>932.95</v>
      </c>
      <c r="G48" s="5">
        <v>178.6</v>
      </c>
      <c r="H48" s="5">
        <v>205.8</v>
      </c>
      <c r="I48" s="5">
        <v>1907.0</v>
      </c>
      <c r="J48" s="5">
        <v>1119.65</v>
      </c>
      <c r="K48" s="3">
        <v>579.25</v>
      </c>
      <c r="L48" s="1"/>
      <c r="M48" s="4">
        <v>40845.0</v>
      </c>
      <c r="N48" s="6">
        <f t="shared" ref="N48:W48" si="43">(B48-B47)/B47</f>
        <v>0.04522096608</v>
      </c>
      <c r="O48" s="6">
        <f t="shared" si="43"/>
        <v>0.03691452765</v>
      </c>
      <c r="P48" s="6">
        <f t="shared" si="43"/>
        <v>0.09296548117</v>
      </c>
      <c r="Q48" s="6">
        <f t="shared" si="43"/>
        <v>0.05136201939</v>
      </c>
      <c r="R48" s="6">
        <f t="shared" si="43"/>
        <v>0.07192508761</v>
      </c>
      <c r="S48" s="6">
        <f t="shared" si="43"/>
        <v>0.0552437223</v>
      </c>
      <c r="T48" s="6">
        <f t="shared" si="43"/>
        <v>0</v>
      </c>
      <c r="U48" s="6">
        <f t="shared" si="43"/>
        <v>-0.02134866058</v>
      </c>
      <c r="V48" s="6">
        <f t="shared" si="43"/>
        <v>0.06811352254</v>
      </c>
      <c r="W48" s="1">
        <f t="shared" si="43"/>
        <v>0.09385327165</v>
      </c>
      <c r="X48" s="4"/>
      <c r="Y48" s="1"/>
      <c r="Z48" s="1"/>
      <c r="AA48" s="32">
        <v>6.74188994375572E-4</v>
      </c>
      <c r="AB48" s="31">
        <f t="shared" si="44"/>
        <v>0.02596514961</v>
      </c>
      <c r="AC48" s="30">
        <v>2.84155225E-5</v>
      </c>
      <c r="AD48" s="1"/>
      <c r="AE48" s="1"/>
      <c r="AF48" s="1"/>
      <c r="AG48" s="1"/>
      <c r="AH48" s="1"/>
      <c r="AI48" s="1"/>
      <c r="AJ48" s="1"/>
    </row>
    <row r="49">
      <c r="A49" s="4">
        <v>40852.0</v>
      </c>
      <c r="B49" s="5">
        <v>103.3</v>
      </c>
      <c r="C49" s="5">
        <v>397.95</v>
      </c>
      <c r="D49" s="5">
        <v>1622.3</v>
      </c>
      <c r="E49" s="5">
        <v>2116.2</v>
      </c>
      <c r="F49" s="5">
        <v>885.2</v>
      </c>
      <c r="G49" s="5">
        <v>179.55</v>
      </c>
      <c r="H49" s="5">
        <v>210.5</v>
      </c>
      <c r="I49" s="5">
        <v>1964.25</v>
      </c>
      <c r="J49" s="5">
        <v>1099.1</v>
      </c>
      <c r="K49" s="3">
        <v>577.3</v>
      </c>
      <c r="L49" s="1"/>
      <c r="M49" s="4">
        <v>40852.0</v>
      </c>
      <c r="N49" s="6">
        <f t="shared" ref="N49:W49" si="45">(B49-B48)/B48</f>
        <v>0.01573254671</v>
      </c>
      <c r="O49" s="6">
        <f t="shared" si="45"/>
        <v>0.01556718132</v>
      </c>
      <c r="P49" s="6">
        <f t="shared" si="45"/>
        <v>-0.02960880488</v>
      </c>
      <c r="Q49" s="6">
        <f t="shared" si="45"/>
        <v>-0.01914252607</v>
      </c>
      <c r="R49" s="6">
        <f t="shared" si="45"/>
        <v>-0.05118173536</v>
      </c>
      <c r="S49" s="6">
        <f t="shared" si="45"/>
        <v>0.005319148936</v>
      </c>
      <c r="T49" s="6">
        <f t="shared" si="45"/>
        <v>0.02283770651</v>
      </c>
      <c r="U49" s="6">
        <f t="shared" si="45"/>
        <v>0.03002097535</v>
      </c>
      <c r="V49" s="6">
        <f t="shared" si="45"/>
        <v>-0.0183539499</v>
      </c>
      <c r="W49" s="1">
        <f t="shared" si="45"/>
        <v>-0.003366422098</v>
      </c>
      <c r="X49" s="4"/>
      <c r="Y49" s="1"/>
      <c r="Z49" s="1"/>
      <c r="AA49" s="30">
        <v>6.91258518805215E-4</v>
      </c>
      <c r="AB49" s="31">
        <f t="shared" si="44"/>
        <v>0.02629179566</v>
      </c>
      <c r="AC49" s="30">
        <v>6.82615297E-5</v>
      </c>
      <c r="AD49" s="1"/>
      <c r="AE49" s="1"/>
      <c r="AF49" s="1"/>
      <c r="AG49" s="1"/>
      <c r="AH49" s="1"/>
      <c r="AI49" s="1"/>
      <c r="AJ49" s="1"/>
    </row>
    <row r="50">
      <c r="A50" s="4">
        <v>40859.0</v>
      </c>
      <c r="B50" s="5">
        <v>101.65</v>
      </c>
      <c r="C50" s="5">
        <v>395.5</v>
      </c>
      <c r="D50" s="5">
        <v>1615.9</v>
      </c>
      <c r="E50" s="5">
        <v>2173.55</v>
      </c>
      <c r="F50" s="5">
        <v>822.5</v>
      </c>
      <c r="G50" s="5">
        <v>173.7</v>
      </c>
      <c r="H50" s="5">
        <v>207.05</v>
      </c>
      <c r="I50" s="5">
        <v>1797.65</v>
      </c>
      <c r="J50" s="5">
        <v>1130.8</v>
      </c>
      <c r="K50" s="3">
        <v>555.35</v>
      </c>
      <c r="L50" s="1"/>
      <c r="M50" s="4">
        <v>40859.0</v>
      </c>
      <c r="N50" s="6">
        <f t="shared" ref="N50:W50" si="46">(B50-B49)/B49</f>
        <v>-0.01597289448</v>
      </c>
      <c r="O50" s="6">
        <f t="shared" si="46"/>
        <v>-0.006156552331</v>
      </c>
      <c r="P50" s="6">
        <f t="shared" si="46"/>
        <v>-0.003945016335</v>
      </c>
      <c r="Q50" s="6">
        <f t="shared" si="46"/>
        <v>0.02710046309</v>
      </c>
      <c r="R50" s="6">
        <f t="shared" si="46"/>
        <v>-0.07083145052</v>
      </c>
      <c r="S50" s="6">
        <f t="shared" si="46"/>
        <v>-0.03258145363</v>
      </c>
      <c r="T50" s="6">
        <f t="shared" si="46"/>
        <v>-0.01638954869</v>
      </c>
      <c r="U50" s="6">
        <f t="shared" si="46"/>
        <v>-0.08481608757</v>
      </c>
      <c r="V50" s="6">
        <f t="shared" si="46"/>
        <v>0.02884177964</v>
      </c>
      <c r="W50" s="1">
        <f t="shared" si="46"/>
        <v>-0.03802182574</v>
      </c>
      <c r="X50" s="4"/>
      <c r="Y50" s="1"/>
      <c r="Z50" s="1"/>
      <c r="AA50" s="32">
        <v>7.49914680727287E-4</v>
      </c>
      <c r="AB50" s="31">
        <f t="shared" si="44"/>
        <v>0.02738457012</v>
      </c>
      <c r="AC50" s="30">
        <v>1.7699E-4</v>
      </c>
      <c r="AD50" s="1"/>
      <c r="AE50" s="1"/>
      <c r="AF50" s="1"/>
      <c r="AG50" s="1"/>
      <c r="AH50" s="1"/>
      <c r="AI50" s="1"/>
      <c r="AJ50" s="1"/>
    </row>
    <row r="51">
      <c r="A51" s="4">
        <v>40866.0</v>
      </c>
      <c r="B51" s="5">
        <v>97.45</v>
      </c>
      <c r="C51" s="5">
        <v>397.65</v>
      </c>
      <c r="D51" s="5">
        <v>1554.8</v>
      </c>
      <c r="E51" s="5">
        <v>2184.15</v>
      </c>
      <c r="F51" s="5">
        <v>770.15</v>
      </c>
      <c r="G51" s="5">
        <v>162.8</v>
      </c>
      <c r="H51" s="5">
        <v>184.55</v>
      </c>
      <c r="I51" s="5">
        <v>1725.5</v>
      </c>
      <c r="J51" s="5">
        <v>1088.05</v>
      </c>
      <c r="K51" s="3">
        <v>535.85</v>
      </c>
      <c r="L51" s="1"/>
      <c r="M51" s="4">
        <v>40866.0</v>
      </c>
      <c r="N51" s="6">
        <f t="shared" ref="N51:W51" si="47">(B51-B50)/B50</f>
        <v>-0.04131824889</v>
      </c>
      <c r="O51" s="6">
        <f t="shared" si="47"/>
        <v>0.005436156764</v>
      </c>
      <c r="P51" s="6">
        <f t="shared" si="47"/>
        <v>-0.03781174578</v>
      </c>
      <c r="Q51" s="6">
        <f t="shared" si="47"/>
        <v>0.004876814428</v>
      </c>
      <c r="R51" s="6">
        <f t="shared" si="47"/>
        <v>-0.06364741641</v>
      </c>
      <c r="S51" s="6">
        <f t="shared" si="47"/>
        <v>-0.06275187104</v>
      </c>
      <c r="T51" s="6">
        <f t="shared" si="47"/>
        <v>-0.1086694035</v>
      </c>
      <c r="U51" s="6">
        <f t="shared" si="47"/>
        <v>-0.04013573276</v>
      </c>
      <c r="V51" s="6">
        <f t="shared" si="47"/>
        <v>-0.03780509374</v>
      </c>
      <c r="W51" s="1">
        <f t="shared" si="47"/>
        <v>-0.03511299181</v>
      </c>
      <c r="X51" s="4"/>
      <c r="Y51" s="1"/>
      <c r="Z51" s="1"/>
      <c r="AA51" s="30">
        <v>7.64325556215055E-4</v>
      </c>
      <c r="AB51" s="31">
        <f t="shared" si="44"/>
        <v>0.0276464384</v>
      </c>
      <c r="AC51" s="30">
        <v>1.996E-4</v>
      </c>
      <c r="AD51" s="1"/>
      <c r="AE51" s="1"/>
      <c r="AF51" s="1"/>
      <c r="AG51" s="1"/>
      <c r="AH51" s="1"/>
      <c r="AI51" s="1"/>
      <c r="AJ51" s="1"/>
    </row>
    <row r="52">
      <c r="A52" s="4">
        <v>40873.0</v>
      </c>
      <c r="B52" s="5">
        <v>92.2</v>
      </c>
      <c r="C52" s="5">
        <v>374.9</v>
      </c>
      <c r="D52" s="5">
        <v>1538.0</v>
      </c>
      <c r="E52" s="5">
        <v>2049.1</v>
      </c>
      <c r="F52" s="5">
        <v>719.4</v>
      </c>
      <c r="G52" s="5">
        <v>156.95</v>
      </c>
      <c r="H52" s="5">
        <v>171.35</v>
      </c>
      <c r="I52" s="5">
        <v>1690.7</v>
      </c>
      <c r="J52" s="5">
        <v>1062.95</v>
      </c>
      <c r="K52" s="3">
        <v>487.75</v>
      </c>
      <c r="L52" s="1"/>
      <c r="M52" s="4">
        <v>40873.0</v>
      </c>
      <c r="N52" s="6">
        <f t="shared" ref="N52:W52" si="48">(B52-B51)/B51</f>
        <v>-0.05387378143</v>
      </c>
      <c r="O52" s="6">
        <f t="shared" si="48"/>
        <v>-0.0572111153</v>
      </c>
      <c r="P52" s="6">
        <f t="shared" si="48"/>
        <v>-0.01080524826</v>
      </c>
      <c r="Q52" s="6">
        <f t="shared" si="48"/>
        <v>-0.06183183389</v>
      </c>
      <c r="R52" s="6">
        <f t="shared" si="48"/>
        <v>-0.06589625398</v>
      </c>
      <c r="S52" s="6">
        <f t="shared" si="48"/>
        <v>-0.03593366093</v>
      </c>
      <c r="T52" s="6">
        <f t="shared" si="48"/>
        <v>-0.07152533189</v>
      </c>
      <c r="U52" s="6">
        <f t="shared" si="48"/>
        <v>-0.02016806723</v>
      </c>
      <c r="V52" s="6">
        <f t="shared" si="48"/>
        <v>-0.02306879279</v>
      </c>
      <c r="W52" s="1">
        <f t="shared" si="48"/>
        <v>-0.08976392647</v>
      </c>
      <c r="X52" s="4"/>
      <c r="Y52" s="1"/>
      <c r="Z52" s="1"/>
      <c r="AA52" s="30">
        <v>8.48329708850974E-4</v>
      </c>
      <c r="AB52" s="31">
        <f t="shared" si="44"/>
        <v>0.02912610013</v>
      </c>
      <c r="AC52" s="30">
        <v>3.132E-4</v>
      </c>
      <c r="AD52" s="1"/>
      <c r="AE52" s="1"/>
      <c r="AF52" s="1"/>
      <c r="AG52" s="1"/>
      <c r="AH52" s="1"/>
      <c r="AI52" s="1"/>
      <c r="AJ52" s="1"/>
    </row>
    <row r="53">
      <c r="A53" s="4">
        <v>40880.0</v>
      </c>
      <c r="B53" s="5">
        <v>97.55</v>
      </c>
      <c r="C53" s="5">
        <v>390.15</v>
      </c>
      <c r="D53" s="5">
        <v>1578.75</v>
      </c>
      <c r="E53" s="5">
        <v>2083.55</v>
      </c>
      <c r="F53" s="5">
        <v>787.65</v>
      </c>
      <c r="G53" s="5">
        <v>172.2</v>
      </c>
      <c r="H53" s="5">
        <v>189.7</v>
      </c>
      <c r="I53" s="5">
        <v>1886.5</v>
      </c>
      <c r="J53" s="5">
        <v>1175.5</v>
      </c>
      <c r="K53" s="3">
        <v>533.9</v>
      </c>
      <c r="L53" s="1"/>
      <c r="M53" s="4">
        <v>40880.0</v>
      </c>
      <c r="N53" s="6">
        <f t="shared" ref="N53:W53" si="49">(B53-B52)/B52</f>
        <v>0.05802603037</v>
      </c>
      <c r="O53" s="6">
        <f t="shared" si="49"/>
        <v>0.040677514</v>
      </c>
      <c r="P53" s="6">
        <f t="shared" si="49"/>
        <v>0.02649544863</v>
      </c>
      <c r="Q53" s="6">
        <f t="shared" si="49"/>
        <v>0.01681225904</v>
      </c>
      <c r="R53" s="6">
        <f t="shared" si="49"/>
        <v>0.0948707256</v>
      </c>
      <c r="S53" s="6">
        <f t="shared" si="49"/>
        <v>0.09716470213</v>
      </c>
      <c r="T53" s="6">
        <f t="shared" si="49"/>
        <v>0.1070907499</v>
      </c>
      <c r="U53" s="6">
        <f t="shared" si="49"/>
        <v>0.1158100195</v>
      </c>
      <c r="V53" s="6">
        <f t="shared" si="49"/>
        <v>0.1058845665</v>
      </c>
      <c r="W53" s="1">
        <f t="shared" si="49"/>
        <v>0.09461814454</v>
      </c>
      <c r="X53" s="4"/>
      <c r="Y53" s="1"/>
      <c r="Z53" s="1"/>
      <c r="AA53" s="30">
        <v>8.91049822844303E-4</v>
      </c>
      <c r="AB53" s="31">
        <f t="shared" si="44"/>
        <v>0.02985045767</v>
      </c>
      <c r="AC53" s="30">
        <v>3.628E-4</v>
      </c>
      <c r="AD53" s="1"/>
      <c r="AE53" s="1"/>
      <c r="AF53" s="1"/>
      <c r="AG53" s="1"/>
      <c r="AH53" s="1"/>
      <c r="AI53" s="1"/>
      <c r="AJ53" s="1"/>
    </row>
    <row r="54">
      <c r="A54" s="4">
        <v>40887.0</v>
      </c>
      <c r="B54" s="5">
        <v>95.25</v>
      </c>
      <c r="C54" s="5">
        <v>358.7</v>
      </c>
      <c r="D54" s="5">
        <v>1568.1</v>
      </c>
      <c r="E54" s="5">
        <v>2033.1</v>
      </c>
      <c r="F54" s="5">
        <v>731.55</v>
      </c>
      <c r="G54" s="5">
        <v>166.15</v>
      </c>
      <c r="H54" s="5">
        <v>175.0</v>
      </c>
      <c r="I54" s="5">
        <v>1863.95</v>
      </c>
      <c r="J54" s="5">
        <v>1171.7</v>
      </c>
      <c r="K54" s="3">
        <v>530.8</v>
      </c>
      <c r="L54" s="1"/>
      <c r="M54" s="4">
        <v>40887.0</v>
      </c>
      <c r="N54" s="6">
        <f t="shared" ref="N54:W54" si="50">(B54-B53)/B53</f>
        <v>-0.02357765249</v>
      </c>
      <c r="O54" s="6">
        <f t="shared" si="50"/>
        <v>-0.08061002179</v>
      </c>
      <c r="P54" s="6">
        <f t="shared" si="50"/>
        <v>-0.00674584323</v>
      </c>
      <c r="Q54" s="6">
        <f t="shared" si="50"/>
        <v>-0.0242134818</v>
      </c>
      <c r="R54" s="6">
        <f t="shared" si="50"/>
        <v>-0.07122452866</v>
      </c>
      <c r="S54" s="6">
        <f t="shared" si="50"/>
        <v>-0.03513356562</v>
      </c>
      <c r="T54" s="6">
        <f t="shared" si="50"/>
        <v>-0.07749077491</v>
      </c>
      <c r="U54" s="6">
        <f t="shared" si="50"/>
        <v>-0.01195335277</v>
      </c>
      <c r="V54" s="6">
        <f t="shared" si="50"/>
        <v>-0.00323266695</v>
      </c>
      <c r="W54" s="1">
        <f t="shared" si="50"/>
        <v>-0.005806330774</v>
      </c>
      <c r="X54" s="4"/>
      <c r="Y54" s="1"/>
      <c r="Z54" s="1"/>
      <c r="AA54" s="30">
        <v>9.69263108645269E-4</v>
      </c>
      <c r="AB54" s="31">
        <f t="shared" si="44"/>
        <v>0.03113299068</v>
      </c>
      <c r="AC54" s="30">
        <v>4.4432E-4</v>
      </c>
      <c r="AD54" s="1"/>
      <c r="AE54" s="1"/>
      <c r="AF54" s="1"/>
      <c r="AG54" s="1"/>
      <c r="AH54" s="1"/>
      <c r="AI54" s="1"/>
      <c r="AJ54" s="1"/>
    </row>
    <row r="55">
      <c r="A55" s="4">
        <v>40894.0</v>
      </c>
      <c r="B55" s="5">
        <v>88.25</v>
      </c>
      <c r="C55" s="5">
        <v>336.3</v>
      </c>
      <c r="D55" s="5">
        <v>1606.2</v>
      </c>
      <c r="E55" s="5">
        <v>1922.05</v>
      </c>
      <c r="F55" s="5">
        <v>676.05</v>
      </c>
      <c r="G55" s="5">
        <v>161.05</v>
      </c>
      <c r="H55" s="5">
        <v>161.5</v>
      </c>
      <c r="I55" s="5">
        <v>1680.45</v>
      </c>
      <c r="J55" s="5">
        <v>1143.5</v>
      </c>
      <c r="K55" s="3">
        <v>516.3</v>
      </c>
      <c r="L55" s="1"/>
      <c r="M55" s="4">
        <v>40894.0</v>
      </c>
      <c r="N55" s="6">
        <f t="shared" ref="N55:W55" si="51">(B55-B54)/B54</f>
        <v>-0.07349081365</v>
      </c>
      <c r="O55" s="6">
        <f t="shared" si="51"/>
        <v>-0.06244772791</v>
      </c>
      <c r="P55" s="6">
        <f t="shared" si="51"/>
        <v>0.02429691984</v>
      </c>
      <c r="Q55" s="6">
        <f t="shared" si="51"/>
        <v>-0.05462102208</v>
      </c>
      <c r="R55" s="6">
        <f t="shared" si="51"/>
        <v>-0.07586631126</v>
      </c>
      <c r="S55" s="6">
        <f t="shared" si="51"/>
        <v>-0.03069515498</v>
      </c>
      <c r="T55" s="6">
        <f t="shared" si="51"/>
        <v>-0.07714285714</v>
      </c>
      <c r="U55" s="6">
        <f t="shared" si="51"/>
        <v>-0.09844684675</v>
      </c>
      <c r="V55" s="6">
        <f t="shared" si="51"/>
        <v>-0.02406759409</v>
      </c>
      <c r="W55" s="1">
        <f t="shared" si="51"/>
        <v>-0.02731725697</v>
      </c>
      <c r="X55" s="4"/>
      <c r="Y55" s="1"/>
      <c r="Z55" s="1"/>
      <c r="AA55" s="30">
        <v>0.0012525985908292</v>
      </c>
      <c r="AB55" s="31">
        <f t="shared" si="44"/>
        <v>0.0353920696</v>
      </c>
      <c r="AC55" s="30">
        <v>6.4306E-4</v>
      </c>
      <c r="AD55" s="1"/>
      <c r="AE55" s="1"/>
      <c r="AF55" s="1"/>
      <c r="AG55" s="1"/>
      <c r="AH55" s="1"/>
      <c r="AI55" s="1"/>
      <c r="AJ55" s="1"/>
    </row>
    <row r="56">
      <c r="A56" s="4">
        <v>40901.0</v>
      </c>
      <c r="B56" s="5">
        <v>88.0</v>
      </c>
      <c r="C56" s="5">
        <v>330.45</v>
      </c>
      <c r="D56" s="5">
        <v>1589.8</v>
      </c>
      <c r="E56" s="5">
        <v>1850.65</v>
      </c>
      <c r="F56" s="5">
        <v>721.95</v>
      </c>
      <c r="G56" s="5">
        <v>158.5</v>
      </c>
      <c r="H56" s="5">
        <v>161.6</v>
      </c>
      <c r="I56" s="5">
        <v>1648.35</v>
      </c>
      <c r="J56" s="5">
        <v>1156.3</v>
      </c>
      <c r="K56" s="3">
        <v>486.0</v>
      </c>
      <c r="L56" s="1"/>
      <c r="M56" s="4">
        <v>40901.0</v>
      </c>
      <c r="N56" s="6">
        <f t="shared" ref="N56:W56" si="52">(B56-B55)/B55</f>
        <v>-0.00283286119</v>
      </c>
      <c r="O56" s="6">
        <f t="shared" si="52"/>
        <v>-0.01739518287</v>
      </c>
      <c r="P56" s="6">
        <f t="shared" si="52"/>
        <v>-0.01021043457</v>
      </c>
      <c r="Q56" s="6">
        <f t="shared" si="52"/>
        <v>-0.03714783694</v>
      </c>
      <c r="R56" s="6">
        <f t="shared" si="52"/>
        <v>0.06789438651</v>
      </c>
      <c r="S56" s="6">
        <f t="shared" si="52"/>
        <v>-0.01583359205</v>
      </c>
      <c r="T56" s="6">
        <f t="shared" si="52"/>
        <v>0.0006191950464</v>
      </c>
      <c r="U56" s="6">
        <f t="shared" si="52"/>
        <v>-0.01910202624</v>
      </c>
      <c r="V56" s="6">
        <f t="shared" si="52"/>
        <v>0.01119370354</v>
      </c>
      <c r="W56" s="1">
        <f t="shared" si="52"/>
        <v>-0.05868680999</v>
      </c>
      <c r="X56" s="4"/>
      <c r="Y56" s="1"/>
      <c r="Z56" s="1"/>
      <c r="AA56" s="33">
        <v>0.00152273500470341</v>
      </c>
      <c r="AB56" s="34">
        <f t="shared" si="44"/>
        <v>0.03902223731</v>
      </c>
      <c r="AC56" s="33">
        <v>7.2871E-4</v>
      </c>
      <c r="AD56" s="1"/>
      <c r="AE56" s="1"/>
      <c r="AF56" s="1"/>
      <c r="AG56" s="1"/>
      <c r="AH56" s="1"/>
      <c r="AI56" s="1"/>
      <c r="AJ56" s="1"/>
    </row>
    <row r="57">
      <c r="A57" s="4">
        <v>40908.0</v>
      </c>
      <c r="B57" s="5">
        <v>87.25</v>
      </c>
      <c r="C57" s="5">
        <v>342.9</v>
      </c>
      <c r="D57" s="5">
        <v>1577.95</v>
      </c>
      <c r="E57" s="5">
        <v>1905.25</v>
      </c>
      <c r="F57" s="5">
        <v>684.6</v>
      </c>
      <c r="G57" s="5">
        <v>160.6</v>
      </c>
      <c r="H57" s="5">
        <v>162.6</v>
      </c>
      <c r="I57" s="5">
        <v>1619.5</v>
      </c>
      <c r="J57" s="5">
        <v>1161.25</v>
      </c>
      <c r="K57" s="3">
        <v>453.1</v>
      </c>
      <c r="L57" s="1"/>
      <c r="M57" s="4">
        <v>40908.0</v>
      </c>
      <c r="N57" s="6">
        <f t="shared" ref="N57:W57" si="53">(B57-B56)/B56</f>
        <v>-0.008522727273</v>
      </c>
      <c r="O57" s="6">
        <f t="shared" si="53"/>
        <v>0.0376758965</v>
      </c>
      <c r="P57" s="6">
        <f t="shared" si="53"/>
        <v>-0.00745376777</v>
      </c>
      <c r="Q57" s="6">
        <f t="shared" si="53"/>
        <v>0.02950314754</v>
      </c>
      <c r="R57" s="6">
        <f t="shared" si="53"/>
        <v>-0.05173488469</v>
      </c>
      <c r="S57" s="6">
        <f t="shared" si="53"/>
        <v>0.01324921136</v>
      </c>
      <c r="T57" s="6">
        <f t="shared" si="53"/>
        <v>0.006188118812</v>
      </c>
      <c r="U57" s="6">
        <f t="shared" si="53"/>
        <v>-0.01750235084</v>
      </c>
      <c r="V57" s="6">
        <f t="shared" si="53"/>
        <v>0.004280895961</v>
      </c>
      <c r="W57" s="1">
        <f t="shared" si="53"/>
        <v>-0.06769547325</v>
      </c>
      <c r="X57" s="4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>
      <c r="A58" s="1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7"/>
      <c r="N58" s="1"/>
      <c r="O58" s="1"/>
      <c r="P58" s="1"/>
      <c r="Q58" s="1"/>
      <c r="R58" s="1"/>
      <c r="S58" s="1"/>
      <c r="T58" s="1"/>
      <c r="U58" s="1"/>
      <c r="V58" s="1"/>
      <c r="W58" s="1"/>
      <c r="X58" s="17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>
      <c r="A59" s="1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2" t="s">
        <v>31</v>
      </c>
      <c r="N59" s="6">
        <f t="shared" ref="N59:W59" si="54">AVERAGE(N5:N57)</f>
        <v>-0.007948188554</v>
      </c>
      <c r="O59" s="6">
        <f t="shared" si="54"/>
        <v>-0.000128590672</v>
      </c>
      <c r="P59" s="6">
        <f t="shared" si="54"/>
        <v>-0.0005678913591</v>
      </c>
      <c r="Q59" s="6">
        <f t="shared" si="54"/>
        <v>0.00008353762432</v>
      </c>
      <c r="R59" s="6">
        <f t="shared" si="54"/>
        <v>-0.008730973236</v>
      </c>
      <c r="S59" s="6">
        <f t="shared" si="54"/>
        <v>-0.003718701071</v>
      </c>
      <c r="T59" s="6">
        <f t="shared" si="54"/>
        <v>-0.01205487887</v>
      </c>
      <c r="U59" s="6">
        <f t="shared" si="54"/>
        <v>-0.009408618026</v>
      </c>
      <c r="V59" s="6">
        <f t="shared" si="54"/>
        <v>0.0007935249452</v>
      </c>
      <c r="W59" s="1">
        <f t="shared" si="54"/>
        <v>-0.007542890971</v>
      </c>
      <c r="X59" s="17"/>
      <c r="Y59" s="1"/>
      <c r="Z59" s="1"/>
      <c r="AA59" s="35"/>
      <c r="AB59" s="1"/>
      <c r="AC59" s="1"/>
      <c r="AD59" s="1"/>
      <c r="AE59" s="1"/>
      <c r="AF59" s="1"/>
      <c r="AG59" s="1"/>
      <c r="AH59" s="1"/>
      <c r="AI59" s="1"/>
      <c r="AJ59" s="1"/>
    </row>
    <row r="60">
      <c r="A60" s="1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2"/>
      <c r="N60" s="1" t="s">
        <v>15</v>
      </c>
      <c r="O60" s="1" t="s">
        <v>16</v>
      </c>
      <c r="P60" s="1" t="s">
        <v>17</v>
      </c>
      <c r="Q60" s="1" t="s">
        <v>18</v>
      </c>
      <c r="R60" s="1" t="s">
        <v>19</v>
      </c>
      <c r="S60" s="1" t="s">
        <v>20</v>
      </c>
      <c r="T60" s="1" t="s">
        <v>21</v>
      </c>
      <c r="U60" s="1" t="s">
        <v>22</v>
      </c>
      <c r="V60" s="1" t="s">
        <v>23</v>
      </c>
      <c r="W60" s="3" t="s">
        <v>24</v>
      </c>
      <c r="X60" s="17"/>
      <c r="Y60" s="1"/>
      <c r="Z60" s="35"/>
      <c r="AA60" s="1"/>
      <c r="AB60" s="35"/>
      <c r="AC60" s="1"/>
      <c r="AD60" s="1"/>
      <c r="AE60" s="1"/>
      <c r="AF60" s="1"/>
      <c r="AG60" s="1"/>
      <c r="AH60" s="1"/>
      <c r="AI60" s="1"/>
      <c r="AJ60" s="1"/>
    </row>
    <row r="61">
      <c r="A61" s="1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7"/>
      <c r="N61" s="1"/>
      <c r="O61" s="1"/>
      <c r="P61" s="1"/>
      <c r="Q61" s="1"/>
      <c r="R61" s="1"/>
      <c r="S61" s="1"/>
      <c r="T61" s="1"/>
      <c r="U61" s="1"/>
      <c r="V61" s="1"/>
      <c r="W61" s="1"/>
      <c r="X61" s="17"/>
      <c r="Y61" s="1"/>
      <c r="Z61" s="35"/>
      <c r="AA61" s="1"/>
      <c r="AB61" s="35"/>
      <c r="AC61" s="1"/>
      <c r="AD61" s="1"/>
      <c r="AE61" s="1"/>
      <c r="AF61" s="1"/>
      <c r="AG61" s="1"/>
      <c r="AH61" s="1"/>
      <c r="AI61" s="1"/>
      <c r="AJ61" s="1"/>
    </row>
    <row r="62">
      <c r="A62" s="1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7"/>
      <c r="N62" s="1"/>
      <c r="O62" s="1"/>
      <c r="P62" s="1"/>
      <c r="Q62" s="1"/>
      <c r="R62" s="1"/>
      <c r="S62" s="1"/>
      <c r="T62" s="1"/>
      <c r="U62" s="1"/>
      <c r="V62" s="1"/>
      <c r="W62" s="1"/>
      <c r="X62" s="17"/>
      <c r="Y62" s="1"/>
      <c r="Z62" s="35"/>
      <c r="AA62" s="1"/>
      <c r="AB62" s="36"/>
      <c r="AC62" s="1"/>
      <c r="AD62" s="1"/>
      <c r="AE62" s="1"/>
      <c r="AF62" s="1"/>
      <c r="AG62" s="1"/>
      <c r="AH62" s="1"/>
      <c r="AI62" s="1"/>
      <c r="AJ62" s="1"/>
    </row>
    <row r="63">
      <c r="A63" s="1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7"/>
      <c r="N63" s="1"/>
      <c r="O63" s="1"/>
      <c r="P63" s="1"/>
      <c r="Q63" s="1"/>
      <c r="R63" s="1"/>
      <c r="S63" s="1"/>
      <c r="T63" s="1"/>
      <c r="U63" s="1"/>
      <c r="V63" s="1"/>
      <c r="W63" s="1"/>
      <c r="X63" s="17"/>
      <c r="Y63" s="1"/>
      <c r="Z63" s="35"/>
      <c r="AA63" s="1"/>
      <c r="AB63" s="35"/>
      <c r="AC63" s="1"/>
      <c r="AD63" s="1"/>
      <c r="AE63" s="1"/>
      <c r="AF63" s="1"/>
      <c r="AG63" s="1"/>
      <c r="AH63" s="1"/>
      <c r="AI63" s="1"/>
      <c r="AJ63" s="1"/>
    </row>
    <row r="64">
      <c r="A64" s="1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7"/>
      <c r="N64" s="1"/>
      <c r="O64" s="1"/>
      <c r="P64" s="1"/>
      <c r="Q64" s="1"/>
      <c r="R64" s="1"/>
      <c r="S64" s="1"/>
      <c r="T64" s="1"/>
      <c r="U64" s="1"/>
      <c r="V64" s="1"/>
      <c r="W64" s="1"/>
      <c r="X64" s="17"/>
      <c r="Y64" s="1"/>
      <c r="Z64" s="35"/>
      <c r="AA64" s="1"/>
      <c r="AB64" s="35"/>
      <c r="AC64" s="1"/>
      <c r="AD64" s="1"/>
      <c r="AE64" s="1"/>
      <c r="AF64" s="1"/>
      <c r="AG64" s="1"/>
      <c r="AH64" s="1"/>
      <c r="AI64" s="1"/>
      <c r="AJ64" s="1"/>
    </row>
    <row r="65">
      <c r="A65" s="1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7"/>
      <c r="N65" s="1"/>
      <c r="O65" s="1"/>
      <c r="P65" s="1"/>
      <c r="Q65" s="1"/>
      <c r="R65" s="1"/>
      <c r="S65" s="1"/>
      <c r="T65" s="1"/>
      <c r="U65" s="1"/>
      <c r="V65" s="1"/>
      <c r="W65" s="1"/>
      <c r="X65" s="17"/>
      <c r="Y65" s="1"/>
      <c r="Z65" s="35"/>
      <c r="AA65" s="1"/>
      <c r="AB65" s="35"/>
      <c r="AC65" s="1"/>
      <c r="AD65" s="1"/>
      <c r="AE65" s="1"/>
      <c r="AF65" s="1"/>
      <c r="AG65" s="1"/>
      <c r="AH65" s="1"/>
      <c r="AI65" s="1"/>
      <c r="AJ65" s="1"/>
    </row>
    <row r="66">
      <c r="A66" s="1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7"/>
      <c r="N66" s="1"/>
      <c r="O66" s="1"/>
      <c r="P66" s="1"/>
      <c r="Q66" s="1"/>
      <c r="R66" s="1"/>
      <c r="S66" s="1"/>
      <c r="T66" s="1"/>
      <c r="U66" s="1"/>
      <c r="V66" s="1"/>
      <c r="W66" s="1"/>
      <c r="X66" s="17"/>
      <c r="Y66" s="1"/>
      <c r="Z66" s="35"/>
      <c r="AA66" s="1"/>
      <c r="AB66" s="35"/>
      <c r="AC66" s="1"/>
      <c r="AD66" s="1"/>
      <c r="AE66" s="1"/>
      <c r="AF66" s="1"/>
      <c r="AG66" s="1"/>
      <c r="AH66" s="1"/>
      <c r="AI66" s="1"/>
      <c r="AJ66" s="1"/>
    </row>
    <row r="67">
      <c r="A67" s="1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7"/>
      <c r="N67" s="1"/>
      <c r="O67" s="1"/>
      <c r="P67" s="1"/>
      <c r="Q67" s="1"/>
      <c r="R67" s="1"/>
      <c r="S67" s="1"/>
      <c r="T67" s="1"/>
      <c r="U67" s="1"/>
      <c r="V67" s="1"/>
      <c r="W67" s="1"/>
      <c r="X67" s="17"/>
      <c r="Y67" s="1"/>
      <c r="Z67" s="35"/>
      <c r="AA67" s="1"/>
      <c r="AB67" s="35"/>
      <c r="AC67" s="1"/>
      <c r="AD67" s="1"/>
      <c r="AE67" s="1"/>
      <c r="AF67" s="1"/>
      <c r="AG67" s="1"/>
      <c r="AH67" s="1"/>
      <c r="AI67" s="1"/>
      <c r="AJ67" s="1"/>
    </row>
    <row r="68">
      <c r="A68" s="1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7"/>
      <c r="N68" s="1"/>
      <c r="O68" s="1"/>
      <c r="P68" s="1"/>
      <c r="Q68" s="1"/>
      <c r="R68" s="1"/>
      <c r="S68" s="1"/>
      <c r="T68" s="1"/>
      <c r="U68" s="1"/>
      <c r="V68" s="1"/>
      <c r="W68" s="1"/>
      <c r="X68" s="17"/>
      <c r="Y68" s="1"/>
      <c r="Z68" s="35"/>
      <c r="AA68" s="1"/>
      <c r="AB68" s="35"/>
      <c r="AC68" s="1"/>
      <c r="AD68" s="1"/>
      <c r="AE68" s="1"/>
      <c r="AF68" s="1"/>
      <c r="AG68" s="1"/>
      <c r="AH68" s="1"/>
      <c r="AI68" s="1"/>
      <c r="AJ68" s="1"/>
    </row>
    <row r="69">
      <c r="A69" s="1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7"/>
      <c r="N69" s="1"/>
      <c r="O69" s="1"/>
      <c r="P69" s="1"/>
      <c r="Q69" s="1"/>
      <c r="R69" s="1"/>
      <c r="S69" s="1"/>
      <c r="T69" s="1"/>
      <c r="U69" s="1"/>
      <c r="V69" s="1"/>
      <c r="W69" s="1"/>
      <c r="X69" s="17"/>
      <c r="Y69" s="1"/>
      <c r="Z69" s="35"/>
      <c r="AA69" s="1"/>
      <c r="AB69" s="35"/>
      <c r="AC69" s="1"/>
      <c r="AD69" s="1"/>
      <c r="AE69" s="1"/>
      <c r="AF69" s="1"/>
      <c r="AG69" s="1"/>
      <c r="AH69" s="1"/>
      <c r="AI69" s="1"/>
      <c r="AJ69" s="1"/>
    </row>
    <row r="70">
      <c r="A70" s="1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7"/>
      <c r="N70" s="1"/>
      <c r="O70" s="1"/>
      <c r="P70" s="1"/>
      <c r="Q70" s="1"/>
      <c r="R70" s="1"/>
      <c r="S70" s="1"/>
      <c r="T70" s="1"/>
      <c r="U70" s="1"/>
      <c r="V70" s="1"/>
      <c r="W70" s="1"/>
      <c r="X70" s="17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>
      <c r="A71" s="1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7"/>
      <c r="N71" s="1"/>
      <c r="O71" s="1"/>
      <c r="P71" s="1"/>
      <c r="Q71" s="1"/>
      <c r="R71" s="1"/>
      <c r="S71" s="1"/>
      <c r="T71" s="1"/>
      <c r="U71" s="1"/>
      <c r="V71" s="1"/>
      <c r="W71" s="1"/>
      <c r="X71" s="17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>
      <c r="A72" s="1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7"/>
      <c r="N72" s="1"/>
      <c r="O72" s="1"/>
      <c r="P72" s="1"/>
      <c r="Q72" s="1"/>
      <c r="R72" s="1"/>
      <c r="S72" s="1"/>
      <c r="T72" s="1"/>
      <c r="U72" s="1"/>
      <c r="V72" s="1"/>
      <c r="W72" s="1"/>
      <c r="X72" s="17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>
      <c r="A73" s="1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7"/>
      <c r="N73" s="1"/>
      <c r="O73" s="1"/>
      <c r="P73" s="1"/>
      <c r="Q73" s="1"/>
      <c r="R73" s="1"/>
      <c r="S73" s="1"/>
      <c r="T73" s="1"/>
      <c r="U73" s="1"/>
      <c r="V73" s="1"/>
      <c r="W73" s="1"/>
      <c r="X73" s="17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>
      <c r="A74" s="1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7"/>
      <c r="N74" s="1"/>
      <c r="O74" s="1"/>
      <c r="P74" s="1"/>
      <c r="Q74" s="1"/>
      <c r="R74" s="1"/>
      <c r="S74" s="1"/>
      <c r="T74" s="1"/>
      <c r="U74" s="1"/>
      <c r="V74" s="1"/>
      <c r="W74" s="1"/>
      <c r="X74" s="17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>
      <c r="A75" s="1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7"/>
      <c r="N75" s="1"/>
      <c r="O75" s="1"/>
      <c r="P75" s="1"/>
      <c r="Q75" s="1"/>
      <c r="R75" s="1"/>
      <c r="S75" s="1"/>
      <c r="T75" s="1"/>
      <c r="U75" s="1"/>
      <c r="V75" s="1"/>
      <c r="W75" s="1"/>
      <c r="X75" s="17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>
      <c r="A76" s="1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7"/>
      <c r="N76" s="1"/>
      <c r="O76" s="1"/>
      <c r="P76" s="1"/>
      <c r="Q76" s="1"/>
      <c r="R76" s="1"/>
      <c r="S76" s="1"/>
      <c r="T76" s="1"/>
      <c r="U76" s="1"/>
      <c r="V76" s="1"/>
      <c r="W76" s="1"/>
      <c r="X76" s="17"/>
      <c r="Y76" s="1"/>
      <c r="Z76" s="1"/>
      <c r="AA76" s="35"/>
      <c r="AB76" s="1"/>
      <c r="AC76" s="1"/>
      <c r="AD76" s="1"/>
      <c r="AE76" s="1"/>
      <c r="AF76" s="1"/>
      <c r="AG76" s="1"/>
      <c r="AH76" s="1"/>
      <c r="AI76" s="1"/>
      <c r="AJ76" s="1"/>
    </row>
    <row r="77">
      <c r="A77" s="1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7"/>
      <c r="N77" s="1"/>
      <c r="O77" s="1"/>
      <c r="P77" s="1"/>
      <c r="Q77" s="1"/>
      <c r="R77" s="1"/>
      <c r="S77" s="1"/>
      <c r="T77" s="1"/>
      <c r="U77" s="1"/>
      <c r="V77" s="1"/>
      <c r="W77" s="1"/>
      <c r="X77" s="17"/>
      <c r="Y77" s="1"/>
      <c r="Z77" s="35"/>
      <c r="AA77" s="1"/>
      <c r="AB77" s="36"/>
      <c r="AC77" s="1"/>
      <c r="AD77" s="1"/>
      <c r="AE77" s="1"/>
      <c r="AF77" s="1"/>
      <c r="AG77" s="1"/>
      <c r="AH77" s="1"/>
      <c r="AI77" s="1"/>
      <c r="AJ77" s="1"/>
    </row>
    <row r="78">
      <c r="A78" s="1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7"/>
      <c r="N78" s="1"/>
      <c r="O78" s="1"/>
      <c r="P78" s="1"/>
      <c r="Q78" s="1"/>
      <c r="R78" s="1"/>
      <c r="S78" s="1"/>
      <c r="T78" s="1"/>
      <c r="U78" s="1"/>
      <c r="V78" s="1"/>
      <c r="W78" s="1"/>
      <c r="X78" s="17"/>
      <c r="Y78" s="1"/>
      <c r="Z78" s="35"/>
      <c r="AA78" s="1"/>
      <c r="AB78" s="35"/>
      <c r="AC78" s="1"/>
      <c r="AD78" s="1"/>
      <c r="AE78" s="1"/>
      <c r="AF78" s="1"/>
      <c r="AG78" s="1"/>
      <c r="AH78" s="1"/>
      <c r="AI78" s="1"/>
      <c r="AJ78" s="1"/>
    </row>
    <row r="79">
      <c r="A79" s="1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7"/>
      <c r="N79" s="1"/>
      <c r="O79" s="1"/>
      <c r="P79" s="1"/>
      <c r="Q79" s="1"/>
      <c r="R79" s="1"/>
      <c r="S79" s="1"/>
      <c r="T79" s="1"/>
      <c r="U79" s="1"/>
      <c r="V79" s="1"/>
      <c r="W79" s="1"/>
      <c r="X79" s="17"/>
      <c r="Y79" s="1"/>
      <c r="Z79" s="35"/>
      <c r="AA79" s="1"/>
      <c r="AB79" s="35"/>
      <c r="AC79" s="1"/>
      <c r="AD79" s="1"/>
      <c r="AE79" s="1"/>
      <c r="AF79" s="1"/>
      <c r="AG79" s="1"/>
      <c r="AH79" s="1"/>
      <c r="AI79" s="1"/>
      <c r="AJ79" s="1"/>
    </row>
    <row r="80">
      <c r="A80" s="1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7"/>
      <c r="N80" s="1"/>
      <c r="O80" s="1"/>
      <c r="P80" s="1"/>
      <c r="Q80" s="1"/>
      <c r="R80" s="1"/>
      <c r="S80" s="1"/>
      <c r="T80" s="1"/>
      <c r="U80" s="1"/>
      <c r="V80" s="1"/>
      <c r="W80" s="1"/>
      <c r="X80" s="17"/>
      <c r="Y80" s="1"/>
      <c r="Z80" s="35"/>
      <c r="AA80" s="1"/>
      <c r="AB80" s="35"/>
      <c r="AC80" s="1"/>
      <c r="AD80" s="1"/>
      <c r="AE80" s="1"/>
      <c r="AF80" s="1"/>
      <c r="AG80" s="1"/>
      <c r="AH80" s="1"/>
      <c r="AI80" s="1"/>
      <c r="AJ80" s="1"/>
    </row>
    <row r="81">
      <c r="A81" s="1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7"/>
      <c r="N81" s="1"/>
      <c r="O81" s="1"/>
      <c r="P81" s="1"/>
      <c r="Q81" s="1"/>
      <c r="R81" s="1"/>
      <c r="S81" s="1"/>
      <c r="T81" s="1"/>
      <c r="U81" s="1"/>
      <c r="V81" s="1"/>
      <c r="W81" s="1"/>
      <c r="X81" s="17"/>
      <c r="Y81" s="1"/>
      <c r="Z81" s="1"/>
      <c r="AA81" s="1"/>
      <c r="AB81" s="35"/>
      <c r="AC81" s="1"/>
      <c r="AD81" s="1"/>
      <c r="AE81" s="1"/>
      <c r="AF81" s="1"/>
      <c r="AG81" s="1"/>
      <c r="AH81" s="1"/>
      <c r="AI81" s="1"/>
      <c r="AJ81" s="1"/>
    </row>
    <row r="82">
      <c r="A82" s="1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7"/>
      <c r="N82" s="1"/>
      <c r="O82" s="1"/>
      <c r="P82" s="1"/>
      <c r="Q82" s="1"/>
      <c r="R82" s="1"/>
      <c r="S82" s="1"/>
      <c r="T82" s="1"/>
      <c r="U82" s="1"/>
      <c r="V82" s="1"/>
      <c r="W82" s="1"/>
      <c r="X82" s="17"/>
      <c r="Y82" s="1"/>
      <c r="Z82" s="35"/>
      <c r="AA82" s="1"/>
      <c r="AB82" s="35"/>
      <c r="AC82" s="1"/>
      <c r="AD82" s="1"/>
      <c r="AE82" s="1"/>
      <c r="AF82" s="1"/>
      <c r="AG82" s="1"/>
      <c r="AH82" s="1"/>
      <c r="AI82" s="1"/>
      <c r="AJ82" s="1"/>
    </row>
    <row r="83">
      <c r="A83" s="1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7"/>
      <c r="N83" s="1"/>
      <c r="O83" s="1"/>
      <c r="P83" s="1"/>
      <c r="Q83" s="1"/>
      <c r="R83" s="1"/>
      <c r="S83" s="1"/>
      <c r="T83" s="1"/>
      <c r="U83" s="1"/>
      <c r="V83" s="1"/>
      <c r="W83" s="1"/>
      <c r="X83" s="17"/>
      <c r="Y83" s="1"/>
      <c r="Z83" s="35"/>
      <c r="AA83" s="1"/>
      <c r="AB83" s="35"/>
      <c r="AC83" s="1"/>
      <c r="AD83" s="1"/>
      <c r="AE83" s="1"/>
      <c r="AF83" s="1"/>
      <c r="AG83" s="1"/>
      <c r="AH83" s="1"/>
      <c r="AI83" s="1"/>
      <c r="AJ83" s="1"/>
    </row>
    <row r="84">
      <c r="A84" s="1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7"/>
      <c r="N84" s="1"/>
      <c r="O84" s="1"/>
      <c r="P84" s="1"/>
      <c r="Q84" s="1"/>
      <c r="R84" s="1"/>
      <c r="S84" s="1"/>
      <c r="T84" s="1"/>
      <c r="U84" s="1"/>
      <c r="V84" s="1"/>
      <c r="W84" s="1"/>
      <c r="X84" s="17"/>
      <c r="Y84" s="1"/>
      <c r="Z84" s="35"/>
      <c r="AA84" s="1"/>
      <c r="AB84" s="35"/>
      <c r="AC84" s="1"/>
      <c r="AD84" s="1"/>
      <c r="AE84" s="1"/>
      <c r="AF84" s="1"/>
      <c r="AG84" s="1"/>
      <c r="AH84" s="1"/>
      <c r="AI84" s="1"/>
      <c r="AJ84" s="1"/>
    </row>
    <row r="85">
      <c r="A85" s="1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7"/>
      <c r="N85" s="1"/>
      <c r="O85" s="1"/>
      <c r="P85" s="1"/>
      <c r="Q85" s="1"/>
      <c r="R85" s="1"/>
      <c r="S85" s="1"/>
      <c r="T85" s="1"/>
      <c r="U85" s="1"/>
      <c r="V85" s="1"/>
      <c r="W85" s="1"/>
      <c r="X85" s="17"/>
      <c r="Y85" s="1"/>
      <c r="Z85" s="35"/>
      <c r="AA85" s="1"/>
      <c r="AB85" s="35"/>
      <c r="AC85" s="1"/>
      <c r="AD85" s="1"/>
      <c r="AE85" s="1"/>
      <c r="AF85" s="1"/>
      <c r="AG85" s="1"/>
      <c r="AH85" s="1"/>
      <c r="AI85" s="1"/>
      <c r="AJ85" s="1"/>
    </row>
    <row r="86">
      <c r="A86" s="1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7"/>
      <c r="N86" s="1"/>
      <c r="O86" s="1"/>
      <c r="P86" s="1"/>
      <c r="Q86" s="1"/>
      <c r="R86" s="1"/>
      <c r="S86" s="1"/>
      <c r="T86" s="1"/>
      <c r="U86" s="1"/>
      <c r="V86" s="1"/>
      <c r="W86" s="1"/>
      <c r="X86" s="17"/>
      <c r="Y86" s="1"/>
      <c r="Z86" s="1"/>
      <c r="AA86" s="1"/>
      <c r="AB86" s="35"/>
      <c r="AC86" s="1"/>
      <c r="AD86" s="1"/>
      <c r="AE86" s="1"/>
      <c r="AF86" s="1"/>
      <c r="AG86" s="1"/>
      <c r="AH86" s="1"/>
      <c r="AI86" s="1"/>
      <c r="AJ86" s="1"/>
    </row>
    <row r="87">
      <c r="A87" s="1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7"/>
      <c r="N87" s="1"/>
      <c r="O87" s="1"/>
      <c r="P87" s="1"/>
      <c r="Q87" s="1"/>
      <c r="R87" s="1"/>
      <c r="S87" s="1"/>
      <c r="T87" s="1"/>
      <c r="U87" s="1"/>
      <c r="V87" s="1"/>
      <c r="W87" s="1"/>
      <c r="X87" s="17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>
      <c r="A88" s="1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7"/>
      <c r="N88" s="1"/>
      <c r="O88" s="1"/>
      <c r="P88" s="1"/>
      <c r="Q88" s="1"/>
      <c r="R88" s="1"/>
      <c r="S88" s="1"/>
      <c r="T88" s="1"/>
      <c r="U88" s="1"/>
      <c r="V88" s="1"/>
      <c r="W88" s="1"/>
      <c r="X88" s="17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>
      <c r="A89" s="1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7"/>
      <c r="N89" s="1"/>
      <c r="O89" s="1"/>
      <c r="P89" s="1"/>
      <c r="Q89" s="1"/>
      <c r="R89" s="1"/>
      <c r="S89" s="1"/>
      <c r="T89" s="1"/>
      <c r="U89" s="1"/>
      <c r="V89" s="1"/>
      <c r="W89" s="1"/>
      <c r="X89" s="17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>
      <c r="A90" s="1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7"/>
      <c r="N90" s="1"/>
      <c r="O90" s="1"/>
      <c r="P90" s="1"/>
      <c r="Q90" s="1"/>
      <c r="R90" s="1"/>
      <c r="S90" s="1"/>
      <c r="T90" s="1"/>
      <c r="U90" s="1"/>
      <c r="V90" s="1"/>
      <c r="W90" s="1"/>
      <c r="X90" s="17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</sheetData>
  <mergeCells count="3">
    <mergeCell ref="Y3:Z3"/>
    <mergeCell ref="Y20:AD21"/>
    <mergeCell ref="Y22:AD22"/>
  </mergeCells>
  <hyperlinks>
    <hyperlink r:id="rId1" location="scrollTo=k-NIutPV912z" ref="Y22"/>
  </hyperlinks>
  <drawing r:id="rId2"/>
</worksheet>
</file>