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atin/Documents/etcetc/projects/git/xg_diff/"/>
    </mc:Choice>
  </mc:AlternateContent>
  <bookViews>
    <workbookView xWindow="0" yWindow="460" windowWidth="25600" windowHeight="15540" tabRatio="500"/>
  </bookViews>
  <sheets>
    <sheet name="lge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Y102" i="1"/>
  <c r="Y101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00" i="1"/>
  <c r="U81" i="1"/>
  <c r="U80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Y82" i="1"/>
  <c r="Y81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80" i="1"/>
  <c r="U63" i="1"/>
  <c r="U62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Y64" i="1"/>
  <c r="Y63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62" i="1"/>
  <c r="U43" i="1"/>
  <c r="U42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Y44" i="1"/>
  <c r="Y43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42" i="1"/>
  <c r="U23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Y24" i="1"/>
  <c r="Y23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2" i="1"/>
  <c r="U3" i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Y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</calcChain>
</file>

<file path=xl/sharedStrings.xml><?xml version="1.0" encoding="utf-8"?>
<sst xmlns="http://schemas.openxmlformats.org/spreadsheetml/2006/main" count="388" uniqueCount="132">
  <si>
    <t>Team</t>
  </si>
  <si>
    <t>M</t>
  </si>
  <si>
    <t>W</t>
  </si>
  <si>
    <t>D</t>
  </si>
  <si>
    <t>L</t>
  </si>
  <si>
    <t>G</t>
  </si>
  <si>
    <t>GA</t>
  </si>
  <si>
    <t>PTS</t>
  </si>
  <si>
    <t>xG</t>
  </si>
  <si>
    <t>xGA</t>
  </si>
  <si>
    <t>xPTS</t>
  </si>
  <si>
    <t>Manchester City</t>
  </si>
  <si>
    <t>Liverpool</t>
  </si>
  <si>
    <t>Chelsea</t>
  </si>
  <si>
    <t>Tottenham</t>
  </si>
  <si>
    <t>Arsenal</t>
  </si>
  <si>
    <t>Bournemouth</t>
  </si>
  <si>
    <t>Watford</t>
  </si>
  <si>
    <t>Manchester United</t>
  </si>
  <si>
    <t>Everton</t>
  </si>
  <si>
    <t>Leicester</t>
  </si>
  <si>
    <t>Wolverhampton Wanderers</t>
  </si>
  <si>
    <t>Brighton</t>
  </si>
  <si>
    <t>West Ham</t>
  </si>
  <si>
    <t>Newcastle United</t>
  </si>
  <si>
    <t>Burnley</t>
  </si>
  <si>
    <t>Crystal Palace</t>
  </si>
  <si>
    <t>Southampton</t>
  </si>
  <si>
    <t>Cardiff</t>
  </si>
  <si>
    <t>Huddersfield</t>
  </si>
  <si>
    <t>Fulham</t>
  </si>
  <si>
    <t>Barcelona</t>
  </si>
  <si>
    <t>Sevilla</t>
  </si>
  <si>
    <t>Atletico Madrid</t>
  </si>
  <si>
    <t>Alaves</t>
  </si>
  <si>
    <t>Espanyol</t>
  </si>
  <si>
    <t>Real Madrid</t>
  </si>
  <si>
    <t>Real Valladolid</t>
  </si>
  <si>
    <t>Levante</t>
  </si>
  <si>
    <t>Girona</t>
  </si>
  <si>
    <t>Real Sociedad</t>
  </si>
  <si>
    <t>Getafe</t>
  </si>
  <si>
    <t>Real Betis</t>
  </si>
  <si>
    <t>Eibar</t>
  </si>
  <si>
    <t>Celta Vigo</t>
  </si>
  <si>
    <t>Valencia</t>
  </si>
  <si>
    <t>Villarreal</t>
  </si>
  <si>
    <t>Athletic Club</t>
  </si>
  <si>
    <t>Leganes</t>
  </si>
  <si>
    <t>Rayo Vallecano</t>
  </si>
  <si>
    <t>SD Huesca</t>
  </si>
  <si>
    <t>League</t>
  </si>
  <si>
    <t>EPL</t>
  </si>
  <si>
    <t>NPxG</t>
  </si>
  <si>
    <t>NPxGA</t>
  </si>
  <si>
    <t>PPDA</t>
  </si>
  <si>
    <t>OPPDA</t>
  </si>
  <si>
    <t>DC</t>
  </si>
  <si>
    <t>ODC</t>
  </si>
  <si>
    <t>Juventus</t>
  </si>
  <si>
    <t>Napoli</t>
  </si>
  <si>
    <t>Inter</t>
  </si>
  <si>
    <t>Lazio</t>
  </si>
  <si>
    <t>AC Milan</t>
  </si>
  <si>
    <t>Roma</t>
  </si>
  <si>
    <t>Sassuolo</t>
  </si>
  <si>
    <t>Atalanta</t>
  </si>
  <si>
    <t>Fiorentina</t>
  </si>
  <si>
    <t>Torino</t>
  </si>
  <si>
    <t>Parma Calcio 1913</t>
  </si>
  <si>
    <t>Sampdoria</t>
  </si>
  <si>
    <t>Cagliari</t>
  </si>
  <si>
    <t>Genoa</t>
  </si>
  <si>
    <t>SPAL 2013</t>
  </si>
  <si>
    <t>Bologna</t>
  </si>
  <si>
    <t>Udinese</t>
  </si>
  <si>
    <t>Empoli</t>
  </si>
  <si>
    <t>Frosinone</t>
  </si>
  <si>
    <t>Chievo</t>
  </si>
  <si>
    <t>Serie A</t>
  </si>
  <si>
    <t>La Liga</t>
  </si>
  <si>
    <t>Borussia Dortmund</t>
  </si>
  <si>
    <t>Borussia M.Gladbach</t>
  </si>
  <si>
    <t>RasenBallsport Leipzig</t>
  </si>
  <si>
    <t>Eintracht Frankfurt</t>
  </si>
  <si>
    <t>Bayern Munich</t>
  </si>
  <si>
    <t>Hoffenheim</t>
  </si>
  <si>
    <t>Werder Bremen</t>
  </si>
  <si>
    <t>Hertha Berlin</t>
  </si>
  <si>
    <t>Mainz 05</t>
  </si>
  <si>
    <t>Augsburg</t>
  </si>
  <si>
    <t>Freiburg</t>
  </si>
  <si>
    <t>Wolfsburg</t>
  </si>
  <si>
    <t>Bayer Leverkusen</t>
  </si>
  <si>
    <t>Schalke 04</t>
  </si>
  <si>
    <t>Nuernberg</t>
  </si>
  <si>
    <t>Hannover 96</t>
  </si>
  <si>
    <t>Fortuna Duesseldorf</t>
  </si>
  <si>
    <t>VfB Stuttgart</t>
  </si>
  <si>
    <t>Bundesliga</t>
  </si>
  <si>
    <t>Paris Saint Germain</t>
  </si>
  <si>
    <t>Lille</t>
  </si>
  <si>
    <t>Montpellier</t>
  </si>
  <si>
    <t>Lyon</t>
  </si>
  <si>
    <t>Saint-Etienne</t>
  </si>
  <si>
    <t>Marseille</t>
  </si>
  <si>
    <t>Nice</t>
  </si>
  <si>
    <t>Strasbourg</t>
  </si>
  <si>
    <t>Reims</t>
  </si>
  <si>
    <t>Nantes</t>
  </si>
  <si>
    <t>Bordeaux</t>
  </si>
  <si>
    <t>Rennes</t>
  </si>
  <si>
    <t>Angers</t>
  </si>
  <si>
    <t>Nimes</t>
  </si>
  <si>
    <t>Toulouse</t>
  </si>
  <si>
    <t>Amiens</t>
  </si>
  <si>
    <t>Caen</t>
  </si>
  <si>
    <t>Dijon</t>
  </si>
  <si>
    <t>Monaco</t>
  </si>
  <si>
    <t>Guingamp</t>
  </si>
  <si>
    <t>Ligue 1</t>
  </si>
  <si>
    <t>xGD</t>
  </si>
  <si>
    <t>SD</t>
  </si>
  <si>
    <t>Z-SCORE</t>
  </si>
  <si>
    <t>mean</t>
  </si>
  <si>
    <t>Season</t>
  </si>
  <si>
    <t>2018-19</t>
  </si>
  <si>
    <t>Swansea</t>
  </si>
  <si>
    <t>Stoke</t>
  </si>
  <si>
    <t>West Bromwich Albion</t>
  </si>
  <si>
    <t>No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</si>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</sst>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4"/>
      <color theme="1"/>
      <name val="Tahoma"/>
    </font>
    <font>
      <b/>
      <sz val="12"/>
      <color theme="1"/>
      <name val="Tahoma"/>
    </font>
    <font>
      <sz val="14"/>
      <color theme="0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6" borderId="0" xfId="0" applyFont="1" applyFill="1"/>
    <xf numFmtId="0" fontId="6" fillId="0" borderId="0" xfId="0" applyFont="1"/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tabSelected="1" topLeftCell="D1" workbookViewId="0">
      <pane ySplit="1" topLeftCell="A2" activePane="bottomLeft" state="frozen"/>
      <selection pane="bottomLeft" activeCell="K10" sqref="K10"/>
    </sheetView>
  </sheetViews>
  <sheetFormatPr baseColWidth="10" defaultRowHeight="16" x14ac:dyDescent="0.2"/>
  <cols>
    <col min="2" max="3" width="12.1640625" bestFit="1" customWidth="1"/>
    <col min="4" max="4" width="29.1640625" bestFit="1" customWidth="1"/>
    <col min="12" max="14" width="13" bestFit="1" customWidth="1"/>
  </cols>
  <sheetData>
    <row r="1" spans="1:25" x14ac:dyDescent="0.2">
      <c r="A1" s="2" t="s">
        <v>125</v>
      </c>
      <c r="B1" s="2" t="s">
        <v>51</v>
      </c>
      <c r="C1" s="2" t="s">
        <v>130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53</v>
      </c>
      <c r="N1" s="2" t="s">
        <v>9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10</v>
      </c>
      <c r="U1" s="2" t="s">
        <v>121</v>
      </c>
      <c r="V1" s="2" t="s">
        <v>123</v>
      </c>
    </row>
    <row r="2" spans="1:25" ht="18" x14ac:dyDescent="0.2">
      <c r="A2" s="8" t="s">
        <v>126</v>
      </c>
      <c r="B2" s="3" t="s">
        <v>52</v>
      </c>
      <c r="C2" s="3">
        <v>1</v>
      </c>
      <c r="D2" s="3" t="s">
        <v>11</v>
      </c>
      <c r="E2" s="3">
        <v>13</v>
      </c>
      <c r="F2" s="3">
        <v>11</v>
      </c>
      <c r="G2" s="3">
        <v>2</v>
      </c>
      <c r="H2" s="3">
        <v>0</v>
      </c>
      <c r="I2" s="3">
        <v>40</v>
      </c>
      <c r="J2" s="3">
        <v>5</v>
      </c>
      <c r="K2" s="3">
        <v>35</v>
      </c>
      <c r="L2" s="3">
        <v>37.479999999999997</v>
      </c>
      <c r="M2" s="3">
        <v>36.72</v>
      </c>
      <c r="N2" s="3">
        <v>8.36</v>
      </c>
      <c r="O2" s="3">
        <v>6.83</v>
      </c>
      <c r="P2" s="3">
        <v>10.48</v>
      </c>
      <c r="Q2" s="3">
        <v>25.87</v>
      </c>
      <c r="R2" s="3">
        <v>204</v>
      </c>
      <c r="S2" s="3">
        <v>44</v>
      </c>
      <c r="T2" s="3">
        <v>33.729999999999997</v>
      </c>
      <c r="U2" s="3">
        <f>L2-N2</f>
        <v>29.119999999999997</v>
      </c>
      <c r="V2" s="3">
        <f t="shared" ref="V2:V21" si="0">(U2-$Y$4)/$Y$3</f>
        <v>2.7312432258402937</v>
      </c>
    </row>
    <row r="3" spans="1:25" ht="18" x14ac:dyDescent="0.2">
      <c r="A3" s="8" t="s">
        <v>126</v>
      </c>
      <c r="B3" s="3" t="s">
        <v>52</v>
      </c>
      <c r="C3" s="3">
        <v>2</v>
      </c>
      <c r="D3" s="3" t="s">
        <v>12</v>
      </c>
      <c r="E3" s="3">
        <v>13</v>
      </c>
      <c r="F3" s="3">
        <v>10</v>
      </c>
      <c r="G3" s="3">
        <v>3</v>
      </c>
      <c r="H3" s="3">
        <v>0</v>
      </c>
      <c r="I3" s="3">
        <v>26</v>
      </c>
      <c r="J3" s="3">
        <v>5</v>
      </c>
      <c r="K3" s="3">
        <v>33</v>
      </c>
      <c r="L3" s="3">
        <v>24.73</v>
      </c>
      <c r="M3" s="3">
        <v>23.97</v>
      </c>
      <c r="N3" s="3">
        <v>10.35</v>
      </c>
      <c r="O3" s="3">
        <v>9.59</v>
      </c>
      <c r="P3" s="3">
        <v>12.07</v>
      </c>
      <c r="Q3" s="3">
        <v>20.100000000000001</v>
      </c>
      <c r="R3" s="3">
        <v>136</v>
      </c>
      <c r="S3" s="3">
        <v>48</v>
      </c>
      <c r="T3" s="3">
        <v>26.64</v>
      </c>
      <c r="U3" s="3">
        <f t="shared" ref="U3:U66" si="1">L3-N3</f>
        <v>14.38</v>
      </c>
      <c r="V3" s="3">
        <f t="shared" si="0"/>
        <v>1.348762665792014</v>
      </c>
      <c r="X3" t="s">
        <v>122</v>
      </c>
      <c r="Y3">
        <f>_xlfn.STDEV.P(U2:U21)</f>
        <v>10.661994407708157</v>
      </c>
    </row>
    <row r="4" spans="1:25" ht="18" x14ac:dyDescent="0.2">
      <c r="A4" s="8" t="s">
        <v>126</v>
      </c>
      <c r="B4" s="3" t="s">
        <v>52</v>
      </c>
      <c r="C4" s="3">
        <v>3</v>
      </c>
      <c r="D4" s="3" t="s">
        <v>14</v>
      </c>
      <c r="E4" s="3">
        <v>13</v>
      </c>
      <c r="F4" s="3">
        <v>10</v>
      </c>
      <c r="G4" s="3">
        <v>0</v>
      </c>
      <c r="H4" s="3">
        <v>3</v>
      </c>
      <c r="I4" s="3">
        <v>23</v>
      </c>
      <c r="J4" s="3">
        <v>11</v>
      </c>
      <c r="K4" s="3">
        <v>30</v>
      </c>
      <c r="L4" s="3">
        <v>24.23</v>
      </c>
      <c r="M4" s="3">
        <v>22.71</v>
      </c>
      <c r="N4" s="3">
        <v>16.39</v>
      </c>
      <c r="O4" s="3">
        <v>14.87</v>
      </c>
      <c r="P4" s="3">
        <v>8.83</v>
      </c>
      <c r="Q4" s="3">
        <v>12.6</v>
      </c>
      <c r="R4" s="3">
        <v>85</v>
      </c>
      <c r="S4" s="3">
        <v>70</v>
      </c>
      <c r="T4" s="3">
        <v>23.49</v>
      </c>
      <c r="U4" s="3">
        <f t="shared" si="1"/>
        <v>7.84</v>
      </c>
      <c r="V4" s="3">
        <f t="shared" si="0"/>
        <v>0.73536898446801469</v>
      </c>
      <c r="X4" t="s">
        <v>124</v>
      </c>
      <c r="Y4">
        <f>AVERAGE(U2:U21)</f>
        <v>-4.9999999999963409E-4</v>
      </c>
    </row>
    <row r="5" spans="1:25" ht="18" x14ac:dyDescent="0.2">
      <c r="A5" s="8" t="s">
        <v>126</v>
      </c>
      <c r="B5" s="3" t="s">
        <v>52</v>
      </c>
      <c r="C5" s="3">
        <v>4</v>
      </c>
      <c r="D5" s="3" t="s">
        <v>13</v>
      </c>
      <c r="E5" s="3">
        <v>13</v>
      </c>
      <c r="F5" s="3">
        <v>8</v>
      </c>
      <c r="G5" s="3">
        <v>4</v>
      </c>
      <c r="H5" s="3">
        <v>1</v>
      </c>
      <c r="I5" s="3">
        <v>28</v>
      </c>
      <c r="J5" s="3">
        <v>11</v>
      </c>
      <c r="K5" s="3">
        <v>28</v>
      </c>
      <c r="L5" s="3">
        <v>25.72</v>
      </c>
      <c r="M5" s="3">
        <v>23.44</v>
      </c>
      <c r="N5" s="3">
        <v>14.49</v>
      </c>
      <c r="O5" s="3">
        <v>14.49</v>
      </c>
      <c r="P5" s="3">
        <v>9.42</v>
      </c>
      <c r="Q5" s="3">
        <v>16.72</v>
      </c>
      <c r="R5" s="3">
        <v>127</v>
      </c>
      <c r="S5" s="3">
        <v>50</v>
      </c>
      <c r="T5" s="3">
        <v>26.22</v>
      </c>
      <c r="U5" s="3">
        <f t="shared" si="1"/>
        <v>11.229999999999999</v>
      </c>
      <c r="V5" s="3">
        <f t="shared" si="0"/>
        <v>1.0533207550625647</v>
      </c>
    </row>
    <row r="6" spans="1:25" ht="18" x14ac:dyDescent="0.2">
      <c r="A6" s="8" t="s">
        <v>126</v>
      </c>
      <c r="B6" s="3" t="s">
        <v>52</v>
      </c>
      <c r="C6" s="3">
        <v>5</v>
      </c>
      <c r="D6" s="3" t="s">
        <v>15</v>
      </c>
      <c r="E6" s="3">
        <v>12</v>
      </c>
      <c r="F6" s="3">
        <v>7</v>
      </c>
      <c r="G6" s="3">
        <v>3</v>
      </c>
      <c r="H6" s="3">
        <v>2</v>
      </c>
      <c r="I6" s="3">
        <v>26</v>
      </c>
      <c r="J6" s="3">
        <v>15</v>
      </c>
      <c r="K6" s="3">
        <v>24</v>
      </c>
      <c r="L6" s="3">
        <v>16.95</v>
      </c>
      <c r="M6" s="3">
        <v>16.95</v>
      </c>
      <c r="N6" s="3">
        <v>17.190000000000001</v>
      </c>
      <c r="O6" s="3">
        <v>15.66</v>
      </c>
      <c r="P6" s="3">
        <v>8.4499999999999993</v>
      </c>
      <c r="Q6" s="3">
        <v>15.35</v>
      </c>
      <c r="R6" s="3">
        <v>120</v>
      </c>
      <c r="S6" s="3">
        <v>74</v>
      </c>
      <c r="T6" s="3">
        <v>16.21</v>
      </c>
      <c r="U6" s="3">
        <f t="shared" si="1"/>
        <v>-0.24000000000000199</v>
      </c>
      <c r="V6" s="3">
        <f t="shared" si="0"/>
        <v>-2.2462964323715487E-2</v>
      </c>
    </row>
    <row r="7" spans="1:25" ht="18" x14ac:dyDescent="0.2">
      <c r="A7" s="8" t="s">
        <v>126</v>
      </c>
      <c r="B7" s="3" t="s">
        <v>52</v>
      </c>
      <c r="C7" s="3">
        <v>6</v>
      </c>
      <c r="D7" s="3" t="s">
        <v>19</v>
      </c>
      <c r="E7" s="3">
        <v>13</v>
      </c>
      <c r="F7" s="3">
        <v>6</v>
      </c>
      <c r="G7" s="3">
        <v>4</v>
      </c>
      <c r="H7" s="3">
        <v>3</v>
      </c>
      <c r="I7" s="3">
        <v>20</v>
      </c>
      <c r="J7" s="3">
        <v>15</v>
      </c>
      <c r="K7" s="3">
        <v>22</v>
      </c>
      <c r="L7" s="3">
        <v>18.32</v>
      </c>
      <c r="M7" s="3">
        <v>16.79</v>
      </c>
      <c r="N7" s="3">
        <v>16.72</v>
      </c>
      <c r="O7" s="3">
        <v>14.33</v>
      </c>
      <c r="P7" s="3">
        <v>9.9600000000000009</v>
      </c>
      <c r="Q7" s="3">
        <v>10.23</v>
      </c>
      <c r="R7" s="3">
        <v>66</v>
      </c>
      <c r="S7" s="3">
        <v>71</v>
      </c>
      <c r="T7" s="3">
        <v>18.7</v>
      </c>
      <c r="U7" s="3">
        <f t="shared" si="1"/>
        <v>1.6000000000000014</v>
      </c>
      <c r="V7" s="3">
        <f t="shared" si="0"/>
        <v>0.15011262797539168</v>
      </c>
    </row>
    <row r="8" spans="1:25" ht="18" x14ac:dyDescent="0.2">
      <c r="A8" s="8" t="s">
        <v>126</v>
      </c>
      <c r="B8" s="3" t="s">
        <v>52</v>
      </c>
      <c r="C8" s="3">
        <v>7</v>
      </c>
      <c r="D8" s="3" t="s">
        <v>18</v>
      </c>
      <c r="E8" s="3">
        <v>13</v>
      </c>
      <c r="F8" s="3">
        <v>6</v>
      </c>
      <c r="G8" s="3">
        <v>3</v>
      </c>
      <c r="H8" s="3">
        <v>4</v>
      </c>
      <c r="I8" s="3">
        <v>20</v>
      </c>
      <c r="J8" s="3">
        <v>21</v>
      </c>
      <c r="K8" s="3">
        <v>21</v>
      </c>
      <c r="L8" s="3">
        <v>21.85</v>
      </c>
      <c r="M8" s="3">
        <v>17.940000000000001</v>
      </c>
      <c r="N8" s="3">
        <v>20.49</v>
      </c>
      <c r="O8" s="3">
        <v>18.97</v>
      </c>
      <c r="P8" s="3">
        <v>10.78</v>
      </c>
      <c r="Q8" s="3">
        <v>12.85</v>
      </c>
      <c r="R8" s="3">
        <v>101</v>
      </c>
      <c r="S8" s="3">
        <v>98</v>
      </c>
      <c r="T8" s="3">
        <v>18.23</v>
      </c>
      <c r="U8" s="3">
        <f t="shared" si="1"/>
        <v>1.360000000000003</v>
      </c>
      <c r="V8" s="3">
        <f t="shared" si="0"/>
        <v>0.12760276811029095</v>
      </c>
    </row>
    <row r="9" spans="1:25" ht="18" x14ac:dyDescent="0.2">
      <c r="A9" s="8" t="s">
        <v>126</v>
      </c>
      <c r="B9" s="3" t="s">
        <v>52</v>
      </c>
      <c r="C9" s="3">
        <v>8</v>
      </c>
      <c r="D9" s="3" t="s">
        <v>16</v>
      </c>
      <c r="E9" s="3">
        <v>12</v>
      </c>
      <c r="F9" s="3">
        <v>6</v>
      </c>
      <c r="G9" s="3">
        <v>2</v>
      </c>
      <c r="H9" s="3">
        <v>4</v>
      </c>
      <c r="I9" s="3">
        <v>21</v>
      </c>
      <c r="J9" s="3">
        <v>16</v>
      </c>
      <c r="K9" s="3">
        <v>20</v>
      </c>
      <c r="L9" s="3">
        <v>22.96</v>
      </c>
      <c r="M9" s="3">
        <v>18.39</v>
      </c>
      <c r="N9" s="3">
        <v>16.3</v>
      </c>
      <c r="O9" s="3">
        <v>14.78</v>
      </c>
      <c r="P9" s="3">
        <v>14.04</v>
      </c>
      <c r="Q9" s="3">
        <v>10.67</v>
      </c>
      <c r="R9" s="3">
        <v>97</v>
      </c>
      <c r="S9" s="3">
        <v>92</v>
      </c>
      <c r="T9" s="3">
        <v>21.45</v>
      </c>
      <c r="U9" s="3">
        <f t="shared" si="1"/>
        <v>6.66</v>
      </c>
      <c r="V9" s="3">
        <f t="shared" si="0"/>
        <v>0.6246955067979354</v>
      </c>
    </row>
    <row r="10" spans="1:25" ht="18" x14ac:dyDescent="0.2">
      <c r="A10" s="8" t="s">
        <v>126</v>
      </c>
      <c r="B10" s="3" t="s">
        <v>52</v>
      </c>
      <c r="C10" s="3">
        <v>9</v>
      </c>
      <c r="D10" s="3" t="s">
        <v>17</v>
      </c>
      <c r="E10" s="3">
        <v>13</v>
      </c>
      <c r="F10" s="3">
        <v>6</v>
      </c>
      <c r="G10" s="3">
        <v>2</v>
      </c>
      <c r="H10" s="3">
        <v>5</v>
      </c>
      <c r="I10" s="3">
        <v>17</v>
      </c>
      <c r="J10" s="3">
        <v>17</v>
      </c>
      <c r="K10" s="3">
        <v>20</v>
      </c>
      <c r="L10" s="3">
        <v>18.98</v>
      </c>
      <c r="M10" s="3">
        <v>18.98</v>
      </c>
      <c r="N10" s="3">
        <v>15.14</v>
      </c>
      <c r="O10" s="3">
        <v>14.38</v>
      </c>
      <c r="P10" s="3">
        <v>11.09</v>
      </c>
      <c r="Q10" s="3">
        <v>9.0500000000000007</v>
      </c>
      <c r="R10" s="3">
        <v>91</v>
      </c>
      <c r="S10" s="3">
        <v>67</v>
      </c>
      <c r="T10" s="3">
        <v>20.71</v>
      </c>
      <c r="U10" s="3">
        <f t="shared" si="1"/>
        <v>3.84</v>
      </c>
      <c r="V10" s="3">
        <f t="shared" si="0"/>
        <v>0.36020465338299984</v>
      </c>
    </row>
    <row r="11" spans="1:25" ht="18" x14ac:dyDescent="0.2">
      <c r="A11" s="8" t="s">
        <v>126</v>
      </c>
      <c r="B11" s="3" t="s">
        <v>52</v>
      </c>
      <c r="C11" s="3">
        <v>10</v>
      </c>
      <c r="D11" s="3" t="s">
        <v>20</v>
      </c>
      <c r="E11" s="3">
        <v>13</v>
      </c>
      <c r="F11" s="3">
        <v>5</v>
      </c>
      <c r="G11" s="3">
        <v>3</v>
      </c>
      <c r="H11" s="3">
        <v>5</v>
      </c>
      <c r="I11" s="3">
        <v>18</v>
      </c>
      <c r="J11" s="3">
        <v>17</v>
      </c>
      <c r="K11" s="3">
        <v>18</v>
      </c>
      <c r="L11" s="3">
        <v>17.059999999999999</v>
      </c>
      <c r="M11" s="3">
        <v>14.78</v>
      </c>
      <c r="N11" s="3">
        <v>15.2</v>
      </c>
      <c r="O11" s="3">
        <v>13.68</v>
      </c>
      <c r="P11" s="3">
        <v>10.199999999999999</v>
      </c>
      <c r="Q11" s="3">
        <v>10.9</v>
      </c>
      <c r="R11" s="3">
        <v>60</v>
      </c>
      <c r="S11" s="3">
        <v>69</v>
      </c>
      <c r="T11" s="3">
        <v>19.54</v>
      </c>
      <c r="U11" s="3">
        <f t="shared" si="1"/>
        <v>1.8599999999999994</v>
      </c>
      <c r="V11" s="3">
        <f t="shared" si="0"/>
        <v>0.17449830949591746</v>
      </c>
    </row>
    <row r="12" spans="1:25" ht="18" x14ac:dyDescent="0.2">
      <c r="A12" s="8" t="s">
        <v>126</v>
      </c>
      <c r="B12" s="3" t="s">
        <v>52</v>
      </c>
      <c r="C12" s="3">
        <v>11</v>
      </c>
      <c r="D12" s="3" t="s">
        <v>21</v>
      </c>
      <c r="E12" s="3">
        <v>12</v>
      </c>
      <c r="F12" s="3">
        <v>4</v>
      </c>
      <c r="G12" s="3">
        <v>4</v>
      </c>
      <c r="H12" s="3">
        <v>4</v>
      </c>
      <c r="I12" s="3">
        <v>12</v>
      </c>
      <c r="J12" s="3">
        <v>13</v>
      </c>
      <c r="K12" s="3">
        <v>16</v>
      </c>
      <c r="L12" s="3">
        <v>17.329999999999998</v>
      </c>
      <c r="M12" s="3">
        <v>15.8</v>
      </c>
      <c r="N12" s="3">
        <v>10.85</v>
      </c>
      <c r="O12" s="3">
        <v>10.85</v>
      </c>
      <c r="P12" s="3">
        <v>12.89</v>
      </c>
      <c r="Q12" s="3">
        <v>12.32</v>
      </c>
      <c r="R12" s="3">
        <v>67</v>
      </c>
      <c r="S12" s="3">
        <v>78</v>
      </c>
      <c r="T12" s="3">
        <v>20.6</v>
      </c>
      <c r="U12" s="3">
        <f t="shared" si="1"/>
        <v>6.4799999999999986</v>
      </c>
      <c r="V12" s="3">
        <f t="shared" si="0"/>
        <v>0.60781311189910958</v>
      </c>
    </row>
    <row r="13" spans="1:25" ht="18" x14ac:dyDescent="0.2">
      <c r="A13" s="8" t="s">
        <v>126</v>
      </c>
      <c r="B13" s="3" t="s">
        <v>52</v>
      </c>
      <c r="C13" s="3">
        <v>12</v>
      </c>
      <c r="D13" s="3" t="s">
        <v>22</v>
      </c>
      <c r="E13" s="3">
        <v>13</v>
      </c>
      <c r="F13" s="3">
        <v>4</v>
      </c>
      <c r="G13" s="3">
        <v>3</v>
      </c>
      <c r="H13" s="3">
        <v>6</v>
      </c>
      <c r="I13" s="3">
        <v>14</v>
      </c>
      <c r="J13" s="3">
        <v>19</v>
      </c>
      <c r="K13" s="3">
        <v>15</v>
      </c>
      <c r="L13" s="3">
        <v>13.19</v>
      </c>
      <c r="M13" s="3">
        <v>10.14</v>
      </c>
      <c r="N13" s="3">
        <v>23.6</v>
      </c>
      <c r="O13" s="3">
        <v>20.56</v>
      </c>
      <c r="P13" s="3">
        <v>13.72</v>
      </c>
      <c r="Q13" s="3">
        <v>7.45</v>
      </c>
      <c r="R13" s="3">
        <v>37</v>
      </c>
      <c r="S13" s="3">
        <v>104</v>
      </c>
      <c r="T13" s="3">
        <v>10.59</v>
      </c>
      <c r="U13" s="3">
        <f t="shared" si="1"/>
        <v>-10.410000000000002</v>
      </c>
      <c r="V13" s="3">
        <f t="shared" si="0"/>
        <v>-0.97631827610736588</v>
      </c>
    </row>
    <row r="14" spans="1:25" ht="18" x14ac:dyDescent="0.2">
      <c r="A14" s="8" t="s">
        <v>126</v>
      </c>
      <c r="B14" s="3" t="s">
        <v>52</v>
      </c>
      <c r="C14" s="3">
        <v>13</v>
      </c>
      <c r="D14" s="3" t="s">
        <v>23</v>
      </c>
      <c r="E14" s="3">
        <v>13</v>
      </c>
      <c r="F14" s="3">
        <v>3</v>
      </c>
      <c r="G14" s="3">
        <v>3</v>
      </c>
      <c r="H14" s="3">
        <v>7</v>
      </c>
      <c r="I14" s="3">
        <v>14</v>
      </c>
      <c r="J14" s="3">
        <v>22</v>
      </c>
      <c r="K14" s="3">
        <v>12</v>
      </c>
      <c r="L14" s="3">
        <v>15.68</v>
      </c>
      <c r="M14" s="3">
        <v>14.91</v>
      </c>
      <c r="N14" s="3">
        <v>21.88</v>
      </c>
      <c r="O14" s="3">
        <v>21.88</v>
      </c>
      <c r="P14" s="3">
        <v>13.48</v>
      </c>
      <c r="Q14" s="3">
        <v>9.08</v>
      </c>
      <c r="R14" s="3">
        <v>100</v>
      </c>
      <c r="S14" s="3">
        <v>85</v>
      </c>
      <c r="T14" s="3">
        <v>14.75</v>
      </c>
      <c r="U14" s="3">
        <f t="shared" si="1"/>
        <v>-6.1999999999999993</v>
      </c>
      <c r="V14" s="3">
        <f t="shared" si="0"/>
        <v>-0.5814578176403874</v>
      </c>
    </row>
    <row r="15" spans="1:25" ht="18" x14ac:dyDescent="0.2">
      <c r="A15" s="8" t="s">
        <v>126</v>
      </c>
      <c r="B15" s="3" t="s">
        <v>52</v>
      </c>
      <c r="C15" s="3">
        <v>14</v>
      </c>
      <c r="D15" s="3" t="s">
        <v>24</v>
      </c>
      <c r="E15" s="3">
        <v>12</v>
      </c>
      <c r="F15" s="3">
        <v>2</v>
      </c>
      <c r="G15" s="3">
        <v>3</v>
      </c>
      <c r="H15" s="3">
        <v>7</v>
      </c>
      <c r="I15" s="3">
        <v>9</v>
      </c>
      <c r="J15" s="3">
        <v>15</v>
      </c>
      <c r="K15" s="3">
        <v>9</v>
      </c>
      <c r="L15" s="3">
        <v>11.09</v>
      </c>
      <c r="M15" s="3">
        <v>10.33</v>
      </c>
      <c r="N15" s="3">
        <v>19.52</v>
      </c>
      <c r="O15" s="3">
        <v>17.989999999999998</v>
      </c>
      <c r="P15" s="3">
        <v>12.87</v>
      </c>
      <c r="Q15" s="3">
        <v>7.55</v>
      </c>
      <c r="R15" s="3">
        <v>42</v>
      </c>
      <c r="S15" s="3">
        <v>98</v>
      </c>
      <c r="T15" s="3">
        <v>10.17</v>
      </c>
      <c r="U15" s="3">
        <f t="shared" si="1"/>
        <v>-8.43</v>
      </c>
      <c r="V15" s="3">
        <f t="shared" si="0"/>
        <v>-0.79061193222028325</v>
      </c>
    </row>
    <row r="16" spans="1:25" ht="18" x14ac:dyDescent="0.2">
      <c r="A16" s="8" t="s">
        <v>126</v>
      </c>
      <c r="B16" s="3" t="s">
        <v>52</v>
      </c>
      <c r="C16" s="3">
        <v>15</v>
      </c>
      <c r="D16" s="3" t="s">
        <v>26</v>
      </c>
      <c r="E16" s="3">
        <v>13</v>
      </c>
      <c r="F16" s="3">
        <v>2</v>
      </c>
      <c r="G16" s="3">
        <v>3</v>
      </c>
      <c r="H16" s="3">
        <v>8</v>
      </c>
      <c r="I16" s="3">
        <v>8</v>
      </c>
      <c r="J16" s="3">
        <v>17</v>
      </c>
      <c r="K16" s="3">
        <v>9</v>
      </c>
      <c r="L16" s="3">
        <v>14.15</v>
      </c>
      <c r="M16" s="3">
        <v>11.87</v>
      </c>
      <c r="N16" s="3">
        <v>19.03</v>
      </c>
      <c r="O16" s="3">
        <v>16.75</v>
      </c>
      <c r="P16" s="3">
        <v>13.72</v>
      </c>
      <c r="Q16" s="3">
        <v>9.11</v>
      </c>
      <c r="R16" s="3">
        <v>71</v>
      </c>
      <c r="S16" s="3">
        <v>78</v>
      </c>
      <c r="T16" s="3">
        <v>14.96</v>
      </c>
      <c r="U16" s="3">
        <f t="shared" si="1"/>
        <v>-4.8800000000000008</v>
      </c>
      <c r="V16" s="3">
        <f t="shared" si="0"/>
        <v>-0.45765358838233261</v>
      </c>
    </row>
    <row r="17" spans="1:43" ht="18" x14ac:dyDescent="0.2">
      <c r="A17" s="8" t="s">
        <v>126</v>
      </c>
      <c r="B17" s="3" t="s">
        <v>52</v>
      </c>
      <c r="C17" s="3">
        <v>16</v>
      </c>
      <c r="D17" s="3" t="s">
        <v>25</v>
      </c>
      <c r="E17" s="3">
        <v>12</v>
      </c>
      <c r="F17" s="3">
        <v>2</v>
      </c>
      <c r="G17" s="3">
        <v>3</v>
      </c>
      <c r="H17" s="3">
        <v>7</v>
      </c>
      <c r="I17" s="3">
        <v>12</v>
      </c>
      <c r="J17" s="3">
        <v>25</v>
      </c>
      <c r="K17" s="3">
        <v>9</v>
      </c>
      <c r="L17" s="3">
        <v>9.1999999999999993</v>
      </c>
      <c r="M17" s="3">
        <v>9.1999999999999993</v>
      </c>
      <c r="N17" s="3">
        <v>26.07</v>
      </c>
      <c r="O17" s="3">
        <v>25.31</v>
      </c>
      <c r="P17" s="3">
        <v>14.64</v>
      </c>
      <c r="Q17" s="3">
        <v>10.64</v>
      </c>
      <c r="R17" s="3">
        <v>43</v>
      </c>
      <c r="S17" s="3">
        <v>117</v>
      </c>
      <c r="T17" s="3">
        <v>7.64</v>
      </c>
      <c r="U17" s="3">
        <f t="shared" si="1"/>
        <v>-16.87</v>
      </c>
      <c r="V17" s="3">
        <f t="shared" si="0"/>
        <v>-1.5822086708096648</v>
      </c>
    </row>
    <row r="18" spans="1:43" ht="18" x14ac:dyDescent="0.2">
      <c r="A18" s="8" t="s">
        <v>126</v>
      </c>
      <c r="B18" s="3" t="s">
        <v>52</v>
      </c>
      <c r="C18" s="3">
        <v>17</v>
      </c>
      <c r="D18" s="3" t="s">
        <v>27</v>
      </c>
      <c r="E18" s="3">
        <v>13</v>
      </c>
      <c r="F18" s="3">
        <v>1</v>
      </c>
      <c r="G18" s="3">
        <v>5</v>
      </c>
      <c r="H18" s="3">
        <v>7</v>
      </c>
      <c r="I18" s="3">
        <v>10</v>
      </c>
      <c r="J18" s="3">
        <v>24</v>
      </c>
      <c r="K18" s="3">
        <v>8</v>
      </c>
      <c r="L18" s="3">
        <v>17.37</v>
      </c>
      <c r="M18" s="3">
        <v>15.09</v>
      </c>
      <c r="N18" s="3">
        <v>21.67</v>
      </c>
      <c r="O18" s="3">
        <v>20.91</v>
      </c>
      <c r="P18" s="3">
        <v>12.48</v>
      </c>
      <c r="Q18" s="3">
        <v>10.96</v>
      </c>
      <c r="R18" s="3">
        <v>73</v>
      </c>
      <c r="S18" s="3">
        <v>120</v>
      </c>
      <c r="T18" s="3">
        <v>14.88</v>
      </c>
      <c r="U18" s="3">
        <f t="shared" si="1"/>
        <v>-4.3000000000000007</v>
      </c>
      <c r="V18" s="3">
        <f t="shared" si="0"/>
        <v>-0.40325476037500546</v>
      </c>
    </row>
    <row r="19" spans="1:43" ht="18" x14ac:dyDescent="0.2">
      <c r="A19" s="8" t="s">
        <v>126</v>
      </c>
      <c r="B19" s="3" t="s">
        <v>52</v>
      </c>
      <c r="C19" s="3">
        <v>18</v>
      </c>
      <c r="D19" s="3" t="s">
        <v>28</v>
      </c>
      <c r="E19" s="3">
        <v>13</v>
      </c>
      <c r="F19" s="3">
        <v>2</v>
      </c>
      <c r="G19" s="3">
        <v>2</v>
      </c>
      <c r="H19" s="3">
        <v>9</v>
      </c>
      <c r="I19" s="3">
        <v>11</v>
      </c>
      <c r="J19" s="3">
        <v>26</v>
      </c>
      <c r="K19" s="3">
        <v>8</v>
      </c>
      <c r="L19" s="3">
        <v>14.11</v>
      </c>
      <c r="M19" s="3">
        <v>14.11</v>
      </c>
      <c r="N19" s="3">
        <v>22.81</v>
      </c>
      <c r="O19" s="3">
        <v>20.53</v>
      </c>
      <c r="P19" s="3">
        <v>15.56</v>
      </c>
      <c r="Q19" s="3">
        <v>6.34</v>
      </c>
      <c r="R19" s="3">
        <v>56</v>
      </c>
      <c r="S19" s="3">
        <v>122</v>
      </c>
      <c r="T19" s="3">
        <v>13.22</v>
      </c>
      <c r="U19" s="3">
        <f t="shared" si="1"/>
        <v>-8.6999999999999993</v>
      </c>
      <c r="V19" s="3">
        <f t="shared" si="0"/>
        <v>-0.8159355245685217</v>
      </c>
    </row>
    <row r="20" spans="1:43" ht="18" x14ac:dyDescent="0.2">
      <c r="A20" s="8" t="s">
        <v>126</v>
      </c>
      <c r="B20" s="3" t="s">
        <v>52</v>
      </c>
      <c r="C20" s="3">
        <v>19</v>
      </c>
      <c r="D20" s="3" t="s">
        <v>30</v>
      </c>
      <c r="E20" s="3">
        <v>13</v>
      </c>
      <c r="F20" s="3">
        <v>2</v>
      </c>
      <c r="G20" s="3">
        <v>2</v>
      </c>
      <c r="H20" s="3">
        <v>9</v>
      </c>
      <c r="I20" s="3">
        <v>14</v>
      </c>
      <c r="J20" s="3">
        <v>33</v>
      </c>
      <c r="K20" s="3">
        <v>8</v>
      </c>
      <c r="L20" s="3">
        <v>13.06</v>
      </c>
      <c r="M20" s="3">
        <v>13.06</v>
      </c>
      <c r="N20" s="3">
        <v>26.86</v>
      </c>
      <c r="O20" s="3">
        <v>23.81</v>
      </c>
      <c r="P20" s="3">
        <v>13.91</v>
      </c>
      <c r="Q20" s="3">
        <v>11.11</v>
      </c>
      <c r="R20" s="3">
        <v>55</v>
      </c>
      <c r="S20" s="3">
        <v>122</v>
      </c>
      <c r="T20" s="3">
        <v>10.029999999999999</v>
      </c>
      <c r="U20" s="3">
        <f t="shared" si="1"/>
        <v>-13.799999999999999</v>
      </c>
      <c r="V20" s="3">
        <f t="shared" si="0"/>
        <v>-1.2942700467019157</v>
      </c>
    </row>
    <row r="21" spans="1:43" ht="18" x14ac:dyDescent="0.2">
      <c r="A21" s="8" t="s">
        <v>126</v>
      </c>
      <c r="B21" s="3" t="s">
        <v>52</v>
      </c>
      <c r="C21" s="3">
        <v>20</v>
      </c>
      <c r="D21" s="3" t="s">
        <v>29</v>
      </c>
      <c r="E21" s="3">
        <v>12</v>
      </c>
      <c r="F21" s="3">
        <v>1</v>
      </c>
      <c r="G21" s="3">
        <v>4</v>
      </c>
      <c r="H21" s="3">
        <v>7</v>
      </c>
      <c r="I21" s="3">
        <v>6</v>
      </c>
      <c r="J21" s="3">
        <v>22</v>
      </c>
      <c r="K21" s="3">
        <v>7</v>
      </c>
      <c r="L21" s="3">
        <v>7.88</v>
      </c>
      <c r="M21" s="3">
        <v>7.88</v>
      </c>
      <c r="N21" s="3">
        <v>18.43</v>
      </c>
      <c r="O21" s="3">
        <v>16.899999999999999</v>
      </c>
      <c r="P21" s="3">
        <v>10.17</v>
      </c>
      <c r="Q21" s="3">
        <v>11.71</v>
      </c>
      <c r="R21" s="3">
        <v>33</v>
      </c>
      <c r="S21" s="3">
        <v>57</v>
      </c>
      <c r="T21" s="3">
        <v>10.57</v>
      </c>
      <c r="U21" s="3">
        <f t="shared" si="1"/>
        <v>-10.55</v>
      </c>
      <c r="V21" s="3">
        <f t="shared" si="0"/>
        <v>-0.98944902769534127</v>
      </c>
    </row>
    <row r="22" spans="1:43" ht="18" x14ac:dyDescent="0.2">
      <c r="A22" s="8" t="s">
        <v>126</v>
      </c>
      <c r="B22" s="4" t="s">
        <v>80</v>
      </c>
      <c r="C22" s="4">
        <v>1</v>
      </c>
      <c r="D22" s="4" t="s">
        <v>31</v>
      </c>
      <c r="E22" s="4">
        <v>12</v>
      </c>
      <c r="F22" s="4">
        <v>7</v>
      </c>
      <c r="G22" s="4">
        <v>3</v>
      </c>
      <c r="H22" s="4">
        <v>2</v>
      </c>
      <c r="I22" s="4">
        <v>34</v>
      </c>
      <c r="J22" s="4">
        <v>18</v>
      </c>
      <c r="K22" s="4">
        <v>24</v>
      </c>
      <c r="L22" s="4">
        <v>29.98</v>
      </c>
      <c r="M22" s="4">
        <v>27.01</v>
      </c>
      <c r="N22" s="4">
        <v>17.23</v>
      </c>
      <c r="O22" s="4">
        <v>17.23</v>
      </c>
      <c r="P22" s="4">
        <v>8.1</v>
      </c>
      <c r="Q22" s="4">
        <v>17.2</v>
      </c>
      <c r="R22" s="4">
        <v>149</v>
      </c>
      <c r="S22" s="4">
        <v>49</v>
      </c>
      <c r="T22" s="4">
        <v>22.53</v>
      </c>
      <c r="U22" s="4">
        <f t="shared" si="1"/>
        <v>12.75</v>
      </c>
      <c r="V22" s="4">
        <f>(U22-$Y$24)/$Y$23</f>
        <v>2.4720362038788459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8" x14ac:dyDescent="0.2">
      <c r="A23" s="8" t="s">
        <v>126</v>
      </c>
      <c r="B23" s="4" t="s">
        <v>80</v>
      </c>
      <c r="C23" s="4">
        <v>2</v>
      </c>
      <c r="D23" s="4" t="s">
        <v>32</v>
      </c>
      <c r="E23" s="4">
        <v>12</v>
      </c>
      <c r="F23" s="4">
        <v>7</v>
      </c>
      <c r="G23" s="4">
        <v>2</v>
      </c>
      <c r="H23" s="4">
        <v>3</v>
      </c>
      <c r="I23" s="4">
        <v>24</v>
      </c>
      <c r="J23" s="4">
        <v>14</v>
      </c>
      <c r="K23" s="4">
        <v>23</v>
      </c>
      <c r="L23" s="4">
        <v>24.94</v>
      </c>
      <c r="M23" s="4">
        <v>24.2</v>
      </c>
      <c r="N23" s="4">
        <v>17.62</v>
      </c>
      <c r="O23" s="4">
        <v>15.39</v>
      </c>
      <c r="P23" s="4">
        <v>11.44</v>
      </c>
      <c r="Q23" s="4">
        <v>10.73</v>
      </c>
      <c r="R23" s="4">
        <v>105</v>
      </c>
      <c r="S23" s="4">
        <v>73</v>
      </c>
      <c r="T23" s="4">
        <v>21.12</v>
      </c>
      <c r="U23" s="4">
        <f t="shared" si="1"/>
        <v>7.32</v>
      </c>
      <c r="V23" s="4">
        <f t="shared" ref="V23:V41" si="2">(U23-$Y$24)/$Y$23</f>
        <v>1.4191983210550385</v>
      </c>
      <c r="W23" s="1"/>
      <c r="X23" t="s">
        <v>122</v>
      </c>
      <c r="Y23">
        <f>_xlfn.STDEV.P(U22:U41)</f>
        <v>5.1574891904879445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8" x14ac:dyDescent="0.2">
      <c r="A24" s="8" t="s">
        <v>126</v>
      </c>
      <c r="B24" s="4" t="s">
        <v>80</v>
      </c>
      <c r="C24" s="4">
        <v>3</v>
      </c>
      <c r="D24" s="4" t="s">
        <v>33</v>
      </c>
      <c r="E24" s="4">
        <v>12</v>
      </c>
      <c r="F24" s="4">
        <v>6</v>
      </c>
      <c r="G24" s="4">
        <v>5</v>
      </c>
      <c r="H24" s="4">
        <v>1</v>
      </c>
      <c r="I24" s="4">
        <v>16</v>
      </c>
      <c r="J24" s="4">
        <v>8</v>
      </c>
      <c r="K24" s="4">
        <v>23</v>
      </c>
      <c r="L24" s="4">
        <v>13.16</v>
      </c>
      <c r="M24" s="4">
        <v>13.16</v>
      </c>
      <c r="N24" s="4">
        <v>12</v>
      </c>
      <c r="O24" s="4">
        <v>12</v>
      </c>
      <c r="P24" s="4">
        <v>10.95</v>
      </c>
      <c r="Q24" s="4">
        <v>10.64</v>
      </c>
      <c r="R24" s="4">
        <v>77</v>
      </c>
      <c r="S24" s="4">
        <v>62</v>
      </c>
      <c r="T24" s="4">
        <v>16.72</v>
      </c>
      <c r="U24" s="4">
        <f t="shared" si="1"/>
        <v>1.1600000000000001</v>
      </c>
      <c r="V24" s="4">
        <f t="shared" si="2"/>
        <v>0.22481869707812241</v>
      </c>
      <c r="W24" s="1"/>
      <c r="X24" t="s">
        <v>124</v>
      </c>
      <c r="Y24">
        <f>AVERAGE(U22:U41)</f>
        <v>5.0000000000007818E-4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8" x14ac:dyDescent="0.2">
      <c r="A25" s="8" t="s">
        <v>126</v>
      </c>
      <c r="B25" s="4" t="s">
        <v>80</v>
      </c>
      <c r="C25" s="4">
        <v>4</v>
      </c>
      <c r="D25" s="4" t="s">
        <v>34</v>
      </c>
      <c r="E25" s="4">
        <v>12</v>
      </c>
      <c r="F25" s="4">
        <v>7</v>
      </c>
      <c r="G25" s="4">
        <v>2</v>
      </c>
      <c r="H25" s="4">
        <v>3</v>
      </c>
      <c r="I25" s="4">
        <v>17</v>
      </c>
      <c r="J25" s="4">
        <v>12</v>
      </c>
      <c r="K25" s="4">
        <v>23</v>
      </c>
      <c r="L25" s="4">
        <v>12.83</v>
      </c>
      <c r="M25" s="4">
        <v>12.09</v>
      </c>
      <c r="N25" s="4">
        <v>15.78</v>
      </c>
      <c r="O25" s="4">
        <v>15.04</v>
      </c>
      <c r="P25" s="4">
        <v>12.15</v>
      </c>
      <c r="Q25" s="4">
        <v>7</v>
      </c>
      <c r="R25" s="4">
        <v>37</v>
      </c>
      <c r="S25" s="4">
        <v>100</v>
      </c>
      <c r="T25" s="4">
        <v>14.99</v>
      </c>
      <c r="U25" s="4">
        <f t="shared" si="1"/>
        <v>-2.9499999999999993</v>
      </c>
      <c r="V25" s="4">
        <f t="shared" si="2"/>
        <v>-0.57208069489348867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8" x14ac:dyDescent="0.2">
      <c r="A26" s="8" t="s">
        <v>126</v>
      </c>
      <c r="B26" s="4" t="s">
        <v>80</v>
      </c>
      <c r="C26" s="4">
        <v>5</v>
      </c>
      <c r="D26" s="4" t="s">
        <v>35</v>
      </c>
      <c r="E26" s="4">
        <v>12</v>
      </c>
      <c r="F26" s="4">
        <v>6</v>
      </c>
      <c r="G26" s="4">
        <v>3</v>
      </c>
      <c r="H26" s="4">
        <v>3</v>
      </c>
      <c r="I26" s="4">
        <v>16</v>
      </c>
      <c r="J26" s="4">
        <v>10</v>
      </c>
      <c r="K26" s="4">
        <v>21</v>
      </c>
      <c r="L26" s="4">
        <v>15.76</v>
      </c>
      <c r="M26" s="4">
        <v>15.02</v>
      </c>
      <c r="N26" s="4">
        <v>13.45</v>
      </c>
      <c r="O26" s="4">
        <v>12.71</v>
      </c>
      <c r="P26" s="4">
        <v>9.49</v>
      </c>
      <c r="Q26" s="4">
        <v>9.3699999999999992</v>
      </c>
      <c r="R26" s="4">
        <v>84</v>
      </c>
      <c r="S26" s="4">
        <v>59</v>
      </c>
      <c r="T26" s="4">
        <v>19.11</v>
      </c>
      <c r="U26" s="4">
        <f t="shared" si="1"/>
        <v>2.3100000000000005</v>
      </c>
      <c r="V26" s="4">
        <f t="shared" si="2"/>
        <v>0.44779541259329347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8" x14ac:dyDescent="0.2">
      <c r="A27" s="8" t="s">
        <v>126</v>
      </c>
      <c r="B27" s="4" t="s">
        <v>80</v>
      </c>
      <c r="C27" s="4">
        <v>6</v>
      </c>
      <c r="D27" s="4" t="s">
        <v>36</v>
      </c>
      <c r="E27" s="4">
        <v>12</v>
      </c>
      <c r="F27" s="4">
        <v>6</v>
      </c>
      <c r="G27" s="4">
        <v>2</v>
      </c>
      <c r="H27" s="4">
        <v>4</v>
      </c>
      <c r="I27" s="4">
        <v>20</v>
      </c>
      <c r="J27" s="4">
        <v>16</v>
      </c>
      <c r="K27" s="4">
        <v>20</v>
      </c>
      <c r="L27" s="4">
        <v>23.54</v>
      </c>
      <c r="M27" s="4">
        <v>19.829999999999998</v>
      </c>
      <c r="N27" s="4">
        <v>14.32</v>
      </c>
      <c r="O27" s="4">
        <v>12.09</v>
      </c>
      <c r="P27" s="4">
        <v>8.9499999999999993</v>
      </c>
      <c r="Q27" s="4">
        <v>16.32</v>
      </c>
      <c r="R27" s="4">
        <v>120</v>
      </c>
      <c r="S27" s="4">
        <v>51</v>
      </c>
      <c r="T27" s="4">
        <v>22.55</v>
      </c>
      <c r="U27" s="4">
        <f t="shared" si="1"/>
        <v>9.2199999999999989</v>
      </c>
      <c r="V27" s="4">
        <f t="shared" si="2"/>
        <v>1.7875946336453206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8" x14ac:dyDescent="0.2">
      <c r="A28" s="8" t="s">
        <v>126</v>
      </c>
      <c r="B28" s="4" t="s">
        <v>80</v>
      </c>
      <c r="C28" s="4">
        <v>7</v>
      </c>
      <c r="D28" s="4" t="s">
        <v>37</v>
      </c>
      <c r="E28" s="4">
        <v>12</v>
      </c>
      <c r="F28" s="4">
        <v>4</v>
      </c>
      <c r="G28" s="4">
        <v>5</v>
      </c>
      <c r="H28" s="4">
        <v>3</v>
      </c>
      <c r="I28" s="4">
        <v>9</v>
      </c>
      <c r="J28" s="4">
        <v>9</v>
      </c>
      <c r="K28" s="4">
        <v>17</v>
      </c>
      <c r="L28" s="4">
        <v>11.19</v>
      </c>
      <c r="M28" s="4">
        <v>11.19</v>
      </c>
      <c r="N28" s="4">
        <v>15.06</v>
      </c>
      <c r="O28" s="4">
        <v>13.56</v>
      </c>
      <c r="P28" s="4">
        <v>13.06</v>
      </c>
      <c r="Q28" s="4">
        <v>8.2799999999999994</v>
      </c>
      <c r="R28" s="4">
        <v>39</v>
      </c>
      <c r="S28" s="4">
        <v>78</v>
      </c>
      <c r="T28" s="4">
        <v>13.07</v>
      </c>
      <c r="U28" s="4">
        <f t="shared" si="1"/>
        <v>-3.870000000000001</v>
      </c>
      <c r="V28" s="4">
        <f t="shared" si="2"/>
        <v>-0.75046206730562581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8" x14ac:dyDescent="0.2">
      <c r="A29" s="8" t="s">
        <v>126</v>
      </c>
      <c r="B29" s="4" t="s">
        <v>80</v>
      </c>
      <c r="C29" s="4">
        <v>8</v>
      </c>
      <c r="D29" s="4" t="s">
        <v>38</v>
      </c>
      <c r="E29" s="4">
        <v>12</v>
      </c>
      <c r="F29" s="4">
        <v>5</v>
      </c>
      <c r="G29" s="4">
        <v>2</v>
      </c>
      <c r="H29" s="4">
        <v>5</v>
      </c>
      <c r="I29" s="4">
        <v>18</v>
      </c>
      <c r="J29" s="4">
        <v>19</v>
      </c>
      <c r="K29" s="4">
        <v>17</v>
      </c>
      <c r="L29" s="4">
        <v>17.53</v>
      </c>
      <c r="M29" s="4">
        <v>15.3</v>
      </c>
      <c r="N29" s="4">
        <v>22</v>
      </c>
      <c r="O29" s="4">
        <v>21.26</v>
      </c>
      <c r="P29" s="4">
        <v>10.59</v>
      </c>
      <c r="Q29" s="4">
        <v>6.07</v>
      </c>
      <c r="R29" s="4">
        <v>62</v>
      </c>
      <c r="S29" s="4">
        <v>110</v>
      </c>
      <c r="T29" s="4">
        <v>13.73</v>
      </c>
      <c r="U29" s="4">
        <f t="shared" si="1"/>
        <v>-4.4699999999999989</v>
      </c>
      <c r="V29" s="4">
        <f t="shared" si="2"/>
        <v>-0.86679774496571449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8" x14ac:dyDescent="0.2">
      <c r="A30" s="8" t="s">
        <v>126</v>
      </c>
      <c r="B30" s="4" t="s">
        <v>80</v>
      </c>
      <c r="C30" s="4">
        <v>9</v>
      </c>
      <c r="D30" s="4" t="s">
        <v>39</v>
      </c>
      <c r="E30" s="4">
        <v>12</v>
      </c>
      <c r="F30" s="4">
        <v>4</v>
      </c>
      <c r="G30" s="4">
        <v>5</v>
      </c>
      <c r="H30" s="4">
        <v>3</v>
      </c>
      <c r="I30" s="4">
        <v>13</v>
      </c>
      <c r="J30" s="4">
        <v>14</v>
      </c>
      <c r="K30" s="4">
        <v>17</v>
      </c>
      <c r="L30" s="4">
        <v>13.76</v>
      </c>
      <c r="M30" s="4">
        <v>12.27</v>
      </c>
      <c r="N30" s="4">
        <v>19.43</v>
      </c>
      <c r="O30" s="4">
        <v>16.45</v>
      </c>
      <c r="P30" s="4">
        <v>12.29</v>
      </c>
      <c r="Q30" s="4">
        <v>9.64</v>
      </c>
      <c r="R30" s="4">
        <v>54</v>
      </c>
      <c r="S30" s="4">
        <v>72</v>
      </c>
      <c r="T30" s="4">
        <v>13.81</v>
      </c>
      <c r="U30" s="4">
        <f t="shared" si="1"/>
        <v>-5.67</v>
      </c>
      <c r="V30" s="4">
        <f t="shared" si="2"/>
        <v>-1.0994691002858932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8" x14ac:dyDescent="0.2">
      <c r="A31" s="8" t="s">
        <v>126</v>
      </c>
      <c r="B31" s="4" t="s">
        <v>80</v>
      </c>
      <c r="C31" s="4">
        <v>10</v>
      </c>
      <c r="D31" s="4" t="s">
        <v>40</v>
      </c>
      <c r="E31" s="4">
        <v>12</v>
      </c>
      <c r="F31" s="4">
        <v>4</v>
      </c>
      <c r="G31" s="4">
        <v>4</v>
      </c>
      <c r="H31" s="4">
        <v>4</v>
      </c>
      <c r="I31" s="4">
        <v>15</v>
      </c>
      <c r="J31" s="4">
        <v>14</v>
      </c>
      <c r="K31" s="4">
        <v>16</v>
      </c>
      <c r="L31" s="4">
        <v>12.52</v>
      </c>
      <c r="M31" s="4">
        <v>9.5399999999999991</v>
      </c>
      <c r="N31" s="4">
        <v>13.41</v>
      </c>
      <c r="O31" s="4">
        <v>12.67</v>
      </c>
      <c r="P31" s="4">
        <v>10.56</v>
      </c>
      <c r="Q31" s="4">
        <v>8.2799999999999994</v>
      </c>
      <c r="R31" s="4">
        <v>54</v>
      </c>
      <c r="S31" s="4">
        <v>84</v>
      </c>
      <c r="T31" s="4">
        <v>15.56</v>
      </c>
      <c r="U31" s="4">
        <f t="shared" si="1"/>
        <v>-0.89000000000000057</v>
      </c>
      <c r="V31" s="4">
        <f t="shared" si="2"/>
        <v>-0.17266153492718253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8" x14ac:dyDescent="0.2">
      <c r="A32" s="8" t="s">
        <v>126</v>
      </c>
      <c r="B32" s="4" t="s">
        <v>80</v>
      </c>
      <c r="C32" s="4">
        <v>11</v>
      </c>
      <c r="D32" s="4" t="s">
        <v>41</v>
      </c>
      <c r="E32" s="4">
        <v>12</v>
      </c>
      <c r="F32" s="4">
        <v>4</v>
      </c>
      <c r="G32" s="4">
        <v>4</v>
      </c>
      <c r="H32" s="4">
        <v>4</v>
      </c>
      <c r="I32" s="4">
        <v>11</v>
      </c>
      <c r="J32" s="4">
        <v>10</v>
      </c>
      <c r="K32" s="4">
        <v>16</v>
      </c>
      <c r="L32" s="4">
        <v>14.01</v>
      </c>
      <c r="M32" s="4">
        <v>14.01</v>
      </c>
      <c r="N32" s="4">
        <v>12.6</v>
      </c>
      <c r="O32" s="4">
        <v>11.11</v>
      </c>
      <c r="P32" s="4">
        <v>8.23</v>
      </c>
      <c r="Q32" s="4">
        <v>5.42</v>
      </c>
      <c r="R32" s="4">
        <v>65</v>
      </c>
      <c r="S32" s="4">
        <v>67</v>
      </c>
      <c r="T32" s="4">
        <v>17.239999999999998</v>
      </c>
      <c r="U32" s="4">
        <f t="shared" si="1"/>
        <v>1.4100000000000001</v>
      </c>
      <c r="V32" s="4">
        <f t="shared" si="2"/>
        <v>0.27329189610315957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8" x14ac:dyDescent="0.2">
      <c r="A33" s="8" t="s">
        <v>126</v>
      </c>
      <c r="B33" s="4" t="s">
        <v>80</v>
      </c>
      <c r="C33" s="4">
        <v>12</v>
      </c>
      <c r="D33" s="4" t="s">
        <v>42</v>
      </c>
      <c r="E33" s="4">
        <v>12</v>
      </c>
      <c r="F33" s="4">
        <v>4</v>
      </c>
      <c r="G33" s="4">
        <v>4</v>
      </c>
      <c r="H33" s="4">
        <v>4</v>
      </c>
      <c r="I33" s="4">
        <v>12</v>
      </c>
      <c r="J33" s="4">
        <v>15</v>
      </c>
      <c r="K33" s="4">
        <v>16</v>
      </c>
      <c r="L33" s="4">
        <v>15.97</v>
      </c>
      <c r="M33" s="4">
        <v>15.97</v>
      </c>
      <c r="N33" s="4">
        <v>16.29</v>
      </c>
      <c r="O33" s="4">
        <v>15.55</v>
      </c>
      <c r="P33" s="4">
        <v>6.61</v>
      </c>
      <c r="Q33" s="4">
        <v>12.68</v>
      </c>
      <c r="R33" s="4">
        <v>77</v>
      </c>
      <c r="S33" s="4">
        <v>68</v>
      </c>
      <c r="T33" s="4">
        <v>16.899999999999999</v>
      </c>
      <c r="U33" s="4">
        <f t="shared" si="1"/>
        <v>-0.31999999999999851</v>
      </c>
      <c r="V33" s="4">
        <f t="shared" si="2"/>
        <v>-6.2142641150097377E-2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8" x14ac:dyDescent="0.2">
      <c r="A34" s="8" t="s">
        <v>126</v>
      </c>
      <c r="B34" s="4" t="s">
        <v>80</v>
      </c>
      <c r="C34" s="4">
        <v>13</v>
      </c>
      <c r="D34" s="4" t="s">
        <v>43</v>
      </c>
      <c r="E34" s="4">
        <v>12</v>
      </c>
      <c r="F34" s="4">
        <v>4</v>
      </c>
      <c r="G34" s="4">
        <v>3</v>
      </c>
      <c r="H34" s="4">
        <v>5</v>
      </c>
      <c r="I34" s="4">
        <v>12</v>
      </c>
      <c r="J34" s="4">
        <v>18</v>
      </c>
      <c r="K34" s="4">
        <v>15</v>
      </c>
      <c r="L34" s="4">
        <v>14.53</v>
      </c>
      <c r="M34" s="4">
        <v>13.04</v>
      </c>
      <c r="N34" s="4">
        <v>15.94</v>
      </c>
      <c r="O34" s="4">
        <v>14.45</v>
      </c>
      <c r="P34" s="4">
        <v>5.8</v>
      </c>
      <c r="Q34" s="4">
        <v>10.87</v>
      </c>
      <c r="R34" s="4">
        <v>64</v>
      </c>
      <c r="S34" s="4">
        <v>42</v>
      </c>
      <c r="T34" s="4">
        <v>15.03</v>
      </c>
      <c r="U34" s="4">
        <f t="shared" si="1"/>
        <v>-1.4100000000000001</v>
      </c>
      <c r="V34" s="4">
        <f t="shared" si="2"/>
        <v>-0.27348578889925979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8" x14ac:dyDescent="0.2">
      <c r="A35" s="8" t="s">
        <v>126</v>
      </c>
      <c r="B35" s="4" t="s">
        <v>80</v>
      </c>
      <c r="C35" s="4">
        <v>14</v>
      </c>
      <c r="D35" s="4" t="s">
        <v>44</v>
      </c>
      <c r="E35" s="4">
        <v>12</v>
      </c>
      <c r="F35" s="4">
        <v>3</v>
      </c>
      <c r="G35" s="4">
        <v>5</v>
      </c>
      <c r="H35" s="4">
        <v>4</v>
      </c>
      <c r="I35" s="4">
        <v>22</v>
      </c>
      <c r="J35" s="4">
        <v>20</v>
      </c>
      <c r="K35" s="4">
        <v>14</v>
      </c>
      <c r="L35" s="4">
        <v>13.32</v>
      </c>
      <c r="M35" s="4">
        <v>13.32</v>
      </c>
      <c r="N35" s="4">
        <v>18.11</v>
      </c>
      <c r="O35" s="4">
        <v>16.63</v>
      </c>
      <c r="P35" s="4">
        <v>10.96</v>
      </c>
      <c r="Q35" s="4">
        <v>10.59</v>
      </c>
      <c r="R35" s="4">
        <v>66</v>
      </c>
      <c r="S35" s="4">
        <v>79</v>
      </c>
      <c r="T35" s="4">
        <v>12.2</v>
      </c>
      <c r="U35" s="4">
        <f t="shared" si="1"/>
        <v>-4.7899999999999991</v>
      </c>
      <c r="V35" s="4">
        <f t="shared" si="2"/>
        <v>-0.92884343971776218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8" x14ac:dyDescent="0.2">
      <c r="A36" s="8" t="s">
        <v>126</v>
      </c>
      <c r="B36" s="4" t="s">
        <v>80</v>
      </c>
      <c r="C36" s="4">
        <v>15</v>
      </c>
      <c r="D36" s="4" t="s">
        <v>45</v>
      </c>
      <c r="E36" s="4">
        <v>12</v>
      </c>
      <c r="F36" s="4">
        <v>2</v>
      </c>
      <c r="G36" s="4">
        <v>8</v>
      </c>
      <c r="H36" s="4">
        <v>2</v>
      </c>
      <c r="I36" s="4">
        <v>8</v>
      </c>
      <c r="J36" s="4">
        <v>9</v>
      </c>
      <c r="K36" s="4">
        <v>14</v>
      </c>
      <c r="L36" s="4">
        <v>17.09</v>
      </c>
      <c r="M36" s="4">
        <v>15.61</v>
      </c>
      <c r="N36" s="4">
        <v>11.23</v>
      </c>
      <c r="O36" s="4">
        <v>9.74</v>
      </c>
      <c r="P36" s="4">
        <v>11.61</v>
      </c>
      <c r="Q36" s="4">
        <v>9.91</v>
      </c>
      <c r="R36" s="4">
        <v>84</v>
      </c>
      <c r="S36" s="4">
        <v>62</v>
      </c>
      <c r="T36" s="4">
        <v>20.309999999999999</v>
      </c>
      <c r="U36" s="4">
        <f t="shared" si="1"/>
        <v>5.8599999999999994</v>
      </c>
      <c r="V36" s="4">
        <f t="shared" si="2"/>
        <v>1.1361148387488214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8" x14ac:dyDescent="0.2">
      <c r="A37" s="8" t="s">
        <v>126</v>
      </c>
      <c r="B37" s="4" t="s">
        <v>80</v>
      </c>
      <c r="C37" s="4">
        <v>16</v>
      </c>
      <c r="D37" s="4" t="s">
        <v>46</v>
      </c>
      <c r="E37" s="4">
        <v>12</v>
      </c>
      <c r="F37" s="4">
        <v>2</v>
      </c>
      <c r="G37" s="4">
        <v>5</v>
      </c>
      <c r="H37" s="4">
        <v>5</v>
      </c>
      <c r="I37" s="4">
        <v>11</v>
      </c>
      <c r="J37" s="4">
        <v>13</v>
      </c>
      <c r="K37" s="4">
        <v>11</v>
      </c>
      <c r="L37" s="4">
        <v>16.23</v>
      </c>
      <c r="M37" s="4">
        <v>15.47</v>
      </c>
      <c r="N37" s="4">
        <v>15.89</v>
      </c>
      <c r="O37" s="4">
        <v>15.15</v>
      </c>
      <c r="P37" s="4">
        <v>9.19</v>
      </c>
      <c r="Q37" s="4">
        <v>12.85</v>
      </c>
      <c r="R37" s="4">
        <v>82</v>
      </c>
      <c r="S37" s="4">
        <v>78</v>
      </c>
      <c r="T37" s="4">
        <v>16.5</v>
      </c>
      <c r="U37" s="4">
        <f t="shared" si="1"/>
        <v>0.33999999999999986</v>
      </c>
      <c r="V37" s="4">
        <f t="shared" si="2"/>
        <v>6.5826604276000442E-2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8" x14ac:dyDescent="0.2">
      <c r="A38" s="8" t="s">
        <v>126</v>
      </c>
      <c r="B38" s="4" t="s">
        <v>80</v>
      </c>
      <c r="C38" s="4">
        <v>17</v>
      </c>
      <c r="D38" s="4" t="s">
        <v>47</v>
      </c>
      <c r="E38" s="4">
        <v>12</v>
      </c>
      <c r="F38" s="4">
        <v>1</v>
      </c>
      <c r="G38" s="4">
        <v>7</v>
      </c>
      <c r="H38" s="4">
        <v>4</v>
      </c>
      <c r="I38" s="4">
        <v>13</v>
      </c>
      <c r="J38" s="4">
        <v>19</v>
      </c>
      <c r="K38" s="4">
        <v>10</v>
      </c>
      <c r="L38" s="4">
        <v>13.49</v>
      </c>
      <c r="M38" s="4">
        <v>13.49</v>
      </c>
      <c r="N38" s="4">
        <v>18.91</v>
      </c>
      <c r="O38" s="4">
        <v>16.68</v>
      </c>
      <c r="P38" s="4">
        <v>8.16</v>
      </c>
      <c r="Q38" s="4">
        <v>11.34</v>
      </c>
      <c r="R38" s="4">
        <v>64</v>
      </c>
      <c r="S38" s="4">
        <v>61</v>
      </c>
      <c r="T38" s="4">
        <v>12.6</v>
      </c>
      <c r="U38" s="4">
        <f t="shared" si="1"/>
        <v>-5.42</v>
      </c>
      <c r="V38" s="4">
        <f t="shared" si="2"/>
        <v>-1.0509959012608558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8" x14ac:dyDescent="0.2">
      <c r="A39" s="8" t="s">
        <v>126</v>
      </c>
      <c r="B39" s="4" t="s">
        <v>80</v>
      </c>
      <c r="C39" s="4">
        <v>18</v>
      </c>
      <c r="D39" s="4" t="s">
        <v>48</v>
      </c>
      <c r="E39" s="4">
        <v>12</v>
      </c>
      <c r="F39" s="4">
        <v>2</v>
      </c>
      <c r="G39" s="4">
        <v>4</v>
      </c>
      <c r="H39" s="4">
        <v>6</v>
      </c>
      <c r="I39" s="4">
        <v>9</v>
      </c>
      <c r="J39" s="4">
        <v>16</v>
      </c>
      <c r="K39" s="4">
        <v>10</v>
      </c>
      <c r="L39" s="4">
        <v>13.94</v>
      </c>
      <c r="M39" s="4">
        <v>11.71</v>
      </c>
      <c r="N39" s="4">
        <v>15.03</v>
      </c>
      <c r="O39" s="4">
        <v>14.28</v>
      </c>
      <c r="P39" s="4">
        <v>14.23</v>
      </c>
      <c r="Q39" s="4">
        <v>9.68</v>
      </c>
      <c r="R39" s="4">
        <v>39</v>
      </c>
      <c r="S39" s="4">
        <v>70</v>
      </c>
      <c r="T39" s="4">
        <v>16.739999999999998</v>
      </c>
      <c r="U39" s="4">
        <f t="shared" si="1"/>
        <v>-1.0899999999999999</v>
      </c>
      <c r="V39" s="4">
        <f t="shared" si="2"/>
        <v>-0.21144009414721215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8" x14ac:dyDescent="0.2">
      <c r="A40" s="8" t="s">
        <v>126</v>
      </c>
      <c r="B40" s="4" t="s">
        <v>80</v>
      </c>
      <c r="C40" s="4">
        <v>19</v>
      </c>
      <c r="D40" s="4" t="s">
        <v>49</v>
      </c>
      <c r="E40" s="4">
        <v>12</v>
      </c>
      <c r="F40" s="4">
        <v>1</v>
      </c>
      <c r="G40" s="4">
        <v>4</v>
      </c>
      <c r="H40" s="4">
        <v>7</v>
      </c>
      <c r="I40" s="4">
        <v>14</v>
      </c>
      <c r="J40" s="4">
        <v>25</v>
      </c>
      <c r="K40" s="4">
        <v>7</v>
      </c>
      <c r="L40" s="4">
        <v>16.87</v>
      </c>
      <c r="M40" s="4">
        <v>14.64</v>
      </c>
      <c r="N40" s="4">
        <v>19.309999999999999</v>
      </c>
      <c r="O40" s="4">
        <v>18.57</v>
      </c>
      <c r="P40" s="4">
        <v>10.98</v>
      </c>
      <c r="Q40" s="4">
        <v>7.91</v>
      </c>
      <c r="R40" s="4">
        <v>44</v>
      </c>
      <c r="S40" s="4">
        <v>71</v>
      </c>
      <c r="T40" s="4">
        <v>14.31</v>
      </c>
      <c r="U40" s="4">
        <f t="shared" si="1"/>
        <v>-2.4399999999999977</v>
      </c>
      <c r="V40" s="4">
        <f t="shared" si="2"/>
        <v>-0.47319536888241248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8" x14ac:dyDescent="0.2">
      <c r="A41" s="8" t="s">
        <v>126</v>
      </c>
      <c r="B41" s="4" t="s">
        <v>80</v>
      </c>
      <c r="C41" s="4">
        <v>20</v>
      </c>
      <c r="D41" s="4" t="s">
        <v>50</v>
      </c>
      <c r="E41" s="4">
        <v>12</v>
      </c>
      <c r="F41" s="4">
        <v>1</v>
      </c>
      <c r="G41" s="4">
        <v>3</v>
      </c>
      <c r="H41" s="4">
        <v>8</v>
      </c>
      <c r="I41" s="4">
        <v>10</v>
      </c>
      <c r="J41" s="4">
        <v>25</v>
      </c>
      <c r="K41" s="4">
        <v>6</v>
      </c>
      <c r="L41" s="4">
        <v>12.12</v>
      </c>
      <c r="M41" s="4">
        <v>11.38</v>
      </c>
      <c r="N41" s="4">
        <v>19.16</v>
      </c>
      <c r="O41" s="4">
        <v>17.670000000000002</v>
      </c>
      <c r="P41" s="4">
        <v>10.99</v>
      </c>
      <c r="Q41" s="4">
        <v>8.89</v>
      </c>
      <c r="R41" s="4">
        <v>60</v>
      </c>
      <c r="S41" s="4">
        <v>90</v>
      </c>
      <c r="T41" s="4">
        <v>12.76</v>
      </c>
      <c r="U41" s="4">
        <f t="shared" si="1"/>
        <v>-7.0400000000000009</v>
      </c>
      <c r="V41" s="4">
        <f t="shared" si="2"/>
        <v>-1.3651022309430971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8" x14ac:dyDescent="0.2">
      <c r="A42" s="8" t="s">
        <v>126</v>
      </c>
      <c r="B42" s="5" t="s">
        <v>79</v>
      </c>
      <c r="C42" s="5">
        <v>1</v>
      </c>
      <c r="D42" s="5" t="s">
        <v>59</v>
      </c>
      <c r="E42" s="5">
        <v>12</v>
      </c>
      <c r="F42" s="5">
        <v>11</v>
      </c>
      <c r="G42" s="5">
        <v>1</v>
      </c>
      <c r="H42" s="5">
        <v>0</v>
      </c>
      <c r="I42" s="5">
        <v>26</v>
      </c>
      <c r="J42" s="5">
        <v>8</v>
      </c>
      <c r="K42" s="5">
        <v>34</v>
      </c>
      <c r="L42" s="5">
        <v>25</v>
      </c>
      <c r="M42" s="5">
        <v>24.24</v>
      </c>
      <c r="N42" s="5">
        <v>9.14</v>
      </c>
      <c r="O42" s="5">
        <v>7.62</v>
      </c>
      <c r="P42" s="5">
        <v>8.56</v>
      </c>
      <c r="Q42" s="5">
        <v>15.58</v>
      </c>
      <c r="R42" s="5">
        <v>108</v>
      </c>
      <c r="S42" s="5">
        <v>26</v>
      </c>
      <c r="T42" s="5">
        <v>27.66</v>
      </c>
      <c r="U42" s="5">
        <f t="shared" si="1"/>
        <v>15.86</v>
      </c>
      <c r="V42" s="5">
        <f>(U42-$Y$44)/$Y$43</f>
        <v>2.0882614265578274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8" x14ac:dyDescent="0.2">
      <c r="A43" s="8" t="s">
        <v>126</v>
      </c>
      <c r="B43" s="5" t="s">
        <v>79</v>
      </c>
      <c r="C43" s="5">
        <v>2</v>
      </c>
      <c r="D43" s="5" t="s">
        <v>60</v>
      </c>
      <c r="E43" s="5">
        <v>12</v>
      </c>
      <c r="F43" s="5">
        <v>9</v>
      </c>
      <c r="G43" s="5">
        <v>1</v>
      </c>
      <c r="H43" s="5">
        <v>2</v>
      </c>
      <c r="I43" s="5">
        <v>26</v>
      </c>
      <c r="J43" s="5">
        <v>13</v>
      </c>
      <c r="K43" s="5">
        <v>28</v>
      </c>
      <c r="L43" s="5">
        <v>22.31</v>
      </c>
      <c r="M43" s="5">
        <v>21.54</v>
      </c>
      <c r="N43" s="5">
        <v>11.98</v>
      </c>
      <c r="O43" s="5">
        <v>11.21</v>
      </c>
      <c r="P43" s="5">
        <v>11.08</v>
      </c>
      <c r="Q43" s="5">
        <v>15.25</v>
      </c>
      <c r="R43" s="5">
        <v>109</v>
      </c>
      <c r="S43" s="5">
        <v>52</v>
      </c>
      <c r="T43" s="5">
        <v>24.01</v>
      </c>
      <c r="U43" s="5">
        <f t="shared" si="1"/>
        <v>10.329999999999998</v>
      </c>
      <c r="V43" s="5">
        <f t="shared" ref="V43:V61" si="3">(U43-$Y$44)/$Y$43</f>
        <v>1.3601120089302361</v>
      </c>
      <c r="W43" s="1"/>
      <c r="X43" t="s">
        <v>122</v>
      </c>
      <c r="Y43">
        <f>_xlfn.STDEV.P(U42:U61)</f>
        <v>7.594595101122902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8" x14ac:dyDescent="0.2">
      <c r="A44" s="8" t="s">
        <v>126</v>
      </c>
      <c r="B44" s="5" t="s">
        <v>79</v>
      </c>
      <c r="C44" s="5">
        <v>3</v>
      </c>
      <c r="D44" s="5" t="s">
        <v>61</v>
      </c>
      <c r="E44" s="5">
        <v>12</v>
      </c>
      <c r="F44" s="5">
        <v>8</v>
      </c>
      <c r="G44" s="5">
        <v>1</v>
      </c>
      <c r="H44" s="5">
        <v>3</v>
      </c>
      <c r="I44" s="5">
        <v>22</v>
      </c>
      <c r="J44" s="5">
        <v>10</v>
      </c>
      <c r="K44" s="5">
        <v>25</v>
      </c>
      <c r="L44" s="5">
        <v>18.25</v>
      </c>
      <c r="M44" s="5">
        <v>16.73</v>
      </c>
      <c r="N44" s="5">
        <v>14.09</v>
      </c>
      <c r="O44" s="5">
        <v>12.57</v>
      </c>
      <c r="P44" s="5">
        <v>9.69</v>
      </c>
      <c r="Q44" s="5">
        <v>14.74</v>
      </c>
      <c r="R44" s="5">
        <v>82</v>
      </c>
      <c r="S44" s="5">
        <v>74</v>
      </c>
      <c r="T44" s="5">
        <v>19.96</v>
      </c>
      <c r="U44" s="5">
        <f t="shared" si="1"/>
        <v>4.16</v>
      </c>
      <c r="V44" s="5">
        <f t="shared" si="3"/>
        <v>0.54769213428968666</v>
      </c>
      <c r="W44" s="1"/>
      <c r="X44" t="s">
        <v>124</v>
      </c>
      <c r="Y44">
        <f>AVERAGE(U42:U61)</f>
        <v>4.999999999992788E-4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8" x14ac:dyDescent="0.2">
      <c r="A45" s="8" t="s">
        <v>126</v>
      </c>
      <c r="B45" s="5" t="s">
        <v>79</v>
      </c>
      <c r="C45" s="5">
        <v>4</v>
      </c>
      <c r="D45" s="5" t="s">
        <v>62</v>
      </c>
      <c r="E45" s="5">
        <v>12</v>
      </c>
      <c r="F45" s="5">
        <v>7</v>
      </c>
      <c r="G45" s="5">
        <v>1</v>
      </c>
      <c r="H45" s="5">
        <v>4</v>
      </c>
      <c r="I45" s="5">
        <v>18</v>
      </c>
      <c r="J45" s="5">
        <v>14</v>
      </c>
      <c r="K45" s="5">
        <v>22</v>
      </c>
      <c r="L45" s="5">
        <v>21.4</v>
      </c>
      <c r="M45" s="5">
        <v>20.64</v>
      </c>
      <c r="N45" s="5">
        <v>13.2</v>
      </c>
      <c r="O45" s="5">
        <v>13.2</v>
      </c>
      <c r="P45" s="5">
        <v>12.34</v>
      </c>
      <c r="Q45" s="5">
        <v>14.38</v>
      </c>
      <c r="R45" s="5">
        <v>82</v>
      </c>
      <c r="S45" s="5">
        <v>71</v>
      </c>
      <c r="T45" s="5">
        <v>21.76</v>
      </c>
      <c r="U45" s="5">
        <f t="shared" si="1"/>
        <v>8.1999999999999993</v>
      </c>
      <c r="V45" s="5">
        <f t="shared" si="3"/>
        <v>1.0796493941839849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8" x14ac:dyDescent="0.2">
      <c r="A46" s="8" t="s">
        <v>126</v>
      </c>
      <c r="B46" s="5" t="s">
        <v>79</v>
      </c>
      <c r="C46" s="5">
        <v>5</v>
      </c>
      <c r="D46" s="5" t="s">
        <v>63</v>
      </c>
      <c r="E46" s="5">
        <v>12</v>
      </c>
      <c r="F46" s="5">
        <v>6</v>
      </c>
      <c r="G46" s="5">
        <v>3</v>
      </c>
      <c r="H46" s="5">
        <v>3</v>
      </c>
      <c r="I46" s="5">
        <v>21</v>
      </c>
      <c r="J46" s="5">
        <v>16</v>
      </c>
      <c r="K46" s="5">
        <v>21</v>
      </c>
      <c r="L46" s="5">
        <v>17.84</v>
      </c>
      <c r="M46" s="5">
        <v>17.079999999999998</v>
      </c>
      <c r="N46" s="5">
        <v>11.65</v>
      </c>
      <c r="O46" s="5">
        <v>10.88</v>
      </c>
      <c r="P46" s="5">
        <v>14.47</v>
      </c>
      <c r="Q46" s="5">
        <v>13.25</v>
      </c>
      <c r="R46" s="5">
        <v>82</v>
      </c>
      <c r="S46" s="5">
        <v>62</v>
      </c>
      <c r="T46" s="5">
        <v>20.92</v>
      </c>
      <c r="U46" s="5">
        <f t="shared" si="1"/>
        <v>6.1899999999999995</v>
      </c>
      <c r="V46" s="5">
        <f t="shared" si="3"/>
        <v>0.81498749012766325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8" x14ac:dyDescent="0.2">
      <c r="A47" s="8" t="s">
        <v>126</v>
      </c>
      <c r="B47" s="5" t="s">
        <v>79</v>
      </c>
      <c r="C47" s="5">
        <v>6</v>
      </c>
      <c r="D47" s="5" t="s">
        <v>64</v>
      </c>
      <c r="E47" s="5">
        <v>12</v>
      </c>
      <c r="F47" s="5">
        <v>5</v>
      </c>
      <c r="G47" s="5">
        <v>4</v>
      </c>
      <c r="H47" s="5">
        <v>3</v>
      </c>
      <c r="I47" s="5">
        <v>22</v>
      </c>
      <c r="J47" s="5">
        <v>15</v>
      </c>
      <c r="K47" s="5">
        <v>19</v>
      </c>
      <c r="L47" s="5">
        <v>22.5</v>
      </c>
      <c r="M47" s="5">
        <v>22.5</v>
      </c>
      <c r="N47" s="5">
        <v>15.21</v>
      </c>
      <c r="O47" s="5">
        <v>12.93</v>
      </c>
      <c r="P47" s="5">
        <v>11.53</v>
      </c>
      <c r="Q47" s="5">
        <v>15.82</v>
      </c>
      <c r="R47" s="5">
        <v>97</v>
      </c>
      <c r="S47" s="5">
        <v>66</v>
      </c>
      <c r="T47" s="5">
        <v>20.92</v>
      </c>
      <c r="U47" s="5">
        <f t="shared" si="1"/>
        <v>7.2899999999999991</v>
      </c>
      <c r="V47" s="5">
        <f t="shared" si="3"/>
        <v>0.95982733811868504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8" x14ac:dyDescent="0.2">
      <c r="A48" s="8" t="s">
        <v>126</v>
      </c>
      <c r="B48" s="5" t="s">
        <v>79</v>
      </c>
      <c r="C48" s="5">
        <v>7</v>
      </c>
      <c r="D48" s="5" t="s">
        <v>65</v>
      </c>
      <c r="E48" s="5">
        <v>12</v>
      </c>
      <c r="F48" s="5">
        <v>5</v>
      </c>
      <c r="G48" s="5">
        <v>4</v>
      </c>
      <c r="H48" s="5">
        <v>3</v>
      </c>
      <c r="I48" s="5">
        <v>20</v>
      </c>
      <c r="J48" s="5">
        <v>17</v>
      </c>
      <c r="K48" s="5">
        <v>19</v>
      </c>
      <c r="L48" s="5">
        <v>16.059999999999999</v>
      </c>
      <c r="M48" s="5">
        <v>13.78</v>
      </c>
      <c r="N48" s="5">
        <v>16.79</v>
      </c>
      <c r="O48" s="5">
        <v>16.79</v>
      </c>
      <c r="P48" s="5">
        <v>10.4</v>
      </c>
      <c r="Q48" s="5">
        <v>10.72</v>
      </c>
      <c r="R48" s="5">
        <v>67</v>
      </c>
      <c r="S48" s="5">
        <v>74</v>
      </c>
      <c r="T48" s="5">
        <v>16.3</v>
      </c>
      <c r="U48" s="5">
        <f t="shared" si="1"/>
        <v>-0.73000000000000043</v>
      </c>
      <c r="V48" s="5">
        <f t="shared" si="3"/>
        <v>-9.6186826324946711E-2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8" x14ac:dyDescent="0.2">
      <c r="A49" s="8" t="s">
        <v>126</v>
      </c>
      <c r="B49" s="5" t="s">
        <v>79</v>
      </c>
      <c r="C49" s="5">
        <v>8</v>
      </c>
      <c r="D49" s="5" t="s">
        <v>66</v>
      </c>
      <c r="E49" s="5">
        <v>12</v>
      </c>
      <c r="F49" s="5">
        <v>5</v>
      </c>
      <c r="G49" s="5">
        <v>3</v>
      </c>
      <c r="H49" s="5">
        <v>4</v>
      </c>
      <c r="I49" s="5">
        <v>23</v>
      </c>
      <c r="J49" s="5">
        <v>14</v>
      </c>
      <c r="K49" s="5">
        <v>18</v>
      </c>
      <c r="L49" s="5">
        <v>22</v>
      </c>
      <c r="M49" s="5">
        <v>22</v>
      </c>
      <c r="N49" s="5">
        <v>13.74</v>
      </c>
      <c r="O49" s="5">
        <v>11.46</v>
      </c>
      <c r="P49" s="5">
        <v>8.99</v>
      </c>
      <c r="Q49" s="5">
        <v>13.68</v>
      </c>
      <c r="R49" s="5">
        <v>123</v>
      </c>
      <c r="S49" s="5">
        <v>42</v>
      </c>
      <c r="T49" s="5">
        <v>21.36</v>
      </c>
      <c r="U49" s="5">
        <f t="shared" si="1"/>
        <v>8.26</v>
      </c>
      <c r="V49" s="5">
        <f t="shared" si="3"/>
        <v>1.0875497495289497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8" x14ac:dyDescent="0.2">
      <c r="A50" s="8" t="s">
        <v>126</v>
      </c>
      <c r="B50" s="5" t="s">
        <v>79</v>
      </c>
      <c r="C50" s="5">
        <v>9</v>
      </c>
      <c r="D50" s="5" t="s">
        <v>67</v>
      </c>
      <c r="E50" s="5">
        <v>12</v>
      </c>
      <c r="F50" s="5">
        <v>4</v>
      </c>
      <c r="G50" s="5">
        <v>5</v>
      </c>
      <c r="H50" s="5">
        <v>3</v>
      </c>
      <c r="I50" s="5">
        <v>18</v>
      </c>
      <c r="J50" s="5">
        <v>10</v>
      </c>
      <c r="K50" s="5">
        <v>17</v>
      </c>
      <c r="L50" s="5">
        <v>18.079999999999998</v>
      </c>
      <c r="M50" s="5">
        <v>15.79</v>
      </c>
      <c r="N50" s="5">
        <v>11.87</v>
      </c>
      <c r="O50" s="5">
        <v>11.11</v>
      </c>
      <c r="P50" s="5">
        <v>10.050000000000001</v>
      </c>
      <c r="Q50" s="5">
        <v>9.32</v>
      </c>
      <c r="R50" s="5">
        <v>71</v>
      </c>
      <c r="S50" s="5">
        <v>65</v>
      </c>
      <c r="T50" s="5">
        <v>20.75</v>
      </c>
      <c r="U50" s="5">
        <f t="shared" si="1"/>
        <v>6.2099999999999991</v>
      </c>
      <c r="V50" s="5">
        <f t="shared" si="3"/>
        <v>0.81762094190931811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8" x14ac:dyDescent="0.2">
      <c r="A51" s="8" t="s">
        <v>126</v>
      </c>
      <c r="B51" s="5" t="s">
        <v>79</v>
      </c>
      <c r="C51" s="5">
        <v>10</v>
      </c>
      <c r="D51" s="5" t="s">
        <v>68</v>
      </c>
      <c r="E51" s="5">
        <v>12</v>
      </c>
      <c r="F51" s="5">
        <v>4</v>
      </c>
      <c r="G51" s="5">
        <v>5</v>
      </c>
      <c r="H51" s="5">
        <v>3</v>
      </c>
      <c r="I51" s="5">
        <v>17</v>
      </c>
      <c r="J51" s="5">
        <v>15</v>
      </c>
      <c r="K51" s="5">
        <v>17</v>
      </c>
      <c r="L51" s="5">
        <v>13.23</v>
      </c>
      <c r="M51" s="5">
        <v>11.7</v>
      </c>
      <c r="N51" s="5">
        <v>14.27</v>
      </c>
      <c r="O51" s="5">
        <v>13.51</v>
      </c>
      <c r="P51" s="5">
        <v>7.84</v>
      </c>
      <c r="Q51" s="5">
        <v>9.35</v>
      </c>
      <c r="R51" s="5">
        <v>74</v>
      </c>
      <c r="S51" s="5">
        <v>57</v>
      </c>
      <c r="T51" s="5">
        <v>14.95</v>
      </c>
      <c r="U51" s="5">
        <f t="shared" si="1"/>
        <v>-1.0399999999999991</v>
      </c>
      <c r="V51" s="5">
        <f t="shared" si="3"/>
        <v>-0.13700532894059814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8" x14ac:dyDescent="0.2">
      <c r="A52" s="8" t="s">
        <v>126</v>
      </c>
      <c r="B52" s="5" t="s">
        <v>79</v>
      </c>
      <c r="C52" s="5">
        <v>11</v>
      </c>
      <c r="D52" s="5" t="s">
        <v>69</v>
      </c>
      <c r="E52" s="5">
        <v>12</v>
      </c>
      <c r="F52" s="5">
        <v>5</v>
      </c>
      <c r="G52" s="5">
        <v>2</v>
      </c>
      <c r="H52" s="5">
        <v>5</v>
      </c>
      <c r="I52" s="5">
        <v>12</v>
      </c>
      <c r="J52" s="5">
        <v>15</v>
      </c>
      <c r="K52" s="5">
        <v>17</v>
      </c>
      <c r="L52" s="5">
        <v>10.93</v>
      </c>
      <c r="M52" s="5">
        <v>10.93</v>
      </c>
      <c r="N52" s="5">
        <v>21.36</v>
      </c>
      <c r="O52" s="5">
        <v>19.829999999999998</v>
      </c>
      <c r="P52" s="5">
        <v>17.62</v>
      </c>
      <c r="Q52" s="5">
        <v>7.57</v>
      </c>
      <c r="R52" s="5">
        <v>46</v>
      </c>
      <c r="S52" s="5">
        <v>119</v>
      </c>
      <c r="T52" s="5">
        <v>10</v>
      </c>
      <c r="U52" s="5">
        <f t="shared" si="1"/>
        <v>-10.43</v>
      </c>
      <c r="V52" s="5">
        <f t="shared" si="3"/>
        <v>-1.3734109404275934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8" x14ac:dyDescent="0.2">
      <c r="A53" s="8" t="s">
        <v>126</v>
      </c>
      <c r="B53" s="5" t="s">
        <v>79</v>
      </c>
      <c r="C53" s="5">
        <v>12</v>
      </c>
      <c r="D53" s="5" t="s">
        <v>70</v>
      </c>
      <c r="E53" s="5">
        <v>12</v>
      </c>
      <c r="F53" s="5">
        <v>4</v>
      </c>
      <c r="G53" s="5">
        <v>3</v>
      </c>
      <c r="H53" s="5">
        <v>5</v>
      </c>
      <c r="I53" s="5">
        <v>16</v>
      </c>
      <c r="J53" s="5">
        <v>15</v>
      </c>
      <c r="K53" s="5">
        <v>15</v>
      </c>
      <c r="L53" s="5">
        <v>13.44</v>
      </c>
      <c r="M53" s="5">
        <v>11.16</v>
      </c>
      <c r="N53" s="5">
        <v>17.43</v>
      </c>
      <c r="O53" s="5">
        <v>16.670000000000002</v>
      </c>
      <c r="P53" s="5">
        <v>9.0399999999999991</v>
      </c>
      <c r="Q53" s="5">
        <v>10.199999999999999</v>
      </c>
      <c r="R53" s="5">
        <v>86</v>
      </c>
      <c r="S53" s="5">
        <v>68</v>
      </c>
      <c r="T53" s="5">
        <v>13.78</v>
      </c>
      <c r="U53" s="5">
        <f t="shared" si="1"/>
        <v>-3.99</v>
      </c>
      <c r="V53" s="5">
        <f t="shared" si="3"/>
        <v>-0.52543946673470221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8" x14ac:dyDescent="0.2">
      <c r="A54" s="8" t="s">
        <v>126</v>
      </c>
      <c r="B54" s="5" t="s">
        <v>79</v>
      </c>
      <c r="C54" s="5">
        <v>13</v>
      </c>
      <c r="D54" s="5" t="s">
        <v>71</v>
      </c>
      <c r="E54" s="5">
        <v>12</v>
      </c>
      <c r="F54" s="5">
        <v>3</v>
      </c>
      <c r="G54" s="5">
        <v>5</v>
      </c>
      <c r="H54" s="5">
        <v>4</v>
      </c>
      <c r="I54" s="5">
        <v>12</v>
      </c>
      <c r="J54" s="5">
        <v>16</v>
      </c>
      <c r="K54" s="5">
        <v>14</v>
      </c>
      <c r="L54" s="5">
        <v>10.77</v>
      </c>
      <c r="M54" s="5">
        <v>10.77</v>
      </c>
      <c r="N54" s="5">
        <v>18.420000000000002</v>
      </c>
      <c r="O54" s="5">
        <v>16.14</v>
      </c>
      <c r="P54" s="5">
        <v>11.8</v>
      </c>
      <c r="Q54" s="5">
        <v>11.79</v>
      </c>
      <c r="R54" s="5">
        <v>71</v>
      </c>
      <c r="S54" s="5">
        <v>86</v>
      </c>
      <c r="T54" s="5">
        <v>10.79</v>
      </c>
      <c r="U54" s="5">
        <f t="shared" si="1"/>
        <v>-7.6500000000000021</v>
      </c>
      <c r="V54" s="5">
        <f t="shared" si="3"/>
        <v>-1.0073611427775568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8" x14ac:dyDescent="0.2">
      <c r="A55" s="8" t="s">
        <v>126</v>
      </c>
      <c r="B55" s="5" t="s">
        <v>79</v>
      </c>
      <c r="C55" s="5">
        <v>14</v>
      </c>
      <c r="D55" s="5" t="s">
        <v>72</v>
      </c>
      <c r="E55" s="5">
        <v>12</v>
      </c>
      <c r="F55" s="5">
        <v>4</v>
      </c>
      <c r="G55" s="5">
        <v>2</v>
      </c>
      <c r="H55" s="5">
        <v>6</v>
      </c>
      <c r="I55" s="5">
        <v>17</v>
      </c>
      <c r="J55" s="5">
        <v>26</v>
      </c>
      <c r="K55" s="5">
        <v>14</v>
      </c>
      <c r="L55" s="5">
        <v>12.28</v>
      </c>
      <c r="M55" s="5">
        <v>11.52</v>
      </c>
      <c r="N55" s="5">
        <v>18.739999999999998</v>
      </c>
      <c r="O55" s="5">
        <v>17.98</v>
      </c>
      <c r="P55" s="5">
        <v>11.29</v>
      </c>
      <c r="Q55" s="5">
        <v>8.9499999999999993</v>
      </c>
      <c r="R55" s="5">
        <v>61</v>
      </c>
      <c r="S55" s="5">
        <v>77</v>
      </c>
      <c r="T55" s="5">
        <v>12.41</v>
      </c>
      <c r="U55" s="5">
        <f t="shared" si="1"/>
        <v>-6.4599999999999991</v>
      </c>
      <c r="V55" s="5">
        <f t="shared" si="3"/>
        <v>-0.85067076176908729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8" x14ac:dyDescent="0.2">
      <c r="A56" s="8" t="s">
        <v>126</v>
      </c>
      <c r="B56" s="5" t="s">
        <v>79</v>
      </c>
      <c r="C56" s="5">
        <v>15</v>
      </c>
      <c r="D56" s="5" t="s">
        <v>73</v>
      </c>
      <c r="E56" s="5">
        <v>12</v>
      </c>
      <c r="F56" s="5">
        <v>4</v>
      </c>
      <c r="G56" s="5">
        <v>1</v>
      </c>
      <c r="H56" s="5">
        <v>7</v>
      </c>
      <c r="I56" s="5">
        <v>11</v>
      </c>
      <c r="J56" s="5">
        <v>19</v>
      </c>
      <c r="K56" s="5">
        <v>13</v>
      </c>
      <c r="L56" s="5">
        <v>15.43</v>
      </c>
      <c r="M56" s="5">
        <v>13.9</v>
      </c>
      <c r="N56" s="5">
        <v>16.97</v>
      </c>
      <c r="O56" s="5">
        <v>16.97</v>
      </c>
      <c r="P56" s="5">
        <v>10.76</v>
      </c>
      <c r="Q56" s="5">
        <v>10.88</v>
      </c>
      <c r="R56" s="5">
        <v>50</v>
      </c>
      <c r="S56" s="5">
        <v>81</v>
      </c>
      <c r="T56" s="5">
        <v>15.29</v>
      </c>
      <c r="U56" s="5">
        <f t="shared" si="1"/>
        <v>-1.5399999999999991</v>
      </c>
      <c r="V56" s="5">
        <f t="shared" si="3"/>
        <v>-0.20284162348197168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8" x14ac:dyDescent="0.2">
      <c r="A57" s="8" t="s">
        <v>126</v>
      </c>
      <c r="B57" s="5" t="s">
        <v>79</v>
      </c>
      <c r="C57" s="5">
        <v>16</v>
      </c>
      <c r="D57" s="5" t="s">
        <v>74</v>
      </c>
      <c r="E57" s="5">
        <v>12</v>
      </c>
      <c r="F57" s="5">
        <v>2</v>
      </c>
      <c r="G57" s="5">
        <v>4</v>
      </c>
      <c r="H57" s="5">
        <v>6</v>
      </c>
      <c r="I57" s="5">
        <v>11</v>
      </c>
      <c r="J57" s="5">
        <v>18</v>
      </c>
      <c r="K57" s="5">
        <v>10</v>
      </c>
      <c r="L57" s="5">
        <v>11.58</v>
      </c>
      <c r="M57" s="5">
        <v>11.58</v>
      </c>
      <c r="N57" s="5">
        <v>18.86</v>
      </c>
      <c r="O57" s="5">
        <v>17.329999999999998</v>
      </c>
      <c r="P57" s="5">
        <v>13.93</v>
      </c>
      <c r="Q57" s="5">
        <v>8.69</v>
      </c>
      <c r="R57" s="5">
        <v>46</v>
      </c>
      <c r="S57" s="5">
        <v>87</v>
      </c>
      <c r="T57" s="5">
        <v>11.85</v>
      </c>
      <c r="U57" s="5">
        <f t="shared" si="1"/>
        <v>-7.2799999999999994</v>
      </c>
      <c r="V57" s="5">
        <f t="shared" si="3"/>
        <v>-0.95864228481694003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8" x14ac:dyDescent="0.2">
      <c r="A58" s="8" t="s">
        <v>126</v>
      </c>
      <c r="B58" s="5" t="s">
        <v>79</v>
      </c>
      <c r="C58" s="5">
        <v>17</v>
      </c>
      <c r="D58" s="5" t="s">
        <v>75</v>
      </c>
      <c r="E58" s="5">
        <v>12</v>
      </c>
      <c r="F58" s="5">
        <v>2</v>
      </c>
      <c r="G58" s="5">
        <v>3</v>
      </c>
      <c r="H58" s="5">
        <v>7</v>
      </c>
      <c r="I58" s="5">
        <v>11</v>
      </c>
      <c r="J58" s="5">
        <v>18</v>
      </c>
      <c r="K58" s="5">
        <v>9</v>
      </c>
      <c r="L58" s="5">
        <v>14.18</v>
      </c>
      <c r="M58" s="5">
        <v>12.66</v>
      </c>
      <c r="N58" s="5">
        <v>17.09</v>
      </c>
      <c r="O58" s="5">
        <v>15.57</v>
      </c>
      <c r="P58" s="5">
        <v>13.69</v>
      </c>
      <c r="Q58" s="5">
        <v>8.57</v>
      </c>
      <c r="R58" s="5">
        <v>57</v>
      </c>
      <c r="S58" s="5">
        <v>97</v>
      </c>
      <c r="T58" s="5">
        <v>13.44</v>
      </c>
      <c r="U58" s="5">
        <f t="shared" si="1"/>
        <v>-2.91</v>
      </c>
      <c r="V58" s="5">
        <f t="shared" si="3"/>
        <v>-0.38323307052533534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8" x14ac:dyDescent="0.2">
      <c r="A59" s="8" t="s">
        <v>126</v>
      </c>
      <c r="B59" s="5" t="s">
        <v>79</v>
      </c>
      <c r="C59" s="5">
        <v>18</v>
      </c>
      <c r="D59" s="5" t="s">
        <v>76</v>
      </c>
      <c r="E59" s="5">
        <v>12</v>
      </c>
      <c r="F59" s="5">
        <v>2</v>
      </c>
      <c r="G59" s="5">
        <v>3</v>
      </c>
      <c r="H59" s="5">
        <v>7</v>
      </c>
      <c r="I59" s="5">
        <v>12</v>
      </c>
      <c r="J59" s="5">
        <v>21</v>
      </c>
      <c r="K59" s="5">
        <v>9</v>
      </c>
      <c r="L59" s="5">
        <v>14.45</v>
      </c>
      <c r="M59" s="5">
        <v>12.92</v>
      </c>
      <c r="N59" s="5">
        <v>18.829999999999998</v>
      </c>
      <c r="O59" s="5">
        <v>16.54</v>
      </c>
      <c r="P59" s="5">
        <v>10.63</v>
      </c>
      <c r="Q59" s="5">
        <v>12.16</v>
      </c>
      <c r="R59" s="5">
        <v>97</v>
      </c>
      <c r="S59" s="5">
        <v>78</v>
      </c>
      <c r="T59" s="5">
        <v>14.02</v>
      </c>
      <c r="U59" s="5">
        <f t="shared" si="1"/>
        <v>-4.379999999999999</v>
      </c>
      <c r="V59" s="5">
        <f t="shared" si="3"/>
        <v>-0.57679177647697333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8" x14ac:dyDescent="0.2">
      <c r="A60" s="8" t="s">
        <v>126</v>
      </c>
      <c r="B60" s="5" t="s">
        <v>79</v>
      </c>
      <c r="C60" s="5">
        <v>19</v>
      </c>
      <c r="D60" s="5" t="s">
        <v>77</v>
      </c>
      <c r="E60" s="5">
        <v>12</v>
      </c>
      <c r="F60" s="5">
        <v>1</v>
      </c>
      <c r="G60" s="5">
        <v>4</v>
      </c>
      <c r="H60" s="5">
        <v>7</v>
      </c>
      <c r="I60" s="5">
        <v>10</v>
      </c>
      <c r="J60" s="5">
        <v>25</v>
      </c>
      <c r="K60" s="5">
        <v>7</v>
      </c>
      <c r="L60" s="5">
        <v>10.3</v>
      </c>
      <c r="M60" s="5">
        <v>8.7799999999999994</v>
      </c>
      <c r="N60" s="5">
        <v>21.15</v>
      </c>
      <c r="O60" s="5">
        <v>20.39</v>
      </c>
      <c r="P60" s="5">
        <v>14.07</v>
      </c>
      <c r="Q60" s="5">
        <v>8.3800000000000008</v>
      </c>
      <c r="R60" s="5">
        <v>36</v>
      </c>
      <c r="S60" s="5">
        <v>123</v>
      </c>
      <c r="T60" s="5">
        <v>11.01</v>
      </c>
      <c r="U60" s="5">
        <f t="shared" si="1"/>
        <v>-10.849999999999998</v>
      </c>
      <c r="V60" s="5">
        <f t="shared" si="3"/>
        <v>-1.428713427842347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8" x14ac:dyDescent="0.2">
      <c r="A61" s="8" t="s">
        <v>126</v>
      </c>
      <c r="B61" s="5" t="s">
        <v>79</v>
      </c>
      <c r="C61" s="5">
        <v>20</v>
      </c>
      <c r="D61" s="5" t="s">
        <v>78</v>
      </c>
      <c r="E61" s="5">
        <v>12</v>
      </c>
      <c r="F61" s="5">
        <v>0</v>
      </c>
      <c r="G61" s="5">
        <v>3</v>
      </c>
      <c r="H61" s="5">
        <v>9</v>
      </c>
      <c r="I61" s="5">
        <v>10</v>
      </c>
      <c r="J61" s="5">
        <v>30</v>
      </c>
      <c r="K61" s="5">
        <v>3</v>
      </c>
      <c r="L61" s="5">
        <v>12.56</v>
      </c>
      <c r="M61" s="5">
        <v>10.27</v>
      </c>
      <c r="N61" s="5">
        <v>21.79</v>
      </c>
      <c r="O61" s="5">
        <v>21.79</v>
      </c>
      <c r="P61" s="5">
        <v>14.18</v>
      </c>
      <c r="Q61" s="5">
        <v>11.82</v>
      </c>
      <c r="R61" s="5">
        <v>51</v>
      </c>
      <c r="S61" s="5">
        <v>91</v>
      </c>
      <c r="T61" s="5">
        <v>10.41</v>
      </c>
      <c r="U61" s="5">
        <f t="shared" si="1"/>
        <v>-9.2299999999999986</v>
      </c>
      <c r="V61" s="5">
        <f t="shared" si="3"/>
        <v>-1.2154038335282966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8" x14ac:dyDescent="0.2">
      <c r="A62" s="8" t="s">
        <v>126</v>
      </c>
      <c r="B62" s="6" t="s">
        <v>99</v>
      </c>
      <c r="C62" s="6">
        <v>1</v>
      </c>
      <c r="D62" s="6" t="s">
        <v>81</v>
      </c>
      <c r="E62" s="6">
        <v>11</v>
      </c>
      <c r="F62" s="6">
        <v>8</v>
      </c>
      <c r="G62" s="6">
        <v>3</v>
      </c>
      <c r="H62" s="6">
        <v>0</v>
      </c>
      <c r="I62" s="6">
        <v>33</v>
      </c>
      <c r="J62" s="6">
        <v>12</v>
      </c>
      <c r="K62" s="6">
        <v>27</v>
      </c>
      <c r="L62" s="6">
        <v>22.48</v>
      </c>
      <c r="M62" s="6">
        <v>21.73</v>
      </c>
      <c r="N62" s="6">
        <v>14.13</v>
      </c>
      <c r="O62" s="6">
        <v>13.37</v>
      </c>
      <c r="P62" s="6">
        <v>12.96</v>
      </c>
      <c r="Q62" s="6">
        <v>12.92</v>
      </c>
      <c r="R62" s="6">
        <v>68</v>
      </c>
      <c r="S62" s="6">
        <v>63</v>
      </c>
      <c r="T62" s="6">
        <v>21.31</v>
      </c>
      <c r="U62" s="6">
        <f t="shared" si="1"/>
        <v>8.35</v>
      </c>
      <c r="V62" s="6">
        <f>(U62-$Y$64)/$Y$63</f>
        <v>1.2170442986442862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8" x14ac:dyDescent="0.2">
      <c r="A63" s="8" t="s">
        <v>126</v>
      </c>
      <c r="B63" s="6" t="s">
        <v>99</v>
      </c>
      <c r="C63" s="6">
        <v>2</v>
      </c>
      <c r="D63" s="6" t="s">
        <v>82</v>
      </c>
      <c r="E63" s="6">
        <v>11</v>
      </c>
      <c r="F63" s="6">
        <v>7</v>
      </c>
      <c r="G63" s="6">
        <v>2</v>
      </c>
      <c r="H63" s="6">
        <v>2</v>
      </c>
      <c r="I63" s="6">
        <v>26</v>
      </c>
      <c r="J63" s="6">
        <v>13</v>
      </c>
      <c r="K63" s="6">
        <v>23</v>
      </c>
      <c r="L63" s="6">
        <v>21.9</v>
      </c>
      <c r="M63" s="6">
        <v>18.11</v>
      </c>
      <c r="N63" s="6">
        <v>14.19</v>
      </c>
      <c r="O63" s="6">
        <v>13.43</v>
      </c>
      <c r="P63" s="6">
        <v>16.170000000000002</v>
      </c>
      <c r="Q63" s="6">
        <v>16.920000000000002</v>
      </c>
      <c r="R63" s="6">
        <v>63</v>
      </c>
      <c r="S63" s="6">
        <v>64</v>
      </c>
      <c r="T63" s="6">
        <v>19.71</v>
      </c>
      <c r="U63" s="6">
        <f t="shared" si="1"/>
        <v>7.7099999999999991</v>
      </c>
      <c r="V63" s="6">
        <f t="shared" ref="V63:V79" si="4">(U63-$Y$64)/$Y$63</f>
        <v>1.1237804769162067</v>
      </c>
      <c r="W63" s="1"/>
      <c r="X63" t="s">
        <v>122</v>
      </c>
      <c r="Y63">
        <f>_xlfn.STDEV.P(U62:U79)</f>
        <v>6.862253638565103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8" x14ac:dyDescent="0.2">
      <c r="A64" s="8" t="s">
        <v>126</v>
      </c>
      <c r="B64" s="6" t="s">
        <v>99</v>
      </c>
      <c r="C64" s="6">
        <v>3</v>
      </c>
      <c r="D64" s="6" t="s">
        <v>83</v>
      </c>
      <c r="E64" s="6">
        <v>11</v>
      </c>
      <c r="F64" s="6">
        <v>6</v>
      </c>
      <c r="G64" s="6">
        <v>4</v>
      </c>
      <c r="H64" s="6">
        <v>1</v>
      </c>
      <c r="I64" s="6">
        <v>22</v>
      </c>
      <c r="J64" s="6">
        <v>9</v>
      </c>
      <c r="K64" s="6">
        <v>22</v>
      </c>
      <c r="L64" s="6">
        <v>23.67</v>
      </c>
      <c r="M64" s="6">
        <v>22.16</v>
      </c>
      <c r="N64" s="6">
        <v>11.72</v>
      </c>
      <c r="O64" s="6">
        <v>10.96</v>
      </c>
      <c r="P64" s="6">
        <v>9.8800000000000008</v>
      </c>
      <c r="Q64" s="6">
        <v>9.58</v>
      </c>
      <c r="R64" s="6">
        <v>90</v>
      </c>
      <c r="S64" s="6">
        <v>46</v>
      </c>
      <c r="T64" s="6">
        <v>22.38</v>
      </c>
      <c r="U64" s="6">
        <f t="shared" si="1"/>
        <v>11.950000000000001</v>
      </c>
      <c r="V64" s="6">
        <f t="shared" si="4"/>
        <v>1.7416532958647331</v>
      </c>
      <c r="W64" s="1"/>
      <c r="X64" t="s">
        <v>124</v>
      </c>
      <c r="Y64">
        <f>AVERAGE(U62:U79)</f>
        <v>-1.6666666666667299E-3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8" x14ac:dyDescent="0.2">
      <c r="A65" s="8" t="s">
        <v>126</v>
      </c>
      <c r="B65" s="6" t="s">
        <v>99</v>
      </c>
      <c r="C65" s="6">
        <v>4</v>
      </c>
      <c r="D65" s="6" t="s">
        <v>84</v>
      </c>
      <c r="E65" s="6">
        <v>11</v>
      </c>
      <c r="F65" s="6">
        <v>6</v>
      </c>
      <c r="G65" s="6">
        <v>2</v>
      </c>
      <c r="H65" s="6">
        <v>3</v>
      </c>
      <c r="I65" s="6">
        <v>26</v>
      </c>
      <c r="J65" s="6">
        <v>13</v>
      </c>
      <c r="K65" s="6">
        <v>20</v>
      </c>
      <c r="L65" s="6">
        <v>19.010000000000002</v>
      </c>
      <c r="M65" s="6">
        <v>17.489999999999998</v>
      </c>
      <c r="N65" s="6">
        <v>14.91</v>
      </c>
      <c r="O65" s="6">
        <v>14.15</v>
      </c>
      <c r="P65" s="6">
        <v>12.91</v>
      </c>
      <c r="Q65" s="6">
        <v>10.54</v>
      </c>
      <c r="R65" s="6">
        <v>46</v>
      </c>
      <c r="S65" s="6">
        <v>61</v>
      </c>
      <c r="T65" s="6">
        <v>17</v>
      </c>
      <c r="U65" s="6">
        <f t="shared" si="1"/>
        <v>4.1000000000000014</v>
      </c>
      <c r="V65" s="6">
        <f t="shared" si="4"/>
        <v>0.5977142324812591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8" x14ac:dyDescent="0.2">
      <c r="A66" s="8" t="s">
        <v>126</v>
      </c>
      <c r="B66" s="6" t="s">
        <v>99</v>
      </c>
      <c r="C66" s="6">
        <v>5</v>
      </c>
      <c r="D66" s="6" t="s">
        <v>85</v>
      </c>
      <c r="E66" s="6">
        <v>11</v>
      </c>
      <c r="F66" s="6">
        <v>6</v>
      </c>
      <c r="G66" s="6">
        <v>2</v>
      </c>
      <c r="H66" s="6">
        <v>3</v>
      </c>
      <c r="I66" s="6">
        <v>20</v>
      </c>
      <c r="J66" s="6">
        <v>14</v>
      </c>
      <c r="K66" s="6">
        <v>20</v>
      </c>
      <c r="L66" s="6">
        <v>21.72</v>
      </c>
      <c r="M66" s="6">
        <v>20.21</v>
      </c>
      <c r="N66" s="6">
        <v>9.82</v>
      </c>
      <c r="O66" s="6">
        <v>7.55</v>
      </c>
      <c r="P66" s="6">
        <v>8.07</v>
      </c>
      <c r="Q66" s="6">
        <v>20.75</v>
      </c>
      <c r="R66" s="6">
        <v>133</v>
      </c>
      <c r="S66" s="6">
        <v>30</v>
      </c>
      <c r="T66" s="6">
        <v>23.09</v>
      </c>
      <c r="U66" s="6">
        <f t="shared" si="1"/>
        <v>11.899999999999999</v>
      </c>
      <c r="V66" s="6">
        <f t="shared" si="4"/>
        <v>1.7343670597922265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8" x14ac:dyDescent="0.2">
      <c r="A67" s="8" t="s">
        <v>126</v>
      </c>
      <c r="B67" s="6" t="s">
        <v>99</v>
      </c>
      <c r="C67" s="6">
        <v>6</v>
      </c>
      <c r="D67" s="6" t="s">
        <v>86</v>
      </c>
      <c r="E67" s="6">
        <v>11</v>
      </c>
      <c r="F67" s="6">
        <v>6</v>
      </c>
      <c r="G67" s="6">
        <v>1</v>
      </c>
      <c r="H67" s="6">
        <v>4</v>
      </c>
      <c r="I67" s="6">
        <v>24</v>
      </c>
      <c r="J67" s="6">
        <v>15</v>
      </c>
      <c r="K67" s="6">
        <v>19</v>
      </c>
      <c r="L67" s="6">
        <v>23.6</v>
      </c>
      <c r="M67" s="6">
        <v>22.09</v>
      </c>
      <c r="N67" s="6">
        <v>17.149999999999999</v>
      </c>
      <c r="O67" s="6">
        <v>14.11</v>
      </c>
      <c r="P67" s="6">
        <v>9.3800000000000008</v>
      </c>
      <c r="Q67" s="6">
        <v>13.24</v>
      </c>
      <c r="R67" s="6">
        <v>114</v>
      </c>
      <c r="S67" s="6">
        <v>65</v>
      </c>
      <c r="T67" s="6">
        <v>19.79</v>
      </c>
      <c r="U67" s="6">
        <f t="shared" ref="U67:U119" si="5">L67-N67</f>
        <v>6.4500000000000028</v>
      </c>
      <c r="V67" s="6">
        <f t="shared" si="4"/>
        <v>0.94016732788905089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8" x14ac:dyDescent="0.2">
      <c r="A68" s="8" t="s">
        <v>126</v>
      </c>
      <c r="B68" s="6" t="s">
        <v>99</v>
      </c>
      <c r="C68" s="6">
        <v>7</v>
      </c>
      <c r="D68" s="6" t="s">
        <v>87</v>
      </c>
      <c r="E68" s="6">
        <v>11</v>
      </c>
      <c r="F68" s="6">
        <v>5</v>
      </c>
      <c r="G68" s="6">
        <v>2</v>
      </c>
      <c r="H68" s="6">
        <v>4</v>
      </c>
      <c r="I68" s="6">
        <v>19</v>
      </c>
      <c r="J68" s="6">
        <v>19</v>
      </c>
      <c r="K68" s="6">
        <v>17</v>
      </c>
      <c r="L68" s="6">
        <v>14.38</v>
      </c>
      <c r="M68" s="6">
        <v>13.62</v>
      </c>
      <c r="N68" s="6">
        <v>17.23</v>
      </c>
      <c r="O68" s="6">
        <v>16.47</v>
      </c>
      <c r="P68" s="6">
        <v>10.64</v>
      </c>
      <c r="Q68" s="6">
        <v>15.82</v>
      </c>
      <c r="R68" s="6">
        <v>77</v>
      </c>
      <c r="S68" s="6">
        <v>51</v>
      </c>
      <c r="T68" s="6">
        <v>13.62</v>
      </c>
      <c r="U68" s="6">
        <f t="shared" si="5"/>
        <v>-2.8499999999999996</v>
      </c>
      <c r="V68" s="6">
        <f t="shared" si="4"/>
        <v>-0.41507258159710331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8" x14ac:dyDescent="0.2">
      <c r="A69" s="8" t="s">
        <v>126</v>
      </c>
      <c r="B69" s="6" t="s">
        <v>99</v>
      </c>
      <c r="C69" s="6">
        <v>8</v>
      </c>
      <c r="D69" s="6" t="s">
        <v>88</v>
      </c>
      <c r="E69" s="6">
        <v>11</v>
      </c>
      <c r="F69" s="6">
        <v>4</v>
      </c>
      <c r="G69" s="6">
        <v>4</v>
      </c>
      <c r="H69" s="6">
        <v>3</v>
      </c>
      <c r="I69" s="6">
        <v>16</v>
      </c>
      <c r="J69" s="6">
        <v>17</v>
      </c>
      <c r="K69" s="6">
        <v>16</v>
      </c>
      <c r="L69" s="6">
        <v>14.59</v>
      </c>
      <c r="M69" s="6">
        <v>13.08</v>
      </c>
      <c r="N69" s="6">
        <v>24.34</v>
      </c>
      <c r="O69" s="6">
        <v>20.56</v>
      </c>
      <c r="P69" s="6">
        <v>13.17</v>
      </c>
      <c r="Q69" s="6">
        <v>10.79</v>
      </c>
      <c r="R69" s="6">
        <v>47</v>
      </c>
      <c r="S69" s="6">
        <v>103</v>
      </c>
      <c r="T69" s="6">
        <v>8.82</v>
      </c>
      <c r="U69" s="6">
        <f t="shared" si="5"/>
        <v>-9.75</v>
      </c>
      <c r="V69" s="6">
        <f t="shared" si="4"/>
        <v>-1.4205731596029594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8" x14ac:dyDescent="0.2">
      <c r="A70" s="8" t="s">
        <v>126</v>
      </c>
      <c r="B70" s="6" t="s">
        <v>99</v>
      </c>
      <c r="C70" s="6">
        <v>9</v>
      </c>
      <c r="D70" s="6" t="s">
        <v>89</v>
      </c>
      <c r="E70" s="6">
        <v>11</v>
      </c>
      <c r="F70" s="6">
        <v>4</v>
      </c>
      <c r="G70" s="6">
        <v>3</v>
      </c>
      <c r="H70" s="6">
        <v>4</v>
      </c>
      <c r="I70" s="6">
        <v>10</v>
      </c>
      <c r="J70" s="6">
        <v>12</v>
      </c>
      <c r="K70" s="6">
        <v>15</v>
      </c>
      <c r="L70" s="6">
        <v>11.12</v>
      </c>
      <c r="M70" s="6">
        <v>11.12</v>
      </c>
      <c r="N70" s="6">
        <v>16.27</v>
      </c>
      <c r="O70" s="6">
        <v>16.27</v>
      </c>
      <c r="P70" s="6">
        <v>13.32</v>
      </c>
      <c r="Q70" s="6">
        <v>11.02</v>
      </c>
      <c r="R70" s="6">
        <v>52</v>
      </c>
      <c r="S70" s="6">
        <v>76</v>
      </c>
      <c r="T70" s="6">
        <v>11.07</v>
      </c>
      <c r="U70" s="6">
        <f t="shared" si="5"/>
        <v>-5.15</v>
      </c>
      <c r="V70" s="6">
        <f t="shared" si="4"/>
        <v>-0.75023944093238881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8" x14ac:dyDescent="0.2">
      <c r="A71" s="8" t="s">
        <v>126</v>
      </c>
      <c r="B71" s="6" t="s">
        <v>99</v>
      </c>
      <c r="C71" s="6">
        <v>10</v>
      </c>
      <c r="D71" s="6" t="s">
        <v>90</v>
      </c>
      <c r="E71" s="6">
        <v>11</v>
      </c>
      <c r="F71" s="6">
        <v>3</v>
      </c>
      <c r="G71" s="6">
        <v>4</v>
      </c>
      <c r="H71" s="6">
        <v>4</v>
      </c>
      <c r="I71" s="6">
        <v>19</v>
      </c>
      <c r="J71" s="6">
        <v>18</v>
      </c>
      <c r="K71" s="6">
        <v>13</v>
      </c>
      <c r="L71" s="6">
        <v>19.760000000000002</v>
      </c>
      <c r="M71" s="6">
        <v>18.239999999999998</v>
      </c>
      <c r="N71" s="6">
        <v>17.420000000000002</v>
      </c>
      <c r="O71" s="6">
        <v>17.420000000000002</v>
      </c>
      <c r="P71" s="6">
        <v>9.17</v>
      </c>
      <c r="Q71" s="6">
        <v>9.26</v>
      </c>
      <c r="R71" s="6">
        <v>68</v>
      </c>
      <c r="S71" s="6">
        <v>75</v>
      </c>
      <c r="T71" s="6">
        <v>16.32</v>
      </c>
      <c r="U71" s="6">
        <f t="shared" si="5"/>
        <v>2.34</v>
      </c>
      <c r="V71" s="6">
        <f t="shared" si="4"/>
        <v>0.34123872272904054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8" x14ac:dyDescent="0.2">
      <c r="A72" s="8" t="s">
        <v>126</v>
      </c>
      <c r="B72" s="6" t="s">
        <v>99</v>
      </c>
      <c r="C72" s="6">
        <v>11</v>
      </c>
      <c r="D72" s="6" t="s">
        <v>91</v>
      </c>
      <c r="E72" s="6">
        <v>11</v>
      </c>
      <c r="F72" s="6">
        <v>3</v>
      </c>
      <c r="G72" s="6">
        <v>4</v>
      </c>
      <c r="H72" s="6">
        <v>4</v>
      </c>
      <c r="I72" s="6">
        <v>15</v>
      </c>
      <c r="J72" s="6">
        <v>19</v>
      </c>
      <c r="K72" s="6">
        <v>13</v>
      </c>
      <c r="L72" s="6">
        <v>13.96</v>
      </c>
      <c r="M72" s="6">
        <v>12.35</v>
      </c>
      <c r="N72" s="6">
        <v>16.71</v>
      </c>
      <c r="O72" s="6">
        <v>15.2</v>
      </c>
      <c r="P72" s="6">
        <v>13.84</v>
      </c>
      <c r="Q72" s="6">
        <v>8.6199999999999992</v>
      </c>
      <c r="R72" s="6">
        <v>48</v>
      </c>
      <c r="S72" s="6">
        <v>64</v>
      </c>
      <c r="T72" s="6">
        <v>14.05</v>
      </c>
      <c r="U72" s="6">
        <f t="shared" si="5"/>
        <v>-2.75</v>
      </c>
      <c r="V72" s="6">
        <f t="shared" si="4"/>
        <v>-0.40050010945209097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8" x14ac:dyDescent="0.2">
      <c r="A73" s="8" t="s">
        <v>126</v>
      </c>
      <c r="B73" s="6" t="s">
        <v>99</v>
      </c>
      <c r="C73" s="6">
        <v>12</v>
      </c>
      <c r="D73" s="6" t="s">
        <v>92</v>
      </c>
      <c r="E73" s="6">
        <v>11</v>
      </c>
      <c r="F73" s="6">
        <v>3</v>
      </c>
      <c r="G73" s="6">
        <v>3</v>
      </c>
      <c r="H73" s="6">
        <v>5</v>
      </c>
      <c r="I73" s="6">
        <v>15</v>
      </c>
      <c r="J73" s="6">
        <v>17</v>
      </c>
      <c r="K73" s="6">
        <v>12</v>
      </c>
      <c r="L73" s="6">
        <v>14.64</v>
      </c>
      <c r="M73" s="6">
        <v>12.37</v>
      </c>
      <c r="N73" s="6">
        <v>14.28</v>
      </c>
      <c r="O73" s="6">
        <v>11.91</v>
      </c>
      <c r="P73" s="6">
        <v>8.4600000000000009</v>
      </c>
      <c r="Q73" s="6">
        <v>13.59</v>
      </c>
      <c r="R73" s="6">
        <v>64</v>
      </c>
      <c r="S73" s="6">
        <v>43</v>
      </c>
      <c r="T73" s="6">
        <v>15.56</v>
      </c>
      <c r="U73" s="6">
        <f t="shared" si="5"/>
        <v>0.36000000000000121</v>
      </c>
      <c r="V73" s="6">
        <f t="shared" si="4"/>
        <v>5.2703774257795051E-2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8" x14ac:dyDescent="0.2">
      <c r="A74" s="8" t="s">
        <v>126</v>
      </c>
      <c r="B74" s="6" t="s">
        <v>99</v>
      </c>
      <c r="C74" s="6">
        <v>13</v>
      </c>
      <c r="D74" s="6" t="s">
        <v>93</v>
      </c>
      <c r="E74" s="6">
        <v>11</v>
      </c>
      <c r="F74" s="6">
        <v>3</v>
      </c>
      <c r="G74" s="6">
        <v>2</v>
      </c>
      <c r="H74" s="6">
        <v>6</v>
      </c>
      <c r="I74" s="6">
        <v>16</v>
      </c>
      <c r="J74" s="6">
        <v>24</v>
      </c>
      <c r="K74" s="6">
        <v>11</v>
      </c>
      <c r="L74" s="6">
        <v>14.53</v>
      </c>
      <c r="M74" s="6">
        <v>13.02</v>
      </c>
      <c r="N74" s="6">
        <v>19.989999999999998</v>
      </c>
      <c r="O74" s="6">
        <v>16.96</v>
      </c>
      <c r="P74" s="6">
        <v>13.09</v>
      </c>
      <c r="Q74" s="6">
        <v>10.35</v>
      </c>
      <c r="R74" s="6">
        <v>62</v>
      </c>
      <c r="S74" s="6">
        <v>77</v>
      </c>
      <c r="T74" s="6">
        <v>11.84</v>
      </c>
      <c r="U74" s="6">
        <f t="shared" si="5"/>
        <v>-5.4599999999999991</v>
      </c>
      <c r="V74" s="6">
        <f t="shared" si="4"/>
        <v>-0.79541410458192707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8" x14ac:dyDescent="0.2">
      <c r="A75" s="8" t="s">
        <v>126</v>
      </c>
      <c r="B75" s="6" t="s">
        <v>99</v>
      </c>
      <c r="C75" s="6">
        <v>14</v>
      </c>
      <c r="D75" s="6" t="s">
        <v>94</v>
      </c>
      <c r="E75" s="6">
        <v>11</v>
      </c>
      <c r="F75" s="6">
        <v>3</v>
      </c>
      <c r="G75" s="6">
        <v>1</v>
      </c>
      <c r="H75" s="6">
        <v>7</v>
      </c>
      <c r="I75" s="6">
        <v>8</v>
      </c>
      <c r="J75" s="6">
        <v>15</v>
      </c>
      <c r="K75" s="6">
        <v>10</v>
      </c>
      <c r="L75" s="6">
        <v>14.08</v>
      </c>
      <c r="M75" s="6">
        <v>11.81</v>
      </c>
      <c r="N75" s="6">
        <v>13.51</v>
      </c>
      <c r="O75" s="6">
        <v>12.75</v>
      </c>
      <c r="P75" s="6">
        <v>10.4</v>
      </c>
      <c r="Q75" s="6">
        <v>8.66</v>
      </c>
      <c r="R75" s="6">
        <v>46</v>
      </c>
      <c r="S75" s="6">
        <v>58</v>
      </c>
      <c r="T75" s="6">
        <v>16.22</v>
      </c>
      <c r="U75" s="6">
        <f t="shared" si="5"/>
        <v>0.57000000000000028</v>
      </c>
      <c r="V75" s="6">
        <f t="shared" si="4"/>
        <v>8.330596576232098E-2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8" x14ac:dyDescent="0.2">
      <c r="A76" s="8" t="s">
        <v>126</v>
      </c>
      <c r="B76" s="6" t="s">
        <v>99</v>
      </c>
      <c r="C76" s="6">
        <v>15</v>
      </c>
      <c r="D76" s="6" t="s">
        <v>95</v>
      </c>
      <c r="E76" s="6">
        <v>11</v>
      </c>
      <c r="F76" s="6">
        <v>2</v>
      </c>
      <c r="G76" s="6">
        <v>4</v>
      </c>
      <c r="H76" s="6">
        <v>5</v>
      </c>
      <c r="I76" s="6">
        <v>11</v>
      </c>
      <c r="J76" s="6">
        <v>24</v>
      </c>
      <c r="K76" s="6">
        <v>10</v>
      </c>
      <c r="L76" s="6">
        <v>12.12</v>
      </c>
      <c r="M76" s="6">
        <v>9.85</v>
      </c>
      <c r="N76" s="6">
        <v>17.010000000000002</v>
      </c>
      <c r="O76" s="6">
        <v>16.25</v>
      </c>
      <c r="P76" s="6">
        <v>18.41</v>
      </c>
      <c r="Q76" s="6">
        <v>12.32</v>
      </c>
      <c r="R76" s="6">
        <v>49</v>
      </c>
      <c r="S76" s="6">
        <v>72</v>
      </c>
      <c r="T76" s="6">
        <v>12.8</v>
      </c>
      <c r="U76" s="6">
        <f t="shared" si="5"/>
        <v>-4.8900000000000023</v>
      </c>
      <c r="V76" s="6">
        <f t="shared" si="4"/>
        <v>-0.71235101335535678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8" x14ac:dyDescent="0.2">
      <c r="A77" s="8" t="s">
        <v>126</v>
      </c>
      <c r="B77" s="6" t="s">
        <v>99</v>
      </c>
      <c r="C77" s="6">
        <v>16</v>
      </c>
      <c r="D77" s="6" t="s">
        <v>96</v>
      </c>
      <c r="E77" s="6">
        <v>11</v>
      </c>
      <c r="F77" s="6">
        <v>2</v>
      </c>
      <c r="G77" s="6">
        <v>3</v>
      </c>
      <c r="H77" s="6">
        <v>6</v>
      </c>
      <c r="I77" s="6">
        <v>14</v>
      </c>
      <c r="J77" s="6">
        <v>22</v>
      </c>
      <c r="K77" s="6">
        <v>9</v>
      </c>
      <c r="L77" s="6">
        <v>12.33</v>
      </c>
      <c r="M77" s="6">
        <v>10.81</v>
      </c>
      <c r="N77" s="6">
        <v>21.31</v>
      </c>
      <c r="O77" s="6">
        <v>18.28</v>
      </c>
      <c r="P77" s="6">
        <v>10.01</v>
      </c>
      <c r="Q77" s="6">
        <v>10.87</v>
      </c>
      <c r="R77" s="6">
        <v>56</v>
      </c>
      <c r="S77" s="6">
        <v>71</v>
      </c>
      <c r="T77" s="6">
        <v>8.83</v>
      </c>
      <c r="U77" s="6">
        <f t="shared" si="5"/>
        <v>-8.9799999999999986</v>
      </c>
      <c r="V77" s="6">
        <f t="shared" si="4"/>
        <v>-1.3083651240863636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8" x14ac:dyDescent="0.2">
      <c r="A78" s="8" t="s">
        <v>126</v>
      </c>
      <c r="B78" s="6" t="s">
        <v>99</v>
      </c>
      <c r="C78" s="6">
        <v>17</v>
      </c>
      <c r="D78" s="6" t="s">
        <v>97</v>
      </c>
      <c r="E78" s="6">
        <v>11</v>
      </c>
      <c r="F78" s="6">
        <v>2</v>
      </c>
      <c r="G78" s="6">
        <v>2</v>
      </c>
      <c r="H78" s="6">
        <v>7</v>
      </c>
      <c r="I78" s="6">
        <v>10</v>
      </c>
      <c r="J78" s="6">
        <v>25</v>
      </c>
      <c r="K78" s="6">
        <v>8</v>
      </c>
      <c r="L78" s="6">
        <v>13.53</v>
      </c>
      <c r="M78" s="6">
        <v>12.01</v>
      </c>
      <c r="N78" s="6">
        <v>21.22</v>
      </c>
      <c r="O78" s="6">
        <v>18.190000000000001</v>
      </c>
      <c r="P78" s="6">
        <v>12.48</v>
      </c>
      <c r="Q78" s="6">
        <v>9.85</v>
      </c>
      <c r="R78" s="6">
        <v>55</v>
      </c>
      <c r="S78" s="6">
        <v>79</v>
      </c>
      <c r="T78" s="6">
        <v>10.74</v>
      </c>
      <c r="U78" s="6">
        <f t="shared" si="5"/>
        <v>-7.6899999999999995</v>
      </c>
      <c r="V78" s="6">
        <f t="shared" si="4"/>
        <v>-1.1203802334157038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8" x14ac:dyDescent="0.2">
      <c r="A79" s="8" t="s">
        <v>126</v>
      </c>
      <c r="B79" s="6" t="s">
        <v>99</v>
      </c>
      <c r="C79" s="6">
        <v>18</v>
      </c>
      <c r="D79" s="6" t="s">
        <v>98</v>
      </c>
      <c r="E79" s="6">
        <v>11</v>
      </c>
      <c r="F79" s="6">
        <v>2</v>
      </c>
      <c r="G79" s="6">
        <v>2</v>
      </c>
      <c r="H79" s="6">
        <v>7</v>
      </c>
      <c r="I79" s="6">
        <v>8</v>
      </c>
      <c r="J79" s="6">
        <v>24</v>
      </c>
      <c r="K79" s="6">
        <v>8</v>
      </c>
      <c r="L79" s="6">
        <v>12.21</v>
      </c>
      <c r="M79" s="6">
        <v>12.21</v>
      </c>
      <c r="N79" s="6">
        <v>18.45</v>
      </c>
      <c r="O79" s="6">
        <v>18.45</v>
      </c>
      <c r="P79" s="6">
        <v>13.69</v>
      </c>
      <c r="Q79" s="6">
        <v>10.119999999999999</v>
      </c>
      <c r="R79" s="6">
        <v>50</v>
      </c>
      <c r="S79" s="6">
        <v>90</v>
      </c>
      <c r="T79" s="6">
        <v>11.89</v>
      </c>
      <c r="U79" s="6">
        <f t="shared" si="5"/>
        <v>-6.2399999999999984</v>
      </c>
      <c r="V79" s="6">
        <f t="shared" si="4"/>
        <v>-0.90907938731302373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8" x14ac:dyDescent="0.2">
      <c r="A80" s="8" t="s">
        <v>126</v>
      </c>
      <c r="B80" s="7" t="s">
        <v>120</v>
      </c>
      <c r="C80" s="7">
        <v>1</v>
      </c>
      <c r="D80" s="7" t="s">
        <v>100</v>
      </c>
      <c r="E80" s="7">
        <v>13</v>
      </c>
      <c r="F80" s="7">
        <v>13</v>
      </c>
      <c r="G80" s="7">
        <v>0</v>
      </c>
      <c r="H80" s="7">
        <v>0</v>
      </c>
      <c r="I80" s="7">
        <v>45</v>
      </c>
      <c r="J80" s="7">
        <v>7</v>
      </c>
      <c r="K80" s="7">
        <v>39</v>
      </c>
      <c r="L80" s="7">
        <v>35.75</v>
      </c>
      <c r="M80" s="7">
        <v>31.95</v>
      </c>
      <c r="N80" s="7">
        <v>12.09</v>
      </c>
      <c r="O80" s="7">
        <v>9.81</v>
      </c>
      <c r="P80" s="7">
        <v>6.96</v>
      </c>
      <c r="Q80" s="7">
        <v>16.72</v>
      </c>
      <c r="R80" s="7">
        <v>137</v>
      </c>
      <c r="S80" s="7">
        <v>45</v>
      </c>
      <c r="T80" s="7">
        <v>32.03</v>
      </c>
      <c r="U80" s="7">
        <f t="shared" si="5"/>
        <v>23.66</v>
      </c>
      <c r="V80" s="7">
        <f>(U80-$Y$82)/$Y$81</f>
        <v>3.3381767025659324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8" x14ac:dyDescent="0.2">
      <c r="A81" s="8" t="s">
        <v>126</v>
      </c>
      <c r="B81" s="7" t="s">
        <v>120</v>
      </c>
      <c r="C81" s="7">
        <v>2</v>
      </c>
      <c r="D81" s="7" t="s">
        <v>101</v>
      </c>
      <c r="E81" s="7">
        <v>13</v>
      </c>
      <c r="F81" s="7">
        <v>8</v>
      </c>
      <c r="G81" s="7">
        <v>2</v>
      </c>
      <c r="H81" s="7">
        <v>3</v>
      </c>
      <c r="I81" s="7">
        <v>21</v>
      </c>
      <c r="J81" s="7">
        <v>10</v>
      </c>
      <c r="K81" s="7">
        <v>26</v>
      </c>
      <c r="L81" s="7">
        <v>19.760000000000002</v>
      </c>
      <c r="M81" s="7">
        <v>14.34</v>
      </c>
      <c r="N81" s="7">
        <v>12.48</v>
      </c>
      <c r="O81" s="7">
        <v>9.44</v>
      </c>
      <c r="P81" s="7">
        <v>9.99</v>
      </c>
      <c r="Q81" s="7">
        <v>10.07</v>
      </c>
      <c r="R81" s="7">
        <v>72</v>
      </c>
      <c r="S81" s="7">
        <v>48</v>
      </c>
      <c r="T81" s="7">
        <v>22.99</v>
      </c>
      <c r="U81" s="7">
        <f t="shared" si="5"/>
        <v>7.2800000000000011</v>
      </c>
      <c r="V81" s="7">
        <f t="shared" ref="V81:V99" si="6">(U81-$Y$82)/$Y$81</f>
        <v>1.0272289662897831</v>
      </c>
      <c r="W81" s="1"/>
      <c r="X81" t="s">
        <v>122</v>
      </c>
      <c r="Y81">
        <f>_xlfn.STDEV.P(U80:U99)</f>
        <v>7.0880010581263315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8" x14ac:dyDescent="0.2">
      <c r="A82" s="8" t="s">
        <v>126</v>
      </c>
      <c r="B82" s="7" t="s">
        <v>120</v>
      </c>
      <c r="C82" s="7">
        <v>3</v>
      </c>
      <c r="D82" s="7" t="s">
        <v>102</v>
      </c>
      <c r="E82" s="7">
        <v>13</v>
      </c>
      <c r="F82" s="7">
        <v>7</v>
      </c>
      <c r="G82" s="7">
        <v>4</v>
      </c>
      <c r="H82" s="7">
        <v>2</v>
      </c>
      <c r="I82" s="7">
        <v>20</v>
      </c>
      <c r="J82" s="7">
        <v>8</v>
      </c>
      <c r="K82" s="7">
        <v>25</v>
      </c>
      <c r="L82" s="7">
        <v>14.88</v>
      </c>
      <c r="M82" s="7">
        <v>13.36</v>
      </c>
      <c r="N82" s="7">
        <v>12.23</v>
      </c>
      <c r="O82" s="7">
        <v>10.58</v>
      </c>
      <c r="P82" s="7">
        <v>12</v>
      </c>
      <c r="Q82" s="7">
        <v>12.08</v>
      </c>
      <c r="R82" s="7">
        <v>62</v>
      </c>
      <c r="S82" s="7">
        <v>50</v>
      </c>
      <c r="T82" s="7">
        <v>18.98</v>
      </c>
      <c r="U82" s="7">
        <f t="shared" si="5"/>
        <v>2.6500000000000004</v>
      </c>
      <c r="V82" s="7">
        <f t="shared" si="6"/>
        <v>0.37401235951575534</v>
      </c>
      <c r="W82" s="1"/>
      <c r="X82" t="s">
        <v>124</v>
      </c>
      <c r="Y82">
        <f>AVERAGE(U80:U99)</f>
        <v>-9.9999999999926818E-4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8" x14ac:dyDescent="0.2">
      <c r="A83" s="8" t="s">
        <v>126</v>
      </c>
      <c r="B83" s="7" t="s">
        <v>120</v>
      </c>
      <c r="C83" s="7">
        <v>4</v>
      </c>
      <c r="D83" s="7" t="s">
        <v>103</v>
      </c>
      <c r="E83" s="7">
        <v>13</v>
      </c>
      <c r="F83" s="7">
        <v>7</v>
      </c>
      <c r="G83" s="7">
        <v>3</v>
      </c>
      <c r="H83" s="7">
        <v>3</v>
      </c>
      <c r="I83" s="7">
        <v>23</v>
      </c>
      <c r="J83" s="7">
        <v>16</v>
      </c>
      <c r="K83" s="7">
        <v>24</v>
      </c>
      <c r="L83" s="7">
        <v>20.16</v>
      </c>
      <c r="M83" s="7">
        <v>18.64</v>
      </c>
      <c r="N83" s="7">
        <v>16.52</v>
      </c>
      <c r="O83" s="7">
        <v>14.24</v>
      </c>
      <c r="P83" s="7">
        <v>8.7200000000000006</v>
      </c>
      <c r="Q83" s="7">
        <v>12.51</v>
      </c>
      <c r="R83" s="7">
        <v>73</v>
      </c>
      <c r="S83" s="7">
        <v>50</v>
      </c>
      <c r="T83" s="7">
        <v>21.22</v>
      </c>
      <c r="U83" s="7">
        <f t="shared" si="5"/>
        <v>3.6400000000000006</v>
      </c>
      <c r="V83" s="7">
        <f t="shared" si="6"/>
        <v>0.51368502489508305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8" x14ac:dyDescent="0.2">
      <c r="A84" s="8" t="s">
        <v>126</v>
      </c>
      <c r="B84" s="7" t="s">
        <v>120</v>
      </c>
      <c r="C84" s="7">
        <v>5</v>
      </c>
      <c r="D84" s="7" t="s">
        <v>104</v>
      </c>
      <c r="E84" s="7">
        <v>13</v>
      </c>
      <c r="F84" s="7">
        <v>6</v>
      </c>
      <c r="G84" s="7">
        <v>5</v>
      </c>
      <c r="H84" s="7">
        <v>2</v>
      </c>
      <c r="I84" s="7">
        <v>19</v>
      </c>
      <c r="J84" s="7">
        <v>17</v>
      </c>
      <c r="K84" s="7">
        <v>23</v>
      </c>
      <c r="L84" s="7">
        <v>17.760000000000002</v>
      </c>
      <c r="M84" s="7">
        <v>15.47</v>
      </c>
      <c r="N84" s="7">
        <v>15.2</v>
      </c>
      <c r="O84" s="7">
        <v>12.92</v>
      </c>
      <c r="P84" s="7">
        <v>11.4</v>
      </c>
      <c r="Q84" s="7">
        <v>11.63</v>
      </c>
      <c r="R84" s="7">
        <v>63</v>
      </c>
      <c r="S84" s="7">
        <v>65</v>
      </c>
      <c r="T84" s="7">
        <v>18.920000000000002</v>
      </c>
      <c r="U84" s="7">
        <f t="shared" si="5"/>
        <v>2.5600000000000023</v>
      </c>
      <c r="V84" s="7">
        <f t="shared" si="6"/>
        <v>0.36131484448127127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8" x14ac:dyDescent="0.2">
      <c r="A85" s="8" t="s">
        <v>126</v>
      </c>
      <c r="B85" s="7" t="s">
        <v>120</v>
      </c>
      <c r="C85" s="7">
        <v>6</v>
      </c>
      <c r="D85" s="7" t="s">
        <v>105</v>
      </c>
      <c r="E85" s="7">
        <v>13</v>
      </c>
      <c r="F85" s="7">
        <v>7</v>
      </c>
      <c r="G85" s="7">
        <v>1</v>
      </c>
      <c r="H85" s="7">
        <v>5</v>
      </c>
      <c r="I85" s="7">
        <v>24</v>
      </c>
      <c r="J85" s="7">
        <v>21</v>
      </c>
      <c r="K85" s="7">
        <v>22</v>
      </c>
      <c r="L85" s="7">
        <v>18.2</v>
      </c>
      <c r="M85" s="7">
        <v>16.68</v>
      </c>
      <c r="N85" s="7">
        <v>15.89</v>
      </c>
      <c r="O85" s="7">
        <v>12.85</v>
      </c>
      <c r="P85" s="7">
        <v>9.82</v>
      </c>
      <c r="Q85" s="7">
        <v>12.01</v>
      </c>
      <c r="R85" s="7">
        <v>49</v>
      </c>
      <c r="S85" s="7">
        <v>45</v>
      </c>
      <c r="T85" s="7">
        <v>18.79</v>
      </c>
      <c r="U85" s="7">
        <f t="shared" si="5"/>
        <v>2.3099999999999987</v>
      </c>
      <c r="V85" s="7">
        <f t="shared" si="6"/>
        <v>0.32604396938548097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8" x14ac:dyDescent="0.2">
      <c r="A86" s="8" t="s">
        <v>126</v>
      </c>
      <c r="B86" s="7" t="s">
        <v>120</v>
      </c>
      <c r="C86" s="7">
        <v>7</v>
      </c>
      <c r="D86" s="7" t="s">
        <v>106</v>
      </c>
      <c r="E86" s="7">
        <v>13</v>
      </c>
      <c r="F86" s="7">
        <v>6</v>
      </c>
      <c r="G86" s="7">
        <v>2</v>
      </c>
      <c r="H86" s="7">
        <v>5</v>
      </c>
      <c r="I86" s="7">
        <v>10</v>
      </c>
      <c r="J86" s="7">
        <v>14</v>
      </c>
      <c r="K86" s="7">
        <v>20</v>
      </c>
      <c r="L86" s="7">
        <v>12.73</v>
      </c>
      <c r="M86" s="7">
        <v>12.73</v>
      </c>
      <c r="N86" s="7">
        <v>17.03</v>
      </c>
      <c r="O86" s="7">
        <v>14.75</v>
      </c>
      <c r="P86" s="7">
        <v>9.2899999999999991</v>
      </c>
      <c r="Q86" s="7">
        <v>12.09</v>
      </c>
      <c r="R86" s="7">
        <v>51</v>
      </c>
      <c r="S86" s="7">
        <v>76</v>
      </c>
      <c r="T86" s="7">
        <v>15.45</v>
      </c>
      <c r="U86" s="7">
        <f t="shared" si="5"/>
        <v>-4.3000000000000007</v>
      </c>
      <c r="V86" s="7">
        <f t="shared" si="6"/>
        <v>-0.60651796814720216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8" x14ac:dyDescent="0.2">
      <c r="A87" s="8" t="s">
        <v>126</v>
      </c>
      <c r="B87" s="7" t="s">
        <v>120</v>
      </c>
      <c r="C87" s="7">
        <v>8</v>
      </c>
      <c r="D87" s="7" t="s">
        <v>107</v>
      </c>
      <c r="E87" s="7">
        <v>13</v>
      </c>
      <c r="F87" s="7">
        <v>4</v>
      </c>
      <c r="G87" s="7">
        <v>6</v>
      </c>
      <c r="H87" s="7">
        <v>3</v>
      </c>
      <c r="I87" s="7">
        <v>20</v>
      </c>
      <c r="J87" s="7">
        <v>16</v>
      </c>
      <c r="K87" s="7">
        <v>18</v>
      </c>
      <c r="L87" s="7">
        <v>11.85</v>
      </c>
      <c r="M87" s="7">
        <v>11.09</v>
      </c>
      <c r="N87" s="7">
        <v>13.11</v>
      </c>
      <c r="O87" s="7">
        <v>10.83</v>
      </c>
      <c r="P87" s="7">
        <v>12.21</v>
      </c>
      <c r="Q87" s="7">
        <v>12.44</v>
      </c>
      <c r="R87" s="7">
        <v>57</v>
      </c>
      <c r="S87" s="7">
        <v>56</v>
      </c>
      <c r="T87" s="7">
        <v>16.82</v>
      </c>
      <c r="U87" s="7">
        <f t="shared" si="5"/>
        <v>-1.2599999999999998</v>
      </c>
      <c r="V87" s="7">
        <f t="shared" si="6"/>
        <v>-0.17762412698239768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8" x14ac:dyDescent="0.2">
      <c r="A88" s="8" t="s">
        <v>126</v>
      </c>
      <c r="B88" s="7" t="s">
        <v>120</v>
      </c>
      <c r="C88" s="7">
        <v>9</v>
      </c>
      <c r="D88" s="7" t="s">
        <v>108</v>
      </c>
      <c r="E88" s="7">
        <v>13</v>
      </c>
      <c r="F88" s="7">
        <v>4</v>
      </c>
      <c r="G88" s="7">
        <v>5</v>
      </c>
      <c r="H88" s="7">
        <v>4</v>
      </c>
      <c r="I88" s="7">
        <v>8</v>
      </c>
      <c r="J88" s="7">
        <v>12</v>
      </c>
      <c r="K88" s="7">
        <v>17</v>
      </c>
      <c r="L88" s="7">
        <v>9.43</v>
      </c>
      <c r="M88" s="7">
        <v>9.43</v>
      </c>
      <c r="N88" s="7">
        <v>13.91</v>
      </c>
      <c r="O88" s="7">
        <v>13.15</v>
      </c>
      <c r="P88" s="7">
        <v>13.09</v>
      </c>
      <c r="Q88" s="7">
        <v>7</v>
      </c>
      <c r="R88" s="7">
        <v>54</v>
      </c>
      <c r="S88" s="7">
        <v>59</v>
      </c>
      <c r="T88" s="7">
        <v>15.32</v>
      </c>
      <c r="U88" s="7">
        <f t="shared" si="5"/>
        <v>-4.4800000000000004</v>
      </c>
      <c r="V88" s="7">
        <f t="shared" si="6"/>
        <v>-0.63191299821617075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8" x14ac:dyDescent="0.2">
      <c r="A89" s="8" t="s">
        <v>126</v>
      </c>
      <c r="B89" s="7" t="s">
        <v>120</v>
      </c>
      <c r="C89" s="7">
        <v>10</v>
      </c>
      <c r="D89" s="7" t="s">
        <v>109</v>
      </c>
      <c r="E89" s="7">
        <v>13</v>
      </c>
      <c r="F89" s="7">
        <v>4</v>
      </c>
      <c r="G89" s="7">
        <v>4</v>
      </c>
      <c r="H89" s="7">
        <v>5</v>
      </c>
      <c r="I89" s="7">
        <v>20</v>
      </c>
      <c r="J89" s="7">
        <v>18</v>
      </c>
      <c r="K89" s="7">
        <v>16</v>
      </c>
      <c r="L89" s="7">
        <v>16.11</v>
      </c>
      <c r="M89" s="7">
        <v>14.59</v>
      </c>
      <c r="N89" s="7">
        <v>17.98</v>
      </c>
      <c r="O89" s="7">
        <v>15.56</v>
      </c>
      <c r="P89" s="7">
        <v>8.1199999999999992</v>
      </c>
      <c r="Q89" s="7">
        <v>9.7899999999999991</v>
      </c>
      <c r="R89" s="7">
        <v>51</v>
      </c>
      <c r="S89" s="7">
        <v>57</v>
      </c>
      <c r="T89" s="7">
        <v>17.28</v>
      </c>
      <c r="U89" s="7">
        <f t="shared" si="5"/>
        <v>-1.870000000000001</v>
      </c>
      <c r="V89" s="7">
        <f t="shared" si="6"/>
        <v>-0.26368506221612503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8" x14ac:dyDescent="0.2">
      <c r="A90" s="8" t="s">
        <v>126</v>
      </c>
      <c r="B90" s="7" t="s">
        <v>120</v>
      </c>
      <c r="C90" s="7">
        <v>11</v>
      </c>
      <c r="D90" s="7" t="s">
        <v>110</v>
      </c>
      <c r="E90" s="7">
        <v>13</v>
      </c>
      <c r="F90" s="7">
        <v>4</v>
      </c>
      <c r="G90" s="7">
        <v>4</v>
      </c>
      <c r="H90" s="7">
        <v>5</v>
      </c>
      <c r="I90" s="7">
        <v>14</v>
      </c>
      <c r="J90" s="7">
        <v>15</v>
      </c>
      <c r="K90" s="7">
        <v>16</v>
      </c>
      <c r="L90" s="7">
        <v>13.14</v>
      </c>
      <c r="M90" s="7">
        <v>10.84</v>
      </c>
      <c r="N90" s="7">
        <v>15.83</v>
      </c>
      <c r="O90" s="7">
        <v>14.31</v>
      </c>
      <c r="P90" s="7">
        <v>10.66</v>
      </c>
      <c r="Q90" s="7">
        <v>9.5299999999999994</v>
      </c>
      <c r="R90" s="7">
        <v>50</v>
      </c>
      <c r="S90" s="7">
        <v>53</v>
      </c>
      <c r="T90" s="7">
        <v>15.87</v>
      </c>
      <c r="U90" s="7">
        <f t="shared" si="5"/>
        <v>-2.6899999999999995</v>
      </c>
      <c r="V90" s="7">
        <f t="shared" si="6"/>
        <v>-0.37937353253031542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8" x14ac:dyDescent="0.2">
      <c r="A91" s="8" t="s">
        <v>126</v>
      </c>
      <c r="B91" s="7" t="s">
        <v>120</v>
      </c>
      <c r="C91" s="7">
        <v>12</v>
      </c>
      <c r="D91" s="7" t="s">
        <v>111</v>
      </c>
      <c r="E91" s="7">
        <v>13</v>
      </c>
      <c r="F91" s="7">
        <v>4</v>
      </c>
      <c r="G91" s="7">
        <v>4</v>
      </c>
      <c r="H91" s="7">
        <v>5</v>
      </c>
      <c r="I91" s="7">
        <v>16</v>
      </c>
      <c r="J91" s="7">
        <v>19</v>
      </c>
      <c r="K91" s="7">
        <v>16</v>
      </c>
      <c r="L91" s="7">
        <v>19.98</v>
      </c>
      <c r="M91" s="7">
        <v>16.03</v>
      </c>
      <c r="N91" s="7">
        <v>11.51</v>
      </c>
      <c r="O91" s="7">
        <v>10.75</v>
      </c>
      <c r="P91" s="7">
        <v>9.83</v>
      </c>
      <c r="Q91" s="7">
        <v>11.53</v>
      </c>
      <c r="R91" s="7">
        <v>60</v>
      </c>
      <c r="S91" s="7">
        <v>57</v>
      </c>
      <c r="T91" s="7">
        <v>23.96</v>
      </c>
      <c r="U91" s="7">
        <f t="shared" si="5"/>
        <v>8.4700000000000006</v>
      </c>
      <c r="V91" s="7">
        <f t="shared" si="6"/>
        <v>1.1951183317457426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8" x14ac:dyDescent="0.2">
      <c r="A92" s="8" t="s">
        <v>126</v>
      </c>
      <c r="B92" s="7" t="s">
        <v>120</v>
      </c>
      <c r="C92" s="7">
        <v>13</v>
      </c>
      <c r="D92" s="7" t="s">
        <v>112</v>
      </c>
      <c r="E92" s="7">
        <v>13</v>
      </c>
      <c r="F92" s="7">
        <v>4</v>
      </c>
      <c r="G92" s="7">
        <v>3</v>
      </c>
      <c r="H92" s="7">
        <v>6</v>
      </c>
      <c r="I92" s="7">
        <v>17</v>
      </c>
      <c r="J92" s="7">
        <v>19</v>
      </c>
      <c r="K92" s="7">
        <v>15</v>
      </c>
      <c r="L92" s="7">
        <v>15.53</v>
      </c>
      <c r="M92" s="7">
        <v>14.01</v>
      </c>
      <c r="N92" s="7">
        <v>15.44</v>
      </c>
      <c r="O92" s="7">
        <v>14.58</v>
      </c>
      <c r="P92" s="7">
        <v>15.59</v>
      </c>
      <c r="Q92" s="7">
        <v>9.1999999999999993</v>
      </c>
      <c r="R92" s="7">
        <v>63</v>
      </c>
      <c r="S92" s="7">
        <v>79</v>
      </c>
      <c r="T92" s="7">
        <v>17.149999999999999</v>
      </c>
      <c r="U92" s="7">
        <f t="shared" si="5"/>
        <v>8.9999999999999858E-2</v>
      </c>
      <c r="V92" s="7">
        <f t="shared" si="6"/>
        <v>1.2838598534867376E-2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8" x14ac:dyDescent="0.2">
      <c r="A93" s="8" t="s">
        <v>126</v>
      </c>
      <c r="B93" s="7" t="s">
        <v>120</v>
      </c>
      <c r="C93" s="7">
        <v>14</v>
      </c>
      <c r="D93" s="7" t="s">
        <v>113</v>
      </c>
      <c r="E93" s="7">
        <v>13</v>
      </c>
      <c r="F93" s="7">
        <v>3</v>
      </c>
      <c r="G93" s="7">
        <v>5</v>
      </c>
      <c r="H93" s="7">
        <v>5</v>
      </c>
      <c r="I93" s="7">
        <v>18</v>
      </c>
      <c r="J93" s="7">
        <v>20</v>
      </c>
      <c r="K93" s="7">
        <v>14</v>
      </c>
      <c r="L93" s="7">
        <v>14.37</v>
      </c>
      <c r="M93" s="7">
        <v>12.09</v>
      </c>
      <c r="N93" s="7">
        <v>20.85</v>
      </c>
      <c r="O93" s="7">
        <v>18.57</v>
      </c>
      <c r="P93" s="7">
        <v>10.82</v>
      </c>
      <c r="Q93" s="7">
        <v>7.52</v>
      </c>
      <c r="R93" s="7">
        <v>45</v>
      </c>
      <c r="S93" s="7">
        <v>67</v>
      </c>
      <c r="T93" s="7">
        <v>14.15</v>
      </c>
      <c r="U93" s="7">
        <f t="shared" si="5"/>
        <v>-6.4800000000000022</v>
      </c>
      <c r="V93" s="7">
        <f t="shared" si="6"/>
        <v>-0.91407999898248971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8" x14ac:dyDescent="0.2">
      <c r="A94" s="8" t="s">
        <v>126</v>
      </c>
      <c r="B94" s="7" t="s">
        <v>120</v>
      </c>
      <c r="C94" s="7">
        <v>15</v>
      </c>
      <c r="D94" s="7" t="s">
        <v>114</v>
      </c>
      <c r="E94" s="7">
        <v>13</v>
      </c>
      <c r="F94" s="7">
        <v>3</v>
      </c>
      <c r="G94" s="7">
        <v>5</v>
      </c>
      <c r="H94" s="7">
        <v>5</v>
      </c>
      <c r="I94" s="7">
        <v>11</v>
      </c>
      <c r="J94" s="7">
        <v>21</v>
      </c>
      <c r="K94" s="7">
        <v>14</v>
      </c>
      <c r="L94" s="7">
        <v>13.13</v>
      </c>
      <c r="M94" s="7">
        <v>11.61</v>
      </c>
      <c r="N94" s="7">
        <v>18.95</v>
      </c>
      <c r="O94" s="7">
        <v>17.43</v>
      </c>
      <c r="P94" s="7">
        <v>12.51</v>
      </c>
      <c r="Q94" s="7">
        <v>9.3800000000000008</v>
      </c>
      <c r="R94" s="7">
        <v>56</v>
      </c>
      <c r="S94" s="7">
        <v>60</v>
      </c>
      <c r="T94" s="7">
        <v>15.14</v>
      </c>
      <c r="U94" s="7">
        <f t="shared" si="5"/>
        <v>-5.8199999999999985</v>
      </c>
      <c r="V94" s="7">
        <f t="shared" si="6"/>
        <v>-0.82096488872960394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8" x14ac:dyDescent="0.2">
      <c r="A95" s="8" t="s">
        <v>126</v>
      </c>
      <c r="B95" s="7" t="s">
        <v>120</v>
      </c>
      <c r="C95" s="7">
        <v>16</v>
      </c>
      <c r="D95" s="7" t="s">
        <v>115</v>
      </c>
      <c r="E95" s="7">
        <v>13</v>
      </c>
      <c r="F95" s="7">
        <v>4</v>
      </c>
      <c r="G95" s="7">
        <v>1</v>
      </c>
      <c r="H95" s="7">
        <v>8</v>
      </c>
      <c r="I95" s="7">
        <v>13</v>
      </c>
      <c r="J95" s="7">
        <v>21</v>
      </c>
      <c r="K95" s="7">
        <v>13</v>
      </c>
      <c r="L95" s="7">
        <v>9.9600000000000009</v>
      </c>
      <c r="M95" s="7">
        <v>8.44</v>
      </c>
      <c r="N95" s="7">
        <v>16.98</v>
      </c>
      <c r="O95" s="7">
        <v>14.7</v>
      </c>
      <c r="P95" s="7">
        <v>11.09</v>
      </c>
      <c r="Q95" s="7">
        <v>9.9600000000000009</v>
      </c>
      <c r="R95" s="7">
        <v>50</v>
      </c>
      <c r="S95" s="7">
        <v>71</v>
      </c>
      <c r="T95" s="7">
        <v>11.85</v>
      </c>
      <c r="U95" s="7">
        <f t="shared" si="5"/>
        <v>-7.02</v>
      </c>
      <c r="V95" s="7">
        <f t="shared" si="6"/>
        <v>-0.99026508918939538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8" x14ac:dyDescent="0.2">
      <c r="A96" s="8" t="s">
        <v>126</v>
      </c>
      <c r="B96" s="7" t="s">
        <v>120</v>
      </c>
      <c r="C96" s="7">
        <v>17</v>
      </c>
      <c r="D96" s="7" t="s">
        <v>116</v>
      </c>
      <c r="E96" s="7">
        <v>13</v>
      </c>
      <c r="F96" s="7">
        <v>2</v>
      </c>
      <c r="G96" s="7">
        <v>6</v>
      </c>
      <c r="H96" s="7">
        <v>5</v>
      </c>
      <c r="I96" s="7">
        <v>11</v>
      </c>
      <c r="J96" s="7">
        <v>16</v>
      </c>
      <c r="K96" s="7">
        <v>12</v>
      </c>
      <c r="L96" s="7">
        <v>10.62</v>
      </c>
      <c r="M96" s="7">
        <v>8.34</v>
      </c>
      <c r="N96" s="7">
        <v>20.05</v>
      </c>
      <c r="O96" s="7">
        <v>18.53</v>
      </c>
      <c r="P96" s="7">
        <v>11.51</v>
      </c>
      <c r="Q96" s="7">
        <v>9.8699999999999992</v>
      </c>
      <c r="R96" s="7">
        <v>34</v>
      </c>
      <c r="S96" s="7">
        <v>81</v>
      </c>
      <c r="T96" s="7">
        <v>12.82</v>
      </c>
      <c r="U96" s="7">
        <f t="shared" si="5"/>
        <v>-9.4300000000000015</v>
      </c>
      <c r="V96" s="7">
        <f t="shared" si="6"/>
        <v>-1.3302763251128096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4" ht="18" x14ac:dyDescent="0.2">
      <c r="A97" s="8" t="s">
        <v>126</v>
      </c>
      <c r="B97" s="7" t="s">
        <v>120</v>
      </c>
      <c r="C97" s="7">
        <v>18</v>
      </c>
      <c r="D97" s="7" t="s">
        <v>117</v>
      </c>
      <c r="E97" s="7">
        <v>13</v>
      </c>
      <c r="F97" s="7">
        <v>3</v>
      </c>
      <c r="G97" s="7">
        <v>2</v>
      </c>
      <c r="H97" s="7">
        <v>8</v>
      </c>
      <c r="I97" s="7">
        <v>12</v>
      </c>
      <c r="J97" s="7">
        <v>23</v>
      </c>
      <c r="K97" s="7">
        <v>11</v>
      </c>
      <c r="L97" s="7">
        <v>15.81</v>
      </c>
      <c r="M97" s="7">
        <v>14.17</v>
      </c>
      <c r="N97" s="7">
        <v>17.72</v>
      </c>
      <c r="O97" s="7">
        <v>16.96</v>
      </c>
      <c r="P97" s="7">
        <v>8.31</v>
      </c>
      <c r="Q97" s="7">
        <v>11.25</v>
      </c>
      <c r="R97" s="7">
        <v>78</v>
      </c>
      <c r="S97" s="7">
        <v>48</v>
      </c>
      <c r="T97" s="7">
        <v>15.57</v>
      </c>
      <c r="U97" s="7">
        <f t="shared" si="5"/>
        <v>-1.9099999999999984</v>
      </c>
      <c r="V97" s="7">
        <f t="shared" si="6"/>
        <v>-0.26932840223145105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4" ht="18" x14ac:dyDescent="0.2">
      <c r="A98" s="8" t="s">
        <v>126</v>
      </c>
      <c r="B98" s="7" t="s">
        <v>120</v>
      </c>
      <c r="C98" s="7">
        <v>19</v>
      </c>
      <c r="D98" s="7" t="s">
        <v>118</v>
      </c>
      <c r="E98" s="7">
        <v>13</v>
      </c>
      <c r="F98" s="7">
        <v>1</v>
      </c>
      <c r="G98" s="7">
        <v>4</v>
      </c>
      <c r="H98" s="7">
        <v>8</v>
      </c>
      <c r="I98" s="7">
        <v>12</v>
      </c>
      <c r="J98" s="7">
        <v>22</v>
      </c>
      <c r="K98" s="7">
        <v>7</v>
      </c>
      <c r="L98" s="7">
        <v>16.309999999999999</v>
      </c>
      <c r="M98" s="7">
        <v>14.79</v>
      </c>
      <c r="N98" s="7">
        <v>17.47</v>
      </c>
      <c r="O98" s="7">
        <v>15.16</v>
      </c>
      <c r="P98" s="7">
        <v>9.8699999999999992</v>
      </c>
      <c r="Q98" s="7">
        <v>11.01</v>
      </c>
      <c r="R98" s="7">
        <v>48</v>
      </c>
      <c r="S98" s="7">
        <v>66</v>
      </c>
      <c r="T98" s="7">
        <v>17.71</v>
      </c>
      <c r="U98" s="7">
        <f t="shared" si="5"/>
        <v>-1.1600000000000001</v>
      </c>
      <c r="V98" s="7">
        <f t="shared" si="6"/>
        <v>-0.16351577694408179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4" ht="18" x14ac:dyDescent="0.2">
      <c r="A99" s="8" t="s">
        <v>126</v>
      </c>
      <c r="B99" s="7" t="s">
        <v>120</v>
      </c>
      <c r="C99" s="7">
        <v>20</v>
      </c>
      <c r="D99" s="7" t="s">
        <v>119</v>
      </c>
      <c r="E99" s="7">
        <v>13</v>
      </c>
      <c r="F99" s="7">
        <v>1</v>
      </c>
      <c r="G99" s="7">
        <v>4</v>
      </c>
      <c r="H99" s="7">
        <v>8</v>
      </c>
      <c r="I99" s="7">
        <v>9</v>
      </c>
      <c r="J99" s="7">
        <v>28</v>
      </c>
      <c r="K99" s="7">
        <v>7</v>
      </c>
      <c r="L99" s="7">
        <v>13.21</v>
      </c>
      <c r="M99" s="7">
        <v>10.93</v>
      </c>
      <c r="N99" s="7">
        <v>17.47</v>
      </c>
      <c r="O99" s="7">
        <v>14.43</v>
      </c>
      <c r="P99" s="7">
        <v>14.79</v>
      </c>
      <c r="Q99" s="7">
        <v>8.1999999999999993</v>
      </c>
      <c r="R99" s="7">
        <v>50</v>
      </c>
      <c r="S99" s="7">
        <v>70</v>
      </c>
      <c r="T99" s="7">
        <v>14.83</v>
      </c>
      <c r="U99" s="7">
        <f t="shared" si="5"/>
        <v>-4.259999999999998</v>
      </c>
      <c r="V99" s="7">
        <f t="shared" si="6"/>
        <v>-0.60087462813187542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4" ht="18" x14ac:dyDescent="0.2">
      <c r="A100" s="9" t="s">
        <v>131</v>
      </c>
      <c r="B100" s="3" t="s">
        <v>52</v>
      </c>
      <c r="C100" s="3">
        <v>1</v>
      </c>
      <c r="D100" s="3" t="s">
        <v>11</v>
      </c>
      <c r="E100" s="3">
        <v>38</v>
      </c>
      <c r="F100" s="3">
        <v>32</v>
      </c>
      <c r="G100" s="3">
        <v>4</v>
      </c>
      <c r="H100" s="3">
        <v>2</v>
      </c>
      <c r="I100" s="3">
        <v>106</v>
      </c>
      <c r="J100" s="3">
        <v>27</v>
      </c>
      <c r="K100" s="3">
        <v>100</v>
      </c>
      <c r="L100" s="3">
        <v>91.43</v>
      </c>
      <c r="M100" s="3">
        <v>85.12</v>
      </c>
      <c r="N100" s="3">
        <v>24.51</v>
      </c>
      <c r="O100" s="3">
        <v>22.99</v>
      </c>
      <c r="P100" s="3">
        <v>6.4</v>
      </c>
      <c r="Q100" s="3">
        <v>23.28</v>
      </c>
      <c r="R100" s="3">
        <v>541</v>
      </c>
      <c r="S100" s="3">
        <v>96</v>
      </c>
      <c r="T100" s="3">
        <v>91.09</v>
      </c>
      <c r="U100" s="3">
        <f t="shared" si="5"/>
        <v>66.92</v>
      </c>
      <c r="V100" s="3">
        <f>(U100-$Y$102)/$Y$101</f>
        <v>2.6001169654934455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8" x14ac:dyDescent="0.2">
      <c r="A101" s="9" t="s">
        <v>131</v>
      </c>
      <c r="B101" s="3" t="s">
        <v>52</v>
      </c>
      <c r="C101" s="3">
        <v>2</v>
      </c>
      <c r="D101" s="3" t="s">
        <v>18</v>
      </c>
      <c r="E101" s="3">
        <v>38</v>
      </c>
      <c r="F101" s="3">
        <v>25</v>
      </c>
      <c r="G101" s="3">
        <v>6</v>
      </c>
      <c r="H101" s="3">
        <v>7</v>
      </c>
      <c r="I101" s="3">
        <v>68</v>
      </c>
      <c r="J101" s="3">
        <v>28</v>
      </c>
      <c r="K101" s="3">
        <v>81</v>
      </c>
      <c r="L101" s="3">
        <v>59.04</v>
      </c>
      <c r="M101" s="3">
        <v>56.63</v>
      </c>
      <c r="N101" s="3">
        <v>43.54</v>
      </c>
      <c r="O101" s="3">
        <v>42.78</v>
      </c>
      <c r="P101" s="3">
        <v>10.25</v>
      </c>
      <c r="Q101" s="3">
        <v>13.15</v>
      </c>
      <c r="R101" s="3">
        <v>319</v>
      </c>
      <c r="S101" s="3">
        <v>243</v>
      </c>
      <c r="T101" s="3">
        <v>62.33</v>
      </c>
      <c r="U101" s="3">
        <f t="shared" si="5"/>
        <v>15.5</v>
      </c>
      <c r="V101" s="3">
        <f t="shared" ref="V101:V119" si="7">(U101-$Y$102)/$Y$101</f>
        <v>0.60226854174495148</v>
      </c>
      <c r="W101" s="1"/>
      <c r="X101" t="s">
        <v>122</v>
      </c>
      <c r="Y101">
        <f>_xlfn.STDEV.P(U100:U119)</f>
        <v>25.737688299456888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8" x14ac:dyDescent="0.2">
      <c r="A102" s="9" t="s">
        <v>131</v>
      </c>
      <c r="B102" s="3" t="s">
        <v>52</v>
      </c>
      <c r="C102" s="3">
        <v>3</v>
      </c>
      <c r="D102" s="3" t="s">
        <v>14</v>
      </c>
      <c r="E102" s="3">
        <v>38</v>
      </c>
      <c r="F102" s="3">
        <v>23</v>
      </c>
      <c r="G102" s="3">
        <v>8</v>
      </c>
      <c r="H102" s="3">
        <v>7</v>
      </c>
      <c r="I102" s="3">
        <v>74</v>
      </c>
      <c r="J102" s="3">
        <v>36</v>
      </c>
      <c r="K102" s="3">
        <v>77</v>
      </c>
      <c r="L102" s="3">
        <v>68.91</v>
      </c>
      <c r="M102" s="3">
        <v>66.63</v>
      </c>
      <c r="N102" s="3">
        <v>35.86</v>
      </c>
      <c r="O102" s="3">
        <v>33.479999999999997</v>
      </c>
      <c r="P102" s="3">
        <v>7.58</v>
      </c>
      <c r="Q102" s="3">
        <v>14.35</v>
      </c>
      <c r="R102" s="3">
        <v>339</v>
      </c>
      <c r="S102" s="3">
        <v>162</v>
      </c>
      <c r="T102" s="3">
        <v>76.02</v>
      </c>
      <c r="U102" s="3">
        <f t="shared" si="5"/>
        <v>33.049999999999997</v>
      </c>
      <c r="V102" s="3">
        <f t="shared" si="7"/>
        <v>1.2841479629193207</v>
      </c>
      <c r="W102" s="1"/>
      <c r="X102" t="s">
        <v>124</v>
      </c>
      <c r="Y102">
        <f>AVERAGE(U100:U119)</f>
        <v>-1.0000000000008669E-3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8" x14ac:dyDescent="0.2">
      <c r="A103" s="9" t="s">
        <v>131</v>
      </c>
      <c r="B103" s="3" t="s">
        <v>52</v>
      </c>
      <c r="C103" s="3">
        <v>4</v>
      </c>
      <c r="D103" s="3" t="s">
        <v>12</v>
      </c>
      <c r="E103" s="3">
        <v>38</v>
      </c>
      <c r="F103" s="3">
        <v>21</v>
      </c>
      <c r="G103" s="3">
        <v>12</v>
      </c>
      <c r="H103" s="3">
        <v>5</v>
      </c>
      <c r="I103" s="3">
        <v>84</v>
      </c>
      <c r="J103" s="3">
        <v>38</v>
      </c>
      <c r="K103" s="3">
        <v>75</v>
      </c>
      <c r="L103" s="3">
        <v>77.489999999999995</v>
      </c>
      <c r="M103" s="3">
        <v>75.180000000000007</v>
      </c>
      <c r="N103" s="3">
        <v>35.75</v>
      </c>
      <c r="O103" s="3">
        <v>31.18</v>
      </c>
      <c r="P103" s="3">
        <v>9.5500000000000007</v>
      </c>
      <c r="Q103" s="3">
        <v>19.489999999999998</v>
      </c>
      <c r="R103" s="3">
        <v>436</v>
      </c>
      <c r="S103" s="3">
        <v>148</v>
      </c>
      <c r="T103" s="3">
        <v>79.38</v>
      </c>
      <c r="U103" s="3">
        <f t="shared" si="5"/>
        <v>41.739999999999995</v>
      </c>
      <c r="V103" s="3">
        <f t="shared" si="7"/>
        <v>1.6217851236033813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8" x14ac:dyDescent="0.2">
      <c r="A104" s="9" t="s">
        <v>131</v>
      </c>
      <c r="B104" s="3" t="s">
        <v>52</v>
      </c>
      <c r="C104" s="3">
        <v>5</v>
      </c>
      <c r="D104" s="3" t="s">
        <v>13</v>
      </c>
      <c r="E104" s="3">
        <v>38</v>
      </c>
      <c r="F104" s="3">
        <v>21</v>
      </c>
      <c r="G104" s="3">
        <v>7</v>
      </c>
      <c r="H104" s="3">
        <v>10</v>
      </c>
      <c r="I104" s="3">
        <v>62</v>
      </c>
      <c r="J104" s="3">
        <v>38</v>
      </c>
      <c r="K104" s="3">
        <v>70</v>
      </c>
      <c r="L104" s="3">
        <v>59.16</v>
      </c>
      <c r="M104" s="3">
        <v>56.88</v>
      </c>
      <c r="N104" s="3">
        <v>34.03</v>
      </c>
      <c r="O104" s="3">
        <v>32.51</v>
      </c>
      <c r="P104" s="3">
        <v>12.31</v>
      </c>
      <c r="Q104" s="3">
        <v>12.56</v>
      </c>
      <c r="R104" s="3">
        <v>373</v>
      </c>
      <c r="S104" s="3">
        <v>220</v>
      </c>
      <c r="T104" s="3">
        <v>68.459999999999994</v>
      </c>
      <c r="U104" s="3">
        <f t="shared" si="5"/>
        <v>25.129999999999995</v>
      </c>
      <c r="V104" s="3">
        <f t="shared" si="7"/>
        <v>0.97642801900473353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8" x14ac:dyDescent="0.2">
      <c r="A105" s="9" t="s">
        <v>131</v>
      </c>
      <c r="B105" s="3" t="s">
        <v>52</v>
      </c>
      <c r="C105" s="3">
        <v>6</v>
      </c>
      <c r="D105" s="3" t="s">
        <v>15</v>
      </c>
      <c r="E105" s="3">
        <v>38</v>
      </c>
      <c r="F105" s="3">
        <v>19</v>
      </c>
      <c r="G105" s="3">
        <v>6</v>
      </c>
      <c r="H105" s="3">
        <v>13</v>
      </c>
      <c r="I105" s="3">
        <v>74</v>
      </c>
      <c r="J105" s="3">
        <v>51</v>
      </c>
      <c r="K105" s="3">
        <v>63</v>
      </c>
      <c r="L105" s="3">
        <v>72.27</v>
      </c>
      <c r="M105" s="3">
        <v>68.459999999999994</v>
      </c>
      <c r="N105" s="3">
        <v>48.75</v>
      </c>
      <c r="O105" s="3">
        <v>44.18</v>
      </c>
      <c r="P105" s="3">
        <v>9.1300000000000008</v>
      </c>
      <c r="Q105" s="3">
        <v>15.64</v>
      </c>
      <c r="R105" s="3">
        <v>488</v>
      </c>
      <c r="S105" s="3">
        <v>203</v>
      </c>
      <c r="T105" s="3">
        <v>65.900000000000006</v>
      </c>
      <c r="U105" s="3">
        <f t="shared" si="5"/>
        <v>23.519999999999996</v>
      </c>
      <c r="V105" s="3">
        <f t="shared" si="7"/>
        <v>0.91387383848674297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8" x14ac:dyDescent="0.2">
      <c r="A106" s="9" t="s">
        <v>131</v>
      </c>
      <c r="B106" s="3" t="s">
        <v>52</v>
      </c>
      <c r="C106" s="3">
        <v>7</v>
      </c>
      <c r="D106" s="3" t="s">
        <v>25</v>
      </c>
      <c r="E106" s="3">
        <v>38</v>
      </c>
      <c r="F106" s="3">
        <v>14</v>
      </c>
      <c r="G106" s="3">
        <v>12</v>
      </c>
      <c r="H106" s="3">
        <v>12</v>
      </c>
      <c r="I106" s="3">
        <v>36</v>
      </c>
      <c r="J106" s="3">
        <v>39</v>
      </c>
      <c r="K106" s="3">
        <v>54</v>
      </c>
      <c r="L106" s="3">
        <v>32.770000000000003</v>
      </c>
      <c r="M106" s="3">
        <v>32.770000000000003</v>
      </c>
      <c r="N106" s="3">
        <v>52.16</v>
      </c>
      <c r="O106" s="3">
        <v>48.35</v>
      </c>
      <c r="P106" s="3">
        <v>13.67</v>
      </c>
      <c r="Q106" s="3">
        <v>10.26</v>
      </c>
      <c r="R106" s="3">
        <v>162</v>
      </c>
      <c r="S106" s="3">
        <v>305</v>
      </c>
      <c r="T106" s="3">
        <v>41</v>
      </c>
      <c r="U106" s="3">
        <f t="shared" si="5"/>
        <v>-19.389999999999993</v>
      </c>
      <c r="V106" s="3">
        <f t="shared" si="7"/>
        <v>-0.75333105966665759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8" x14ac:dyDescent="0.2">
      <c r="A107" s="9" t="s">
        <v>131</v>
      </c>
      <c r="B107" s="3" t="s">
        <v>52</v>
      </c>
      <c r="C107" s="3">
        <v>8</v>
      </c>
      <c r="D107" s="3" t="s">
        <v>19</v>
      </c>
      <c r="E107" s="3">
        <v>38</v>
      </c>
      <c r="F107" s="3">
        <v>13</v>
      </c>
      <c r="G107" s="3">
        <v>10</v>
      </c>
      <c r="H107" s="3">
        <v>15</v>
      </c>
      <c r="I107" s="3">
        <v>44</v>
      </c>
      <c r="J107" s="3">
        <v>58</v>
      </c>
      <c r="K107" s="3">
        <v>49</v>
      </c>
      <c r="L107" s="3">
        <v>43.71</v>
      </c>
      <c r="M107" s="3">
        <v>37.5</v>
      </c>
      <c r="N107" s="3">
        <v>55.5</v>
      </c>
      <c r="O107" s="3">
        <v>51.69</v>
      </c>
      <c r="P107" s="3">
        <v>10.24</v>
      </c>
      <c r="Q107" s="3">
        <v>10.55</v>
      </c>
      <c r="R107" s="3">
        <v>185</v>
      </c>
      <c r="S107" s="3">
        <v>297</v>
      </c>
      <c r="T107" s="3">
        <v>47</v>
      </c>
      <c r="U107" s="3">
        <f t="shared" si="5"/>
        <v>-11.79</v>
      </c>
      <c r="V107" s="3">
        <f t="shared" si="7"/>
        <v>-0.4580442447991247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8" x14ac:dyDescent="0.2">
      <c r="A108" s="9" t="s">
        <v>131</v>
      </c>
      <c r="B108" s="3" t="s">
        <v>52</v>
      </c>
      <c r="C108" s="3">
        <v>9</v>
      </c>
      <c r="D108" s="3" t="s">
        <v>20</v>
      </c>
      <c r="E108" s="3">
        <v>38</v>
      </c>
      <c r="F108" s="3">
        <v>12</v>
      </c>
      <c r="G108" s="3">
        <v>11</v>
      </c>
      <c r="H108" s="3">
        <v>15</v>
      </c>
      <c r="I108" s="3">
        <v>56</v>
      </c>
      <c r="J108" s="3">
        <v>60</v>
      </c>
      <c r="K108" s="3">
        <v>47</v>
      </c>
      <c r="L108" s="3">
        <v>50.29</v>
      </c>
      <c r="M108" s="3">
        <v>45.72</v>
      </c>
      <c r="N108" s="3">
        <v>49.36</v>
      </c>
      <c r="O108" s="3">
        <v>46.31</v>
      </c>
      <c r="P108" s="3">
        <v>11.37</v>
      </c>
      <c r="Q108" s="3">
        <v>9.4600000000000009</v>
      </c>
      <c r="R108" s="3">
        <v>183</v>
      </c>
      <c r="S108" s="3">
        <v>268</v>
      </c>
      <c r="T108" s="3">
        <v>55.85</v>
      </c>
      <c r="U108" s="3">
        <f t="shared" si="5"/>
        <v>0.92999999999999972</v>
      </c>
      <c r="V108" s="3">
        <f t="shared" si="7"/>
        <v>3.6172634821272837E-2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8" x14ac:dyDescent="0.2">
      <c r="A109" s="9" t="s">
        <v>131</v>
      </c>
      <c r="B109" s="3" t="s">
        <v>52</v>
      </c>
      <c r="C109" s="3">
        <v>10</v>
      </c>
      <c r="D109" s="3" t="s">
        <v>24</v>
      </c>
      <c r="E109" s="3">
        <v>38</v>
      </c>
      <c r="F109" s="3">
        <v>12</v>
      </c>
      <c r="G109" s="3">
        <v>8</v>
      </c>
      <c r="H109" s="3">
        <v>18</v>
      </c>
      <c r="I109" s="3">
        <v>39</v>
      </c>
      <c r="J109" s="3">
        <v>47</v>
      </c>
      <c r="K109" s="3">
        <v>44</v>
      </c>
      <c r="L109" s="3">
        <v>44.63</v>
      </c>
      <c r="M109" s="3">
        <v>43.86</v>
      </c>
      <c r="N109" s="3">
        <v>52.47</v>
      </c>
      <c r="O109" s="3">
        <v>47.75</v>
      </c>
      <c r="P109" s="3">
        <v>13.38</v>
      </c>
      <c r="Q109" s="3">
        <v>8.4700000000000006</v>
      </c>
      <c r="R109" s="3">
        <v>171</v>
      </c>
      <c r="S109" s="3">
        <v>287</v>
      </c>
      <c r="T109" s="3">
        <v>46.24</v>
      </c>
      <c r="U109" s="3">
        <f t="shared" si="5"/>
        <v>-7.8399999999999963</v>
      </c>
      <c r="V109" s="3">
        <f t="shared" si="7"/>
        <v>-0.30457280812455145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8" x14ac:dyDescent="0.2">
      <c r="A110" s="9" t="s">
        <v>131</v>
      </c>
      <c r="B110" s="3" t="s">
        <v>52</v>
      </c>
      <c r="C110" s="3">
        <v>11</v>
      </c>
      <c r="D110" s="3" t="s">
        <v>26</v>
      </c>
      <c r="E110" s="3">
        <v>38</v>
      </c>
      <c r="F110" s="3">
        <v>11</v>
      </c>
      <c r="G110" s="3">
        <v>11</v>
      </c>
      <c r="H110" s="3">
        <v>16</v>
      </c>
      <c r="I110" s="3">
        <v>45</v>
      </c>
      <c r="J110" s="3">
        <v>55</v>
      </c>
      <c r="K110" s="3">
        <v>44</v>
      </c>
      <c r="L110" s="3">
        <v>56.75</v>
      </c>
      <c r="M110" s="3">
        <v>49.14</v>
      </c>
      <c r="N110" s="3">
        <v>53.54</v>
      </c>
      <c r="O110" s="3">
        <v>52.01</v>
      </c>
      <c r="P110" s="3">
        <v>11.69</v>
      </c>
      <c r="Q110" s="3">
        <v>7.71</v>
      </c>
      <c r="R110" s="3">
        <v>247</v>
      </c>
      <c r="S110" s="3">
        <v>269</v>
      </c>
      <c r="T110" s="3">
        <v>58.03</v>
      </c>
      <c r="U110" s="3">
        <f t="shared" si="5"/>
        <v>3.2100000000000009</v>
      </c>
      <c r="V110" s="3">
        <f t="shared" si="7"/>
        <v>0.12475867928153282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8" x14ac:dyDescent="0.2">
      <c r="A111" s="9" t="s">
        <v>131</v>
      </c>
      <c r="B111" s="3" t="s">
        <v>52</v>
      </c>
      <c r="C111" s="3">
        <v>12</v>
      </c>
      <c r="D111" s="3" t="s">
        <v>16</v>
      </c>
      <c r="E111" s="3">
        <v>38</v>
      </c>
      <c r="F111" s="3">
        <v>11</v>
      </c>
      <c r="G111" s="3">
        <v>11</v>
      </c>
      <c r="H111" s="3">
        <v>16</v>
      </c>
      <c r="I111" s="3">
        <v>45</v>
      </c>
      <c r="J111" s="3">
        <v>61</v>
      </c>
      <c r="K111" s="3">
        <v>44</v>
      </c>
      <c r="L111" s="3">
        <v>39.99</v>
      </c>
      <c r="M111" s="3">
        <v>37.71</v>
      </c>
      <c r="N111" s="3">
        <v>64.930000000000007</v>
      </c>
      <c r="O111" s="3">
        <v>62.65</v>
      </c>
      <c r="P111" s="3">
        <v>14.03</v>
      </c>
      <c r="Q111" s="3">
        <v>8.9600000000000009</v>
      </c>
      <c r="R111" s="3">
        <v>245</v>
      </c>
      <c r="S111" s="3">
        <v>339</v>
      </c>
      <c r="T111" s="3">
        <v>37.64</v>
      </c>
      <c r="U111" s="3">
        <f t="shared" si="5"/>
        <v>-24.940000000000005</v>
      </c>
      <c r="V111" s="3">
        <f t="shared" si="7"/>
        <v>-0.96896814157650135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8" x14ac:dyDescent="0.2">
      <c r="A112" s="9" t="s">
        <v>131</v>
      </c>
      <c r="B112" s="3" t="s">
        <v>52</v>
      </c>
      <c r="C112" s="3">
        <v>13</v>
      </c>
      <c r="D112" s="3" t="s">
        <v>23</v>
      </c>
      <c r="E112" s="3">
        <v>38</v>
      </c>
      <c r="F112" s="3">
        <v>10</v>
      </c>
      <c r="G112" s="3">
        <v>12</v>
      </c>
      <c r="H112" s="3">
        <v>16</v>
      </c>
      <c r="I112" s="3">
        <v>48</v>
      </c>
      <c r="J112" s="3">
        <v>68</v>
      </c>
      <c r="K112" s="3">
        <v>42</v>
      </c>
      <c r="L112" s="3">
        <v>36.799999999999997</v>
      </c>
      <c r="M112" s="3">
        <v>33.76</v>
      </c>
      <c r="N112" s="3">
        <v>58.37</v>
      </c>
      <c r="O112" s="3">
        <v>53.71</v>
      </c>
      <c r="P112" s="3">
        <v>12.39</v>
      </c>
      <c r="Q112" s="3">
        <v>8.15</v>
      </c>
      <c r="R112" s="3">
        <v>173</v>
      </c>
      <c r="S112" s="3">
        <v>308</v>
      </c>
      <c r="T112" s="3">
        <v>39.26</v>
      </c>
      <c r="U112" s="3">
        <f t="shared" si="5"/>
        <v>-21.57</v>
      </c>
      <c r="V112" s="3">
        <f t="shared" si="7"/>
        <v>-0.83803175129971341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8" x14ac:dyDescent="0.2">
      <c r="A113" s="9" t="s">
        <v>131</v>
      </c>
      <c r="B113" s="3" t="s">
        <v>52</v>
      </c>
      <c r="C113" s="3">
        <v>14</v>
      </c>
      <c r="D113" s="3" t="s">
        <v>17</v>
      </c>
      <c r="E113" s="3">
        <v>38</v>
      </c>
      <c r="F113" s="3">
        <v>11</v>
      </c>
      <c r="G113" s="3">
        <v>8</v>
      </c>
      <c r="H113" s="3">
        <v>19</v>
      </c>
      <c r="I113" s="3">
        <v>44</v>
      </c>
      <c r="J113" s="3">
        <v>64</v>
      </c>
      <c r="K113" s="3">
        <v>41</v>
      </c>
      <c r="L113" s="3">
        <v>45.85</v>
      </c>
      <c r="M113" s="3">
        <v>41.13</v>
      </c>
      <c r="N113" s="3">
        <v>53.98</v>
      </c>
      <c r="O113" s="3">
        <v>49.41</v>
      </c>
      <c r="P113" s="3">
        <v>10.34</v>
      </c>
      <c r="Q113" s="3">
        <v>9.93</v>
      </c>
      <c r="R113" s="3">
        <v>232</v>
      </c>
      <c r="S113" s="3">
        <v>237</v>
      </c>
      <c r="T113" s="3">
        <v>46.69</v>
      </c>
      <c r="U113" s="3">
        <f t="shared" si="5"/>
        <v>-8.1299999999999955</v>
      </c>
      <c r="V113" s="3">
        <f t="shared" si="7"/>
        <v>-0.31584033132344408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8" x14ac:dyDescent="0.2">
      <c r="A114" s="9" t="s">
        <v>131</v>
      </c>
      <c r="B114" s="3" t="s">
        <v>52</v>
      </c>
      <c r="C114" s="3">
        <v>15</v>
      </c>
      <c r="D114" s="3" t="s">
        <v>22</v>
      </c>
      <c r="E114" s="3">
        <v>38</v>
      </c>
      <c r="F114" s="3">
        <v>9</v>
      </c>
      <c r="G114" s="3">
        <v>13</v>
      </c>
      <c r="H114" s="3">
        <v>16</v>
      </c>
      <c r="I114" s="3">
        <v>34</v>
      </c>
      <c r="J114" s="3">
        <v>54</v>
      </c>
      <c r="K114" s="3">
        <v>40</v>
      </c>
      <c r="L114" s="3">
        <v>37.21</v>
      </c>
      <c r="M114" s="3">
        <v>31.89</v>
      </c>
      <c r="N114" s="3">
        <v>53.08</v>
      </c>
      <c r="O114" s="3">
        <v>50.8</v>
      </c>
      <c r="P114" s="3">
        <v>15.57</v>
      </c>
      <c r="Q114" s="3">
        <v>11.23</v>
      </c>
      <c r="R114" s="3">
        <v>159</v>
      </c>
      <c r="S114" s="3">
        <v>291</v>
      </c>
      <c r="T114" s="3">
        <v>40.85</v>
      </c>
      <c r="U114" s="3">
        <f t="shared" si="5"/>
        <v>-15.869999999999997</v>
      </c>
      <c r="V114" s="3">
        <f t="shared" si="7"/>
        <v>-0.61656664014906348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8" x14ac:dyDescent="0.2">
      <c r="A115" s="9" t="s">
        <v>131</v>
      </c>
      <c r="B115" s="3" t="s">
        <v>52</v>
      </c>
      <c r="C115" s="3">
        <v>16</v>
      </c>
      <c r="D115" s="3" t="s">
        <v>29</v>
      </c>
      <c r="E115" s="3">
        <v>38</v>
      </c>
      <c r="F115" s="3">
        <v>9</v>
      </c>
      <c r="G115" s="3">
        <v>10</v>
      </c>
      <c r="H115" s="3">
        <v>19</v>
      </c>
      <c r="I115" s="3">
        <v>28</v>
      </c>
      <c r="J115" s="3">
        <v>58</v>
      </c>
      <c r="K115" s="3">
        <v>37</v>
      </c>
      <c r="L115" s="3">
        <v>32.130000000000003</v>
      </c>
      <c r="M115" s="3">
        <v>30.61</v>
      </c>
      <c r="N115" s="3">
        <v>53.22</v>
      </c>
      <c r="O115" s="3">
        <v>48.5</v>
      </c>
      <c r="P115" s="3">
        <v>12.22</v>
      </c>
      <c r="Q115" s="3">
        <v>9.99</v>
      </c>
      <c r="R115" s="3">
        <v>125</v>
      </c>
      <c r="S115" s="3">
        <v>251</v>
      </c>
      <c r="T115" s="3">
        <v>36.840000000000003</v>
      </c>
      <c r="U115" s="3">
        <f t="shared" si="5"/>
        <v>-21.089999999999996</v>
      </c>
      <c r="V115" s="3">
        <f t="shared" si="7"/>
        <v>-0.8193820577291322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8" x14ac:dyDescent="0.2">
      <c r="A116" s="9" t="s">
        <v>131</v>
      </c>
      <c r="B116" s="3" t="s">
        <v>52</v>
      </c>
      <c r="C116" s="3">
        <v>17</v>
      </c>
      <c r="D116" s="3" t="s">
        <v>27</v>
      </c>
      <c r="E116" s="3">
        <v>38</v>
      </c>
      <c r="F116" s="3">
        <v>7</v>
      </c>
      <c r="G116" s="3">
        <v>15</v>
      </c>
      <c r="H116" s="3">
        <v>16</v>
      </c>
      <c r="I116" s="3">
        <v>37</v>
      </c>
      <c r="J116" s="3">
        <v>56</v>
      </c>
      <c r="K116" s="3">
        <v>36</v>
      </c>
      <c r="L116" s="3">
        <v>41.88</v>
      </c>
      <c r="M116" s="3">
        <v>39.6</v>
      </c>
      <c r="N116" s="3">
        <v>46.56</v>
      </c>
      <c r="O116" s="3">
        <v>45.03</v>
      </c>
      <c r="P116" s="3">
        <v>9.5500000000000007</v>
      </c>
      <c r="Q116" s="3">
        <v>11.45</v>
      </c>
      <c r="R116" s="3">
        <v>225</v>
      </c>
      <c r="S116" s="3">
        <v>277</v>
      </c>
      <c r="T116" s="3">
        <v>48.72</v>
      </c>
      <c r="U116" s="3">
        <f t="shared" si="5"/>
        <v>-4.68</v>
      </c>
      <c r="V116" s="3">
        <f t="shared" si="7"/>
        <v>-0.18179565878489304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8" x14ac:dyDescent="0.2">
      <c r="A117" s="9" t="s">
        <v>131</v>
      </c>
      <c r="B117" s="3" t="s">
        <v>52</v>
      </c>
      <c r="C117" s="3">
        <v>18</v>
      </c>
      <c r="D117" s="3" t="s">
        <v>127</v>
      </c>
      <c r="E117" s="3">
        <v>38</v>
      </c>
      <c r="F117" s="3">
        <v>8</v>
      </c>
      <c r="G117" s="3">
        <v>9</v>
      </c>
      <c r="H117" s="3">
        <v>21</v>
      </c>
      <c r="I117" s="3">
        <v>28</v>
      </c>
      <c r="J117" s="3">
        <v>56</v>
      </c>
      <c r="K117" s="3">
        <v>33</v>
      </c>
      <c r="L117" s="3">
        <v>29.71</v>
      </c>
      <c r="M117" s="3">
        <v>28.95</v>
      </c>
      <c r="N117" s="3">
        <v>61.83</v>
      </c>
      <c r="O117" s="3">
        <v>57.12</v>
      </c>
      <c r="P117" s="3">
        <v>14.65</v>
      </c>
      <c r="Q117" s="3">
        <v>10.91</v>
      </c>
      <c r="R117" s="3">
        <v>148</v>
      </c>
      <c r="S117" s="3">
        <v>301</v>
      </c>
      <c r="T117" s="3">
        <v>32.31</v>
      </c>
      <c r="U117" s="3">
        <f t="shared" si="5"/>
        <v>-32.119999999999997</v>
      </c>
      <c r="V117" s="3">
        <f t="shared" si="7"/>
        <v>-1.2479364745697759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8" x14ac:dyDescent="0.2">
      <c r="A118" s="9" t="s">
        <v>131</v>
      </c>
      <c r="B118" s="3" t="s">
        <v>52</v>
      </c>
      <c r="C118" s="3">
        <v>19</v>
      </c>
      <c r="D118" s="3" t="s">
        <v>128</v>
      </c>
      <c r="E118" s="3">
        <v>38</v>
      </c>
      <c r="F118" s="3">
        <v>7</v>
      </c>
      <c r="G118" s="3">
        <v>12</v>
      </c>
      <c r="H118" s="3">
        <v>19</v>
      </c>
      <c r="I118" s="3">
        <v>35</v>
      </c>
      <c r="J118" s="3">
        <v>68</v>
      </c>
      <c r="K118" s="3">
        <v>33</v>
      </c>
      <c r="L118" s="3">
        <v>36.75</v>
      </c>
      <c r="M118" s="3">
        <v>34.47</v>
      </c>
      <c r="N118" s="3">
        <v>65.540000000000006</v>
      </c>
      <c r="O118" s="3">
        <v>61.74</v>
      </c>
      <c r="P118" s="3">
        <v>13.81</v>
      </c>
      <c r="Q118" s="3">
        <v>8.11</v>
      </c>
      <c r="R118" s="3">
        <v>189</v>
      </c>
      <c r="S118" s="3">
        <v>315</v>
      </c>
      <c r="T118" s="3">
        <v>36.17</v>
      </c>
      <c r="U118" s="3">
        <f t="shared" si="5"/>
        <v>-28.790000000000006</v>
      </c>
      <c r="V118" s="3">
        <f t="shared" si="7"/>
        <v>-1.1185542254238701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8" x14ac:dyDescent="0.2">
      <c r="A119" s="9" t="s">
        <v>131</v>
      </c>
      <c r="B119" s="3" t="s">
        <v>52</v>
      </c>
      <c r="C119" s="3">
        <v>20</v>
      </c>
      <c r="D119" s="3" t="s">
        <v>129</v>
      </c>
      <c r="E119" s="3">
        <v>38</v>
      </c>
      <c r="F119" s="3">
        <v>6</v>
      </c>
      <c r="G119" s="3">
        <v>13</v>
      </c>
      <c r="H119" s="3">
        <v>19</v>
      </c>
      <c r="I119" s="3">
        <v>31</v>
      </c>
      <c r="J119" s="3">
        <v>56</v>
      </c>
      <c r="K119" s="3">
        <v>31</v>
      </c>
      <c r="L119" s="3">
        <v>35.18</v>
      </c>
      <c r="M119" s="3">
        <v>34.42</v>
      </c>
      <c r="N119" s="3">
        <v>48.99</v>
      </c>
      <c r="O119" s="3">
        <v>48.23</v>
      </c>
      <c r="P119" s="3">
        <v>13.33</v>
      </c>
      <c r="Q119" s="3">
        <v>8.3000000000000007</v>
      </c>
      <c r="R119" s="3">
        <v>140</v>
      </c>
      <c r="S119" s="3">
        <v>263</v>
      </c>
      <c r="T119" s="3">
        <v>42.96</v>
      </c>
      <c r="U119" s="3">
        <f t="shared" si="5"/>
        <v>-13.810000000000002</v>
      </c>
      <c r="V119" s="3">
        <f t="shared" si="7"/>
        <v>-0.53652837190865332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8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4" ht="18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4" ht="18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4" ht="18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4" ht="18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4" ht="18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4" ht="18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4" ht="18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4" ht="18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4:43" ht="18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4:43" ht="18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4:43" ht="18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4:43" ht="18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4:43" ht="18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4:43" ht="18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4:43" ht="18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4:43" ht="18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4:43" ht="18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4:43" ht="18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4:43" ht="18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2018-11-18T00:12:21Z</dcterms:created>
  <dcterms:modified xsi:type="dcterms:W3CDTF">2018-11-24T19:33:24Z</dcterms:modified>
</cp:coreProperties>
</file>