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Yatin/Documents/etcetc/projects/git/xg_diff/"/>
    </mc:Choice>
  </mc:AlternateContent>
  <bookViews>
    <workbookView xWindow="0" yWindow="460" windowWidth="25600" windowHeight="15540" tabRatio="500"/>
  </bookViews>
  <sheets>
    <sheet name="manutd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P3" i="1"/>
  <c r="P4" i="1"/>
  <c r="P5" i="1"/>
  <c r="P6" i="1"/>
  <c r="P7" i="1"/>
  <c r="P8" i="1"/>
  <c r="P2" i="1"/>
  <c r="O3" i="1"/>
  <c r="O4" i="1"/>
  <c r="O5" i="1"/>
  <c r="O6" i="1"/>
  <c r="O7" i="1"/>
  <c r="O8" i="1"/>
  <c r="M7" i="1"/>
  <c r="M8" i="1"/>
  <c r="M3" i="1"/>
  <c r="M4" i="1"/>
  <c r="M5" i="1"/>
  <c r="M6" i="1"/>
  <c r="M2" i="1"/>
  <c r="K8" i="1"/>
  <c r="K7" i="1"/>
  <c r="J8" i="1"/>
  <c r="J7" i="1"/>
  <c r="F8" i="1"/>
  <c r="L8" i="1"/>
  <c r="L3" i="1"/>
  <c r="L4" i="1"/>
  <c r="L5" i="1"/>
  <c r="L6" i="1"/>
  <c r="L7" i="1"/>
  <c r="L2" i="1"/>
  <c r="K3" i="1"/>
  <c r="K4" i="1"/>
  <c r="K5" i="1"/>
  <c r="K6" i="1"/>
  <c r="K2" i="1"/>
  <c r="I8" i="1"/>
  <c r="D8" i="1"/>
  <c r="E8" i="1"/>
  <c r="G8" i="1"/>
  <c r="H8" i="1"/>
  <c r="D7" i="1"/>
  <c r="E7" i="1"/>
  <c r="F7" i="1"/>
  <c r="G7" i="1"/>
  <c r="H7" i="1"/>
  <c r="I7" i="1"/>
  <c r="C8" i="1"/>
  <c r="N8" i="1"/>
  <c r="C7" i="1"/>
  <c r="N7" i="1"/>
  <c r="N3" i="1"/>
  <c r="N4" i="1"/>
  <c r="N5" i="1"/>
  <c r="N6" i="1"/>
  <c r="N2" i="1"/>
</calcChain>
</file>

<file path=xl/sharedStrings.xml><?xml version="1.0" encoding="utf-8"?>
<sst xmlns="http://schemas.openxmlformats.org/spreadsheetml/2006/main" count="23" uniqueCount="23">
  <si>
    <t>№</t>
  </si>
  <si>
    <t>Game state</t>
  </si>
  <si>
    <t>Min</t>
  </si>
  <si>
    <t>Sh</t>
  </si>
  <si>
    <t>G</t>
  </si>
  <si>
    <t>ShA</t>
  </si>
  <si>
    <t>GA</t>
  </si>
  <si>
    <t>xG</t>
  </si>
  <si>
    <t>xGA</t>
  </si>
  <si>
    <t>xGD</t>
  </si>
  <si>
    <t>xG90</t>
  </si>
  <si>
    <t>xGA90</t>
  </si>
  <si>
    <t>Goal diff 0</t>
  </si>
  <si>
    <t>Goal diff &lt; -1</t>
  </si>
  <si>
    <t>Goal diff +1</t>
  </si>
  <si>
    <t>Goal diff -1</t>
  </si>
  <si>
    <t>Goal diff &gt; +1</t>
  </si>
  <si>
    <t>when winning</t>
  </si>
  <si>
    <t>when losing</t>
  </si>
  <si>
    <t>Sh90</t>
  </si>
  <si>
    <t>ShA90</t>
  </si>
  <si>
    <t>xG/Sh</t>
  </si>
  <si>
    <t>xG/ShA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</si>
</sst>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theme="1"/>
      <name val="Tahoma"/>
    </font>
    <font>
      <sz val="14"/>
      <color theme="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I7" sqref="I7"/>
    </sheetView>
  </sheetViews>
  <sheetFormatPr baseColWidth="10" defaultRowHeight="16" x14ac:dyDescent="0.2"/>
  <cols>
    <col min="1" max="1" width="10.83203125" style="2"/>
    <col min="2" max="2" width="15.83203125" style="2" bestFit="1" customWidth="1"/>
    <col min="3" max="16384" width="10.83203125" style="2"/>
  </cols>
  <sheetData>
    <row r="1" spans="1:16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19</v>
      </c>
      <c r="N1" s="1" t="s">
        <v>20</v>
      </c>
      <c r="O1" s="1" t="s">
        <v>21</v>
      </c>
      <c r="P1" s="1" t="s">
        <v>22</v>
      </c>
    </row>
    <row r="2" spans="1:16" ht="18" x14ac:dyDescent="0.2">
      <c r="A2" s="3">
        <v>1</v>
      </c>
      <c r="B2" s="3" t="s">
        <v>12</v>
      </c>
      <c r="C2" s="3">
        <v>472</v>
      </c>
      <c r="D2" s="3">
        <v>61</v>
      </c>
      <c r="E2" s="3">
        <v>8</v>
      </c>
      <c r="F2" s="3">
        <v>54</v>
      </c>
      <c r="G2" s="3">
        <v>7</v>
      </c>
      <c r="H2" s="3">
        <v>9</v>
      </c>
      <c r="I2" s="3">
        <v>6.6</v>
      </c>
      <c r="J2" s="3">
        <v>2.4</v>
      </c>
      <c r="K2" s="4">
        <f>H2*90/C2</f>
        <v>1.7161016949152543</v>
      </c>
      <c r="L2" s="4">
        <f>I2*90/C2</f>
        <v>1.2584745762711864</v>
      </c>
      <c r="M2" s="4">
        <f>90*D2/C2</f>
        <v>11.631355932203389</v>
      </c>
      <c r="N2" s="3">
        <f>F2*90/C2</f>
        <v>10.296610169491526</v>
      </c>
      <c r="O2" s="3">
        <f>H2/D2</f>
        <v>0.14754098360655737</v>
      </c>
      <c r="P2" s="3">
        <f>I2/F2</f>
        <v>0.12222222222222222</v>
      </c>
    </row>
    <row r="3" spans="1:16" ht="18" x14ac:dyDescent="0.2">
      <c r="A3" s="3">
        <v>2</v>
      </c>
      <c r="B3" s="3" t="s">
        <v>13</v>
      </c>
      <c r="C3" s="3">
        <v>198</v>
      </c>
      <c r="D3" s="3">
        <v>35</v>
      </c>
      <c r="E3" s="3">
        <v>5</v>
      </c>
      <c r="F3" s="3">
        <v>15</v>
      </c>
      <c r="G3" s="3">
        <v>1</v>
      </c>
      <c r="H3" s="3">
        <v>4.87</v>
      </c>
      <c r="I3" s="3">
        <v>2.57</v>
      </c>
      <c r="J3" s="3">
        <v>2.2999999999999998</v>
      </c>
      <c r="K3" s="4">
        <f t="shared" ref="K3:L8" si="0">H3*90/C3</f>
        <v>2.2136363636363638</v>
      </c>
      <c r="L3" s="4">
        <f t="shared" ref="L3:L8" si="1">I3*90/C3</f>
        <v>1.168181818181818</v>
      </c>
      <c r="M3" s="4">
        <f t="shared" ref="M3:M8" si="2">90*D3/C3</f>
        <v>15.909090909090908</v>
      </c>
      <c r="N3" s="3">
        <f>F3*90/C3</f>
        <v>6.8181818181818183</v>
      </c>
      <c r="O3" s="3">
        <f t="shared" ref="O3:O8" si="3">H3/D3</f>
        <v>0.13914285714285715</v>
      </c>
      <c r="P3" s="3">
        <f t="shared" ref="P3:P8" si="4">I3/F3</f>
        <v>0.17133333333333331</v>
      </c>
    </row>
    <row r="4" spans="1:16" ht="18" x14ac:dyDescent="0.2">
      <c r="A4" s="3">
        <v>3</v>
      </c>
      <c r="B4" s="3" t="s">
        <v>14</v>
      </c>
      <c r="C4" s="3">
        <v>193</v>
      </c>
      <c r="D4" s="3">
        <v>24</v>
      </c>
      <c r="E4" s="3">
        <v>4</v>
      </c>
      <c r="F4" s="3">
        <v>33</v>
      </c>
      <c r="G4" s="3">
        <v>2</v>
      </c>
      <c r="H4" s="3">
        <v>2.76</v>
      </c>
      <c r="I4" s="3">
        <v>2.74</v>
      </c>
      <c r="J4" s="3">
        <v>0.03</v>
      </c>
      <c r="K4" s="4">
        <f t="shared" si="0"/>
        <v>1.2870466321243521</v>
      </c>
      <c r="L4" s="4">
        <f t="shared" si="1"/>
        <v>1.277720207253886</v>
      </c>
      <c r="M4" s="4">
        <f t="shared" si="2"/>
        <v>11.191709844559586</v>
      </c>
      <c r="N4" s="3">
        <f>F4*90/C4</f>
        <v>15.38860103626943</v>
      </c>
      <c r="O4" s="3">
        <f t="shared" si="3"/>
        <v>0.11499999999999999</v>
      </c>
      <c r="P4" s="3">
        <f t="shared" si="4"/>
        <v>8.3030303030303038E-2</v>
      </c>
    </row>
    <row r="5" spans="1:16" ht="18" x14ac:dyDescent="0.2">
      <c r="A5" s="3">
        <v>4</v>
      </c>
      <c r="B5" s="3" t="s">
        <v>15</v>
      </c>
      <c r="C5" s="3">
        <v>168</v>
      </c>
      <c r="D5" s="3">
        <v>19</v>
      </c>
      <c r="E5" s="3">
        <v>3</v>
      </c>
      <c r="F5" s="3">
        <v>31</v>
      </c>
      <c r="G5" s="3">
        <v>7</v>
      </c>
      <c r="H5" s="3">
        <v>2.04</v>
      </c>
      <c r="I5" s="3">
        <v>3.64</v>
      </c>
      <c r="J5" s="3">
        <v>-1.6</v>
      </c>
      <c r="K5" s="4">
        <f t="shared" si="0"/>
        <v>1.0928571428571427</v>
      </c>
      <c r="L5" s="4">
        <f t="shared" si="1"/>
        <v>1.9500000000000002</v>
      </c>
      <c r="M5" s="4">
        <f t="shared" si="2"/>
        <v>10.178571428571429</v>
      </c>
      <c r="N5" s="3">
        <f>F5*90/C5</f>
        <v>16.607142857142858</v>
      </c>
      <c r="O5" s="3">
        <f t="shared" si="3"/>
        <v>0.10736842105263159</v>
      </c>
      <c r="P5" s="3">
        <f t="shared" si="4"/>
        <v>0.11741935483870967</v>
      </c>
    </row>
    <row r="6" spans="1:16" ht="18" x14ac:dyDescent="0.2">
      <c r="A6" s="3">
        <v>5</v>
      </c>
      <c r="B6" s="3" t="s">
        <v>16</v>
      </c>
      <c r="C6" s="3">
        <v>111</v>
      </c>
      <c r="D6" s="3">
        <v>18</v>
      </c>
      <c r="E6" s="3">
        <v>0</v>
      </c>
      <c r="F6" s="3">
        <v>20</v>
      </c>
      <c r="G6" s="3">
        <v>3</v>
      </c>
      <c r="H6" s="3">
        <v>2.68</v>
      </c>
      <c r="I6" s="3">
        <v>4.05</v>
      </c>
      <c r="J6" s="3">
        <v>-1.37</v>
      </c>
      <c r="K6" s="4">
        <f t="shared" si="0"/>
        <v>2.172972972972973</v>
      </c>
      <c r="L6" s="4">
        <f t="shared" si="1"/>
        <v>3.2837837837837838</v>
      </c>
      <c r="M6" s="4">
        <f t="shared" si="2"/>
        <v>14.594594594594595</v>
      </c>
      <c r="N6" s="3">
        <f>F6*90/C6</f>
        <v>16.216216216216218</v>
      </c>
      <c r="O6" s="3">
        <f t="shared" si="3"/>
        <v>0.1488888888888889</v>
      </c>
      <c r="P6" s="3">
        <f t="shared" si="4"/>
        <v>0.20249999999999999</v>
      </c>
    </row>
    <row r="7" spans="1:16" ht="18" x14ac:dyDescent="0.2">
      <c r="A7" s="3">
        <v>6</v>
      </c>
      <c r="B7" s="3" t="s">
        <v>17</v>
      </c>
      <c r="C7" s="3">
        <f>C4+C6</f>
        <v>304</v>
      </c>
      <c r="D7" s="3">
        <f t="shared" ref="D7:L7" si="5">D4+D6</f>
        <v>42</v>
      </c>
      <c r="E7" s="3">
        <f t="shared" si="5"/>
        <v>4</v>
      </c>
      <c r="F7" s="3">
        <f t="shared" si="5"/>
        <v>53</v>
      </c>
      <c r="G7" s="3">
        <f t="shared" si="5"/>
        <v>5</v>
      </c>
      <c r="H7" s="3">
        <f t="shared" si="5"/>
        <v>5.4399999999999995</v>
      </c>
      <c r="I7" s="3">
        <f t="shared" si="5"/>
        <v>6.79</v>
      </c>
      <c r="J7" s="3">
        <f>H7-I7</f>
        <v>-1.3500000000000005</v>
      </c>
      <c r="K7" s="4">
        <f>H7*90/C7</f>
        <v>1.6105263157894736</v>
      </c>
      <c r="L7" s="4">
        <f t="shared" si="1"/>
        <v>2.0101973684210526</v>
      </c>
      <c r="M7" s="4">
        <f>90*D7/C7</f>
        <v>12.434210526315789</v>
      </c>
      <c r="N7" s="3">
        <f>F7*90/C7</f>
        <v>15.690789473684211</v>
      </c>
      <c r="O7" s="3">
        <f t="shared" si="3"/>
        <v>0.12952380952380951</v>
      </c>
      <c r="P7" s="3">
        <f t="shared" si="4"/>
        <v>0.12811320754716982</v>
      </c>
    </row>
    <row r="8" spans="1:16" ht="18" x14ac:dyDescent="0.2">
      <c r="A8" s="3">
        <v>7</v>
      </c>
      <c r="B8" s="3" t="s">
        <v>18</v>
      </c>
      <c r="C8" s="3">
        <f>C5+C3</f>
        <v>366</v>
      </c>
      <c r="D8" s="3">
        <f t="shared" ref="D8:L8" si="6">D5+D3</f>
        <v>54</v>
      </c>
      <c r="E8" s="3">
        <f t="shared" si="6"/>
        <v>8</v>
      </c>
      <c r="F8" s="3">
        <f>F5+F3</f>
        <v>46</v>
      </c>
      <c r="G8" s="3">
        <f t="shared" si="6"/>
        <v>8</v>
      </c>
      <c r="H8" s="3">
        <f t="shared" si="6"/>
        <v>6.91</v>
      </c>
      <c r="I8" s="3">
        <f>I5+I3</f>
        <v>6.21</v>
      </c>
      <c r="J8" s="3">
        <f>H8-I8</f>
        <v>0.70000000000000018</v>
      </c>
      <c r="K8" s="4">
        <f>H8*90/C8</f>
        <v>1.6991803278688524</v>
      </c>
      <c r="L8" s="4">
        <f t="shared" si="1"/>
        <v>1.5270491803278687</v>
      </c>
      <c r="M8" s="4">
        <f>90*D8/C8</f>
        <v>13.278688524590164</v>
      </c>
      <c r="N8" s="3">
        <f>F8*90/C8</f>
        <v>11.311475409836065</v>
      </c>
      <c r="O8" s="3">
        <f t="shared" si="3"/>
        <v>0.12796296296296297</v>
      </c>
      <c r="P8" s="3">
        <f t="shared" si="4"/>
        <v>0.13500000000000001</v>
      </c>
    </row>
  </sheetData>
  <conditionalFormatting sqref="M2:M8">
    <cfRule type="colorScale" priority="2">
      <colorScale>
        <cfvo type="min"/>
        <cfvo type="max"/>
        <color rgb="FF00B0F0"/>
        <color rgb="FFFF0000"/>
      </colorScale>
    </cfRule>
  </conditionalFormatting>
  <conditionalFormatting sqref="N2:N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2018-11-18T22:45:23Z</dcterms:created>
  <dcterms:modified xsi:type="dcterms:W3CDTF">2018-11-20T00:00:25Z</dcterms:modified>
</cp:coreProperties>
</file>