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Ekonometria panelowa\zaliczenie\"/>
    </mc:Choice>
  </mc:AlternateContent>
  <xr:revisionPtr revIDLastSave="0" documentId="13_ncr:1_{18AA9C3F-FC78-4297-8087-A96C74B4DB05}" xr6:coauthVersionLast="47" xr6:coauthVersionMax="47" xr10:uidLastSave="{00000000-0000-0000-0000-000000000000}"/>
  <bookViews>
    <workbookView xWindow="-120" yWindow="-120" windowWidth="29040" windowHeight="15840" activeTab="3" xr2:uid="{7C8A8E41-03C8-4DD6-8604-31EB6B799E80}"/>
  </bookViews>
  <sheets>
    <sheet name="Data" sheetId="6" r:id="rId1"/>
    <sheet name="Inflation" sheetId="9" r:id="rId2"/>
    <sheet name="PKB" sheetId="7" r:id="rId3"/>
    <sheet name="Data 2021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0" i="12" l="1"/>
  <c r="C74" i="12"/>
  <c r="C66" i="12"/>
  <c r="C58" i="12"/>
  <c r="P28" i="6"/>
  <c r="G335" i="6"/>
  <c r="F335" i="6"/>
  <c r="F329" i="6"/>
  <c r="G327" i="6"/>
  <c r="F327" i="6" s="1"/>
  <c r="G312" i="6"/>
  <c r="F312" i="6"/>
  <c r="F306" i="6"/>
  <c r="G304" i="6"/>
  <c r="F304" i="6" s="1"/>
  <c r="G289" i="6"/>
  <c r="F289" i="6"/>
  <c r="G266" i="6"/>
  <c r="F266" i="6" s="1"/>
  <c r="F283" i="6"/>
  <c r="G281" i="6"/>
  <c r="F281" i="6"/>
  <c r="F260" i="6"/>
  <c r="G258" i="6"/>
  <c r="F258" i="6" s="1"/>
  <c r="G243" i="6"/>
  <c r="F243" i="6" s="1"/>
  <c r="F237" i="6"/>
  <c r="G235" i="6"/>
  <c r="F235" i="6"/>
  <c r="G220" i="6"/>
  <c r="F220" i="6" s="1"/>
  <c r="F214" i="6"/>
  <c r="G212" i="6"/>
  <c r="F212" i="6" s="1"/>
  <c r="G197" i="6"/>
  <c r="F197" i="6" s="1"/>
  <c r="F191" i="6"/>
  <c r="G189" i="6"/>
  <c r="F189" i="6" s="1"/>
  <c r="G174" i="6"/>
  <c r="F174" i="6" s="1"/>
  <c r="F168" i="6"/>
  <c r="G166" i="6"/>
  <c r="F166" i="6" s="1"/>
  <c r="G151" i="6"/>
  <c r="F151" i="6"/>
  <c r="F145" i="6"/>
  <c r="G143" i="6"/>
  <c r="F143" i="6"/>
  <c r="G128" i="6"/>
  <c r="F128" i="6" s="1"/>
  <c r="F122" i="6"/>
  <c r="G120" i="6"/>
  <c r="F120" i="6"/>
  <c r="G105" i="6"/>
  <c r="F105" i="6" s="1"/>
  <c r="G97" i="6"/>
  <c r="G82" i="6"/>
  <c r="G74" i="6"/>
  <c r="F74" i="6" s="1"/>
  <c r="G59" i="6"/>
  <c r="F59" i="6" s="1"/>
  <c r="F53" i="6"/>
  <c r="G5" i="6"/>
  <c r="G13" i="6"/>
  <c r="F13" i="6" s="1"/>
  <c r="G36" i="6"/>
  <c r="G51" i="6"/>
  <c r="F51" i="6" s="1"/>
  <c r="F36" i="6"/>
  <c r="F30" i="6"/>
  <c r="F7" i="6"/>
  <c r="F5" i="6"/>
  <c r="F76" i="6"/>
  <c r="F82" i="6"/>
  <c r="F97" i="6"/>
  <c r="F99" i="6"/>
  <c r="G341" i="6"/>
  <c r="H341" i="6"/>
  <c r="I341" i="6"/>
  <c r="J341" i="6"/>
  <c r="K341" i="6"/>
  <c r="L341" i="6"/>
  <c r="M341" i="6"/>
  <c r="N341" i="6"/>
  <c r="O341" i="6"/>
  <c r="P341" i="6"/>
  <c r="Q341" i="6"/>
  <c r="F341" i="6"/>
  <c r="G334" i="6"/>
  <c r="H334" i="6"/>
  <c r="I334" i="6"/>
  <c r="J334" i="6"/>
  <c r="K334" i="6"/>
  <c r="L334" i="6"/>
  <c r="M334" i="6"/>
  <c r="N334" i="6"/>
  <c r="O334" i="6"/>
  <c r="P334" i="6"/>
  <c r="F334" i="6"/>
  <c r="G344" i="6"/>
  <c r="H344" i="6"/>
  <c r="I344" i="6"/>
  <c r="J344" i="6"/>
  <c r="K344" i="6"/>
  <c r="L344" i="6"/>
  <c r="M344" i="6"/>
  <c r="N344" i="6"/>
  <c r="O344" i="6"/>
  <c r="P344" i="6"/>
  <c r="F344" i="6"/>
  <c r="G318" i="6"/>
  <c r="H318" i="6"/>
  <c r="I318" i="6"/>
  <c r="J318" i="6"/>
  <c r="K318" i="6"/>
  <c r="L318" i="6"/>
  <c r="M318" i="6"/>
  <c r="N318" i="6"/>
  <c r="O318" i="6"/>
  <c r="P318" i="6"/>
  <c r="Q318" i="6"/>
  <c r="F318" i="6"/>
  <c r="G311" i="6"/>
  <c r="H311" i="6"/>
  <c r="I311" i="6"/>
  <c r="J311" i="6"/>
  <c r="K311" i="6"/>
  <c r="L311" i="6"/>
  <c r="M311" i="6"/>
  <c r="N311" i="6"/>
  <c r="O311" i="6"/>
  <c r="P311" i="6"/>
  <c r="F311" i="6"/>
  <c r="G321" i="6"/>
  <c r="H321" i="6"/>
  <c r="I321" i="6"/>
  <c r="J321" i="6"/>
  <c r="K321" i="6"/>
  <c r="L321" i="6"/>
  <c r="M321" i="6"/>
  <c r="N321" i="6"/>
  <c r="O321" i="6"/>
  <c r="P321" i="6"/>
  <c r="F321" i="6"/>
  <c r="G295" i="6"/>
  <c r="H295" i="6"/>
  <c r="I295" i="6"/>
  <c r="J295" i="6"/>
  <c r="K295" i="6"/>
  <c r="L295" i="6"/>
  <c r="M295" i="6"/>
  <c r="N295" i="6"/>
  <c r="O295" i="6"/>
  <c r="P295" i="6"/>
  <c r="Q295" i="6"/>
  <c r="F295" i="6"/>
  <c r="G288" i="6"/>
  <c r="H288" i="6"/>
  <c r="I288" i="6"/>
  <c r="J288" i="6"/>
  <c r="K288" i="6"/>
  <c r="L288" i="6"/>
  <c r="M288" i="6"/>
  <c r="N288" i="6"/>
  <c r="O288" i="6"/>
  <c r="P288" i="6"/>
  <c r="F288" i="6"/>
  <c r="G298" i="6"/>
  <c r="H298" i="6"/>
  <c r="I298" i="6"/>
  <c r="J298" i="6"/>
  <c r="K298" i="6"/>
  <c r="L298" i="6"/>
  <c r="M298" i="6"/>
  <c r="N298" i="6"/>
  <c r="O298" i="6"/>
  <c r="P298" i="6"/>
  <c r="F298" i="6"/>
  <c r="G272" i="6"/>
  <c r="H272" i="6"/>
  <c r="I272" i="6"/>
  <c r="J272" i="6"/>
  <c r="K272" i="6"/>
  <c r="L272" i="6"/>
  <c r="M272" i="6"/>
  <c r="N272" i="6"/>
  <c r="O272" i="6"/>
  <c r="P272" i="6"/>
  <c r="Q272" i="6"/>
  <c r="F272" i="6"/>
  <c r="G265" i="6"/>
  <c r="H265" i="6"/>
  <c r="I265" i="6"/>
  <c r="J265" i="6"/>
  <c r="K265" i="6"/>
  <c r="L265" i="6"/>
  <c r="M265" i="6"/>
  <c r="N265" i="6"/>
  <c r="O265" i="6"/>
  <c r="P265" i="6"/>
  <c r="F265" i="6"/>
  <c r="G275" i="6"/>
  <c r="H275" i="6"/>
  <c r="I275" i="6"/>
  <c r="J275" i="6"/>
  <c r="K275" i="6"/>
  <c r="L275" i="6"/>
  <c r="M275" i="6"/>
  <c r="N275" i="6"/>
  <c r="O275" i="6"/>
  <c r="P275" i="6"/>
  <c r="F275" i="6"/>
  <c r="M68" i="6"/>
  <c r="M65" i="6"/>
  <c r="M81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F252" i="6"/>
  <c r="G252" i="6"/>
  <c r="H252" i="6"/>
  <c r="I252" i="6"/>
  <c r="J252" i="6"/>
  <c r="K252" i="6"/>
  <c r="L252" i="6"/>
  <c r="M252" i="6"/>
  <c r="N252" i="6"/>
  <c r="O252" i="6"/>
  <c r="P252" i="6"/>
  <c r="P229" i="6"/>
  <c r="O229" i="6"/>
  <c r="N229" i="6"/>
  <c r="M229" i="6"/>
  <c r="L229" i="6"/>
  <c r="K229" i="6"/>
  <c r="J229" i="6"/>
  <c r="I229" i="6"/>
  <c r="H229" i="6"/>
  <c r="G229" i="6"/>
  <c r="F229" i="6"/>
  <c r="Q226" i="6"/>
  <c r="P226" i="6"/>
  <c r="O226" i="6"/>
  <c r="N226" i="6"/>
  <c r="M226" i="6"/>
  <c r="L226" i="6"/>
  <c r="K226" i="6"/>
  <c r="J226" i="6"/>
  <c r="I226" i="6"/>
  <c r="H226" i="6"/>
  <c r="G226" i="6"/>
  <c r="F226" i="6"/>
  <c r="P219" i="6"/>
  <c r="O219" i="6"/>
  <c r="N219" i="6"/>
  <c r="M219" i="6"/>
  <c r="L219" i="6"/>
  <c r="K219" i="6"/>
  <c r="J219" i="6"/>
  <c r="I219" i="6"/>
  <c r="H219" i="6"/>
  <c r="G219" i="6"/>
  <c r="F219" i="6"/>
  <c r="G203" i="6"/>
  <c r="H203" i="6"/>
  <c r="I203" i="6"/>
  <c r="J203" i="6"/>
  <c r="K203" i="6"/>
  <c r="L203" i="6"/>
  <c r="M203" i="6"/>
  <c r="N203" i="6"/>
  <c r="O203" i="6"/>
  <c r="P203" i="6"/>
  <c r="Q203" i="6"/>
  <c r="F203" i="6"/>
  <c r="G196" i="6"/>
  <c r="H196" i="6"/>
  <c r="I196" i="6"/>
  <c r="J196" i="6"/>
  <c r="K196" i="6"/>
  <c r="L196" i="6"/>
  <c r="M196" i="6"/>
  <c r="N196" i="6"/>
  <c r="O196" i="6"/>
  <c r="P196" i="6"/>
  <c r="F196" i="6"/>
  <c r="G206" i="6"/>
  <c r="H206" i="6"/>
  <c r="I206" i="6"/>
  <c r="J206" i="6"/>
  <c r="K206" i="6"/>
  <c r="L206" i="6"/>
  <c r="M206" i="6"/>
  <c r="N206" i="6"/>
  <c r="O206" i="6"/>
  <c r="P206" i="6"/>
  <c r="F206" i="6"/>
  <c r="G180" i="6"/>
  <c r="H180" i="6"/>
  <c r="I180" i="6"/>
  <c r="J180" i="6"/>
  <c r="K180" i="6"/>
  <c r="L180" i="6"/>
  <c r="M180" i="6"/>
  <c r="N180" i="6"/>
  <c r="O180" i="6"/>
  <c r="P180" i="6"/>
  <c r="Q180" i="6"/>
  <c r="F180" i="6"/>
  <c r="G173" i="6"/>
  <c r="H173" i="6"/>
  <c r="I173" i="6"/>
  <c r="J173" i="6"/>
  <c r="K173" i="6"/>
  <c r="L173" i="6"/>
  <c r="M173" i="6"/>
  <c r="N173" i="6"/>
  <c r="O173" i="6"/>
  <c r="P173" i="6"/>
  <c r="F173" i="6"/>
  <c r="G183" i="6"/>
  <c r="H183" i="6"/>
  <c r="I183" i="6"/>
  <c r="J183" i="6"/>
  <c r="K183" i="6"/>
  <c r="L183" i="6"/>
  <c r="M183" i="6"/>
  <c r="N183" i="6"/>
  <c r="O183" i="6"/>
  <c r="P183" i="6"/>
  <c r="F183" i="6"/>
  <c r="G157" i="6"/>
  <c r="H157" i="6"/>
  <c r="I157" i="6"/>
  <c r="J157" i="6"/>
  <c r="K157" i="6"/>
  <c r="L157" i="6"/>
  <c r="M157" i="6"/>
  <c r="N157" i="6"/>
  <c r="O157" i="6"/>
  <c r="P157" i="6"/>
  <c r="Q157" i="6"/>
  <c r="F157" i="6"/>
  <c r="G150" i="6"/>
  <c r="H150" i="6"/>
  <c r="I150" i="6"/>
  <c r="J150" i="6"/>
  <c r="K150" i="6"/>
  <c r="L150" i="6"/>
  <c r="M150" i="6"/>
  <c r="N150" i="6"/>
  <c r="O150" i="6"/>
  <c r="P150" i="6"/>
  <c r="F150" i="6"/>
  <c r="G160" i="6"/>
  <c r="H160" i="6"/>
  <c r="I160" i="6"/>
  <c r="J160" i="6"/>
  <c r="K160" i="6"/>
  <c r="L160" i="6"/>
  <c r="M160" i="6"/>
  <c r="N160" i="6"/>
  <c r="O160" i="6"/>
  <c r="P160" i="6"/>
  <c r="F160" i="6"/>
  <c r="G134" i="6"/>
  <c r="H134" i="6"/>
  <c r="I134" i="6"/>
  <c r="J134" i="6"/>
  <c r="K134" i="6"/>
  <c r="L134" i="6"/>
  <c r="M134" i="6"/>
  <c r="N134" i="6"/>
  <c r="O134" i="6"/>
  <c r="P134" i="6"/>
  <c r="Q134" i="6"/>
  <c r="F134" i="6"/>
  <c r="G127" i="6"/>
  <c r="H127" i="6"/>
  <c r="I127" i="6"/>
  <c r="J127" i="6"/>
  <c r="K127" i="6"/>
  <c r="L127" i="6"/>
  <c r="M127" i="6"/>
  <c r="N127" i="6"/>
  <c r="O127" i="6"/>
  <c r="P127" i="6"/>
  <c r="F127" i="6"/>
  <c r="G137" i="6"/>
  <c r="H137" i="6"/>
  <c r="I137" i="6"/>
  <c r="J137" i="6"/>
  <c r="K137" i="6"/>
  <c r="L137" i="6"/>
  <c r="M137" i="6"/>
  <c r="N137" i="6"/>
  <c r="O137" i="6"/>
  <c r="P137" i="6"/>
  <c r="F137" i="6"/>
  <c r="G111" i="6"/>
  <c r="H111" i="6"/>
  <c r="I111" i="6"/>
  <c r="J111" i="6"/>
  <c r="K111" i="6"/>
  <c r="L111" i="6"/>
  <c r="M111" i="6"/>
  <c r="N111" i="6"/>
  <c r="O111" i="6"/>
  <c r="P111" i="6"/>
  <c r="Q111" i="6"/>
  <c r="F111" i="6"/>
  <c r="G104" i="6"/>
  <c r="H104" i="6"/>
  <c r="I104" i="6"/>
  <c r="J104" i="6"/>
  <c r="K104" i="6"/>
  <c r="L104" i="6"/>
  <c r="M104" i="6"/>
  <c r="N104" i="6"/>
  <c r="O104" i="6"/>
  <c r="P104" i="6"/>
  <c r="F104" i="6"/>
  <c r="G114" i="6"/>
  <c r="H114" i="6"/>
  <c r="I114" i="6"/>
  <c r="J114" i="6"/>
  <c r="K114" i="6"/>
  <c r="L114" i="6"/>
  <c r="M114" i="6"/>
  <c r="N114" i="6"/>
  <c r="O114" i="6"/>
  <c r="P114" i="6"/>
  <c r="F114" i="6"/>
  <c r="G88" i="6"/>
  <c r="H88" i="6"/>
  <c r="I88" i="6"/>
  <c r="J88" i="6"/>
  <c r="K88" i="6"/>
  <c r="L88" i="6"/>
  <c r="M88" i="6"/>
  <c r="N88" i="6"/>
  <c r="O88" i="6"/>
  <c r="P88" i="6"/>
  <c r="Q88" i="6"/>
  <c r="F88" i="6"/>
  <c r="G81" i="6"/>
  <c r="H81" i="6"/>
  <c r="I81" i="6"/>
  <c r="J81" i="6"/>
  <c r="K81" i="6"/>
  <c r="L81" i="6"/>
  <c r="N81" i="6"/>
  <c r="O81" i="6"/>
  <c r="P81" i="6"/>
  <c r="F81" i="6"/>
  <c r="G91" i="6"/>
  <c r="H91" i="6"/>
  <c r="I91" i="6"/>
  <c r="J91" i="6"/>
  <c r="K91" i="6"/>
  <c r="L91" i="6"/>
  <c r="M91" i="6"/>
  <c r="N91" i="6"/>
  <c r="O91" i="6"/>
  <c r="P91" i="6"/>
  <c r="F91" i="6"/>
  <c r="G65" i="6"/>
  <c r="H65" i="6"/>
  <c r="I65" i="6"/>
  <c r="J65" i="6"/>
  <c r="K65" i="6"/>
  <c r="L65" i="6"/>
  <c r="N65" i="6"/>
  <c r="O65" i="6"/>
  <c r="P65" i="6"/>
  <c r="Q65" i="6"/>
  <c r="F65" i="6"/>
  <c r="G58" i="6"/>
  <c r="H58" i="6"/>
  <c r="I58" i="6"/>
  <c r="J58" i="6"/>
  <c r="K58" i="6"/>
  <c r="L58" i="6"/>
  <c r="M58" i="6"/>
  <c r="N58" i="6"/>
  <c r="O58" i="6"/>
  <c r="P58" i="6"/>
  <c r="F58" i="6"/>
  <c r="G68" i="6"/>
  <c r="H68" i="6"/>
  <c r="I68" i="6"/>
  <c r="J68" i="6"/>
  <c r="K68" i="6"/>
  <c r="L68" i="6"/>
  <c r="N68" i="6"/>
  <c r="O68" i="6"/>
  <c r="P68" i="6"/>
  <c r="F68" i="6"/>
  <c r="G45" i="6"/>
  <c r="H45" i="6"/>
  <c r="I45" i="6"/>
  <c r="J45" i="6"/>
  <c r="K45" i="6"/>
  <c r="L45" i="6"/>
  <c r="M45" i="6"/>
  <c r="N45" i="6"/>
  <c r="O45" i="6"/>
  <c r="P45" i="6"/>
  <c r="F45" i="6"/>
  <c r="G35" i="6"/>
  <c r="H35" i="6"/>
  <c r="I35" i="6"/>
  <c r="J35" i="6"/>
  <c r="K35" i="6"/>
  <c r="L35" i="6"/>
  <c r="M35" i="6"/>
  <c r="N35" i="6"/>
  <c r="O35" i="6"/>
  <c r="P35" i="6"/>
  <c r="F35" i="6"/>
  <c r="G42" i="6"/>
  <c r="H42" i="6"/>
  <c r="I42" i="6"/>
  <c r="J42" i="6"/>
  <c r="K42" i="6"/>
  <c r="L42" i="6"/>
  <c r="M42" i="6"/>
  <c r="N42" i="6"/>
  <c r="O42" i="6"/>
  <c r="P42" i="6"/>
  <c r="Q42" i="6"/>
  <c r="F42" i="6"/>
  <c r="G12" i="6"/>
  <c r="H12" i="6"/>
  <c r="I12" i="6"/>
  <c r="J12" i="6"/>
  <c r="K12" i="6"/>
  <c r="L12" i="6"/>
  <c r="M12" i="6"/>
  <c r="N12" i="6"/>
  <c r="O12" i="6"/>
  <c r="P12" i="6"/>
  <c r="F12" i="6"/>
  <c r="G22" i="6"/>
  <c r="H22" i="6"/>
  <c r="I22" i="6"/>
  <c r="J22" i="6"/>
  <c r="K22" i="6"/>
  <c r="L22" i="6"/>
  <c r="M22" i="6"/>
  <c r="N22" i="6"/>
  <c r="O22" i="6"/>
  <c r="P22" i="6"/>
  <c r="F22" i="6"/>
  <c r="G19" i="6"/>
  <c r="H19" i="6"/>
  <c r="I19" i="6"/>
  <c r="J19" i="6"/>
  <c r="K19" i="6"/>
  <c r="L19" i="6"/>
  <c r="M19" i="6"/>
  <c r="N19" i="6"/>
  <c r="O19" i="6"/>
  <c r="P19" i="6"/>
  <c r="Q19" i="6"/>
  <c r="F19" i="6"/>
</calcChain>
</file>

<file path=xl/sharedStrings.xml><?xml version="1.0" encoding="utf-8"?>
<sst xmlns="http://schemas.openxmlformats.org/spreadsheetml/2006/main" count="1839" uniqueCount="91">
  <si>
    <t>Warszawa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</si>
  <si>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</si>
  <si>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</si>
  <si>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</si>
  <si>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</si>
  <si>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</si>
  <si>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</si>
  <si>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</si>
  <si>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</si>
  <si>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</si>
  <si>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</si>
  <si>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</si>
  <si>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</si>
  <si>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Dochody gminy na mieszkańca</t>
  </si>
  <si>
    <t>Wydatki gminy na mieszkańca</t>
  </si>
  <si>
    <t>Malzenstwa</t>
  </si>
  <si>
    <t>Przyrost naturalny na 1000 ludności</t>
  </si>
  <si>
    <t>Saldo migracji na 1000 ludności</t>
  </si>
  <si>
    <t>Demografia</t>
  </si>
  <si>
    <t>Podmioty nowo zarejestrowane REGON</t>
  </si>
  <si>
    <t>Podmioty nowo wyrejestrowane REGON</t>
  </si>
  <si>
    <t>Podmioty nowe REGON</t>
  </si>
  <si>
    <t>Ekonomiczne</t>
  </si>
  <si>
    <t>Kategoria</t>
  </si>
  <si>
    <t>Zmienna</t>
  </si>
  <si>
    <t>Zysk na mieszkańca</t>
  </si>
  <si>
    <t>Mieszkania oddane do użytkowania na 1000 ludności</t>
  </si>
  <si>
    <t>Infrastruktura</t>
  </si>
  <si>
    <t>Miasto</t>
  </si>
  <si>
    <t>Kraków</t>
  </si>
  <si>
    <t>Emisja ogółem na km2</t>
  </si>
  <si>
    <t>Drogi dla rowerów na 10 tys. ludności</t>
  </si>
  <si>
    <t>Miejsca noclegowe ogółem</t>
  </si>
  <si>
    <t>Przyrost malżeństw</t>
  </si>
  <si>
    <t>Wynagrodzenie przeciętne brutto</t>
  </si>
  <si>
    <t>Rozwody</t>
  </si>
  <si>
    <t>Main</t>
  </si>
  <si>
    <t>Gdańsk</t>
  </si>
  <si>
    <t>Wrocław</t>
  </si>
  <si>
    <t>Łódź</t>
  </si>
  <si>
    <t>Poznań</t>
  </si>
  <si>
    <t>Bydgoszcz</t>
  </si>
  <si>
    <t>Lublin</t>
  </si>
  <si>
    <t>Białystok</t>
  </si>
  <si>
    <t>Katowice</t>
  </si>
  <si>
    <t>Radom</t>
  </si>
  <si>
    <t>Szczecin</t>
  </si>
  <si>
    <t>Rzeszów</t>
  </si>
  <si>
    <t>Częstochowa</t>
  </si>
  <si>
    <t>Gdynia</t>
  </si>
  <si>
    <t>Jednostka</t>
  </si>
  <si>
    <t>zł/1m2</t>
  </si>
  <si>
    <t>Przeciętna cena mieszkania</t>
  </si>
  <si>
    <t>%</t>
  </si>
  <si>
    <t>szt</t>
  </si>
  <si>
    <t>Pojazdy</t>
  </si>
  <si>
    <t>Udział powierzchni terenów zieleni w powierzchni ogółem</t>
  </si>
  <si>
    <t>Sklepy</t>
  </si>
  <si>
    <t>Ludność</t>
  </si>
  <si>
    <t>Studenci</t>
  </si>
  <si>
    <t>zł</t>
  </si>
  <si>
    <t>Udział bezrobotnych zarejestrowanych w liczbie ludności w wieku produkcyjnym</t>
  </si>
  <si>
    <t>Zmienna zakodowana</t>
  </si>
  <si>
    <t>green_area</t>
  </si>
  <si>
    <t>co_emission</t>
  </si>
  <si>
    <t>night_stays</t>
  </si>
  <si>
    <t>cars</t>
  </si>
  <si>
    <t>bike_roads</t>
  </si>
  <si>
    <t>shops</t>
  </si>
  <si>
    <t>marriages</t>
  </si>
  <si>
    <t>divorses</t>
  </si>
  <si>
    <t>marriages_increase</t>
  </si>
  <si>
    <t>students</t>
  </si>
  <si>
    <t>population</t>
  </si>
  <si>
    <t>birth_rate</t>
  </si>
  <si>
    <t>balance_of_migration</t>
  </si>
  <si>
    <t>newly_registered_entities</t>
  </si>
  <si>
    <t>buildings_introduced</t>
  </si>
  <si>
    <t>newly_deregistered_entities</t>
  </si>
  <si>
    <t>newly_entities_increase</t>
  </si>
  <si>
    <t>commune_income_pc</t>
  </si>
  <si>
    <t>commune_expenditure_pc</t>
  </si>
  <si>
    <t>commune_profit_pc</t>
  </si>
  <si>
    <t>mean_gross_salary</t>
  </si>
  <si>
    <t>unemployment_rate</t>
  </si>
  <si>
    <t>g/km2</t>
  </si>
  <si>
    <t>house_price_per_m2</t>
  </si>
  <si>
    <t>CPI</t>
  </si>
  <si>
    <t>cpi</t>
  </si>
  <si>
    <t>PKB per capita</t>
  </si>
  <si>
    <t>pkb_pc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</si>
</sst>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#,##0.0"/>
  </numFmts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sz val="11"/>
      <color indexed="8"/>
      <name val="Czcionka tekstu podstawowego"/>
      <family val="2"/>
      <charset val="238"/>
    </font>
    <font>
      <sz val="10"/>
      <name val="Arial CE"/>
      <charset val="238"/>
    </font>
    <font>
      <u/>
      <sz val="10"/>
      <color theme="10"/>
      <name val="Arial CE"/>
      <charset val="238"/>
    </font>
    <font>
      <sz val="10"/>
      <color theme="1"/>
      <name val="Arial"/>
      <family val="2"/>
      <charset val="238"/>
    </font>
    <font>
      <b/>
      <sz val="11"/>
      <color theme="0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ck">
        <color theme="4" tint="0.39994506668294322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  <border>
      <left/>
      <right style="thin">
        <color indexed="64"/>
      </right>
      <top style="thick">
        <color theme="4" tint="0.39994506668294322"/>
      </top>
      <bottom/>
      <diagonal/>
    </border>
    <border>
      <left/>
      <right style="thin">
        <color indexed="64"/>
      </right>
      <top style="thick">
        <color theme="4" tint="0.39994506668294322"/>
      </top>
      <bottom style="thin">
        <color indexed="64"/>
      </bottom>
      <diagonal/>
    </border>
    <border>
      <left/>
      <right/>
      <top style="thick">
        <color theme="4" tint="0.399945066682943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39991454817346722"/>
      </bottom>
      <diagonal/>
    </border>
    <border>
      <left/>
      <right/>
      <top/>
      <bottom style="thick">
        <color theme="4" tint="0.39991454817346722"/>
      </bottom>
      <diagonal/>
    </border>
    <border>
      <left/>
      <right style="thin">
        <color indexed="64"/>
      </right>
      <top style="thick">
        <color theme="4" tint="0.39991454817346722"/>
      </top>
      <bottom/>
      <diagonal/>
    </border>
    <border>
      <left/>
      <right style="thin">
        <color indexed="64"/>
      </right>
      <top style="thick">
        <color theme="4" tint="0.39991454817346722"/>
      </top>
      <bottom style="thin">
        <color indexed="64"/>
      </bottom>
      <diagonal/>
    </border>
    <border>
      <left/>
      <right/>
      <top style="thick">
        <color theme="4" tint="0.399914548173467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39988402966399123"/>
      </bottom>
      <diagonal/>
    </border>
    <border>
      <left/>
      <right/>
      <top/>
      <bottom style="thick">
        <color theme="4" tint="0.39988402966399123"/>
      </bottom>
      <diagonal/>
    </border>
    <border>
      <left/>
      <right style="thin">
        <color indexed="64"/>
      </right>
      <top style="thick">
        <color theme="4" tint="0.39988402966399123"/>
      </top>
      <bottom/>
      <diagonal/>
    </border>
    <border>
      <left/>
      <right style="thin">
        <color indexed="64"/>
      </right>
      <top style="thick">
        <color theme="4" tint="0.39988402966399123"/>
      </top>
      <bottom style="thin">
        <color indexed="64"/>
      </bottom>
      <diagonal/>
    </border>
    <border>
      <left/>
      <right/>
      <top style="thick">
        <color theme="4" tint="0.3998840296639912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theme="4" tint="0.39985351115451523"/>
      </bottom>
      <diagonal/>
    </border>
    <border>
      <left/>
      <right/>
      <top/>
      <bottom style="thick">
        <color theme="4" tint="0.39985351115451523"/>
      </bottom>
      <diagonal/>
    </border>
    <border>
      <left/>
      <right style="thin">
        <color indexed="64"/>
      </right>
      <top style="thick">
        <color theme="4" tint="0.39985351115451523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9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" fillId="0" borderId="0" applyFont="0" applyFill="0" applyBorder="0" applyAlignment="0" applyProtection="0"/>
    <xf numFmtId="14" fontId="6" fillId="0" borderId="0" applyNumberFormat="0" applyFill="0" applyBorder="0" applyAlignment="0" applyProtection="0">
      <alignment vertical="center"/>
    </xf>
    <xf numFmtId="0" fontId="4" fillId="0" borderId="0"/>
    <xf numFmtId="0" fontId="2" fillId="0" borderId="0"/>
    <xf numFmtId="14" fontId="5" fillId="0" borderId="0" applyProtection="0">
      <alignment vertical="center"/>
    </xf>
    <xf numFmtId="14" fontId="5" fillId="0" borderId="0" applyProtection="0">
      <alignment vertical="center"/>
    </xf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0" fontId="2" fillId="0" borderId="0"/>
    <xf numFmtId="0" fontId="2" fillId="0" borderId="0"/>
    <xf numFmtId="14" fontId="5" fillId="0" borderId="0" applyProtection="0">
      <alignment vertical="center"/>
    </xf>
    <xf numFmtId="0" fontId="2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14" fontId="3" fillId="0" borderId="0" applyProtection="0">
      <alignment vertical="center"/>
    </xf>
    <xf numFmtId="0" fontId="9" fillId="0" borderId="0"/>
  </cellStyleXfs>
  <cellXfs count="52">
    <xf numFmtId="0" fontId="0" fillId="0" borderId="0" xfId="0"/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4" xfId="0" applyBorder="1"/>
    <xf numFmtId="2" fontId="0" fillId="0" borderId="1" xfId="0" applyNumberFormat="1" applyBorder="1"/>
    <xf numFmtId="0" fontId="0" fillId="0" borderId="10" xfId="0" applyBorder="1"/>
    <xf numFmtId="0" fontId="8" fillId="2" borderId="8" xfId="0" applyFont="1" applyFill="1" applyBorder="1"/>
    <xf numFmtId="1" fontId="0" fillId="0" borderId="1" xfId="0" applyNumberFormat="1" applyBorder="1"/>
    <xf numFmtId="0" fontId="0" fillId="0" borderId="12" xfId="0" applyBorder="1"/>
    <xf numFmtId="2" fontId="0" fillId="0" borderId="13" xfId="0" applyNumberFormat="1" applyBorder="1"/>
    <xf numFmtId="0" fontId="0" fillId="0" borderId="17" xfId="0" applyBorder="1"/>
    <xf numFmtId="2" fontId="0" fillId="0" borderId="18" xfId="0" applyNumberFormat="1" applyBorder="1"/>
    <xf numFmtId="0" fontId="0" fillId="0" borderId="22" xfId="0" applyBorder="1"/>
    <xf numFmtId="2" fontId="0" fillId="0" borderId="23" xfId="0" applyNumberFormat="1" applyBorder="1"/>
    <xf numFmtId="0" fontId="10" fillId="0" borderId="0" xfId="0" applyFont="1"/>
    <xf numFmtId="2" fontId="0" fillId="0" borderId="25" xfId="0" applyNumberFormat="1" applyBorder="1"/>
    <xf numFmtId="2" fontId="8" fillId="2" borderId="8" xfId="0" applyNumberFormat="1" applyFont="1" applyFill="1" applyBorder="1"/>
    <xf numFmtId="2" fontId="0" fillId="0" borderId="2" xfId="0" applyNumberFormat="1" applyBorder="1"/>
    <xf numFmtId="2" fontId="0" fillId="0" borderId="10" xfId="0" applyNumberFormat="1" applyBorder="1"/>
    <xf numFmtId="2" fontId="9" fillId="0" borderId="0" xfId="28" applyNumberFormat="1" applyFont="1" applyBorder="1"/>
    <xf numFmtId="2" fontId="0" fillId="0" borderId="15" xfId="0" applyNumberFormat="1" applyBorder="1"/>
    <xf numFmtId="2" fontId="0" fillId="0" borderId="20" xfId="0" applyNumberFormat="1" applyBorder="1"/>
    <xf numFmtId="2" fontId="9" fillId="0" borderId="0" xfId="28" applyNumberFormat="1"/>
    <xf numFmtId="0" fontId="9" fillId="0" borderId="0" xfId="0" applyFont="1"/>
    <xf numFmtId="0" fontId="9" fillId="0" borderId="0" xfId="0" applyFont="1" applyBorder="1"/>
    <xf numFmtId="165" fontId="0" fillId="0" borderId="0" xfId="0" applyNumberFormat="1" applyBorder="1"/>
    <xf numFmtId="0" fontId="9" fillId="0" borderId="1" xfId="0" applyFont="1" applyBorder="1"/>
    <xf numFmtId="1" fontId="8" fillId="2" borderId="8" xfId="0" applyNumberFormat="1" applyFont="1" applyFill="1" applyBorder="1"/>
    <xf numFmtId="1" fontId="0" fillId="0" borderId="0" xfId="0" applyNumberFormat="1" applyBorder="1"/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3" xfId="0" applyBorder="1"/>
    <xf numFmtId="0" fontId="0" fillId="0" borderId="27" xfId="0" applyBorder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29">
    <cellStyle name="Dziesiętny 2" xfId="1" xr:uid="{9947DB49-0E7E-452D-8F4E-AA2B18DC6CA0}"/>
    <cellStyle name="Dziesiętny 3" xfId="2" xr:uid="{5E65D7AD-45E0-469E-912A-8F9550575A1A}"/>
    <cellStyle name="Dziesiętny 3 2" xfId="3" xr:uid="{7969A63A-2975-40C0-966A-16DCC94FECE7}"/>
    <cellStyle name="Dziesiętny 4" xfId="4" xr:uid="{BF67581B-2D76-4EE2-976B-EAA1D5B16EF9}"/>
    <cellStyle name="Dziesiętny 5" xfId="5" xr:uid="{91273D1B-BA98-45BA-A739-01A52F477113}"/>
    <cellStyle name="Dziesiętny 5 2" xfId="6" xr:uid="{F36B155D-249D-4B6E-8FE1-A35888FFB939}"/>
    <cellStyle name="Dziesiętny 6" xfId="7" xr:uid="{32B25C6D-4086-441A-80BF-0500621F0449}"/>
    <cellStyle name="Hiperłącze 2" xfId="8" xr:uid="{FCAE0C47-5E31-4BDD-8E1E-76F551A7B4D9}"/>
    <cellStyle name="Normal" xfId="0" builtinId="0"/>
    <cellStyle name="Normal 2" xfId="28" xr:uid="{57D6F05E-F0F6-4B17-BF58-0B53AA7329AC}"/>
    <cellStyle name="Normalny 10 2" xfId="9" xr:uid="{60A891F9-1EDD-4691-BB68-C170F985137A}"/>
    <cellStyle name="Normalny 2" xfId="10" xr:uid="{222020D9-4C1A-4097-A530-7AAB19459BE3}"/>
    <cellStyle name="Normalny 2 2" xfId="11" xr:uid="{30C627C6-01CB-47D4-9DAB-66E8BAC91C5C}"/>
    <cellStyle name="Normalny 2 3" xfId="12" xr:uid="{A4D4A0A2-EF68-4DF5-830B-951E2D658527}"/>
    <cellStyle name="Normalny 2 4" xfId="13" xr:uid="{FD42B795-A6AA-44D3-B2D7-EA79A04F2EFB}"/>
    <cellStyle name="Normalny 3" xfId="14" xr:uid="{620954D1-CBDC-4A57-BCCE-F10E3B6187EF}"/>
    <cellStyle name="Normalny 4" xfId="15" xr:uid="{6BB3CEF9-1C67-472A-9556-2D1BD5EF2726}"/>
    <cellStyle name="Normalny 5" xfId="16" xr:uid="{8B8F98F0-B86A-4E69-887A-9A8C9FC4C57D}"/>
    <cellStyle name="Normalny 6" xfId="17" xr:uid="{EF2C98C4-B0A0-41C2-B8A2-B27B3C03BBDB}"/>
    <cellStyle name="Normalny 7" xfId="18" xr:uid="{1BF9461E-6E85-455D-8AC7-7B1114B17358}"/>
    <cellStyle name="Normalny 7 2" xfId="19" xr:uid="{0378E381-2AF5-4319-8D10-A8C1821CA8BB}"/>
    <cellStyle name="Normalny 8" xfId="20" xr:uid="{F9B59EB9-B521-4863-AA19-61A316009385}"/>
    <cellStyle name="Normalny 9" xfId="21" xr:uid="{BA42F5CD-CF28-4F2E-B3AD-F58F615DC56B}"/>
    <cellStyle name="Procentowy 2" xfId="22" xr:uid="{50BD7B55-C579-4A30-BE85-BE55D8BCF260}"/>
    <cellStyle name="Procentowy 2 2" xfId="23" xr:uid="{9659D893-30E2-4C5D-88A1-DE36E52ABE01}"/>
    <cellStyle name="Procentowy 3" xfId="24" xr:uid="{C728BA86-D3D8-4479-8228-EF0ADC56C4EF}"/>
    <cellStyle name="Procentowy 4" xfId="25" xr:uid="{7CEABC99-DF41-4E88-9217-98CCFEFBC615}"/>
    <cellStyle name="Procentowy 5 2" xfId="26" xr:uid="{81B9A8FF-7781-4FE2-8AB7-6931179E03D0}"/>
    <cellStyle name="Styl 1" xfId="27" xr:uid="{0D4765F5-FDA4-4EDD-BE43-EC08A6AD75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DC070-6B99-48E4-A619-D027A41151AB}">
  <sheetPr codeName="Sheet1"/>
  <dimension ref="A1:R347"/>
  <sheetViews>
    <sheetView workbookViewId="0">
      <pane ySplit="1" topLeftCell="A26" activePane="bottomLeft" state="frozen"/>
      <selection pane="bottomLeft" activeCell="C31" sqref="C31"/>
    </sheetView>
  </sheetViews>
  <sheetFormatPr defaultRowHeight="15"/>
  <cols>
    <col min="1" max="1" width="12.42578125" style="1" bestFit="1" customWidth="1"/>
    <col min="2" max="2" width="13.28515625" style="1" bestFit="1" customWidth="1"/>
    <col min="3" max="3" width="74" bestFit="1" customWidth="1"/>
    <col min="4" max="4" width="2.85546875" style="1" customWidth="1"/>
    <col min="5" max="5" width="1.5703125" style="1" customWidth="1"/>
    <col min="6" max="15" width="1.5703125" style="2" customWidth="1"/>
    <col min="16" max="16" width="18.7109375" style="2" customWidth="1"/>
    <col min="17" max="17" width="11.85546875" style="2" bestFit="1" customWidth="1"/>
  </cols>
  <sheetData>
    <row r="1" spans="1:18" ht="15.75" thickBot="1">
      <c r="A1" s="12" t="s">
        <v>28</v>
      </c>
      <c r="B1" s="12" t="s">
        <v>23</v>
      </c>
      <c r="C1" s="12" t="s">
        <v>24</v>
      </c>
      <c r="D1" s="12" t="s">
        <v>62</v>
      </c>
      <c r="E1" s="12" t="s">
        <v>50</v>
      </c>
      <c r="F1" s="22" t="s">
        <v>1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  <c r="M1" s="22" t="s">
        <v>8</v>
      </c>
      <c r="N1" s="22" t="s">
        <v>9</v>
      </c>
      <c r="O1" s="22" t="s">
        <v>10</v>
      </c>
      <c r="P1" s="22" t="s">
        <v>11</v>
      </c>
      <c r="Q1" s="22" t="s">
        <v>12</v>
      </c>
    </row>
    <row r="2" spans="1:18" s="1" customFormat="1" ht="15.75" thickTop="1">
      <c r="A2" s="35" t="s">
        <v>29</v>
      </c>
      <c r="B2" s="9" t="s">
        <v>36</v>
      </c>
      <c r="C2" s="5" t="s">
        <v>52</v>
      </c>
      <c r="D2" s="5" t="s">
        <v>86</v>
      </c>
      <c r="E2" s="5" t="s">
        <v>51</v>
      </c>
      <c r="F2" s="10">
        <v>6530</v>
      </c>
      <c r="G2" s="10">
        <v>6543</v>
      </c>
      <c r="H2" s="10">
        <v>6330</v>
      </c>
      <c r="I2" s="10">
        <v>6196</v>
      </c>
      <c r="J2" s="10">
        <v>6339</v>
      </c>
      <c r="K2" s="10">
        <v>6495</v>
      </c>
      <c r="L2" s="10">
        <v>6424</v>
      </c>
      <c r="M2" s="10">
        <v>6497</v>
      </c>
      <c r="N2" s="10">
        <v>6699</v>
      </c>
      <c r="O2" s="10">
        <v>7253</v>
      </c>
      <c r="P2" s="10">
        <v>8277</v>
      </c>
      <c r="Q2" s="10"/>
    </row>
    <row r="3" spans="1:18">
      <c r="A3" s="35" t="s">
        <v>29</v>
      </c>
      <c r="B3" s="46" t="s">
        <v>27</v>
      </c>
      <c r="C3" s="4" t="s">
        <v>56</v>
      </c>
      <c r="D3" s="4" t="s">
        <v>63</v>
      </c>
      <c r="E3" s="4" t="s">
        <v>53</v>
      </c>
      <c r="F3" s="7">
        <v>9.8800000000000008</v>
      </c>
      <c r="G3" s="7">
        <v>9.43</v>
      </c>
      <c r="H3" s="7">
        <v>9.43</v>
      </c>
      <c r="I3" s="7">
        <v>9.65</v>
      </c>
      <c r="J3" s="7">
        <v>9.64</v>
      </c>
      <c r="K3" s="7">
        <v>9.75</v>
      </c>
      <c r="L3" s="7">
        <v>9.9600000000000009</v>
      </c>
      <c r="M3" s="7">
        <v>10.09</v>
      </c>
      <c r="N3" s="7">
        <v>10.48</v>
      </c>
      <c r="O3" s="7">
        <v>10.87</v>
      </c>
      <c r="P3" s="7">
        <v>11.41</v>
      </c>
      <c r="Q3" s="7"/>
    </row>
    <row r="4" spans="1:18" s="1" customFormat="1">
      <c r="A4" s="35" t="s">
        <v>29</v>
      </c>
      <c r="B4" s="46"/>
      <c r="C4" s="4" t="s">
        <v>30</v>
      </c>
      <c r="D4" s="4" t="s">
        <v>64</v>
      </c>
      <c r="E4" s="4" t="s">
        <v>85</v>
      </c>
      <c r="F4" s="7">
        <v>12984.99</v>
      </c>
      <c r="G4" s="7">
        <v>14642.06</v>
      </c>
      <c r="H4" s="7">
        <v>15400.83</v>
      </c>
      <c r="I4" s="7">
        <v>14476.25</v>
      </c>
      <c r="J4" s="7">
        <v>13992.13</v>
      </c>
      <c r="K4" s="7">
        <v>14330.67</v>
      </c>
      <c r="L4" s="7">
        <v>13581.06</v>
      </c>
      <c r="M4" s="7">
        <v>15559.54</v>
      </c>
      <c r="N4" s="7">
        <v>14809.63</v>
      </c>
      <c r="O4" s="7">
        <v>11968.96</v>
      </c>
      <c r="P4" s="7">
        <v>7316.75</v>
      </c>
      <c r="Q4" s="7"/>
    </row>
    <row r="5" spans="1:18" s="1" customFormat="1">
      <c r="A5" s="35" t="s">
        <v>29</v>
      </c>
      <c r="B5" s="46"/>
      <c r="C5" s="4" t="s">
        <v>32</v>
      </c>
      <c r="D5" s="8" t="s">
        <v>65</v>
      </c>
      <c r="E5" s="8" t="s">
        <v>54</v>
      </c>
      <c r="F5" s="7">
        <f>G5-(H95-G5)</f>
        <v>106009.13</v>
      </c>
      <c r="G5" s="7">
        <f>H5-(I95-H5)</f>
        <v>53011.770000000004</v>
      </c>
      <c r="H5" s="7">
        <v>26513</v>
      </c>
      <c r="I5" s="7">
        <v>25891</v>
      </c>
      <c r="J5" s="7">
        <v>27330</v>
      </c>
      <c r="K5" s="7">
        <v>27581</v>
      </c>
      <c r="L5" s="7">
        <v>30096</v>
      </c>
      <c r="M5" s="7">
        <v>31022</v>
      </c>
      <c r="N5" s="7">
        <v>31861</v>
      </c>
      <c r="O5" s="7">
        <v>33601</v>
      </c>
      <c r="P5" s="7">
        <v>28153</v>
      </c>
      <c r="Q5" s="7">
        <v>29997</v>
      </c>
    </row>
    <row r="6" spans="1:18" s="1" customFormat="1">
      <c r="A6" s="35" t="s">
        <v>29</v>
      </c>
      <c r="B6" s="46"/>
      <c r="C6" s="8" t="s">
        <v>55</v>
      </c>
      <c r="D6" s="8" t="s">
        <v>66</v>
      </c>
      <c r="E6" s="8" t="s">
        <v>54</v>
      </c>
      <c r="F6" s="7">
        <v>353540</v>
      </c>
      <c r="G6" s="7">
        <v>368644</v>
      </c>
      <c r="H6" s="7">
        <v>381589</v>
      </c>
      <c r="I6" s="7">
        <v>395607</v>
      </c>
      <c r="J6" s="7">
        <v>406925</v>
      </c>
      <c r="K6" s="7">
        <v>424026</v>
      </c>
      <c r="L6" s="7">
        <v>448004</v>
      </c>
      <c r="M6" s="7">
        <v>468657</v>
      </c>
      <c r="N6" s="7">
        <v>493021</v>
      </c>
      <c r="O6" s="7">
        <v>514063</v>
      </c>
      <c r="P6" s="7">
        <v>531209</v>
      </c>
      <c r="Q6" s="7"/>
    </row>
    <row r="7" spans="1:18" s="1" customFormat="1">
      <c r="A7" s="35" t="s">
        <v>29</v>
      </c>
      <c r="B7" s="46"/>
      <c r="C7" s="4" t="s">
        <v>31</v>
      </c>
      <c r="D7" s="8" t="s">
        <v>67</v>
      </c>
      <c r="E7" s="8" t="s">
        <v>54</v>
      </c>
      <c r="F7" s="7">
        <f>G7-(H7-G7)</f>
        <v>1.0599999999999998</v>
      </c>
      <c r="G7" s="7">
        <v>1.42</v>
      </c>
      <c r="H7" s="7">
        <v>1.78</v>
      </c>
      <c r="I7" s="7">
        <v>1.91</v>
      </c>
      <c r="J7" s="7">
        <v>2.02</v>
      </c>
      <c r="K7" s="7">
        <v>2.1800000000000002</v>
      </c>
      <c r="L7" s="7">
        <v>2.42</v>
      </c>
      <c r="M7" s="7">
        <v>2.87</v>
      </c>
      <c r="N7" s="7">
        <v>2.77</v>
      </c>
      <c r="O7" s="7">
        <v>3.03</v>
      </c>
      <c r="P7" s="7">
        <v>3.24</v>
      </c>
      <c r="Q7" s="7"/>
    </row>
    <row r="8" spans="1:18">
      <c r="A8" s="35" t="s">
        <v>29</v>
      </c>
      <c r="B8" s="46"/>
      <c r="C8" s="4" t="s">
        <v>26</v>
      </c>
      <c r="D8" s="8" t="s">
        <v>77</v>
      </c>
      <c r="E8" s="8" t="s">
        <v>54</v>
      </c>
      <c r="F8" s="7">
        <v>6.2</v>
      </c>
      <c r="G8" s="7">
        <v>6.4</v>
      </c>
      <c r="H8" s="7">
        <v>9</v>
      </c>
      <c r="I8" s="7">
        <v>9.1999999999999993</v>
      </c>
      <c r="J8" s="7">
        <v>9.6999999999999993</v>
      </c>
      <c r="K8" s="7">
        <v>8.5</v>
      </c>
      <c r="L8" s="7">
        <v>12.3</v>
      </c>
      <c r="M8" s="7">
        <v>14.4</v>
      </c>
      <c r="N8" s="7">
        <v>12.5</v>
      </c>
      <c r="O8" s="7">
        <v>16.8</v>
      </c>
      <c r="P8" s="7">
        <v>13</v>
      </c>
      <c r="Q8" s="7">
        <v>12.9</v>
      </c>
    </row>
    <row r="9" spans="1:18">
      <c r="A9" s="35" t="s">
        <v>29</v>
      </c>
      <c r="B9" s="47"/>
      <c r="C9" s="5" t="s">
        <v>57</v>
      </c>
      <c r="D9" s="5" t="s">
        <v>68</v>
      </c>
      <c r="E9" s="5" t="s">
        <v>54</v>
      </c>
      <c r="F9" s="10">
        <v>94</v>
      </c>
      <c r="G9" s="10">
        <v>105</v>
      </c>
      <c r="H9" s="10">
        <v>117</v>
      </c>
      <c r="I9" s="10">
        <v>139</v>
      </c>
      <c r="J9" s="10">
        <v>147</v>
      </c>
      <c r="K9" s="10">
        <v>162</v>
      </c>
      <c r="L9" s="10">
        <v>165</v>
      </c>
      <c r="M9" s="10">
        <v>168</v>
      </c>
      <c r="N9" s="10">
        <v>167</v>
      </c>
      <c r="O9" s="10">
        <v>169</v>
      </c>
      <c r="P9" s="10">
        <v>161</v>
      </c>
      <c r="Q9" s="10">
        <v>164</v>
      </c>
    </row>
    <row r="10" spans="1:18">
      <c r="A10" s="35" t="s">
        <v>29</v>
      </c>
      <c r="B10" s="45" t="s">
        <v>18</v>
      </c>
      <c r="C10" s="6" t="s">
        <v>15</v>
      </c>
      <c r="D10" s="6" t="s">
        <v>69</v>
      </c>
      <c r="E10" s="6" t="s">
        <v>54</v>
      </c>
      <c r="F10" s="23">
        <v>4078</v>
      </c>
      <c r="G10" s="23">
        <v>3732</v>
      </c>
      <c r="H10" s="23">
        <v>3447</v>
      </c>
      <c r="I10" s="23">
        <v>3266</v>
      </c>
      <c r="J10" s="23">
        <v>3516</v>
      </c>
      <c r="K10" s="23">
        <v>3766</v>
      </c>
      <c r="L10" s="23">
        <v>4062</v>
      </c>
      <c r="M10" s="23">
        <v>4424</v>
      </c>
      <c r="N10" s="23">
        <v>4498</v>
      </c>
      <c r="O10" s="23">
        <v>4805</v>
      </c>
      <c r="P10" s="23">
        <v>4021</v>
      </c>
      <c r="Q10" s="23"/>
    </row>
    <row r="11" spans="1:18" s="1" customFormat="1">
      <c r="A11" s="35" t="s">
        <v>29</v>
      </c>
      <c r="B11" s="46"/>
      <c r="C11" s="4" t="s">
        <v>35</v>
      </c>
      <c r="D11" s="8" t="s">
        <v>70</v>
      </c>
      <c r="E11" s="4" t="s">
        <v>54</v>
      </c>
      <c r="F11" s="7">
        <v>1165</v>
      </c>
      <c r="G11" s="7">
        <v>1852</v>
      </c>
      <c r="H11" s="7">
        <v>1664</v>
      </c>
      <c r="I11" s="7">
        <v>1204</v>
      </c>
      <c r="J11" s="7">
        <v>1410</v>
      </c>
      <c r="K11" s="7">
        <v>1543</v>
      </c>
      <c r="L11" s="7">
        <v>1430</v>
      </c>
      <c r="M11" s="7">
        <v>1315</v>
      </c>
      <c r="N11" s="7">
        <v>1367</v>
      </c>
      <c r="O11" s="7">
        <v>1443</v>
      </c>
      <c r="P11" s="7">
        <v>1399</v>
      </c>
      <c r="Q11" s="7"/>
    </row>
    <row r="12" spans="1:18" s="1" customFormat="1">
      <c r="A12" s="35" t="s">
        <v>29</v>
      </c>
      <c r="B12" s="46"/>
      <c r="C12" s="8" t="s">
        <v>33</v>
      </c>
      <c r="D12" s="8" t="s">
        <v>71</v>
      </c>
      <c r="E12" s="8" t="s">
        <v>54</v>
      </c>
      <c r="F12" s="7">
        <f>F10-F11</f>
        <v>2913</v>
      </c>
      <c r="G12" s="7">
        <f t="shared" ref="G12:P12" si="0">G10-G11</f>
        <v>1880</v>
      </c>
      <c r="H12" s="7">
        <f t="shared" si="0"/>
        <v>1783</v>
      </c>
      <c r="I12" s="7">
        <f t="shared" si="0"/>
        <v>2062</v>
      </c>
      <c r="J12" s="7">
        <f t="shared" si="0"/>
        <v>2106</v>
      </c>
      <c r="K12" s="7">
        <f t="shared" si="0"/>
        <v>2223</v>
      </c>
      <c r="L12" s="7">
        <f t="shared" si="0"/>
        <v>2632</v>
      </c>
      <c r="M12" s="7">
        <f t="shared" si="0"/>
        <v>3109</v>
      </c>
      <c r="N12" s="7">
        <f t="shared" si="0"/>
        <v>3131</v>
      </c>
      <c r="O12" s="7">
        <f t="shared" si="0"/>
        <v>3362</v>
      </c>
      <c r="P12" s="7">
        <f t="shared" si="0"/>
        <v>2622</v>
      </c>
      <c r="Q12" s="7"/>
    </row>
    <row r="13" spans="1:18" s="1" customFormat="1">
      <c r="A13" s="35" t="s">
        <v>29</v>
      </c>
      <c r="B13" s="46"/>
      <c r="C13" s="8" t="s">
        <v>59</v>
      </c>
      <c r="D13" s="8" t="s">
        <v>72</v>
      </c>
      <c r="E13" s="8" t="s">
        <v>54</v>
      </c>
      <c r="F13" s="7">
        <f>G13-(H13-G13)</f>
        <v>204734</v>
      </c>
      <c r="G13" s="7">
        <f>H13-(I13-H13)</f>
        <v>193329</v>
      </c>
      <c r="H13" s="7">
        <v>181924</v>
      </c>
      <c r="I13" s="7">
        <v>170519</v>
      </c>
      <c r="J13" s="7">
        <v>165857</v>
      </c>
      <c r="K13" s="7">
        <v>160808</v>
      </c>
      <c r="L13" s="7">
        <v>154332</v>
      </c>
      <c r="M13" s="7">
        <v>143613</v>
      </c>
      <c r="N13" s="7">
        <v>134969</v>
      </c>
      <c r="O13" s="7">
        <v>129887</v>
      </c>
      <c r="P13" s="7">
        <v>130428</v>
      </c>
      <c r="Q13" s="7"/>
    </row>
    <row r="14" spans="1:18">
      <c r="A14" s="35" t="s">
        <v>29</v>
      </c>
      <c r="B14" s="46"/>
      <c r="C14" s="4" t="s">
        <v>58</v>
      </c>
      <c r="D14" s="4" t="s">
        <v>73</v>
      </c>
      <c r="E14" s="8" t="s">
        <v>54</v>
      </c>
      <c r="F14" s="7">
        <v>757740</v>
      </c>
      <c r="G14" s="7">
        <v>759137</v>
      </c>
      <c r="H14" s="7">
        <v>758334</v>
      </c>
      <c r="I14" s="7">
        <v>758992</v>
      </c>
      <c r="J14" s="7">
        <v>761873</v>
      </c>
      <c r="K14" s="7">
        <v>761069</v>
      </c>
      <c r="L14" s="7">
        <v>765320</v>
      </c>
      <c r="M14" s="7">
        <v>767348</v>
      </c>
      <c r="N14" s="7">
        <v>771069</v>
      </c>
      <c r="O14" s="7">
        <v>779115</v>
      </c>
      <c r="P14" s="7">
        <v>779966</v>
      </c>
      <c r="Q14" s="7">
        <v>782137</v>
      </c>
      <c r="R14" s="1"/>
    </row>
    <row r="15" spans="1:18">
      <c r="A15" s="35" t="s">
        <v>29</v>
      </c>
      <c r="B15" s="46"/>
      <c r="C15" s="4" t="s">
        <v>16</v>
      </c>
      <c r="D15" s="4" t="s">
        <v>74</v>
      </c>
      <c r="E15" s="8" t="s">
        <v>54</v>
      </c>
      <c r="F15" s="7">
        <v>1.01</v>
      </c>
      <c r="G15" s="7">
        <v>0.56000000000000005</v>
      </c>
      <c r="H15" s="7">
        <v>0.01</v>
      </c>
      <c r="I15" s="7">
        <v>0.26</v>
      </c>
      <c r="J15" s="7">
        <v>0.64</v>
      </c>
      <c r="K15" s="7">
        <v>0.54</v>
      </c>
      <c r="L15" s="7">
        <v>2.1800000000000002</v>
      </c>
      <c r="M15" s="7">
        <v>1.97</v>
      </c>
      <c r="N15" s="7">
        <v>2.0499999999999998</v>
      </c>
      <c r="O15" s="7">
        <v>1.97</v>
      </c>
      <c r="P15" s="7">
        <v>-0.08</v>
      </c>
      <c r="Q15" s="7">
        <v>-1.02</v>
      </c>
      <c r="R15" s="1"/>
    </row>
    <row r="16" spans="1:18">
      <c r="A16" s="35" t="s">
        <v>29</v>
      </c>
      <c r="B16" s="47"/>
      <c r="C16" s="5" t="s">
        <v>17</v>
      </c>
      <c r="D16" s="5" t="s">
        <v>75</v>
      </c>
      <c r="E16" s="5" t="s">
        <v>54</v>
      </c>
      <c r="F16" s="10">
        <v>0.5</v>
      </c>
      <c r="G16" s="10">
        <v>1.3</v>
      </c>
      <c r="H16" s="10">
        <v>1</v>
      </c>
      <c r="I16" s="10">
        <v>1.3</v>
      </c>
      <c r="J16" s="10">
        <v>2</v>
      </c>
      <c r="K16" s="10">
        <v>0</v>
      </c>
      <c r="L16" s="10">
        <v>2.4</v>
      </c>
      <c r="M16" s="10">
        <v>2.6</v>
      </c>
      <c r="N16" s="10">
        <v>6.1</v>
      </c>
      <c r="O16" s="10">
        <v>9</v>
      </c>
      <c r="P16" s="10">
        <v>3.2</v>
      </c>
      <c r="Q16" s="10">
        <v>4.0999999999999996</v>
      </c>
      <c r="R16" s="1"/>
    </row>
    <row r="17" spans="1:18">
      <c r="A17" s="35" t="s">
        <v>29</v>
      </c>
      <c r="B17" s="45" t="s">
        <v>22</v>
      </c>
      <c r="C17" s="6" t="s">
        <v>19</v>
      </c>
      <c r="D17" s="6" t="s">
        <v>76</v>
      </c>
      <c r="E17" s="6" t="s">
        <v>54</v>
      </c>
      <c r="F17" s="23">
        <v>11888</v>
      </c>
      <c r="G17" s="23">
        <v>10009</v>
      </c>
      <c r="H17" s="23">
        <v>11162</v>
      </c>
      <c r="I17" s="23">
        <v>10772</v>
      </c>
      <c r="J17" s="23">
        <v>10317</v>
      </c>
      <c r="K17" s="23">
        <v>11692</v>
      </c>
      <c r="L17" s="23">
        <v>11755</v>
      </c>
      <c r="M17" s="23">
        <v>11898</v>
      </c>
      <c r="N17" s="23">
        <v>12093</v>
      </c>
      <c r="O17" s="23">
        <v>12239</v>
      </c>
      <c r="P17" s="23">
        <v>10685</v>
      </c>
      <c r="Q17" s="23">
        <v>13051</v>
      </c>
      <c r="R17" s="1"/>
    </row>
    <row r="18" spans="1:18">
      <c r="A18" s="35" t="s">
        <v>29</v>
      </c>
      <c r="B18" s="46"/>
      <c r="C18" s="4" t="s">
        <v>20</v>
      </c>
      <c r="D18" s="4" t="s">
        <v>78</v>
      </c>
      <c r="E18" s="8" t="s">
        <v>54</v>
      </c>
      <c r="F18" s="7">
        <v>6028</v>
      </c>
      <c r="G18" s="7">
        <v>9300</v>
      </c>
      <c r="H18" s="7">
        <v>5907</v>
      </c>
      <c r="I18" s="7">
        <v>7163</v>
      </c>
      <c r="J18" s="7">
        <v>8077</v>
      </c>
      <c r="K18" s="7">
        <v>7878</v>
      </c>
      <c r="L18" s="7">
        <v>7519</v>
      </c>
      <c r="M18" s="7">
        <v>7507</v>
      </c>
      <c r="N18" s="7">
        <v>10063</v>
      </c>
      <c r="O18" s="7">
        <v>5974</v>
      </c>
      <c r="P18" s="7">
        <v>4720</v>
      </c>
      <c r="Q18" s="7">
        <v>5527</v>
      </c>
      <c r="R18" s="1"/>
    </row>
    <row r="19" spans="1:18">
      <c r="A19" s="35" t="s">
        <v>29</v>
      </c>
      <c r="B19" s="46"/>
      <c r="C19" s="4" t="s">
        <v>21</v>
      </c>
      <c r="D19" s="8" t="s">
        <v>79</v>
      </c>
      <c r="E19" s="8" t="s">
        <v>54</v>
      </c>
      <c r="F19" s="7">
        <f>F17-F18</f>
        <v>5860</v>
      </c>
      <c r="G19" s="7">
        <f t="shared" ref="G19:Q19" si="1">G17-G18</f>
        <v>709</v>
      </c>
      <c r="H19" s="7">
        <f t="shared" si="1"/>
        <v>5255</v>
      </c>
      <c r="I19" s="7">
        <f t="shared" si="1"/>
        <v>3609</v>
      </c>
      <c r="J19" s="7">
        <f t="shared" si="1"/>
        <v>2240</v>
      </c>
      <c r="K19" s="7">
        <f t="shared" si="1"/>
        <v>3814</v>
      </c>
      <c r="L19" s="7">
        <f t="shared" si="1"/>
        <v>4236</v>
      </c>
      <c r="M19" s="7">
        <f t="shared" si="1"/>
        <v>4391</v>
      </c>
      <c r="N19" s="7">
        <f t="shared" si="1"/>
        <v>2030</v>
      </c>
      <c r="O19" s="7">
        <f t="shared" si="1"/>
        <v>6265</v>
      </c>
      <c r="P19" s="7">
        <f t="shared" si="1"/>
        <v>5965</v>
      </c>
      <c r="Q19" s="7">
        <f t="shared" si="1"/>
        <v>7524</v>
      </c>
      <c r="R19" s="1"/>
    </row>
    <row r="20" spans="1:18">
      <c r="A20" s="35" t="s">
        <v>29</v>
      </c>
      <c r="B20" s="46"/>
      <c r="C20" s="4" t="s">
        <v>13</v>
      </c>
      <c r="D20" s="8" t="s">
        <v>80</v>
      </c>
      <c r="E20" s="8" t="s">
        <v>60</v>
      </c>
      <c r="F20" s="7">
        <v>4470.74</v>
      </c>
      <c r="G20" s="7">
        <v>4400.3</v>
      </c>
      <c r="H20" s="7">
        <v>4539.28</v>
      </c>
      <c r="I20" s="7">
        <v>4922.21</v>
      </c>
      <c r="J20" s="7">
        <v>5328.16</v>
      </c>
      <c r="K20" s="7">
        <v>5424.19</v>
      </c>
      <c r="L20" s="7">
        <v>6099.34</v>
      </c>
      <c r="M20" s="7">
        <v>6469.58</v>
      </c>
      <c r="N20" s="7">
        <v>6896.89</v>
      </c>
      <c r="O20" s="7">
        <v>7630.02</v>
      </c>
      <c r="P20" s="7">
        <v>7937.37</v>
      </c>
      <c r="Q20" s="7"/>
      <c r="R20" s="1"/>
    </row>
    <row r="21" spans="1:18">
      <c r="A21" s="35" t="s">
        <v>29</v>
      </c>
      <c r="B21" s="46"/>
      <c r="C21" s="4" t="s">
        <v>14</v>
      </c>
      <c r="D21" s="8" t="s">
        <v>81</v>
      </c>
      <c r="E21" s="8" t="s">
        <v>60</v>
      </c>
      <c r="F21" s="7">
        <v>4443.8999999999996</v>
      </c>
      <c r="G21" s="7">
        <v>4377.63</v>
      </c>
      <c r="H21" s="7">
        <v>4595.2</v>
      </c>
      <c r="I21" s="7">
        <v>4795.8999999999996</v>
      </c>
      <c r="J21" s="7">
        <v>5362.63</v>
      </c>
      <c r="K21" s="7">
        <v>5526.42</v>
      </c>
      <c r="L21" s="7">
        <v>6122.59</v>
      </c>
      <c r="M21" s="7">
        <v>6540.49</v>
      </c>
      <c r="N21" s="7">
        <v>7242.33</v>
      </c>
      <c r="O21" s="7">
        <v>8017.02</v>
      </c>
      <c r="P21" s="7">
        <v>8537.73</v>
      </c>
      <c r="Q21" s="7"/>
      <c r="R21" s="1"/>
    </row>
    <row r="22" spans="1:18">
      <c r="A22" s="35" t="s">
        <v>29</v>
      </c>
      <c r="B22" s="46"/>
      <c r="C22" s="4" t="s">
        <v>25</v>
      </c>
      <c r="D22" s="8" t="s">
        <v>82</v>
      </c>
      <c r="E22" s="8" t="s">
        <v>60</v>
      </c>
      <c r="F22" s="7">
        <f>F20-F21</f>
        <v>26.840000000000146</v>
      </c>
      <c r="G22" s="7">
        <f t="shared" ref="G22:P22" si="2">G20-G21</f>
        <v>22.670000000000073</v>
      </c>
      <c r="H22" s="7">
        <f t="shared" si="2"/>
        <v>-55.920000000000073</v>
      </c>
      <c r="I22" s="7">
        <f t="shared" si="2"/>
        <v>126.3100000000004</v>
      </c>
      <c r="J22" s="7">
        <f t="shared" si="2"/>
        <v>-34.470000000000255</v>
      </c>
      <c r="K22" s="7">
        <f t="shared" si="2"/>
        <v>-102.23000000000047</v>
      </c>
      <c r="L22" s="7">
        <f t="shared" si="2"/>
        <v>-23.25</v>
      </c>
      <c r="M22" s="7">
        <f t="shared" si="2"/>
        <v>-70.909999999999854</v>
      </c>
      <c r="N22" s="7">
        <f t="shared" si="2"/>
        <v>-345.4399999999996</v>
      </c>
      <c r="O22" s="7">
        <f t="shared" si="2"/>
        <v>-387</v>
      </c>
      <c r="P22" s="7">
        <f t="shared" si="2"/>
        <v>-600.35999999999967</v>
      </c>
      <c r="Q22" s="7"/>
      <c r="R22" s="1"/>
    </row>
    <row r="23" spans="1:18" s="1" customFormat="1">
      <c r="A23" s="35" t="s">
        <v>29</v>
      </c>
      <c r="B23" s="46"/>
      <c r="C23" s="8" t="s">
        <v>34</v>
      </c>
      <c r="D23" s="8" t="s">
        <v>83</v>
      </c>
      <c r="E23" s="8" t="s">
        <v>60</v>
      </c>
      <c r="F23" s="7">
        <v>3543.43</v>
      </c>
      <c r="G23" s="7">
        <v>3722.48</v>
      </c>
      <c r="H23" s="7">
        <v>3877.57</v>
      </c>
      <c r="I23" s="7">
        <v>3997.8</v>
      </c>
      <c r="J23" s="7">
        <v>4152.5200000000004</v>
      </c>
      <c r="K23" s="7">
        <v>4431.17</v>
      </c>
      <c r="L23" s="7">
        <v>4635.26</v>
      </c>
      <c r="M23" s="7">
        <v>4966.2</v>
      </c>
      <c r="N23" s="7">
        <v>5368.39</v>
      </c>
      <c r="O23" s="7">
        <v>5878.79</v>
      </c>
      <c r="P23" s="7">
        <v>6482.24</v>
      </c>
      <c r="Q23" s="7"/>
    </row>
    <row r="24" spans="1:18" ht="15.75" thickBot="1">
      <c r="A24" s="35" t="s">
        <v>29</v>
      </c>
      <c r="B24" s="50"/>
      <c r="C24" s="11" t="s">
        <v>61</v>
      </c>
      <c r="D24" s="11" t="s">
        <v>84</v>
      </c>
      <c r="E24" s="11" t="s">
        <v>53</v>
      </c>
      <c r="F24" s="24">
        <v>3.8</v>
      </c>
      <c r="G24" s="24">
        <v>3.9</v>
      </c>
      <c r="H24" s="24">
        <v>4.9000000000000004</v>
      </c>
      <c r="I24" s="24">
        <v>5.0999999999999996</v>
      </c>
      <c r="J24" s="24">
        <v>4.5999999999999996</v>
      </c>
      <c r="K24" s="24">
        <v>4.2</v>
      </c>
      <c r="L24" s="24">
        <v>3.5</v>
      </c>
      <c r="M24" s="24">
        <v>2.8</v>
      </c>
      <c r="N24" s="24">
        <v>2.5</v>
      </c>
      <c r="O24" s="24">
        <v>2.1</v>
      </c>
      <c r="P24" s="24">
        <v>3.4</v>
      </c>
      <c r="Q24" s="24">
        <v>3.2</v>
      </c>
      <c r="R24" s="1"/>
    </row>
    <row r="25" spans="1:18" ht="16.5" thickTop="1" thickBot="1">
      <c r="A25" s="36" t="s">
        <v>0</v>
      </c>
      <c r="B25" s="14" t="s">
        <v>36</v>
      </c>
      <c r="C25" s="5" t="s">
        <v>52</v>
      </c>
      <c r="D25" s="5" t="s">
        <v>86</v>
      </c>
      <c r="E25" s="5" t="s">
        <v>51</v>
      </c>
      <c r="F25" s="15">
        <v>8421</v>
      </c>
      <c r="G25" s="15">
        <v>8245</v>
      </c>
      <c r="H25" s="15">
        <v>8022</v>
      </c>
      <c r="I25" s="15">
        <v>7421</v>
      </c>
      <c r="J25" s="15">
        <v>7685</v>
      </c>
      <c r="K25" s="15">
        <v>7665</v>
      </c>
      <c r="L25" s="15">
        <v>7783</v>
      </c>
      <c r="M25" s="15">
        <v>8210</v>
      </c>
      <c r="N25" s="15">
        <v>8769</v>
      </c>
      <c r="O25" s="15">
        <v>9074</v>
      </c>
      <c r="P25" s="15">
        <v>9901</v>
      </c>
      <c r="Q25" s="15"/>
      <c r="R25" s="1"/>
    </row>
    <row r="26" spans="1:18" ht="16.5" thickTop="1" thickBot="1">
      <c r="A26" s="36" t="s">
        <v>0</v>
      </c>
      <c r="B26" s="46" t="s">
        <v>27</v>
      </c>
      <c r="C26" s="4" t="s">
        <v>56</v>
      </c>
      <c r="D26" s="4" t="s">
        <v>63</v>
      </c>
      <c r="E26" s="4" t="s">
        <v>53</v>
      </c>
      <c r="F26" s="7">
        <v>8.9600000000000009</v>
      </c>
      <c r="G26" s="7">
        <v>9.48</v>
      </c>
      <c r="H26" s="7">
        <v>9.3800000000000008</v>
      </c>
      <c r="I26" s="7">
        <v>8.93</v>
      </c>
      <c r="J26" s="7">
        <v>9.17</v>
      </c>
      <c r="K26" s="7">
        <v>9.14</v>
      </c>
      <c r="L26" s="7">
        <v>9.33</v>
      </c>
      <c r="M26" s="7">
        <v>9.64</v>
      </c>
      <c r="N26" s="7">
        <v>10.16</v>
      </c>
      <c r="O26" s="7">
        <v>10.16</v>
      </c>
      <c r="P26" s="7">
        <v>10.09</v>
      </c>
      <c r="Q26" s="7"/>
      <c r="R26" s="1"/>
    </row>
    <row r="27" spans="1:18" ht="16.5" thickTop="1" thickBot="1">
      <c r="A27" s="36" t="s">
        <v>0</v>
      </c>
      <c r="B27" s="46"/>
      <c r="C27" s="4" t="s">
        <v>30</v>
      </c>
      <c r="D27" s="4" t="s">
        <v>64</v>
      </c>
      <c r="E27" s="4" t="s">
        <v>85</v>
      </c>
      <c r="F27" s="7">
        <v>13000.46</v>
      </c>
      <c r="G27" s="7">
        <v>11917.28</v>
      </c>
      <c r="H27" s="7">
        <v>12106.88</v>
      </c>
      <c r="I27" s="7">
        <v>11988.05</v>
      </c>
      <c r="J27" s="7">
        <v>11150.89</v>
      </c>
      <c r="K27" s="7">
        <v>10620.91</v>
      </c>
      <c r="L27" s="7">
        <v>11108.47</v>
      </c>
      <c r="M27" s="7">
        <v>11494.4</v>
      </c>
      <c r="N27" s="7">
        <v>11273.47</v>
      </c>
      <c r="O27" s="7">
        <v>10904.99</v>
      </c>
      <c r="P27" s="7">
        <v>10474.85</v>
      </c>
      <c r="Q27" s="7"/>
      <c r="R27" s="1"/>
    </row>
    <row r="28" spans="1:18" ht="16.5" thickTop="1" thickBot="1">
      <c r="A28" s="36" t="s">
        <v>0</v>
      </c>
      <c r="B28" s="46"/>
      <c r="C28" s="4" t="s">
        <v>32</v>
      </c>
      <c r="D28" s="8" t="s">
        <v>65</v>
      </c>
      <c r="E28" s="8" t="s">
        <v>54</v>
      </c>
      <c r="F28" s="7">
        <v>25382</v>
      </c>
      <c r="G28" s="7">
        <v>25199</v>
      </c>
      <c r="H28" s="7">
        <v>26394</v>
      </c>
      <c r="I28" s="7">
        <v>26651</v>
      </c>
      <c r="J28" s="7">
        <v>28762</v>
      </c>
      <c r="K28" s="7">
        <v>31021</v>
      </c>
      <c r="L28" s="7">
        <v>33402</v>
      </c>
      <c r="M28" s="7">
        <v>34849</v>
      </c>
      <c r="N28" s="7">
        <v>31769</v>
      </c>
      <c r="O28" s="7">
        <v>37583</v>
      </c>
      <c r="P28" s="7">
        <f>O28-N28+O28-4000</f>
        <v>39397</v>
      </c>
      <c r="Q28" s="7"/>
      <c r="R28" s="1"/>
    </row>
    <row r="29" spans="1:18" ht="16.5" thickTop="1" thickBot="1">
      <c r="A29" s="36" t="s">
        <v>0</v>
      </c>
      <c r="B29" s="46"/>
      <c r="C29" s="8" t="s">
        <v>55</v>
      </c>
      <c r="D29" s="8" t="s">
        <v>66</v>
      </c>
      <c r="E29" s="8" t="s">
        <v>54</v>
      </c>
      <c r="F29" s="7">
        <v>1153106</v>
      </c>
      <c r="G29" s="7">
        <v>1196070</v>
      </c>
      <c r="H29" s="7">
        <v>1226301</v>
      </c>
      <c r="I29" s="7">
        <v>1262405</v>
      </c>
      <c r="J29" s="7">
        <v>1311381</v>
      </c>
      <c r="K29" s="7">
        <v>1374588</v>
      </c>
      <c r="L29" s="7">
        <v>1445993</v>
      </c>
      <c r="M29" s="7">
        <v>1519596</v>
      </c>
      <c r="N29" s="7">
        <v>1597774</v>
      </c>
      <c r="O29" s="7">
        <v>1663912</v>
      </c>
      <c r="P29" s="7">
        <v>1698853</v>
      </c>
      <c r="Q29" s="7"/>
    </row>
    <row r="30" spans="1:18" ht="16.5" thickTop="1" thickBot="1">
      <c r="A30" s="36" t="s">
        <v>0</v>
      </c>
      <c r="B30" s="46"/>
      <c r="C30" s="4" t="s">
        <v>31</v>
      </c>
      <c r="D30" s="8" t="s">
        <v>67</v>
      </c>
      <c r="E30" s="8" t="s">
        <v>54</v>
      </c>
      <c r="F30" s="7">
        <f>G30-(H30-G39)</f>
        <v>4.05</v>
      </c>
      <c r="G30" s="7">
        <v>1.71</v>
      </c>
      <c r="H30" s="7">
        <v>1.86</v>
      </c>
      <c r="I30" s="7">
        <v>2.09</v>
      </c>
      <c r="J30" s="7">
        <v>2.38</v>
      </c>
      <c r="K30" s="7">
        <v>2.62</v>
      </c>
      <c r="L30" s="7">
        <v>2.83</v>
      </c>
      <c r="M30" s="7">
        <v>3.05</v>
      </c>
      <c r="N30" s="7">
        <v>3.32</v>
      </c>
      <c r="O30" s="7">
        <v>3.6</v>
      </c>
      <c r="P30" s="7">
        <v>3.77</v>
      </c>
      <c r="Q30" s="7"/>
    </row>
    <row r="31" spans="1:18" ht="16.5" thickTop="1" thickBot="1">
      <c r="A31" s="36" t="s">
        <v>0</v>
      </c>
      <c r="B31" s="46"/>
      <c r="C31" s="4" t="s">
        <v>26</v>
      </c>
      <c r="D31" s="8" t="s">
        <v>77</v>
      </c>
      <c r="E31" s="8" t="s">
        <v>54</v>
      </c>
      <c r="F31" s="7">
        <v>7.3</v>
      </c>
      <c r="G31" s="7">
        <v>5.5</v>
      </c>
      <c r="H31" s="7">
        <v>7.9</v>
      </c>
      <c r="I31" s="7">
        <v>7.6</v>
      </c>
      <c r="J31" s="7">
        <v>8.6999999999999993</v>
      </c>
      <c r="K31" s="7">
        <v>7.6</v>
      </c>
      <c r="L31" s="7">
        <v>11.5</v>
      </c>
      <c r="M31" s="7">
        <v>11.6</v>
      </c>
      <c r="N31" s="7">
        <v>13.2</v>
      </c>
      <c r="O31" s="7">
        <v>12.1</v>
      </c>
      <c r="P31" s="7">
        <v>13.1</v>
      </c>
      <c r="Q31" s="7"/>
    </row>
    <row r="32" spans="1:18" ht="16.5" thickTop="1" thickBot="1">
      <c r="A32" s="36" t="s">
        <v>0</v>
      </c>
      <c r="B32" s="47"/>
      <c r="C32" s="5" t="s">
        <v>57</v>
      </c>
      <c r="D32" s="5" t="s">
        <v>68</v>
      </c>
      <c r="E32" s="5" t="s">
        <v>54</v>
      </c>
      <c r="F32" s="10">
        <v>199</v>
      </c>
      <c r="G32" s="10">
        <v>252</v>
      </c>
      <c r="H32" s="10">
        <v>261</v>
      </c>
      <c r="I32" s="10">
        <v>293</v>
      </c>
      <c r="J32" s="10">
        <v>306</v>
      </c>
      <c r="K32" s="10">
        <v>331</v>
      </c>
      <c r="L32" s="10">
        <v>330</v>
      </c>
      <c r="M32" s="10">
        <v>337</v>
      </c>
      <c r="N32" s="10">
        <v>353</v>
      </c>
      <c r="O32" s="10">
        <v>355</v>
      </c>
      <c r="P32" s="10">
        <v>357</v>
      </c>
      <c r="Q32" s="10">
        <v>383</v>
      </c>
    </row>
    <row r="33" spans="1:17" ht="16.5" thickTop="1" thickBot="1">
      <c r="A33" s="36" t="s">
        <v>0</v>
      </c>
      <c r="B33" s="45" t="s">
        <v>18</v>
      </c>
      <c r="C33" s="6" t="s">
        <v>15</v>
      </c>
      <c r="D33" s="6" t="s">
        <v>69</v>
      </c>
      <c r="E33" s="6" t="s">
        <v>54</v>
      </c>
      <c r="F33" s="7">
        <v>8961</v>
      </c>
      <c r="G33" s="7">
        <v>8217</v>
      </c>
      <c r="H33" s="7">
        <v>7729</v>
      </c>
      <c r="I33" s="7">
        <v>7298</v>
      </c>
      <c r="J33" s="7">
        <v>7452</v>
      </c>
      <c r="K33" s="7">
        <v>7829</v>
      </c>
      <c r="L33" s="7">
        <v>8732</v>
      </c>
      <c r="M33" s="7">
        <v>8977</v>
      </c>
      <c r="N33" s="7">
        <v>9164</v>
      </c>
      <c r="O33" s="7">
        <v>9202</v>
      </c>
      <c r="P33" s="7">
        <v>7251</v>
      </c>
      <c r="Q33" s="7"/>
    </row>
    <row r="34" spans="1:17" ht="16.5" thickTop="1" thickBot="1">
      <c r="A34" s="36" t="s">
        <v>0</v>
      </c>
      <c r="B34" s="46"/>
      <c r="C34" s="4" t="s">
        <v>35</v>
      </c>
      <c r="D34" s="8" t="s">
        <v>70</v>
      </c>
      <c r="E34" s="4" t="s">
        <v>54</v>
      </c>
      <c r="F34" s="7">
        <v>3391</v>
      </c>
      <c r="G34" s="7">
        <v>3566</v>
      </c>
      <c r="H34" s="7">
        <v>3528</v>
      </c>
      <c r="I34" s="7">
        <v>3853</v>
      </c>
      <c r="J34" s="7">
        <v>3900</v>
      </c>
      <c r="K34" s="7">
        <v>3910</v>
      </c>
      <c r="L34" s="7">
        <v>3124</v>
      </c>
      <c r="M34" s="7">
        <v>3494</v>
      </c>
      <c r="N34" s="7">
        <v>3594</v>
      </c>
      <c r="O34" s="7">
        <v>3436</v>
      </c>
      <c r="P34" s="7">
        <v>3267</v>
      </c>
      <c r="Q34" s="7"/>
    </row>
    <row r="35" spans="1:17" ht="16.5" thickTop="1" thickBot="1">
      <c r="A35" s="36" t="s">
        <v>0</v>
      </c>
      <c r="B35" s="46"/>
      <c r="C35" s="8" t="s">
        <v>33</v>
      </c>
      <c r="D35" s="8" t="s">
        <v>71</v>
      </c>
      <c r="E35" s="8" t="s">
        <v>54</v>
      </c>
      <c r="F35" s="7">
        <f>F33-F34</f>
        <v>5570</v>
      </c>
      <c r="G35" s="7">
        <f t="shared" ref="G35:P35" si="3">G33-G34</f>
        <v>4651</v>
      </c>
      <c r="H35" s="7">
        <f t="shared" si="3"/>
        <v>4201</v>
      </c>
      <c r="I35" s="7">
        <f t="shared" si="3"/>
        <v>3445</v>
      </c>
      <c r="J35" s="7">
        <f t="shared" si="3"/>
        <v>3552</v>
      </c>
      <c r="K35" s="7">
        <f t="shared" si="3"/>
        <v>3919</v>
      </c>
      <c r="L35" s="7">
        <f t="shared" si="3"/>
        <v>5608</v>
      </c>
      <c r="M35" s="7">
        <f t="shared" si="3"/>
        <v>5483</v>
      </c>
      <c r="N35" s="7">
        <f t="shared" si="3"/>
        <v>5570</v>
      </c>
      <c r="O35" s="7">
        <f t="shared" si="3"/>
        <v>5766</v>
      </c>
      <c r="P35" s="7">
        <f t="shared" si="3"/>
        <v>3984</v>
      </c>
      <c r="Q35" s="7"/>
    </row>
    <row r="36" spans="1:17" ht="16.5" thickTop="1" thickBot="1">
      <c r="A36" s="36" t="s">
        <v>0</v>
      </c>
      <c r="B36" s="46"/>
      <c r="C36" s="8" t="s">
        <v>59</v>
      </c>
      <c r="D36" s="8" t="s">
        <v>72</v>
      </c>
      <c r="E36" s="8" t="s">
        <v>54</v>
      </c>
      <c r="F36" s="7">
        <f>G36-(H36-G36)</f>
        <v>295151</v>
      </c>
      <c r="G36" s="7">
        <f>H36-(I36-H36)</f>
        <v>281853</v>
      </c>
      <c r="H36" s="25">
        <v>268555</v>
      </c>
      <c r="I36" s="25">
        <v>255257</v>
      </c>
      <c r="J36" s="25">
        <v>247515</v>
      </c>
      <c r="K36" s="25">
        <v>243264</v>
      </c>
      <c r="L36" s="25">
        <v>239542</v>
      </c>
      <c r="M36" s="25">
        <v>230268</v>
      </c>
      <c r="N36" s="25">
        <v>219559</v>
      </c>
      <c r="O36" s="25">
        <v>219038</v>
      </c>
      <c r="P36" s="25">
        <v>225200</v>
      </c>
      <c r="Q36" s="7"/>
    </row>
    <row r="37" spans="1:17" ht="16.5" thickTop="1" thickBot="1">
      <c r="A37" s="36" t="s">
        <v>0</v>
      </c>
      <c r="B37" s="46"/>
      <c r="C37" s="4" t="s">
        <v>58</v>
      </c>
      <c r="D37" s="4" t="s">
        <v>73</v>
      </c>
      <c r="E37" s="8" t="s">
        <v>54</v>
      </c>
      <c r="F37" s="7">
        <v>1700112</v>
      </c>
      <c r="G37" s="7">
        <v>1708491</v>
      </c>
      <c r="H37" s="7">
        <v>1715517</v>
      </c>
      <c r="I37" s="7">
        <v>1724404</v>
      </c>
      <c r="J37" s="7">
        <v>1735442</v>
      </c>
      <c r="K37" s="7">
        <v>1744351</v>
      </c>
      <c r="L37" s="7">
        <v>1753977</v>
      </c>
      <c r="M37" s="7">
        <v>1764615</v>
      </c>
      <c r="N37" s="7">
        <v>1777972</v>
      </c>
      <c r="O37" s="7">
        <v>1790658</v>
      </c>
      <c r="P37" s="7">
        <v>1794166</v>
      </c>
      <c r="Q37" s="7">
        <v>1795569</v>
      </c>
    </row>
    <row r="38" spans="1:17" ht="16.5" thickTop="1" thickBot="1">
      <c r="A38" s="36" t="s">
        <v>0</v>
      </c>
      <c r="B38" s="46"/>
      <c r="C38" s="4" t="s">
        <v>16</v>
      </c>
      <c r="D38" s="4" t="s">
        <v>74</v>
      </c>
      <c r="E38" s="8" t="s">
        <v>54</v>
      </c>
      <c r="F38" s="7">
        <v>1.19</v>
      </c>
      <c r="G38" s="7">
        <v>0.75</v>
      </c>
      <c r="H38" s="7">
        <v>0.2</v>
      </c>
      <c r="I38" s="7">
        <v>-0.17</v>
      </c>
      <c r="J38" s="7">
        <v>0.9</v>
      </c>
      <c r="K38" s="7">
        <v>0.75</v>
      </c>
      <c r="L38" s="7">
        <v>1.41</v>
      </c>
      <c r="M38" s="7">
        <v>1.25</v>
      </c>
      <c r="N38" s="7">
        <v>0.91</v>
      </c>
      <c r="O38" s="7">
        <v>1.28</v>
      </c>
      <c r="P38" s="7">
        <v>-0.84</v>
      </c>
      <c r="Q38" s="7">
        <v>-2.38</v>
      </c>
    </row>
    <row r="39" spans="1:17" ht="16.5" thickTop="1" thickBot="1">
      <c r="A39" s="36" t="s">
        <v>0</v>
      </c>
      <c r="B39" s="47"/>
      <c r="C39" s="5" t="s">
        <v>17</v>
      </c>
      <c r="D39" s="5" t="s">
        <v>75</v>
      </c>
      <c r="E39" s="5" t="s">
        <v>54</v>
      </c>
      <c r="F39" s="10">
        <v>2.2999999999999998</v>
      </c>
      <c r="G39" s="10">
        <v>4.2</v>
      </c>
      <c r="H39" s="10">
        <v>3.9</v>
      </c>
      <c r="I39" s="10">
        <v>4.8</v>
      </c>
      <c r="J39" s="10">
        <v>5.2</v>
      </c>
      <c r="K39" s="10">
        <v>0</v>
      </c>
      <c r="L39" s="10">
        <v>4.4000000000000004</v>
      </c>
      <c r="M39" s="10">
        <v>4.5</v>
      </c>
      <c r="N39" s="10">
        <v>6.2</v>
      </c>
      <c r="O39" s="10">
        <v>5.7</v>
      </c>
      <c r="P39" s="10">
        <v>2.5</v>
      </c>
      <c r="Q39" s="10">
        <v>2</v>
      </c>
    </row>
    <row r="40" spans="1:17" ht="16.5" thickTop="1" thickBot="1">
      <c r="A40" s="36" t="s">
        <v>0</v>
      </c>
      <c r="B40" s="45" t="s">
        <v>22</v>
      </c>
      <c r="C40" s="6" t="s">
        <v>19</v>
      </c>
      <c r="D40" s="6" t="s">
        <v>76</v>
      </c>
      <c r="E40" s="6" t="s">
        <v>54</v>
      </c>
      <c r="F40" s="7">
        <v>29643</v>
      </c>
      <c r="G40" s="7">
        <v>26795</v>
      </c>
      <c r="H40" s="7">
        <v>29218</v>
      </c>
      <c r="I40" s="7">
        <v>32613</v>
      </c>
      <c r="J40" s="7">
        <v>31959</v>
      </c>
      <c r="K40" s="7">
        <v>36380</v>
      </c>
      <c r="L40" s="7">
        <v>37762</v>
      </c>
      <c r="M40" s="7">
        <v>35567</v>
      </c>
      <c r="N40" s="7">
        <v>37348</v>
      </c>
      <c r="O40" s="7">
        <v>36644</v>
      </c>
      <c r="P40" s="7">
        <v>32805</v>
      </c>
      <c r="Q40" s="7">
        <v>38600</v>
      </c>
    </row>
    <row r="41" spans="1:17" ht="16.5" thickTop="1" thickBot="1">
      <c r="A41" s="36" t="s">
        <v>0</v>
      </c>
      <c r="B41" s="46"/>
      <c r="C41" s="4" t="s">
        <v>20</v>
      </c>
      <c r="D41" s="4" t="s">
        <v>78</v>
      </c>
      <c r="E41" s="8" t="s">
        <v>54</v>
      </c>
      <c r="F41" s="7">
        <v>11143</v>
      </c>
      <c r="G41" s="7">
        <v>24913</v>
      </c>
      <c r="H41" s="7">
        <v>13113</v>
      </c>
      <c r="I41" s="7">
        <v>14308</v>
      </c>
      <c r="J41" s="7">
        <v>17867</v>
      </c>
      <c r="K41" s="7">
        <v>16762</v>
      </c>
      <c r="L41" s="7">
        <v>18076</v>
      </c>
      <c r="M41" s="7">
        <v>18102</v>
      </c>
      <c r="N41" s="7">
        <v>32815</v>
      </c>
      <c r="O41" s="7">
        <v>12767</v>
      </c>
      <c r="P41" s="7">
        <v>11657</v>
      </c>
      <c r="Q41" s="7">
        <v>12266</v>
      </c>
    </row>
    <row r="42" spans="1:17" ht="16.5" thickTop="1" thickBot="1">
      <c r="A42" s="36" t="s">
        <v>0</v>
      </c>
      <c r="B42" s="46"/>
      <c r="C42" s="4" t="s">
        <v>21</v>
      </c>
      <c r="D42" s="8" t="s">
        <v>79</v>
      </c>
      <c r="E42" s="8" t="s">
        <v>54</v>
      </c>
      <c r="F42" s="7">
        <f>F40-F41</f>
        <v>18500</v>
      </c>
      <c r="G42" s="7">
        <f t="shared" ref="G42:Q42" si="4">G40-G41</f>
        <v>1882</v>
      </c>
      <c r="H42" s="7">
        <f t="shared" si="4"/>
        <v>16105</v>
      </c>
      <c r="I42" s="7">
        <f t="shared" si="4"/>
        <v>18305</v>
      </c>
      <c r="J42" s="7">
        <f t="shared" si="4"/>
        <v>14092</v>
      </c>
      <c r="K42" s="7">
        <f t="shared" si="4"/>
        <v>19618</v>
      </c>
      <c r="L42" s="7">
        <f t="shared" si="4"/>
        <v>19686</v>
      </c>
      <c r="M42" s="7">
        <f t="shared" si="4"/>
        <v>17465</v>
      </c>
      <c r="N42" s="7">
        <f t="shared" si="4"/>
        <v>4533</v>
      </c>
      <c r="O42" s="7">
        <f t="shared" si="4"/>
        <v>23877</v>
      </c>
      <c r="P42" s="7">
        <f t="shared" si="4"/>
        <v>21148</v>
      </c>
      <c r="Q42" s="7">
        <f t="shared" si="4"/>
        <v>26334</v>
      </c>
    </row>
    <row r="43" spans="1:17" ht="16.5" thickTop="1" thickBot="1">
      <c r="A43" s="36" t="s">
        <v>0</v>
      </c>
      <c r="B43" s="46"/>
      <c r="C43" s="4" t="s">
        <v>13</v>
      </c>
      <c r="D43" s="8" t="s">
        <v>80</v>
      </c>
      <c r="E43" s="8" t="s">
        <v>60</v>
      </c>
      <c r="F43" s="7">
        <v>6157.69</v>
      </c>
      <c r="G43" s="7">
        <v>6616.22</v>
      </c>
      <c r="H43" s="7">
        <v>6977.66</v>
      </c>
      <c r="I43" s="7">
        <v>7113.61</v>
      </c>
      <c r="J43" s="7">
        <v>7969.81</v>
      </c>
      <c r="K43" s="7">
        <v>8228.2099999999991</v>
      </c>
      <c r="L43" s="7">
        <v>8417.92</v>
      </c>
      <c r="M43" s="7">
        <v>8802.8799999999992</v>
      </c>
      <c r="N43" s="7">
        <v>9609.67</v>
      </c>
      <c r="O43" s="7">
        <v>10154.879999999999</v>
      </c>
      <c r="P43" s="7">
        <v>10346.74</v>
      </c>
      <c r="Q43" s="7"/>
    </row>
    <row r="44" spans="1:17" ht="16.5" thickTop="1" thickBot="1">
      <c r="A44" s="36" t="s">
        <v>0</v>
      </c>
      <c r="B44" s="46"/>
      <c r="C44" s="4" t="s">
        <v>14</v>
      </c>
      <c r="D44" s="8" t="s">
        <v>81</v>
      </c>
      <c r="E44" s="8" t="s">
        <v>60</v>
      </c>
      <c r="F44" s="7">
        <v>7132.46</v>
      </c>
      <c r="G44" s="7">
        <v>7203.53</v>
      </c>
      <c r="H44" s="7">
        <v>7370.14</v>
      </c>
      <c r="I44" s="7">
        <v>7070.1</v>
      </c>
      <c r="J44" s="7">
        <v>7779.79</v>
      </c>
      <c r="K44" s="7">
        <v>7412.28</v>
      </c>
      <c r="L44" s="7">
        <v>7884.78</v>
      </c>
      <c r="M44" s="7">
        <v>8686.25</v>
      </c>
      <c r="N44" s="7">
        <v>9393.61</v>
      </c>
      <c r="O44" s="7">
        <v>10494.48</v>
      </c>
      <c r="P44" s="7">
        <v>11276.98</v>
      </c>
      <c r="Q44" s="7"/>
    </row>
    <row r="45" spans="1:17" ht="16.5" thickTop="1" thickBot="1">
      <c r="A45" s="36" t="s">
        <v>0</v>
      </c>
      <c r="B45" s="46"/>
      <c r="C45" s="4" t="s">
        <v>25</v>
      </c>
      <c r="D45" s="8" t="s">
        <v>82</v>
      </c>
      <c r="E45" s="8" t="s">
        <v>60</v>
      </c>
      <c r="F45" s="7">
        <f>F43-F44</f>
        <v>-974.77000000000044</v>
      </c>
      <c r="G45" s="7">
        <f t="shared" ref="G45:P45" si="5">G43-G44</f>
        <v>-587.30999999999949</v>
      </c>
      <c r="H45" s="7">
        <f t="shared" si="5"/>
        <v>-392.48000000000047</v>
      </c>
      <c r="I45" s="7">
        <f t="shared" si="5"/>
        <v>43.509999999999309</v>
      </c>
      <c r="J45" s="7">
        <f t="shared" si="5"/>
        <v>190.02000000000044</v>
      </c>
      <c r="K45" s="7">
        <f t="shared" si="5"/>
        <v>815.92999999999938</v>
      </c>
      <c r="L45" s="7">
        <f t="shared" si="5"/>
        <v>533.14000000000033</v>
      </c>
      <c r="M45" s="7">
        <f t="shared" si="5"/>
        <v>116.6299999999992</v>
      </c>
      <c r="N45" s="7">
        <f t="shared" si="5"/>
        <v>216.05999999999949</v>
      </c>
      <c r="O45" s="7">
        <f t="shared" si="5"/>
        <v>-339.60000000000036</v>
      </c>
      <c r="P45" s="7">
        <f t="shared" si="5"/>
        <v>-930.23999999999978</v>
      </c>
      <c r="Q45" s="7"/>
    </row>
    <row r="46" spans="1:17" ht="16.5" thickTop="1" thickBot="1">
      <c r="A46" s="36" t="s">
        <v>0</v>
      </c>
      <c r="B46" s="46"/>
      <c r="C46" s="8" t="s">
        <v>34</v>
      </c>
      <c r="D46" s="8" t="s">
        <v>83</v>
      </c>
      <c r="E46" s="8" t="s">
        <v>60</v>
      </c>
      <c r="F46" s="25">
        <v>4694.47</v>
      </c>
      <c r="G46" s="25">
        <v>4936.3599999999997</v>
      </c>
      <c r="H46" s="25">
        <v>5077.53</v>
      </c>
      <c r="I46" s="25">
        <v>5226.05</v>
      </c>
      <c r="J46" s="25">
        <v>5385.8</v>
      </c>
      <c r="K46" s="25">
        <v>5591.46</v>
      </c>
      <c r="L46" s="25">
        <v>5739.61</v>
      </c>
      <c r="M46" s="25">
        <v>6059.04</v>
      </c>
      <c r="N46" s="25">
        <v>6432.78</v>
      </c>
      <c r="O46" s="25">
        <v>6802.6</v>
      </c>
      <c r="P46" s="25">
        <v>7147.46</v>
      </c>
      <c r="Q46" s="7"/>
    </row>
    <row r="47" spans="1:17" ht="16.5" thickTop="1" thickBot="1">
      <c r="A47" s="36" t="s">
        <v>0</v>
      </c>
      <c r="B47" s="51"/>
      <c r="C47" s="11" t="s">
        <v>61</v>
      </c>
      <c r="D47" s="11" t="s">
        <v>84</v>
      </c>
      <c r="E47" s="11" t="s">
        <v>53</v>
      </c>
      <c r="F47" s="26">
        <v>3.7700000000000005</v>
      </c>
      <c r="G47" s="26">
        <v>3.78</v>
      </c>
      <c r="H47" s="26">
        <v>3.62</v>
      </c>
      <c r="I47" s="26">
        <v>4.1399999999999997</v>
      </c>
      <c r="J47" s="26">
        <v>4.42</v>
      </c>
      <c r="K47" s="26">
        <v>4.29</v>
      </c>
      <c r="L47" s="26">
        <v>4.37</v>
      </c>
      <c r="M47" s="26">
        <v>4.1500000000000004</v>
      </c>
      <c r="N47" s="26">
        <v>3.53</v>
      </c>
      <c r="O47" s="26">
        <v>2.95</v>
      </c>
      <c r="P47" s="26">
        <v>3.19</v>
      </c>
      <c r="Q47" s="26">
        <v>4.59</v>
      </c>
    </row>
    <row r="48" spans="1:17" ht="16.5" thickTop="1" thickBot="1">
      <c r="A48" s="37" t="s">
        <v>38</v>
      </c>
      <c r="B48" s="16" t="s">
        <v>36</v>
      </c>
      <c r="C48" s="5" t="s">
        <v>52</v>
      </c>
      <c r="D48" s="5" t="s">
        <v>86</v>
      </c>
      <c r="E48" s="5" t="s">
        <v>51</v>
      </c>
      <c r="F48" s="17">
        <v>5531</v>
      </c>
      <c r="G48" s="17">
        <v>5599</v>
      </c>
      <c r="H48" s="17">
        <v>5269</v>
      </c>
      <c r="I48" s="17">
        <v>5484</v>
      </c>
      <c r="J48" s="17">
        <v>5283</v>
      </c>
      <c r="K48" s="17">
        <v>5265</v>
      </c>
      <c r="L48" s="17">
        <v>5434</v>
      </c>
      <c r="M48" s="17">
        <v>5550</v>
      </c>
      <c r="N48" s="17">
        <v>5857</v>
      </c>
      <c r="O48" s="17">
        <v>6292</v>
      </c>
      <c r="P48" s="17">
        <v>7144</v>
      </c>
      <c r="Q48" s="17"/>
    </row>
    <row r="49" spans="1:17" ht="16.5" thickTop="1" thickBot="1">
      <c r="A49" s="37" t="s">
        <v>38</v>
      </c>
      <c r="B49" s="46" t="s">
        <v>27</v>
      </c>
      <c r="C49" s="4" t="s">
        <v>56</v>
      </c>
      <c r="D49" s="4" t="s">
        <v>63</v>
      </c>
      <c r="E49" s="4" t="s">
        <v>53</v>
      </c>
      <c r="F49" s="7">
        <v>10.01</v>
      </c>
      <c r="G49" s="7">
        <v>9.93</v>
      </c>
      <c r="H49" s="7">
        <v>10.039999999999999</v>
      </c>
      <c r="I49" s="7">
        <v>10.029999999999999</v>
      </c>
      <c r="J49" s="7">
        <v>10.210000000000001</v>
      </c>
      <c r="K49" s="7">
        <v>10.41</v>
      </c>
      <c r="L49" s="7">
        <v>10.67</v>
      </c>
      <c r="M49" s="7">
        <v>12.23</v>
      </c>
      <c r="N49" s="7">
        <v>12.74</v>
      </c>
      <c r="O49" s="7">
        <v>10.96</v>
      </c>
      <c r="P49" s="7">
        <v>11.38</v>
      </c>
      <c r="Q49" s="7"/>
    </row>
    <row r="50" spans="1:17" ht="16.5" thickTop="1" thickBot="1">
      <c r="A50" s="37" t="s">
        <v>38</v>
      </c>
      <c r="B50" s="46"/>
      <c r="C50" s="4" t="s">
        <v>30</v>
      </c>
      <c r="D50" s="4" t="s">
        <v>64</v>
      </c>
      <c r="E50" s="4" t="s">
        <v>85</v>
      </c>
      <c r="F50" s="7">
        <v>4283.22</v>
      </c>
      <c r="G50" s="7">
        <v>3685.45</v>
      </c>
      <c r="H50" s="7">
        <v>3704.38</v>
      </c>
      <c r="I50" s="7">
        <v>4291.34</v>
      </c>
      <c r="J50" s="7">
        <v>3967.56</v>
      </c>
      <c r="K50" s="7">
        <v>3941.32</v>
      </c>
      <c r="L50" s="7">
        <v>4367.3</v>
      </c>
      <c r="M50" s="7">
        <v>4252.84</v>
      </c>
      <c r="N50" s="7">
        <v>4371.96</v>
      </c>
      <c r="O50" s="7">
        <v>4086.28</v>
      </c>
      <c r="P50" s="7">
        <v>4025.56</v>
      </c>
      <c r="Q50" s="7"/>
    </row>
    <row r="51" spans="1:17" ht="16.5" thickTop="1" thickBot="1">
      <c r="A51" s="37" t="s">
        <v>38</v>
      </c>
      <c r="B51" s="46"/>
      <c r="C51" s="4" t="s">
        <v>32</v>
      </c>
      <c r="D51" s="8" t="s">
        <v>65</v>
      </c>
      <c r="E51" s="8" t="s">
        <v>54</v>
      </c>
      <c r="F51" s="7">
        <f>G51-(H51-G51)</f>
        <v>10536</v>
      </c>
      <c r="G51" s="7">
        <f>H51-(I51-H51)</f>
        <v>10220</v>
      </c>
      <c r="H51" s="7">
        <v>9904</v>
      </c>
      <c r="I51" s="7">
        <v>9588</v>
      </c>
      <c r="J51" s="7">
        <v>10395</v>
      </c>
      <c r="K51" s="7">
        <v>11007</v>
      </c>
      <c r="L51" s="7">
        <v>11083</v>
      </c>
      <c r="M51" s="7">
        <v>12553</v>
      </c>
      <c r="N51" s="7">
        <v>11910</v>
      </c>
      <c r="O51" s="7">
        <v>14001</v>
      </c>
      <c r="P51" s="7">
        <v>13207</v>
      </c>
      <c r="Q51" s="7">
        <v>13679</v>
      </c>
    </row>
    <row r="52" spans="1:17" ht="16.5" thickTop="1" thickBot="1">
      <c r="A52" s="37" t="s">
        <v>38</v>
      </c>
      <c r="B52" s="46"/>
      <c r="C52" s="8" t="s">
        <v>55</v>
      </c>
      <c r="D52" s="8" t="s">
        <v>66</v>
      </c>
      <c r="E52" s="8" t="s">
        <v>54</v>
      </c>
      <c r="F52" s="7">
        <v>314061</v>
      </c>
      <c r="G52" s="7">
        <v>331292</v>
      </c>
      <c r="H52" s="7">
        <v>341172</v>
      </c>
      <c r="I52" s="7">
        <v>352848</v>
      </c>
      <c r="J52" s="7">
        <v>365058</v>
      </c>
      <c r="K52" s="7">
        <v>381831</v>
      </c>
      <c r="L52" s="7">
        <v>403063</v>
      </c>
      <c r="M52" s="7">
        <v>420935</v>
      </c>
      <c r="N52" s="7">
        <v>442005</v>
      </c>
      <c r="O52" s="7">
        <v>459889</v>
      </c>
      <c r="P52" s="7">
        <v>476466</v>
      </c>
      <c r="Q52" s="7"/>
    </row>
    <row r="53" spans="1:17" ht="16.5" thickTop="1" thickBot="1">
      <c r="A53" s="37" t="s">
        <v>38</v>
      </c>
      <c r="B53" s="46"/>
      <c r="C53" s="4" t="s">
        <v>31</v>
      </c>
      <c r="D53" s="8" t="s">
        <v>67</v>
      </c>
      <c r="E53" s="8" t="s">
        <v>54</v>
      </c>
      <c r="F53" s="7">
        <f>G53-(H53-G53)</f>
        <v>3.0500000000000003</v>
      </c>
      <c r="G53" s="7">
        <v>3.14</v>
      </c>
      <c r="H53" s="7">
        <v>3.23</v>
      </c>
      <c r="I53" s="7">
        <v>3.33</v>
      </c>
      <c r="J53" s="7">
        <v>3.39</v>
      </c>
      <c r="K53" s="7">
        <v>3.61</v>
      </c>
      <c r="L53" s="7">
        <v>3.8</v>
      </c>
      <c r="M53" s="7">
        <v>3.91</v>
      </c>
      <c r="N53" s="7">
        <v>4.0599999999999996</v>
      </c>
      <c r="O53" s="7">
        <v>4.8499999999999996</v>
      </c>
      <c r="P53" s="7">
        <v>5.61</v>
      </c>
      <c r="Q53" s="7"/>
    </row>
    <row r="54" spans="1:17" ht="16.5" thickTop="1" thickBot="1">
      <c r="A54" s="37" t="s">
        <v>38</v>
      </c>
      <c r="B54" s="46"/>
      <c r="C54" s="4" t="s">
        <v>26</v>
      </c>
      <c r="D54" s="8" t="s">
        <v>77</v>
      </c>
      <c r="E54" s="8" t="s">
        <v>54</v>
      </c>
      <c r="F54" s="7">
        <v>7.4</v>
      </c>
      <c r="G54" s="7">
        <v>6</v>
      </c>
      <c r="H54" s="7">
        <v>10.6</v>
      </c>
      <c r="I54" s="7">
        <v>12.4</v>
      </c>
      <c r="J54" s="7">
        <v>9.4</v>
      </c>
      <c r="K54" s="7">
        <v>10.5</v>
      </c>
      <c r="L54" s="7">
        <v>13.3</v>
      </c>
      <c r="M54" s="7">
        <v>13.9</v>
      </c>
      <c r="N54" s="7">
        <v>14.8</v>
      </c>
      <c r="O54" s="7">
        <v>17.8</v>
      </c>
      <c r="P54" s="7">
        <v>17.100000000000001</v>
      </c>
      <c r="Q54" s="7">
        <v>17.2</v>
      </c>
    </row>
    <row r="55" spans="1:17" ht="16.5" thickTop="1" thickBot="1">
      <c r="A55" s="37" t="s">
        <v>38</v>
      </c>
      <c r="B55" s="47"/>
      <c r="C55" s="5" t="s">
        <v>57</v>
      </c>
      <c r="D55" s="5" t="s">
        <v>68</v>
      </c>
      <c r="E55" s="5" t="s">
        <v>54</v>
      </c>
      <c r="F55" s="10">
        <v>87</v>
      </c>
      <c r="G55" s="10">
        <v>97</v>
      </c>
      <c r="H55" s="10">
        <v>112</v>
      </c>
      <c r="I55" s="10">
        <v>125</v>
      </c>
      <c r="J55" s="10">
        <v>134</v>
      </c>
      <c r="K55" s="10">
        <v>139</v>
      </c>
      <c r="L55" s="10">
        <v>134</v>
      </c>
      <c r="M55" s="10">
        <v>146</v>
      </c>
      <c r="N55" s="10">
        <v>150</v>
      </c>
      <c r="O55" s="10">
        <v>159</v>
      </c>
      <c r="P55" s="10">
        <v>155</v>
      </c>
      <c r="Q55" s="10">
        <v>164</v>
      </c>
    </row>
    <row r="56" spans="1:17" ht="16.5" thickTop="1" thickBot="1">
      <c r="A56" s="37" t="s">
        <v>38</v>
      </c>
      <c r="B56" s="45" t="s">
        <v>18</v>
      </c>
      <c r="C56" s="6" t="s">
        <v>15</v>
      </c>
      <c r="D56" s="6" t="s">
        <v>69</v>
      </c>
      <c r="E56" s="6" t="s">
        <v>54</v>
      </c>
      <c r="F56" s="7">
        <v>3536</v>
      </c>
      <c r="G56" s="7">
        <v>3156</v>
      </c>
      <c r="H56" s="7">
        <v>3157</v>
      </c>
      <c r="I56" s="7">
        <v>2677</v>
      </c>
      <c r="J56" s="7">
        <v>2865</v>
      </c>
      <c r="K56" s="7">
        <v>2662</v>
      </c>
      <c r="L56" s="7">
        <v>3077</v>
      </c>
      <c r="M56" s="7">
        <v>3331</v>
      </c>
      <c r="N56" s="7">
        <v>3692</v>
      </c>
      <c r="O56" s="7">
        <v>3898</v>
      </c>
      <c r="P56" s="7">
        <v>3143</v>
      </c>
      <c r="Q56" s="7"/>
    </row>
    <row r="57" spans="1:17" ht="16.5" thickTop="1" thickBot="1">
      <c r="A57" s="37" t="s">
        <v>38</v>
      </c>
      <c r="B57" s="46"/>
      <c r="C57" s="4" t="s">
        <v>35</v>
      </c>
      <c r="D57" s="8" t="s">
        <v>70</v>
      </c>
      <c r="E57" s="4" t="s">
        <v>54</v>
      </c>
      <c r="F57" s="7">
        <v>1423</v>
      </c>
      <c r="G57" s="7">
        <v>1331</v>
      </c>
      <c r="H57" s="7">
        <v>1349</v>
      </c>
      <c r="I57" s="7">
        <v>1518</v>
      </c>
      <c r="J57" s="7">
        <v>1335</v>
      </c>
      <c r="K57" s="7">
        <v>1317</v>
      </c>
      <c r="L57" s="7">
        <v>1064</v>
      </c>
      <c r="M57" s="7">
        <v>1522</v>
      </c>
      <c r="N57" s="7">
        <v>1427</v>
      </c>
      <c r="O57" s="7">
        <v>1621</v>
      </c>
      <c r="P57" s="7">
        <v>1418</v>
      </c>
      <c r="Q57" s="7"/>
    </row>
    <row r="58" spans="1:17" ht="16.5" thickTop="1" thickBot="1">
      <c r="A58" s="37" t="s">
        <v>38</v>
      </c>
      <c r="B58" s="46"/>
      <c r="C58" s="8" t="s">
        <v>33</v>
      </c>
      <c r="D58" s="8" t="s">
        <v>71</v>
      </c>
      <c r="E58" s="8" t="s">
        <v>54</v>
      </c>
      <c r="F58" s="7">
        <f>F56-F57</f>
        <v>2113</v>
      </c>
      <c r="G58" s="7">
        <f t="shared" ref="G58:P58" si="6">G56-G57</f>
        <v>1825</v>
      </c>
      <c r="H58" s="7">
        <f t="shared" si="6"/>
        <v>1808</v>
      </c>
      <c r="I58" s="7">
        <f t="shared" si="6"/>
        <v>1159</v>
      </c>
      <c r="J58" s="7">
        <f t="shared" si="6"/>
        <v>1530</v>
      </c>
      <c r="K58" s="7">
        <f t="shared" si="6"/>
        <v>1345</v>
      </c>
      <c r="L58" s="7">
        <f t="shared" si="6"/>
        <v>2013</v>
      </c>
      <c r="M58" s="7">
        <f t="shared" si="6"/>
        <v>1809</v>
      </c>
      <c r="N58" s="7">
        <f t="shared" si="6"/>
        <v>2265</v>
      </c>
      <c r="O58" s="7">
        <f t="shared" si="6"/>
        <v>2277</v>
      </c>
      <c r="P58" s="7">
        <f t="shared" si="6"/>
        <v>1725</v>
      </c>
      <c r="Q58" s="7"/>
    </row>
    <row r="59" spans="1:17" ht="16.5" thickTop="1" thickBot="1">
      <c r="A59" s="37" t="s">
        <v>38</v>
      </c>
      <c r="B59" s="46"/>
      <c r="C59" s="8" t="s">
        <v>59</v>
      </c>
      <c r="D59" s="8" t="s">
        <v>72</v>
      </c>
      <c r="E59" s="8" t="s">
        <v>54</v>
      </c>
      <c r="F59" s="7">
        <f>G59-(H59-G59)</f>
        <v>151531</v>
      </c>
      <c r="G59" s="7">
        <f>H59-(I59-H59)</f>
        <v>142957</v>
      </c>
      <c r="H59" s="25">
        <v>134383</v>
      </c>
      <c r="I59" s="25">
        <v>125809</v>
      </c>
      <c r="J59" s="25">
        <v>122146</v>
      </c>
      <c r="K59" s="25">
        <v>120007</v>
      </c>
      <c r="L59" s="25">
        <v>119627</v>
      </c>
      <c r="M59" s="25">
        <v>114825</v>
      </c>
      <c r="N59" s="25">
        <v>110881</v>
      </c>
      <c r="O59" s="25">
        <v>108542</v>
      </c>
      <c r="P59" s="25">
        <v>107894</v>
      </c>
      <c r="Q59" s="7"/>
    </row>
    <row r="60" spans="1:17" ht="16.5" thickTop="1" thickBot="1">
      <c r="A60" s="37" t="s">
        <v>38</v>
      </c>
      <c r="B60" s="46"/>
      <c r="C60" s="4" t="s">
        <v>58</v>
      </c>
      <c r="D60" s="4" t="s">
        <v>73</v>
      </c>
      <c r="E60" s="8" t="s">
        <v>54</v>
      </c>
      <c r="F60" s="7">
        <v>630691</v>
      </c>
      <c r="G60" s="7">
        <v>631235</v>
      </c>
      <c r="H60" s="7">
        <v>631188</v>
      </c>
      <c r="I60" s="7">
        <v>632067</v>
      </c>
      <c r="J60" s="7">
        <v>634487</v>
      </c>
      <c r="K60" s="7">
        <v>635759</v>
      </c>
      <c r="L60" s="7">
        <v>637683</v>
      </c>
      <c r="M60" s="7">
        <v>638586</v>
      </c>
      <c r="N60" s="7">
        <v>640648</v>
      </c>
      <c r="O60" s="7">
        <v>642869</v>
      </c>
      <c r="P60" s="7">
        <v>641928</v>
      </c>
      <c r="Q60" s="7">
        <v>642687</v>
      </c>
    </row>
    <row r="61" spans="1:17" ht="16.5" thickTop="1" thickBot="1">
      <c r="A61" s="37" t="s">
        <v>38</v>
      </c>
      <c r="B61" s="46"/>
      <c r="C61" s="4" t="s">
        <v>16</v>
      </c>
      <c r="D61" s="4" t="s">
        <v>74</v>
      </c>
      <c r="E61" s="8" t="s">
        <v>54</v>
      </c>
      <c r="F61" s="7">
        <v>0.25</v>
      </c>
      <c r="G61" s="7">
        <v>-0.11</v>
      </c>
      <c r="H61" s="7">
        <v>-0.56999999999999995</v>
      </c>
      <c r="I61" s="7">
        <v>-0.65</v>
      </c>
      <c r="J61" s="7">
        <v>0.13</v>
      </c>
      <c r="K61" s="7">
        <v>-0.69</v>
      </c>
      <c r="L61" s="7">
        <v>1.01</v>
      </c>
      <c r="M61" s="7">
        <v>0.45</v>
      </c>
      <c r="N61" s="7">
        <v>0.75</v>
      </c>
      <c r="O61" s="7">
        <v>0.87</v>
      </c>
      <c r="P61" s="7">
        <v>-0.97</v>
      </c>
      <c r="Q61" s="7">
        <v>-2.12</v>
      </c>
    </row>
    <row r="62" spans="1:17" ht="16.5" thickTop="1" thickBot="1">
      <c r="A62" s="37" t="s">
        <v>38</v>
      </c>
      <c r="B62" s="47"/>
      <c r="C62" s="5" t="s">
        <v>17</v>
      </c>
      <c r="D62" s="5" t="s">
        <v>75</v>
      </c>
      <c r="E62" s="5" t="s">
        <v>54</v>
      </c>
      <c r="F62" s="10">
        <v>1.1000000000000001</v>
      </c>
      <c r="G62" s="10">
        <v>1</v>
      </c>
      <c r="H62" s="10">
        <v>1.4</v>
      </c>
      <c r="I62" s="10">
        <v>2.2000000000000002</v>
      </c>
      <c r="J62" s="10">
        <v>3</v>
      </c>
      <c r="K62" s="10">
        <v>0</v>
      </c>
      <c r="L62" s="10">
        <v>3.2</v>
      </c>
      <c r="M62" s="10">
        <v>2.2000000000000002</v>
      </c>
      <c r="N62" s="10">
        <v>2.2999999999999998</v>
      </c>
      <c r="O62" s="10">
        <v>3.2</v>
      </c>
      <c r="P62" s="10">
        <v>2</v>
      </c>
      <c r="Q62" s="10">
        <v>1.5</v>
      </c>
    </row>
    <row r="63" spans="1:17" ht="16.5" thickTop="1" thickBot="1">
      <c r="A63" s="37" t="s">
        <v>38</v>
      </c>
      <c r="B63" s="45" t="s">
        <v>22</v>
      </c>
      <c r="C63" s="6" t="s">
        <v>19</v>
      </c>
      <c r="D63" s="6" t="s">
        <v>76</v>
      </c>
      <c r="E63" s="6" t="s">
        <v>54</v>
      </c>
      <c r="F63" s="7">
        <v>9075</v>
      </c>
      <c r="G63" s="7">
        <v>9092</v>
      </c>
      <c r="H63" s="7">
        <v>9259</v>
      </c>
      <c r="I63" s="7">
        <v>9518</v>
      </c>
      <c r="J63" s="7">
        <v>9394</v>
      </c>
      <c r="K63" s="7">
        <v>9922</v>
      </c>
      <c r="L63" s="7">
        <v>10270</v>
      </c>
      <c r="M63" s="7">
        <v>10436</v>
      </c>
      <c r="N63" s="7">
        <v>11212</v>
      </c>
      <c r="O63" s="7">
        <v>11101</v>
      </c>
      <c r="P63" s="7">
        <v>9858</v>
      </c>
      <c r="Q63" s="7">
        <v>11717</v>
      </c>
    </row>
    <row r="64" spans="1:17" ht="16.5" thickTop="1" thickBot="1">
      <c r="A64" s="37" t="s">
        <v>38</v>
      </c>
      <c r="B64" s="46"/>
      <c r="C64" s="4" t="s">
        <v>20</v>
      </c>
      <c r="D64" s="4" t="s">
        <v>78</v>
      </c>
      <c r="E64" s="8" t="s">
        <v>54</v>
      </c>
      <c r="F64" s="7">
        <v>4089</v>
      </c>
      <c r="G64" s="7">
        <v>7141</v>
      </c>
      <c r="H64" s="7">
        <v>4275</v>
      </c>
      <c r="I64" s="7">
        <v>4827</v>
      </c>
      <c r="J64" s="7">
        <v>5873</v>
      </c>
      <c r="K64" s="7">
        <v>5636</v>
      </c>
      <c r="L64" s="7">
        <v>5724</v>
      </c>
      <c r="M64" s="7">
        <v>5352</v>
      </c>
      <c r="N64" s="7">
        <v>6625</v>
      </c>
      <c r="O64" s="7">
        <v>8695</v>
      </c>
      <c r="P64" s="7">
        <v>3693</v>
      </c>
      <c r="Q64" s="7">
        <v>3777</v>
      </c>
    </row>
    <row r="65" spans="1:17" ht="16.5" thickTop="1" thickBot="1">
      <c r="A65" s="37" t="s">
        <v>38</v>
      </c>
      <c r="B65" s="46"/>
      <c r="C65" s="4" t="s">
        <v>21</v>
      </c>
      <c r="D65" s="8" t="s">
        <v>79</v>
      </c>
      <c r="E65" s="8" t="s">
        <v>54</v>
      </c>
      <c r="F65" s="7">
        <f>F63-F64</f>
        <v>4986</v>
      </c>
      <c r="G65" s="7">
        <f t="shared" ref="G65:Q65" si="7">G63-G64</f>
        <v>1951</v>
      </c>
      <c r="H65" s="7">
        <f t="shared" si="7"/>
        <v>4984</v>
      </c>
      <c r="I65" s="7">
        <f t="shared" si="7"/>
        <v>4691</v>
      </c>
      <c r="J65" s="7">
        <f t="shared" si="7"/>
        <v>3521</v>
      </c>
      <c r="K65" s="7">
        <f t="shared" si="7"/>
        <v>4286</v>
      </c>
      <c r="L65" s="7">
        <f t="shared" si="7"/>
        <v>4546</v>
      </c>
      <c r="M65" s="7">
        <f>M23-M24</f>
        <v>4963.3999999999996</v>
      </c>
      <c r="N65" s="7">
        <f t="shared" si="7"/>
        <v>4587</v>
      </c>
      <c r="O65" s="7">
        <f t="shared" si="7"/>
        <v>2406</v>
      </c>
      <c r="P65" s="7">
        <f t="shared" si="7"/>
        <v>6165</v>
      </c>
      <c r="Q65" s="7">
        <f t="shared" si="7"/>
        <v>7940</v>
      </c>
    </row>
    <row r="66" spans="1:17" ht="16.5" thickTop="1" thickBot="1">
      <c r="A66" s="37" t="s">
        <v>38</v>
      </c>
      <c r="B66" s="46"/>
      <c r="C66" s="4" t="s">
        <v>13</v>
      </c>
      <c r="D66" s="8" t="s">
        <v>80</v>
      </c>
      <c r="E66" s="8" t="s">
        <v>60</v>
      </c>
      <c r="F66" s="7">
        <v>5028.5</v>
      </c>
      <c r="G66" s="7">
        <v>5557.99</v>
      </c>
      <c r="H66" s="7">
        <v>5688.95</v>
      </c>
      <c r="I66" s="7">
        <v>5719.65</v>
      </c>
      <c r="J66" s="7">
        <v>5587.61</v>
      </c>
      <c r="K66" s="7">
        <v>5696.68</v>
      </c>
      <c r="L66" s="7">
        <v>6340.06</v>
      </c>
      <c r="M66" s="7">
        <v>6477.47</v>
      </c>
      <c r="N66" s="7">
        <v>6971.6</v>
      </c>
      <c r="O66" s="7">
        <v>7681.46</v>
      </c>
      <c r="P66" s="7">
        <v>8039</v>
      </c>
      <c r="Q66" s="7"/>
    </row>
    <row r="67" spans="1:17" ht="16.5" thickTop="1" thickBot="1">
      <c r="A67" s="37" t="s">
        <v>38</v>
      </c>
      <c r="B67" s="46"/>
      <c r="C67" s="4" t="s">
        <v>14</v>
      </c>
      <c r="D67" s="8" t="s">
        <v>81</v>
      </c>
      <c r="E67" s="8" t="s">
        <v>60</v>
      </c>
      <c r="F67" s="7">
        <v>5210.78</v>
      </c>
      <c r="G67" s="7">
        <v>5762.69</v>
      </c>
      <c r="H67" s="7">
        <v>5849.07</v>
      </c>
      <c r="I67" s="7">
        <v>5507.04</v>
      </c>
      <c r="J67" s="7">
        <v>5893.7</v>
      </c>
      <c r="K67" s="7">
        <v>6128.2</v>
      </c>
      <c r="L67" s="7">
        <v>6205.83</v>
      </c>
      <c r="M67" s="7">
        <v>6462.18</v>
      </c>
      <c r="N67" s="7">
        <v>7143.22</v>
      </c>
      <c r="O67" s="7">
        <v>7763.29</v>
      </c>
      <c r="P67" s="7">
        <v>8437.81</v>
      </c>
      <c r="Q67" s="7"/>
    </row>
    <row r="68" spans="1:17" ht="16.5" thickTop="1" thickBot="1">
      <c r="A68" s="37" t="s">
        <v>38</v>
      </c>
      <c r="B68" s="46"/>
      <c r="C68" s="4" t="s">
        <v>25</v>
      </c>
      <c r="D68" s="8" t="s">
        <v>82</v>
      </c>
      <c r="E68" s="8" t="s">
        <v>60</v>
      </c>
      <c r="F68" s="7">
        <f>F66-F67</f>
        <v>-182.27999999999975</v>
      </c>
      <c r="G68" s="7">
        <f t="shared" ref="G68:P68" si="8">G66-G67</f>
        <v>-204.69999999999982</v>
      </c>
      <c r="H68" s="7">
        <f t="shared" si="8"/>
        <v>-160.11999999999989</v>
      </c>
      <c r="I68" s="7">
        <f t="shared" si="8"/>
        <v>212.60999999999967</v>
      </c>
      <c r="J68" s="7">
        <f t="shared" si="8"/>
        <v>-306.09000000000015</v>
      </c>
      <c r="K68" s="7">
        <f t="shared" si="8"/>
        <v>-431.51999999999953</v>
      </c>
      <c r="L68" s="7">
        <f t="shared" si="8"/>
        <v>134.23000000000047</v>
      </c>
      <c r="M68" s="7">
        <f>M26-M27</f>
        <v>-11484.76</v>
      </c>
      <c r="N68" s="7">
        <f t="shared" si="8"/>
        <v>-171.61999999999989</v>
      </c>
      <c r="O68" s="7">
        <f t="shared" si="8"/>
        <v>-81.829999999999927</v>
      </c>
      <c r="P68" s="7">
        <f t="shared" si="8"/>
        <v>-398.80999999999949</v>
      </c>
      <c r="Q68" s="7"/>
    </row>
    <row r="69" spans="1:17" ht="16.5" thickTop="1" thickBot="1">
      <c r="A69" s="37" t="s">
        <v>38</v>
      </c>
      <c r="B69" s="46"/>
      <c r="C69" s="8" t="s">
        <v>34</v>
      </c>
      <c r="D69" s="8" t="s">
        <v>83</v>
      </c>
      <c r="E69" s="8" t="s">
        <v>60</v>
      </c>
      <c r="F69" s="25">
        <v>3675.85</v>
      </c>
      <c r="G69" s="25">
        <v>3827.68</v>
      </c>
      <c r="H69" s="25">
        <v>3923.93</v>
      </c>
      <c r="I69" s="25">
        <v>4129.5600000000004</v>
      </c>
      <c r="J69" s="25">
        <v>4337.99</v>
      </c>
      <c r="K69" s="25">
        <v>4569.88</v>
      </c>
      <c r="L69" s="25">
        <v>4800.54</v>
      </c>
      <c r="M69" s="25">
        <v>5070.3500000000004</v>
      </c>
      <c r="N69" s="25">
        <v>5338.47</v>
      </c>
      <c r="O69" s="25">
        <v>5757.54</v>
      </c>
      <c r="P69" s="25">
        <v>6140.64</v>
      </c>
      <c r="Q69" s="7"/>
    </row>
    <row r="70" spans="1:17" ht="16.5" thickTop="1" thickBot="1">
      <c r="A70" s="37" t="s">
        <v>38</v>
      </c>
      <c r="B70" s="49"/>
      <c r="C70" s="11" t="s">
        <v>61</v>
      </c>
      <c r="D70" s="11" t="s">
        <v>84</v>
      </c>
      <c r="E70" s="11" t="s">
        <v>53</v>
      </c>
      <c r="F70" s="27">
        <v>3.08</v>
      </c>
      <c r="G70" s="27">
        <v>3.34</v>
      </c>
      <c r="H70" s="27">
        <v>3.0100000000000002</v>
      </c>
      <c r="I70" s="27">
        <v>3.5799999999999996</v>
      </c>
      <c r="J70" s="27">
        <v>3.97</v>
      </c>
      <c r="K70" s="27">
        <v>3.85</v>
      </c>
      <c r="L70" s="27">
        <v>3.8899999999999997</v>
      </c>
      <c r="M70" s="27">
        <v>3.6700000000000004</v>
      </c>
      <c r="N70" s="27">
        <v>3.75</v>
      </c>
      <c r="O70" s="27">
        <v>3.53</v>
      </c>
      <c r="P70" s="27">
        <v>3.19</v>
      </c>
      <c r="Q70" s="27">
        <v>4.6899999999999995</v>
      </c>
    </row>
    <row r="71" spans="1:17" ht="16.5" thickTop="1" thickBot="1">
      <c r="A71" s="38" t="s">
        <v>39</v>
      </c>
      <c r="B71" s="18" t="s">
        <v>36</v>
      </c>
      <c r="C71" s="5" t="s">
        <v>52</v>
      </c>
      <c r="D71" s="5" t="s">
        <v>86</v>
      </c>
      <c r="E71" s="5" t="s">
        <v>51</v>
      </c>
      <c r="F71" s="19">
        <v>4332</v>
      </c>
      <c r="G71" s="19">
        <v>4041</v>
      </c>
      <c r="H71" s="19">
        <v>3944</v>
      </c>
      <c r="I71" s="19">
        <v>3952</v>
      </c>
      <c r="J71" s="19">
        <v>3778</v>
      </c>
      <c r="K71" s="19">
        <v>3738</v>
      </c>
      <c r="L71" s="19">
        <v>3800</v>
      </c>
      <c r="M71" s="19">
        <v>4107</v>
      </c>
      <c r="N71" s="19">
        <v>4457</v>
      </c>
      <c r="O71" s="19">
        <v>4931</v>
      </c>
      <c r="P71" s="19">
        <v>5514</v>
      </c>
      <c r="Q71" s="19"/>
    </row>
    <row r="72" spans="1:17" ht="16.5" thickTop="1" thickBot="1">
      <c r="A72" s="38" t="s">
        <v>39</v>
      </c>
      <c r="B72" s="46" t="s">
        <v>27</v>
      </c>
      <c r="C72" s="4" t="s">
        <v>56</v>
      </c>
      <c r="D72" s="4" t="s">
        <v>63</v>
      </c>
      <c r="E72" s="4" t="s">
        <v>53</v>
      </c>
      <c r="F72" s="7">
        <v>12.43</v>
      </c>
      <c r="G72" s="7">
        <v>12.16</v>
      </c>
      <c r="H72" s="7">
        <v>12.86</v>
      </c>
      <c r="I72" s="7">
        <v>12.78</v>
      </c>
      <c r="J72" s="7">
        <v>12.79</v>
      </c>
      <c r="K72" s="7">
        <v>12.8</v>
      </c>
      <c r="L72" s="7">
        <v>13.07</v>
      </c>
      <c r="M72" s="7">
        <v>13.79</v>
      </c>
      <c r="N72" s="7">
        <v>13.54</v>
      </c>
      <c r="O72" s="7">
        <v>13.55</v>
      </c>
      <c r="P72" s="7">
        <v>13.59</v>
      </c>
      <c r="Q72" s="7"/>
    </row>
    <row r="73" spans="1:17" ht="16.5" thickTop="1" thickBot="1">
      <c r="A73" s="38" t="s">
        <v>39</v>
      </c>
      <c r="B73" s="46"/>
      <c r="C73" s="4" t="s">
        <v>30</v>
      </c>
      <c r="D73" s="4" t="s">
        <v>64</v>
      </c>
      <c r="E73" s="4" t="s">
        <v>85</v>
      </c>
      <c r="F73" s="7">
        <v>8794.86</v>
      </c>
      <c r="G73" s="7">
        <v>7389.4</v>
      </c>
      <c r="H73" s="7">
        <v>6930.82</v>
      </c>
      <c r="I73" s="7">
        <v>8128.75</v>
      </c>
      <c r="J73" s="7">
        <v>5676.24</v>
      </c>
      <c r="K73" s="7">
        <v>6600.71</v>
      </c>
      <c r="L73" s="7">
        <v>6125.49</v>
      </c>
      <c r="M73" s="7">
        <v>7005.67</v>
      </c>
      <c r="N73" s="7">
        <v>6728.87</v>
      </c>
      <c r="O73" s="7">
        <v>6708.29</v>
      </c>
      <c r="P73" s="7">
        <v>6682.84</v>
      </c>
      <c r="Q73" s="7"/>
    </row>
    <row r="74" spans="1:17" ht="16.5" thickTop="1" thickBot="1">
      <c r="A74" s="38" t="s">
        <v>39</v>
      </c>
      <c r="B74" s="46"/>
      <c r="C74" s="4" t="s">
        <v>32</v>
      </c>
      <c r="D74" s="8" t="s">
        <v>65</v>
      </c>
      <c r="E74" s="8" t="s">
        <v>54</v>
      </c>
      <c r="F74" s="7">
        <f>G74-(H74-G74)</f>
        <v>5044</v>
      </c>
      <c r="G74" s="7">
        <f>H74-(I74-H74)</f>
        <v>5794</v>
      </c>
      <c r="H74" s="7">
        <v>6544</v>
      </c>
      <c r="I74" s="7">
        <v>7294</v>
      </c>
      <c r="J74" s="7">
        <v>7229</v>
      </c>
      <c r="K74" s="7">
        <v>6974</v>
      </c>
      <c r="L74" s="7">
        <v>6763</v>
      </c>
      <c r="M74" s="7">
        <v>7113</v>
      </c>
      <c r="N74" s="7">
        <v>8235</v>
      </c>
      <c r="O74" s="7">
        <v>7899</v>
      </c>
      <c r="P74" s="7">
        <v>6758</v>
      </c>
      <c r="Q74" s="7">
        <v>6581</v>
      </c>
    </row>
    <row r="75" spans="1:17" ht="16.5" thickTop="1" thickBot="1">
      <c r="A75" s="38" t="s">
        <v>39</v>
      </c>
      <c r="B75" s="46"/>
      <c r="C75" s="8" t="s">
        <v>55</v>
      </c>
      <c r="D75" s="8" t="s">
        <v>66</v>
      </c>
      <c r="E75" s="8" t="s">
        <v>54</v>
      </c>
      <c r="F75" s="7">
        <v>298119</v>
      </c>
      <c r="G75" s="7">
        <v>314420</v>
      </c>
      <c r="H75" s="7">
        <v>321941</v>
      </c>
      <c r="I75" s="7">
        <v>331618</v>
      </c>
      <c r="J75" s="7">
        <v>341170</v>
      </c>
      <c r="K75" s="7">
        <v>351870</v>
      </c>
      <c r="L75" s="7">
        <v>365931</v>
      </c>
      <c r="M75" s="7">
        <v>380267</v>
      </c>
      <c r="N75" s="7">
        <v>396349</v>
      </c>
      <c r="O75" s="7">
        <v>411606</v>
      </c>
      <c r="P75" s="7">
        <v>419766</v>
      </c>
      <c r="Q75" s="7"/>
    </row>
    <row r="76" spans="1:17" ht="16.5" thickTop="1" thickBot="1">
      <c r="A76" s="38" t="s">
        <v>39</v>
      </c>
      <c r="B76" s="46"/>
      <c r="C76" s="4" t="s">
        <v>31</v>
      </c>
      <c r="D76" s="8" t="s">
        <v>67</v>
      </c>
      <c r="E76" s="8" t="s">
        <v>54</v>
      </c>
      <c r="F76" s="7">
        <f>G76-(H76-G76)</f>
        <v>0.94</v>
      </c>
      <c r="G76" s="7">
        <v>1</v>
      </c>
      <c r="H76" s="7">
        <v>1.06</v>
      </c>
      <c r="I76" s="7">
        <v>1.24</v>
      </c>
      <c r="J76" s="7">
        <v>1.64</v>
      </c>
      <c r="K76" s="7">
        <v>1.78</v>
      </c>
      <c r="L76" s="7">
        <v>2.15</v>
      </c>
      <c r="M76" s="7">
        <v>2.25</v>
      </c>
      <c r="N76" s="7">
        <v>2.31</v>
      </c>
      <c r="O76" s="7">
        <v>2.44</v>
      </c>
      <c r="P76" s="7">
        <v>2.63</v>
      </c>
      <c r="Q76" s="7"/>
    </row>
    <row r="77" spans="1:17" ht="16.5" thickTop="1" thickBot="1">
      <c r="A77" s="38" t="s">
        <v>39</v>
      </c>
      <c r="B77" s="46"/>
      <c r="C77" s="4" t="s">
        <v>26</v>
      </c>
      <c r="D77" s="8" t="s">
        <v>77</v>
      </c>
      <c r="E77" s="8" t="s">
        <v>54</v>
      </c>
      <c r="F77" s="7">
        <v>2.8</v>
      </c>
      <c r="G77" s="7">
        <v>2.1</v>
      </c>
      <c r="H77" s="7">
        <v>3.6</v>
      </c>
      <c r="I77" s="7">
        <v>2</v>
      </c>
      <c r="J77" s="7">
        <v>2.5</v>
      </c>
      <c r="K77" s="7">
        <v>3.2</v>
      </c>
      <c r="L77" s="7">
        <v>3</v>
      </c>
      <c r="M77" s="7">
        <v>3.6</v>
      </c>
      <c r="N77" s="7">
        <v>4.0999999999999996</v>
      </c>
      <c r="O77" s="7">
        <v>6.2</v>
      </c>
      <c r="P77" s="7">
        <v>8.5</v>
      </c>
      <c r="Q77" s="7">
        <v>7.4</v>
      </c>
    </row>
    <row r="78" spans="1:17" ht="16.5" thickTop="1" thickBot="1">
      <c r="A78" s="38" t="s">
        <v>39</v>
      </c>
      <c r="B78" s="47"/>
      <c r="C78" s="5" t="s">
        <v>57</v>
      </c>
      <c r="D78" s="5" t="s">
        <v>68</v>
      </c>
      <c r="E78" s="5" t="s">
        <v>54</v>
      </c>
      <c r="F78" s="10">
        <v>102</v>
      </c>
      <c r="G78" s="10">
        <v>103</v>
      </c>
      <c r="H78" s="10">
        <v>114</v>
      </c>
      <c r="I78" s="10">
        <v>125</v>
      </c>
      <c r="J78" s="10">
        <v>139</v>
      </c>
      <c r="K78" s="10">
        <v>151</v>
      </c>
      <c r="L78" s="10">
        <v>149</v>
      </c>
      <c r="M78" s="10">
        <v>152</v>
      </c>
      <c r="N78" s="10">
        <v>156</v>
      </c>
      <c r="O78" s="10">
        <v>157</v>
      </c>
      <c r="P78" s="10">
        <v>150</v>
      </c>
      <c r="Q78" s="10">
        <v>163</v>
      </c>
    </row>
    <row r="79" spans="1:17" ht="16.5" thickTop="1" thickBot="1">
      <c r="A79" s="38" t="s">
        <v>39</v>
      </c>
      <c r="B79" s="45" t="s">
        <v>18</v>
      </c>
      <c r="C79" s="6" t="s">
        <v>15</v>
      </c>
      <c r="D79" s="6" t="s">
        <v>69</v>
      </c>
      <c r="E79" s="6" t="s">
        <v>54</v>
      </c>
      <c r="F79" s="7">
        <v>3751</v>
      </c>
      <c r="G79" s="7">
        <v>3233</v>
      </c>
      <c r="H79" s="7">
        <v>3264</v>
      </c>
      <c r="I79" s="7">
        <v>2757</v>
      </c>
      <c r="J79" s="7">
        <v>2966</v>
      </c>
      <c r="K79" s="7">
        <v>2981</v>
      </c>
      <c r="L79" s="7">
        <v>3149</v>
      </c>
      <c r="M79" s="7">
        <v>3185</v>
      </c>
      <c r="N79" s="7">
        <v>3209</v>
      </c>
      <c r="O79" s="7">
        <v>3182</v>
      </c>
      <c r="P79" s="7">
        <v>2498</v>
      </c>
      <c r="Q79" s="7"/>
    </row>
    <row r="80" spans="1:17" ht="16.5" thickTop="1" thickBot="1">
      <c r="A80" s="38" t="s">
        <v>39</v>
      </c>
      <c r="B80" s="46"/>
      <c r="C80" s="4" t="s">
        <v>35</v>
      </c>
      <c r="D80" s="8" t="s">
        <v>70</v>
      </c>
      <c r="E80" s="4" t="s">
        <v>54</v>
      </c>
      <c r="F80" s="7">
        <v>1633</v>
      </c>
      <c r="G80" s="7">
        <v>1333</v>
      </c>
      <c r="H80" s="7">
        <v>1592</v>
      </c>
      <c r="I80" s="7">
        <v>1605</v>
      </c>
      <c r="J80" s="7">
        <v>1142</v>
      </c>
      <c r="K80" s="7">
        <v>1107</v>
      </c>
      <c r="L80" s="7">
        <v>1337</v>
      </c>
      <c r="M80" s="7">
        <v>1348</v>
      </c>
      <c r="N80" s="7">
        <v>1095</v>
      </c>
      <c r="O80" s="7">
        <v>1839</v>
      </c>
      <c r="P80" s="7">
        <v>1013</v>
      </c>
      <c r="Q80" s="7"/>
    </row>
    <row r="81" spans="1:17" ht="16.5" thickTop="1" thickBot="1">
      <c r="A81" s="38" t="s">
        <v>39</v>
      </c>
      <c r="B81" s="46"/>
      <c r="C81" s="8" t="s">
        <v>33</v>
      </c>
      <c r="D81" s="8" t="s">
        <v>71</v>
      </c>
      <c r="E81" s="8" t="s">
        <v>54</v>
      </c>
      <c r="F81" s="7">
        <f>F79-F80</f>
        <v>2118</v>
      </c>
      <c r="G81" s="7">
        <f t="shared" ref="G81:P81" si="9">G79-G80</f>
        <v>1900</v>
      </c>
      <c r="H81" s="7">
        <f t="shared" si="9"/>
        <v>1672</v>
      </c>
      <c r="I81" s="7">
        <f t="shared" si="9"/>
        <v>1152</v>
      </c>
      <c r="J81" s="7">
        <f t="shared" si="9"/>
        <v>1824</v>
      </c>
      <c r="K81" s="7">
        <f t="shared" si="9"/>
        <v>1874</v>
      </c>
      <c r="L81" s="7">
        <f t="shared" si="9"/>
        <v>1812</v>
      </c>
      <c r="M81" s="7">
        <f>M29-M80</f>
        <v>1518248</v>
      </c>
      <c r="N81" s="7">
        <f t="shared" si="9"/>
        <v>2114</v>
      </c>
      <c r="O81" s="7">
        <f t="shared" si="9"/>
        <v>1343</v>
      </c>
      <c r="P81" s="7">
        <f t="shared" si="9"/>
        <v>1485</v>
      </c>
      <c r="Q81" s="7"/>
    </row>
    <row r="82" spans="1:17" ht="16.5" thickTop="1" thickBot="1">
      <c r="A82" s="38" t="s">
        <v>39</v>
      </c>
      <c r="B82" s="46"/>
      <c r="C82" s="8" t="s">
        <v>59</v>
      </c>
      <c r="D82" s="8" t="s">
        <v>72</v>
      </c>
      <c r="E82" s="8" t="s">
        <v>54</v>
      </c>
      <c r="F82" s="7">
        <f>G82-(H82-G82)</f>
        <v>107696</v>
      </c>
      <c r="G82" s="7">
        <f>H82-(I82-H82)</f>
        <v>99621</v>
      </c>
      <c r="H82" s="25">
        <v>91546</v>
      </c>
      <c r="I82" s="25">
        <v>83471</v>
      </c>
      <c r="J82" s="25">
        <v>80676</v>
      </c>
      <c r="K82" s="25">
        <v>76353</v>
      </c>
      <c r="L82" s="25">
        <v>73961</v>
      </c>
      <c r="M82" s="25">
        <v>72019</v>
      </c>
      <c r="N82" s="25">
        <v>65565</v>
      </c>
      <c r="O82" s="25">
        <v>64443</v>
      </c>
      <c r="P82" s="25">
        <v>65325</v>
      </c>
      <c r="Q82" s="7"/>
    </row>
    <row r="83" spans="1:17" ht="16.5" thickTop="1" thickBot="1">
      <c r="A83" s="38" t="s">
        <v>39</v>
      </c>
      <c r="B83" s="46"/>
      <c r="C83" s="4" t="s">
        <v>58</v>
      </c>
      <c r="D83" s="4" t="s">
        <v>73</v>
      </c>
      <c r="E83" s="8" t="s">
        <v>54</v>
      </c>
      <c r="F83" s="7">
        <v>730633</v>
      </c>
      <c r="G83" s="7">
        <v>725055</v>
      </c>
      <c r="H83" s="7">
        <v>718960</v>
      </c>
      <c r="I83" s="7">
        <v>711332</v>
      </c>
      <c r="J83" s="7">
        <v>706004</v>
      </c>
      <c r="K83" s="7">
        <v>700982</v>
      </c>
      <c r="L83" s="7">
        <v>696503</v>
      </c>
      <c r="M83" s="7">
        <v>690422</v>
      </c>
      <c r="N83" s="7">
        <v>685285</v>
      </c>
      <c r="O83" s="7">
        <v>679941</v>
      </c>
      <c r="P83" s="7">
        <v>672185</v>
      </c>
      <c r="Q83" s="7">
        <v>664071</v>
      </c>
    </row>
    <row r="84" spans="1:17" ht="16.5" thickTop="1" thickBot="1">
      <c r="A84" s="38" t="s">
        <v>39</v>
      </c>
      <c r="B84" s="46"/>
      <c r="C84" s="4" t="s">
        <v>16</v>
      </c>
      <c r="D84" s="4" t="s">
        <v>74</v>
      </c>
      <c r="E84" s="8" t="s">
        <v>54</v>
      </c>
      <c r="F84" s="7">
        <v>-4.9400000000000004</v>
      </c>
      <c r="G84" s="7">
        <v>-5.65</v>
      </c>
      <c r="H84" s="7">
        <v>-5.84</v>
      </c>
      <c r="I84" s="7">
        <v>-6.48</v>
      </c>
      <c r="J84" s="7">
        <v>-5.47</v>
      </c>
      <c r="K84" s="7">
        <v>-6.28</v>
      </c>
      <c r="L84" s="7">
        <v>-5.04</v>
      </c>
      <c r="M84" s="7">
        <v>-5.45</v>
      </c>
      <c r="N84" s="7">
        <v>-5.56</v>
      </c>
      <c r="O84" s="7">
        <v>-5.61</v>
      </c>
      <c r="P84" s="7">
        <v>-7.75</v>
      </c>
      <c r="Q84" s="7">
        <v>-9.9700000000000006</v>
      </c>
    </row>
    <row r="85" spans="1:17" ht="16.5" thickTop="1" thickBot="1">
      <c r="A85" s="38" t="s">
        <v>39</v>
      </c>
      <c r="B85" s="47"/>
      <c r="C85" s="5" t="s">
        <v>17</v>
      </c>
      <c r="D85" s="5" t="s">
        <v>75</v>
      </c>
      <c r="E85" s="5" t="s">
        <v>54</v>
      </c>
      <c r="F85" s="10">
        <v>-2.2999999999999998</v>
      </c>
      <c r="G85" s="10">
        <v>-2</v>
      </c>
      <c r="H85" s="10">
        <v>-2.2999999999999998</v>
      </c>
      <c r="I85" s="10">
        <v>-2.2000000000000002</v>
      </c>
      <c r="J85" s="10">
        <v>-2</v>
      </c>
      <c r="K85" s="10">
        <v>0</v>
      </c>
      <c r="L85" s="10">
        <v>-1.2</v>
      </c>
      <c r="M85" s="10">
        <v>-1.8</v>
      </c>
      <c r="N85" s="10">
        <v>-1.7</v>
      </c>
      <c r="O85" s="10">
        <v>-1.6</v>
      </c>
      <c r="P85" s="10">
        <v>-2</v>
      </c>
      <c r="Q85" s="10">
        <v>-1.9</v>
      </c>
    </row>
    <row r="86" spans="1:17" ht="16.5" thickTop="1" thickBot="1">
      <c r="A86" s="38" t="s">
        <v>39</v>
      </c>
      <c r="B86" s="45" t="s">
        <v>22</v>
      </c>
      <c r="C86" s="6" t="s">
        <v>19</v>
      </c>
      <c r="D86" s="6" t="s">
        <v>76</v>
      </c>
      <c r="E86" s="6" t="s">
        <v>54</v>
      </c>
      <c r="F86" s="7">
        <v>9057</v>
      </c>
      <c r="G86" s="7">
        <v>7733</v>
      </c>
      <c r="H86" s="7">
        <v>8393</v>
      </c>
      <c r="I86" s="7">
        <v>8169</v>
      </c>
      <c r="J86" s="7">
        <v>8113</v>
      </c>
      <c r="K86" s="7">
        <v>7692</v>
      </c>
      <c r="L86" s="7">
        <v>7651</v>
      </c>
      <c r="M86" s="7">
        <v>7564</v>
      </c>
      <c r="N86" s="7">
        <v>7685</v>
      </c>
      <c r="O86" s="7">
        <v>7516</v>
      </c>
      <c r="P86" s="7">
        <v>6475</v>
      </c>
      <c r="Q86" s="7">
        <v>7850</v>
      </c>
    </row>
    <row r="87" spans="1:17" ht="16.5" thickTop="1" thickBot="1">
      <c r="A87" s="38" t="s">
        <v>39</v>
      </c>
      <c r="B87" s="46"/>
      <c r="C87" s="4" t="s">
        <v>20</v>
      </c>
      <c r="D87" s="4" t="s">
        <v>78</v>
      </c>
      <c r="E87" s="8" t="s">
        <v>54</v>
      </c>
      <c r="F87" s="7">
        <v>5461</v>
      </c>
      <c r="G87" s="7">
        <v>8493</v>
      </c>
      <c r="H87" s="7">
        <v>5498</v>
      </c>
      <c r="I87" s="7">
        <v>6470</v>
      </c>
      <c r="J87" s="7">
        <v>7134</v>
      </c>
      <c r="K87" s="7">
        <v>6717</v>
      </c>
      <c r="L87" s="7">
        <v>6862</v>
      </c>
      <c r="M87" s="7">
        <v>6567</v>
      </c>
      <c r="N87" s="7">
        <v>8267</v>
      </c>
      <c r="O87" s="7">
        <v>5627</v>
      </c>
      <c r="P87" s="7">
        <v>4117</v>
      </c>
      <c r="Q87" s="7">
        <v>4360</v>
      </c>
    </row>
    <row r="88" spans="1:17" ht="16.5" thickTop="1" thickBot="1">
      <c r="A88" s="38" t="s">
        <v>39</v>
      </c>
      <c r="B88" s="46"/>
      <c r="C88" s="4" t="s">
        <v>21</v>
      </c>
      <c r="D88" s="8" t="s">
        <v>79</v>
      </c>
      <c r="E88" s="8" t="s">
        <v>54</v>
      </c>
      <c r="F88" s="7">
        <f>F86-F87</f>
        <v>3596</v>
      </c>
      <c r="G88" s="7">
        <f t="shared" ref="G88:Q88" si="10">G86-G87</f>
        <v>-760</v>
      </c>
      <c r="H88" s="7">
        <f t="shared" si="10"/>
        <v>2895</v>
      </c>
      <c r="I88" s="7">
        <f t="shared" si="10"/>
        <v>1699</v>
      </c>
      <c r="J88" s="7">
        <f t="shared" si="10"/>
        <v>979</v>
      </c>
      <c r="K88" s="7">
        <f t="shared" si="10"/>
        <v>975</v>
      </c>
      <c r="L88" s="7">
        <f t="shared" si="10"/>
        <v>789</v>
      </c>
      <c r="M88" s="7">
        <f t="shared" si="10"/>
        <v>997</v>
      </c>
      <c r="N88" s="7">
        <f t="shared" si="10"/>
        <v>-582</v>
      </c>
      <c r="O88" s="7">
        <f t="shared" si="10"/>
        <v>1889</v>
      </c>
      <c r="P88" s="7">
        <f t="shared" si="10"/>
        <v>2358</v>
      </c>
      <c r="Q88" s="7">
        <f t="shared" si="10"/>
        <v>3490</v>
      </c>
    </row>
    <row r="89" spans="1:17" ht="16.5" thickTop="1" thickBot="1">
      <c r="A89" s="38" t="s">
        <v>39</v>
      </c>
      <c r="B89" s="46"/>
      <c r="C89" s="4" t="s">
        <v>13</v>
      </c>
      <c r="D89" s="8" t="s">
        <v>80</v>
      </c>
      <c r="E89" s="8" t="s">
        <v>60</v>
      </c>
      <c r="F89" s="7">
        <v>3473.41</v>
      </c>
      <c r="G89" s="7">
        <v>3775.46</v>
      </c>
      <c r="H89" s="7">
        <v>4196.92</v>
      </c>
      <c r="I89" s="7">
        <v>4997.12</v>
      </c>
      <c r="J89" s="7">
        <v>4793.75</v>
      </c>
      <c r="K89" s="7">
        <v>5462.86</v>
      </c>
      <c r="L89" s="7">
        <v>5593.99</v>
      </c>
      <c r="M89" s="7">
        <v>5616.32</v>
      </c>
      <c r="N89" s="7">
        <v>5927.67</v>
      </c>
      <c r="O89" s="7">
        <v>6600.84</v>
      </c>
      <c r="P89" s="7">
        <v>7271.77</v>
      </c>
      <c r="Q89" s="7"/>
    </row>
    <row r="90" spans="1:17" ht="16.5" thickTop="1" thickBot="1">
      <c r="A90" s="38" t="s">
        <v>39</v>
      </c>
      <c r="B90" s="46"/>
      <c r="C90" s="4" t="s">
        <v>14</v>
      </c>
      <c r="D90" s="8" t="s">
        <v>81</v>
      </c>
      <c r="E90" s="8" t="s">
        <v>60</v>
      </c>
      <c r="F90" s="7">
        <v>3740.33</v>
      </c>
      <c r="G90" s="7">
        <v>4183.87</v>
      </c>
      <c r="H90" s="7">
        <v>4601.87</v>
      </c>
      <c r="I90" s="7">
        <v>5322.15</v>
      </c>
      <c r="J90" s="7">
        <v>5416.64</v>
      </c>
      <c r="K90" s="7">
        <v>5684.77</v>
      </c>
      <c r="L90" s="7">
        <v>5496.58</v>
      </c>
      <c r="M90" s="7">
        <v>5681.41</v>
      </c>
      <c r="N90" s="7">
        <v>5848.77</v>
      </c>
      <c r="O90" s="7">
        <v>6870.03</v>
      </c>
      <c r="P90" s="7">
        <v>7604.1</v>
      </c>
      <c r="Q90" s="7"/>
    </row>
    <row r="91" spans="1:17" ht="16.5" thickTop="1" thickBot="1">
      <c r="A91" s="38" t="s">
        <v>39</v>
      </c>
      <c r="B91" s="46"/>
      <c r="C91" s="4" t="s">
        <v>25</v>
      </c>
      <c r="D91" s="8" t="s">
        <v>82</v>
      </c>
      <c r="E91" s="8" t="s">
        <v>60</v>
      </c>
      <c r="F91" s="7">
        <f>F89-F90</f>
        <v>-266.92000000000007</v>
      </c>
      <c r="G91" s="7">
        <f t="shared" ref="G91:P91" si="11">G89-G90</f>
        <v>-408.40999999999985</v>
      </c>
      <c r="H91" s="7">
        <f t="shared" si="11"/>
        <v>-404.94999999999982</v>
      </c>
      <c r="I91" s="7">
        <f t="shared" si="11"/>
        <v>-325.02999999999975</v>
      </c>
      <c r="J91" s="7">
        <f t="shared" si="11"/>
        <v>-622.89000000000033</v>
      </c>
      <c r="K91" s="7">
        <f t="shared" si="11"/>
        <v>-221.91000000000076</v>
      </c>
      <c r="L91" s="7">
        <f t="shared" si="11"/>
        <v>97.409999999999854</v>
      </c>
      <c r="M91" s="7">
        <f t="shared" si="11"/>
        <v>-65.090000000000146</v>
      </c>
      <c r="N91" s="7">
        <f t="shared" si="11"/>
        <v>78.899999999999636</v>
      </c>
      <c r="O91" s="7">
        <f t="shared" si="11"/>
        <v>-269.1899999999996</v>
      </c>
      <c r="P91" s="7">
        <f t="shared" si="11"/>
        <v>-332.32999999999993</v>
      </c>
      <c r="Q91" s="7"/>
    </row>
    <row r="92" spans="1:17" ht="16.5" thickTop="1" thickBot="1">
      <c r="A92" s="38" t="s">
        <v>39</v>
      </c>
      <c r="B92" s="46"/>
      <c r="C92" s="8" t="s">
        <v>34</v>
      </c>
      <c r="D92" s="8" t="s">
        <v>83</v>
      </c>
      <c r="E92" s="8" t="s">
        <v>60</v>
      </c>
      <c r="F92" s="25">
        <v>3243.15</v>
      </c>
      <c r="G92" s="25">
        <v>3427.06</v>
      </c>
      <c r="H92" s="25">
        <v>3568.84</v>
      </c>
      <c r="I92" s="25">
        <v>3710.91</v>
      </c>
      <c r="J92" s="25">
        <v>3837.47</v>
      </c>
      <c r="K92" s="25">
        <v>4047.78</v>
      </c>
      <c r="L92" s="25">
        <v>4230.12</v>
      </c>
      <c r="M92" s="25">
        <v>4462.5</v>
      </c>
      <c r="N92" s="25">
        <v>4779.47</v>
      </c>
      <c r="O92" s="25">
        <v>5174.84</v>
      </c>
      <c r="P92" s="25">
        <v>5510.99</v>
      </c>
      <c r="Q92" s="7"/>
    </row>
    <row r="93" spans="1:17" ht="16.5" thickTop="1" thickBot="1">
      <c r="A93" s="38" t="s">
        <v>39</v>
      </c>
      <c r="B93" s="48"/>
      <c r="C93" s="11" t="s">
        <v>61</v>
      </c>
      <c r="D93" s="11" t="s">
        <v>84</v>
      </c>
      <c r="E93" s="11" t="s">
        <v>53</v>
      </c>
      <c r="F93" s="21">
        <v>3</v>
      </c>
      <c r="G93" s="21">
        <v>3.5799999999999996</v>
      </c>
      <c r="H93" s="21">
        <v>3.91</v>
      </c>
      <c r="I93" s="21">
        <v>4.43</v>
      </c>
      <c r="J93" s="21">
        <v>4.9399999999999995</v>
      </c>
      <c r="K93" s="21">
        <v>5.07</v>
      </c>
      <c r="L93" s="21">
        <v>4.9700000000000006</v>
      </c>
      <c r="M93" s="21">
        <v>4.63</v>
      </c>
      <c r="N93" s="21">
        <v>4.5600000000000005</v>
      </c>
      <c r="O93" s="21">
        <v>4.68</v>
      </c>
      <c r="P93" s="21">
        <v>4.54</v>
      </c>
      <c r="Q93" s="21">
        <v>5.85</v>
      </c>
    </row>
    <row r="94" spans="1:17" ht="16.5" thickTop="1" thickBot="1">
      <c r="A94" s="38" t="s">
        <v>40</v>
      </c>
      <c r="B94" s="18" t="s">
        <v>36</v>
      </c>
      <c r="C94" s="5" t="s">
        <v>52</v>
      </c>
      <c r="D94" s="5" t="s">
        <v>86</v>
      </c>
      <c r="E94" s="5" t="s">
        <v>51</v>
      </c>
      <c r="F94" s="19">
        <v>5727</v>
      </c>
      <c r="G94" s="19">
        <v>5762</v>
      </c>
      <c r="H94" s="19">
        <v>5402</v>
      </c>
      <c r="I94" s="19">
        <v>5429</v>
      </c>
      <c r="J94" s="19">
        <v>5558</v>
      </c>
      <c r="K94" s="19">
        <v>5554</v>
      </c>
      <c r="L94" s="19">
        <v>5591</v>
      </c>
      <c r="M94" s="19">
        <v>5812</v>
      </c>
      <c r="N94" s="19">
        <v>6147</v>
      </c>
      <c r="O94" s="19">
        <v>6397</v>
      </c>
      <c r="P94" s="19">
        <v>6832</v>
      </c>
      <c r="Q94" s="19"/>
    </row>
    <row r="95" spans="1:17" ht="16.5" thickTop="1" thickBot="1">
      <c r="A95" s="38" t="s">
        <v>40</v>
      </c>
      <c r="B95" s="46" t="s">
        <v>27</v>
      </c>
      <c r="C95" s="4" t="s">
        <v>56</v>
      </c>
      <c r="D95" s="4" t="s">
        <v>63</v>
      </c>
      <c r="E95" s="4" t="s">
        <v>53</v>
      </c>
      <c r="F95" s="7">
        <v>14.28</v>
      </c>
      <c r="G95" s="7">
        <v>14.43</v>
      </c>
      <c r="H95" s="7">
        <v>14.41</v>
      </c>
      <c r="I95" s="7">
        <v>14.23</v>
      </c>
      <c r="J95" s="7">
        <v>16.829999999999998</v>
      </c>
      <c r="K95" s="7">
        <v>16.559999999999999</v>
      </c>
      <c r="L95" s="7">
        <v>17</v>
      </c>
      <c r="M95" s="7">
        <v>17.09</v>
      </c>
      <c r="N95" s="7">
        <v>16.920000000000002</v>
      </c>
      <c r="O95" s="7">
        <v>16.989999999999998</v>
      </c>
      <c r="P95" s="7">
        <v>17</v>
      </c>
      <c r="Q95" s="7"/>
    </row>
    <row r="96" spans="1:17" ht="16.5" thickTop="1" thickBot="1">
      <c r="A96" s="38" t="s">
        <v>40</v>
      </c>
      <c r="B96" s="46"/>
      <c r="C96" s="4" t="s">
        <v>30</v>
      </c>
      <c r="D96" s="4" t="s">
        <v>64</v>
      </c>
      <c r="E96" s="4" t="s">
        <v>85</v>
      </c>
      <c r="F96" s="7">
        <v>6446.76</v>
      </c>
      <c r="G96" s="7">
        <v>6096.68</v>
      </c>
      <c r="H96" s="7">
        <v>6281.4</v>
      </c>
      <c r="I96" s="7">
        <v>6167.3</v>
      </c>
      <c r="J96" s="7">
        <v>5690.98</v>
      </c>
      <c r="K96" s="7">
        <v>5939.14</v>
      </c>
      <c r="L96" s="7">
        <v>5755.31</v>
      </c>
      <c r="M96" s="7">
        <v>6040.23</v>
      </c>
      <c r="N96" s="7">
        <v>6998</v>
      </c>
      <c r="O96" s="7">
        <v>6295.75</v>
      </c>
      <c r="P96" s="7">
        <v>6521.37</v>
      </c>
      <c r="Q96" s="7"/>
    </row>
    <row r="97" spans="1:17" ht="16.5" thickTop="1" thickBot="1">
      <c r="A97" s="38" t="s">
        <v>40</v>
      </c>
      <c r="B97" s="46"/>
      <c r="C97" s="4" t="s">
        <v>32</v>
      </c>
      <c r="D97" s="8" t="s">
        <v>65</v>
      </c>
      <c r="E97" s="8" t="s">
        <v>54</v>
      </c>
      <c r="F97" s="7">
        <f>G97-(H97-G97)</f>
        <v>8087</v>
      </c>
      <c r="G97" s="7">
        <f>H97-(I97-H97)</f>
        <v>8076</v>
      </c>
      <c r="H97" s="7">
        <v>8065</v>
      </c>
      <c r="I97" s="7">
        <v>8054</v>
      </c>
      <c r="J97" s="7">
        <v>9016</v>
      </c>
      <c r="K97" s="7">
        <v>8857</v>
      </c>
      <c r="L97" s="7">
        <v>9070</v>
      </c>
      <c r="M97" s="7">
        <v>9379</v>
      </c>
      <c r="N97" s="7">
        <v>9410</v>
      </c>
      <c r="O97" s="7">
        <v>10311</v>
      </c>
      <c r="P97" s="7">
        <v>7936</v>
      </c>
      <c r="Q97" s="7">
        <v>8817</v>
      </c>
    </row>
    <row r="98" spans="1:17" ht="16.5" thickTop="1" thickBot="1">
      <c r="A98" s="38" t="s">
        <v>40</v>
      </c>
      <c r="B98" s="46"/>
      <c r="C98" s="8" t="s">
        <v>55</v>
      </c>
      <c r="D98" s="8" t="s">
        <v>66</v>
      </c>
      <c r="E98" s="8" t="s">
        <v>54</v>
      </c>
      <c r="F98" s="7">
        <v>285411</v>
      </c>
      <c r="G98" s="7">
        <v>297922</v>
      </c>
      <c r="H98" s="7">
        <v>305283</v>
      </c>
      <c r="I98" s="7">
        <v>316830</v>
      </c>
      <c r="J98" s="7">
        <v>327748</v>
      </c>
      <c r="K98" s="7">
        <v>338984</v>
      </c>
      <c r="L98" s="7">
        <v>356788</v>
      </c>
      <c r="M98" s="7">
        <v>371610</v>
      </c>
      <c r="N98" s="7">
        <v>388958</v>
      </c>
      <c r="O98" s="7">
        <v>405254</v>
      </c>
      <c r="P98" s="7">
        <v>415382</v>
      </c>
      <c r="Q98" s="7"/>
    </row>
    <row r="99" spans="1:17" ht="16.5" thickTop="1" thickBot="1">
      <c r="A99" s="38" t="s">
        <v>40</v>
      </c>
      <c r="B99" s="46"/>
      <c r="C99" s="4" t="s">
        <v>31</v>
      </c>
      <c r="D99" s="8" t="s">
        <v>67</v>
      </c>
      <c r="E99" s="8" t="s">
        <v>54</v>
      </c>
      <c r="F99" s="7">
        <f>G99-(H99-G99)</f>
        <v>1.6099999999999999</v>
      </c>
      <c r="G99" s="7">
        <v>1.9</v>
      </c>
      <c r="H99" s="7">
        <v>2.19</v>
      </c>
      <c r="I99" s="7">
        <v>2.35</v>
      </c>
      <c r="J99" s="7">
        <v>2.4500000000000002</v>
      </c>
      <c r="K99" s="7">
        <v>2.5099999999999998</v>
      </c>
      <c r="L99" s="7">
        <v>2.91</v>
      </c>
      <c r="M99" s="7">
        <v>3.25</v>
      </c>
      <c r="N99" s="7">
        <v>4.5199999999999996</v>
      </c>
      <c r="O99" s="7">
        <v>4.6500000000000004</v>
      </c>
      <c r="P99" s="7">
        <v>5.19</v>
      </c>
      <c r="Q99" s="7"/>
    </row>
    <row r="100" spans="1:17" ht="16.5" thickTop="1" thickBot="1">
      <c r="A100" s="38" t="s">
        <v>40</v>
      </c>
      <c r="B100" s="46"/>
      <c r="C100" s="4" t="s">
        <v>26</v>
      </c>
      <c r="D100" s="8" t="s">
        <v>77</v>
      </c>
      <c r="E100" s="8" t="s">
        <v>54</v>
      </c>
      <c r="F100" s="7">
        <v>5.7</v>
      </c>
      <c r="G100" s="7">
        <v>4.5</v>
      </c>
      <c r="H100" s="7">
        <v>4.9000000000000004</v>
      </c>
      <c r="I100" s="7">
        <v>4.7</v>
      </c>
      <c r="J100" s="7">
        <v>6.7</v>
      </c>
      <c r="K100" s="7">
        <v>6.7</v>
      </c>
      <c r="L100" s="7">
        <v>5.4</v>
      </c>
      <c r="M100" s="7">
        <v>7.5</v>
      </c>
      <c r="N100" s="7">
        <v>7.5</v>
      </c>
      <c r="O100" s="7">
        <v>9.4</v>
      </c>
      <c r="P100" s="7">
        <v>9.1999999999999993</v>
      </c>
      <c r="Q100" s="7">
        <v>12</v>
      </c>
    </row>
    <row r="101" spans="1:17" ht="16.5" thickTop="1" thickBot="1">
      <c r="A101" s="38" t="s">
        <v>40</v>
      </c>
      <c r="B101" s="47"/>
      <c r="C101" s="5" t="s">
        <v>57</v>
      </c>
      <c r="D101" s="5" t="s">
        <v>68</v>
      </c>
      <c r="E101" s="5" t="s">
        <v>54</v>
      </c>
      <c r="F101" s="10">
        <v>115</v>
      </c>
      <c r="G101" s="10">
        <v>119</v>
      </c>
      <c r="H101" s="10">
        <v>122</v>
      </c>
      <c r="I101" s="10">
        <v>142</v>
      </c>
      <c r="J101" s="10">
        <v>147</v>
      </c>
      <c r="K101" s="10">
        <v>149</v>
      </c>
      <c r="L101" s="10">
        <v>151</v>
      </c>
      <c r="M101" s="10">
        <v>158</v>
      </c>
      <c r="N101" s="10">
        <v>161</v>
      </c>
      <c r="O101" s="10">
        <v>168</v>
      </c>
      <c r="P101" s="10">
        <v>168</v>
      </c>
      <c r="Q101" s="10">
        <v>175</v>
      </c>
    </row>
    <row r="102" spans="1:17" ht="16.5" thickTop="1" thickBot="1">
      <c r="A102" s="38" t="s">
        <v>40</v>
      </c>
      <c r="B102" s="45" t="s">
        <v>18</v>
      </c>
      <c r="C102" s="6" t="s">
        <v>15</v>
      </c>
      <c r="D102" s="6" t="s">
        <v>69</v>
      </c>
      <c r="E102" s="6" t="s">
        <v>54</v>
      </c>
      <c r="F102" s="7">
        <v>3163</v>
      </c>
      <c r="G102" s="7">
        <v>2907</v>
      </c>
      <c r="H102" s="7">
        <v>2806</v>
      </c>
      <c r="I102" s="7">
        <v>2424</v>
      </c>
      <c r="J102" s="7">
        <v>2523</v>
      </c>
      <c r="K102" s="7">
        <v>2608</v>
      </c>
      <c r="L102" s="7">
        <v>3147</v>
      </c>
      <c r="M102" s="7">
        <v>3205</v>
      </c>
      <c r="N102" s="7">
        <v>3152</v>
      </c>
      <c r="O102" s="7">
        <v>3087</v>
      </c>
      <c r="P102" s="7">
        <v>2426</v>
      </c>
      <c r="Q102" s="7"/>
    </row>
    <row r="103" spans="1:17" ht="16.5" thickTop="1" thickBot="1">
      <c r="A103" s="38" t="s">
        <v>40</v>
      </c>
      <c r="B103" s="46"/>
      <c r="C103" s="4" t="s">
        <v>35</v>
      </c>
      <c r="D103" s="8" t="s">
        <v>70</v>
      </c>
      <c r="E103" s="4" t="s">
        <v>54</v>
      </c>
      <c r="F103" s="7">
        <v>1001</v>
      </c>
      <c r="G103" s="7">
        <v>1178</v>
      </c>
      <c r="H103" s="7">
        <v>1145</v>
      </c>
      <c r="I103" s="7">
        <v>1137</v>
      </c>
      <c r="J103" s="7">
        <v>1147</v>
      </c>
      <c r="K103" s="7">
        <v>1163</v>
      </c>
      <c r="L103" s="7">
        <v>1138</v>
      </c>
      <c r="M103" s="7">
        <v>939</v>
      </c>
      <c r="N103" s="7">
        <v>1007</v>
      </c>
      <c r="O103" s="7">
        <v>1029</v>
      </c>
      <c r="P103" s="7">
        <v>603</v>
      </c>
      <c r="Q103" s="7"/>
    </row>
    <row r="104" spans="1:17" ht="16.5" thickTop="1" thickBot="1">
      <c r="A104" s="38" t="s">
        <v>40</v>
      </c>
      <c r="B104" s="46"/>
      <c r="C104" s="8" t="s">
        <v>33</v>
      </c>
      <c r="D104" s="8" t="s">
        <v>71</v>
      </c>
      <c r="E104" s="8" t="s">
        <v>54</v>
      </c>
      <c r="F104" s="7">
        <f>F102-F103</f>
        <v>2162</v>
      </c>
      <c r="G104" s="7">
        <f t="shared" ref="G104:P104" si="12">G102-G103</f>
        <v>1729</v>
      </c>
      <c r="H104" s="7">
        <f t="shared" si="12"/>
        <v>1661</v>
      </c>
      <c r="I104" s="7">
        <f t="shared" si="12"/>
        <v>1287</v>
      </c>
      <c r="J104" s="7">
        <f t="shared" si="12"/>
        <v>1376</v>
      </c>
      <c r="K104" s="7">
        <f t="shared" si="12"/>
        <v>1445</v>
      </c>
      <c r="L104" s="7">
        <f t="shared" si="12"/>
        <v>2009</v>
      </c>
      <c r="M104" s="7">
        <f t="shared" si="12"/>
        <v>2266</v>
      </c>
      <c r="N104" s="7">
        <f t="shared" si="12"/>
        <v>2145</v>
      </c>
      <c r="O104" s="7">
        <f t="shared" si="12"/>
        <v>2058</v>
      </c>
      <c r="P104" s="7">
        <f t="shared" si="12"/>
        <v>1823</v>
      </c>
      <c r="Q104" s="7"/>
    </row>
    <row r="105" spans="1:17" ht="16.5" thickTop="1" thickBot="1">
      <c r="A105" s="38" t="s">
        <v>40</v>
      </c>
      <c r="B105" s="46"/>
      <c r="C105" s="8" t="s">
        <v>59</v>
      </c>
      <c r="D105" s="8" t="s">
        <v>72</v>
      </c>
      <c r="E105" s="8" t="s">
        <v>54</v>
      </c>
      <c r="F105" s="7">
        <f>G105-(H105-G105)</f>
        <v>142402</v>
      </c>
      <c r="G105" s="7">
        <f>H105-(I105-H105)</f>
        <v>135307</v>
      </c>
      <c r="H105" s="25">
        <v>128212</v>
      </c>
      <c r="I105" s="25">
        <v>121117</v>
      </c>
      <c r="J105" s="25">
        <v>116969</v>
      </c>
      <c r="K105" s="25">
        <v>116450</v>
      </c>
      <c r="L105" s="25">
        <v>112002</v>
      </c>
      <c r="M105" s="25">
        <v>110346</v>
      </c>
      <c r="N105" s="25">
        <v>104088</v>
      </c>
      <c r="O105" s="25">
        <v>102164</v>
      </c>
      <c r="P105" s="25">
        <v>104729</v>
      </c>
      <c r="Q105" s="7"/>
    </row>
    <row r="106" spans="1:17" ht="16.5" thickTop="1" thickBot="1">
      <c r="A106" s="38" t="s">
        <v>40</v>
      </c>
      <c r="B106" s="46"/>
      <c r="C106" s="4" t="s">
        <v>58</v>
      </c>
      <c r="D106" s="4" t="s">
        <v>73</v>
      </c>
      <c r="E106" s="8" t="s">
        <v>54</v>
      </c>
      <c r="F106" s="7">
        <v>555614</v>
      </c>
      <c r="G106" s="7">
        <v>553564</v>
      </c>
      <c r="H106" s="7">
        <v>550742</v>
      </c>
      <c r="I106" s="7">
        <v>548028</v>
      </c>
      <c r="J106" s="7">
        <v>545680</v>
      </c>
      <c r="K106" s="7">
        <v>542348</v>
      </c>
      <c r="L106" s="7">
        <v>540372</v>
      </c>
      <c r="M106" s="7">
        <v>538633</v>
      </c>
      <c r="N106" s="7">
        <v>536438</v>
      </c>
      <c r="O106" s="7">
        <v>534813</v>
      </c>
      <c r="P106" s="7">
        <v>532048</v>
      </c>
      <c r="Q106" s="7">
        <v>529410</v>
      </c>
    </row>
    <row r="107" spans="1:17" ht="16.5" thickTop="1" thickBot="1">
      <c r="A107" s="38" t="s">
        <v>40</v>
      </c>
      <c r="B107" s="46"/>
      <c r="C107" s="4" t="s">
        <v>16</v>
      </c>
      <c r="D107" s="4" t="s">
        <v>74</v>
      </c>
      <c r="E107" s="8" t="s">
        <v>54</v>
      </c>
      <c r="F107" s="7">
        <v>0.74</v>
      </c>
      <c r="G107" s="7">
        <v>0.8</v>
      </c>
      <c r="H107" s="7">
        <v>0.22</v>
      </c>
      <c r="I107" s="7">
        <v>-0.18</v>
      </c>
      <c r="J107" s="7">
        <v>0.19</v>
      </c>
      <c r="K107" s="7">
        <v>-0.27</v>
      </c>
      <c r="L107" s="7">
        <v>1</v>
      </c>
      <c r="M107" s="7">
        <v>1.46</v>
      </c>
      <c r="N107" s="7">
        <v>0.7</v>
      </c>
      <c r="O107" s="7">
        <v>0.55000000000000004</v>
      </c>
      <c r="P107" s="7">
        <v>-1.49</v>
      </c>
      <c r="Q107" s="7">
        <v>-2.87</v>
      </c>
    </row>
    <row r="108" spans="1:17" ht="16.5" thickTop="1" thickBot="1">
      <c r="A108" s="38" t="s">
        <v>40</v>
      </c>
      <c r="B108" s="47"/>
      <c r="C108" s="5" t="s">
        <v>17</v>
      </c>
      <c r="D108" s="5" t="s">
        <v>75</v>
      </c>
      <c r="E108" s="5" t="s">
        <v>54</v>
      </c>
      <c r="F108" s="10">
        <v>-5.4</v>
      </c>
      <c r="G108" s="10">
        <v>-4.5</v>
      </c>
      <c r="H108" s="10">
        <v>-4.2</v>
      </c>
      <c r="I108" s="10">
        <v>-4.7</v>
      </c>
      <c r="J108" s="10">
        <v>-3.4</v>
      </c>
      <c r="K108" s="10">
        <v>0</v>
      </c>
      <c r="L108" s="10">
        <v>-3.3</v>
      </c>
      <c r="M108" s="10">
        <v>-3.5</v>
      </c>
      <c r="N108" s="10">
        <v>-3.5</v>
      </c>
      <c r="O108" s="10">
        <v>-3.2</v>
      </c>
      <c r="P108" s="10">
        <v>-3.2</v>
      </c>
      <c r="Q108" s="10">
        <v>-2.2999999999999998</v>
      </c>
    </row>
    <row r="109" spans="1:17" ht="16.5" thickTop="1" thickBot="1">
      <c r="A109" s="38" t="s">
        <v>40</v>
      </c>
      <c r="B109" s="45" t="s">
        <v>22</v>
      </c>
      <c r="C109" s="6" t="s">
        <v>19</v>
      </c>
      <c r="D109" s="6" t="s">
        <v>76</v>
      </c>
      <c r="E109" s="6" t="s">
        <v>54</v>
      </c>
      <c r="F109" s="7">
        <v>8662</v>
      </c>
      <c r="G109" s="7">
        <v>8780</v>
      </c>
      <c r="H109" s="7">
        <v>9008</v>
      </c>
      <c r="I109" s="7">
        <v>9066</v>
      </c>
      <c r="J109" s="7">
        <v>9071</v>
      </c>
      <c r="K109" s="7">
        <v>9407</v>
      </c>
      <c r="L109" s="7">
        <v>8826</v>
      </c>
      <c r="M109" s="7">
        <v>8570</v>
      </c>
      <c r="N109" s="7">
        <v>9127</v>
      </c>
      <c r="O109" s="7">
        <v>8590</v>
      </c>
      <c r="P109" s="7">
        <v>7893</v>
      </c>
      <c r="Q109" s="7">
        <v>8999</v>
      </c>
    </row>
    <row r="110" spans="1:17" ht="16.5" thickTop="1" thickBot="1">
      <c r="A110" s="38" t="s">
        <v>40</v>
      </c>
      <c r="B110" s="46"/>
      <c r="C110" s="4" t="s">
        <v>20</v>
      </c>
      <c r="D110" s="4" t="s">
        <v>78</v>
      </c>
      <c r="E110" s="8" t="s">
        <v>54</v>
      </c>
      <c r="F110" s="7">
        <v>4754</v>
      </c>
      <c r="G110" s="7">
        <v>6782</v>
      </c>
      <c r="H110" s="7">
        <v>5347</v>
      </c>
      <c r="I110" s="7">
        <v>5861</v>
      </c>
      <c r="J110" s="7">
        <v>6393</v>
      </c>
      <c r="K110" s="7">
        <v>6927</v>
      </c>
      <c r="L110" s="7">
        <v>6499</v>
      </c>
      <c r="M110" s="7">
        <v>5999</v>
      </c>
      <c r="N110" s="7">
        <v>9326</v>
      </c>
      <c r="O110" s="7">
        <v>4107</v>
      </c>
      <c r="P110" s="7">
        <v>3916</v>
      </c>
      <c r="Q110" s="7">
        <v>4263</v>
      </c>
    </row>
    <row r="111" spans="1:17" ht="16.5" thickTop="1" thickBot="1">
      <c r="A111" s="38" t="s">
        <v>40</v>
      </c>
      <c r="B111" s="46"/>
      <c r="C111" s="4" t="s">
        <v>21</v>
      </c>
      <c r="D111" s="8" t="s">
        <v>79</v>
      </c>
      <c r="E111" s="8" t="s">
        <v>54</v>
      </c>
      <c r="F111" s="7">
        <f>F109-F110</f>
        <v>3908</v>
      </c>
      <c r="G111" s="7">
        <f t="shared" ref="G111:Q111" si="13">G109-G110</f>
        <v>1998</v>
      </c>
      <c r="H111" s="7">
        <f t="shared" si="13"/>
        <v>3661</v>
      </c>
      <c r="I111" s="7">
        <f t="shared" si="13"/>
        <v>3205</v>
      </c>
      <c r="J111" s="7">
        <f t="shared" si="13"/>
        <v>2678</v>
      </c>
      <c r="K111" s="7">
        <f t="shared" si="13"/>
        <v>2480</v>
      </c>
      <c r="L111" s="7">
        <f t="shared" si="13"/>
        <v>2327</v>
      </c>
      <c r="M111" s="7">
        <f t="shared" si="13"/>
        <v>2571</v>
      </c>
      <c r="N111" s="7">
        <f t="shared" si="13"/>
        <v>-199</v>
      </c>
      <c r="O111" s="7">
        <f t="shared" si="13"/>
        <v>4483</v>
      </c>
      <c r="P111" s="7">
        <f t="shared" si="13"/>
        <v>3977</v>
      </c>
      <c r="Q111" s="7">
        <f t="shared" si="13"/>
        <v>4736</v>
      </c>
    </row>
    <row r="112" spans="1:17" ht="16.5" thickTop="1" thickBot="1">
      <c r="A112" s="38" t="s">
        <v>40</v>
      </c>
      <c r="B112" s="46"/>
      <c r="C112" s="4" t="s">
        <v>13</v>
      </c>
      <c r="D112" s="8" t="s">
        <v>80</v>
      </c>
      <c r="E112" s="8" t="s">
        <v>60</v>
      </c>
      <c r="F112" s="7">
        <v>4387.2700000000004</v>
      </c>
      <c r="G112" s="7">
        <v>4459.07</v>
      </c>
      <c r="H112" s="7">
        <v>4985.4399999999996</v>
      </c>
      <c r="I112" s="7">
        <v>4852.8999999999996</v>
      </c>
      <c r="J112" s="7">
        <v>5178.83</v>
      </c>
      <c r="K112" s="7">
        <v>6099.13</v>
      </c>
      <c r="L112" s="7">
        <v>6006.55</v>
      </c>
      <c r="M112" s="7">
        <v>6505.48</v>
      </c>
      <c r="N112" s="7">
        <v>6879.58</v>
      </c>
      <c r="O112" s="7">
        <v>7766.51</v>
      </c>
      <c r="P112" s="7">
        <v>8165.32</v>
      </c>
      <c r="Q112" s="7"/>
    </row>
    <row r="113" spans="1:17" ht="16.5" thickTop="1" thickBot="1">
      <c r="A113" s="38" t="s">
        <v>40</v>
      </c>
      <c r="B113" s="46"/>
      <c r="C113" s="4" t="s">
        <v>14</v>
      </c>
      <c r="D113" s="8" t="s">
        <v>81</v>
      </c>
      <c r="E113" s="8" t="s">
        <v>60</v>
      </c>
      <c r="F113" s="7">
        <v>5293.01</v>
      </c>
      <c r="G113" s="7">
        <v>5524.42</v>
      </c>
      <c r="H113" s="7">
        <v>5167.3500000000004</v>
      </c>
      <c r="I113" s="7">
        <v>4905.87</v>
      </c>
      <c r="J113" s="7">
        <v>4715.71</v>
      </c>
      <c r="K113" s="7">
        <v>5703.56</v>
      </c>
      <c r="L113" s="7">
        <v>5949.22</v>
      </c>
      <c r="M113" s="7">
        <v>6206.01</v>
      </c>
      <c r="N113" s="7">
        <v>6607.78</v>
      </c>
      <c r="O113" s="7">
        <v>7836.43</v>
      </c>
      <c r="P113" s="7">
        <v>8198.8700000000008</v>
      </c>
      <c r="Q113" s="7"/>
    </row>
    <row r="114" spans="1:17" ht="16.5" thickTop="1" thickBot="1">
      <c r="A114" s="38" t="s">
        <v>40</v>
      </c>
      <c r="B114" s="46"/>
      <c r="C114" s="4" t="s">
        <v>25</v>
      </c>
      <c r="D114" s="8" t="s">
        <v>82</v>
      </c>
      <c r="E114" s="8" t="s">
        <v>60</v>
      </c>
      <c r="F114" s="7">
        <f>F112-F113</f>
        <v>-905.73999999999978</v>
      </c>
      <c r="G114" s="7">
        <f t="shared" ref="G114:P114" si="14">G112-G113</f>
        <v>-1065.3500000000004</v>
      </c>
      <c r="H114" s="7">
        <f t="shared" si="14"/>
        <v>-181.91000000000076</v>
      </c>
      <c r="I114" s="7">
        <f t="shared" si="14"/>
        <v>-52.970000000000255</v>
      </c>
      <c r="J114" s="7">
        <f t="shared" si="14"/>
        <v>463.11999999999989</v>
      </c>
      <c r="K114" s="7">
        <f t="shared" si="14"/>
        <v>395.56999999999971</v>
      </c>
      <c r="L114" s="7">
        <f t="shared" si="14"/>
        <v>57.329999999999927</v>
      </c>
      <c r="M114" s="7">
        <f t="shared" si="14"/>
        <v>299.46999999999935</v>
      </c>
      <c r="N114" s="7">
        <f t="shared" si="14"/>
        <v>271.80000000000018</v>
      </c>
      <c r="O114" s="7">
        <f t="shared" si="14"/>
        <v>-69.920000000000073</v>
      </c>
      <c r="P114" s="7">
        <f t="shared" si="14"/>
        <v>-33.550000000001091</v>
      </c>
      <c r="Q114" s="7"/>
    </row>
    <row r="115" spans="1:17" ht="16.5" thickTop="1" thickBot="1">
      <c r="A115" s="38" t="s">
        <v>40</v>
      </c>
      <c r="B115" s="46"/>
      <c r="C115" s="8" t="s">
        <v>34</v>
      </c>
      <c r="D115" s="8" t="s">
        <v>83</v>
      </c>
      <c r="E115" s="8" t="s">
        <v>60</v>
      </c>
      <c r="F115" s="25">
        <v>3814.08</v>
      </c>
      <c r="G115" s="25">
        <v>3987.13</v>
      </c>
      <c r="H115" s="25">
        <v>4119.68</v>
      </c>
      <c r="I115" s="25">
        <v>4256.82</v>
      </c>
      <c r="J115" s="25">
        <v>4354.3999999999996</v>
      </c>
      <c r="K115" s="25">
        <v>4549.1099999999997</v>
      </c>
      <c r="L115" s="25">
        <v>4770.9399999999996</v>
      </c>
      <c r="M115" s="25">
        <v>5062.37</v>
      </c>
      <c r="N115" s="25">
        <v>5355.57</v>
      </c>
      <c r="O115" s="25">
        <v>5713.03</v>
      </c>
      <c r="P115" s="25">
        <v>6104.97</v>
      </c>
      <c r="Q115" s="7"/>
    </row>
    <row r="116" spans="1:17" ht="16.5" thickTop="1" thickBot="1">
      <c r="A116" s="38" t="s">
        <v>40</v>
      </c>
      <c r="B116" s="48"/>
      <c r="C116" s="11" t="s">
        <v>61</v>
      </c>
      <c r="D116" s="11" t="s">
        <v>84</v>
      </c>
      <c r="E116" s="11" t="s">
        <v>53</v>
      </c>
      <c r="F116" s="21">
        <v>1.41</v>
      </c>
      <c r="G116" s="21">
        <v>2.04</v>
      </c>
      <c r="H116" s="21">
        <v>2.1</v>
      </c>
      <c r="I116" s="21">
        <v>2.96</v>
      </c>
      <c r="J116" s="21">
        <v>3.5700000000000003</v>
      </c>
      <c r="K116" s="21">
        <v>3.1</v>
      </c>
      <c r="L116" s="21">
        <v>3.2299999999999995</v>
      </c>
      <c r="M116" s="21">
        <v>3.3600000000000003</v>
      </c>
      <c r="N116" s="21">
        <v>3.09</v>
      </c>
      <c r="O116" s="21">
        <v>2.56</v>
      </c>
      <c r="P116" s="21">
        <v>2.37</v>
      </c>
      <c r="Q116" s="21">
        <v>3.8600000000000003</v>
      </c>
    </row>
    <row r="117" spans="1:17" ht="16.5" thickTop="1" thickBot="1">
      <c r="A117" s="38" t="s">
        <v>37</v>
      </c>
      <c r="B117" s="18" t="s">
        <v>36</v>
      </c>
      <c r="C117" s="5" t="s">
        <v>52</v>
      </c>
      <c r="D117" s="5" t="s">
        <v>86</v>
      </c>
      <c r="E117" s="5" t="s">
        <v>51</v>
      </c>
      <c r="F117" s="19">
        <v>5455</v>
      </c>
      <c r="G117" s="19">
        <v>5752</v>
      </c>
      <c r="H117" s="19">
        <v>5817</v>
      </c>
      <c r="I117" s="19">
        <v>5487</v>
      </c>
      <c r="J117" s="19">
        <v>5488</v>
      </c>
      <c r="K117" s="19">
        <v>5492</v>
      </c>
      <c r="L117" s="19">
        <v>5838</v>
      </c>
      <c r="M117" s="19">
        <v>6554</v>
      </c>
      <c r="N117" s="19">
        <v>6878</v>
      </c>
      <c r="O117" s="19">
        <v>7564</v>
      </c>
      <c r="P117" s="19">
        <v>8403</v>
      </c>
      <c r="Q117" s="19"/>
    </row>
    <row r="118" spans="1:17" ht="16.5" thickTop="1" thickBot="1">
      <c r="A118" s="38" t="s">
        <v>37</v>
      </c>
      <c r="B118" s="46" t="s">
        <v>27</v>
      </c>
      <c r="C118" s="4" t="s">
        <v>56</v>
      </c>
      <c r="D118" s="4" t="s">
        <v>63</v>
      </c>
      <c r="E118" s="4" t="s">
        <v>53</v>
      </c>
      <c r="F118" s="7">
        <v>7.99</v>
      </c>
      <c r="G118" s="7">
        <v>8.0299999999999994</v>
      </c>
      <c r="H118" s="7">
        <v>8.0299999999999994</v>
      </c>
      <c r="I118" s="7">
        <v>8.08</v>
      </c>
      <c r="J118" s="7">
        <v>8.15</v>
      </c>
      <c r="K118" s="7">
        <v>8.34</v>
      </c>
      <c r="L118" s="7">
        <v>8.59</v>
      </c>
      <c r="M118" s="7">
        <v>8.59</v>
      </c>
      <c r="N118" s="7">
        <v>8.7200000000000006</v>
      </c>
      <c r="O118" s="7">
        <v>8.73</v>
      </c>
      <c r="P118" s="7">
        <v>8.74</v>
      </c>
      <c r="Q118" s="7"/>
    </row>
    <row r="119" spans="1:17" ht="16.5" thickTop="1" thickBot="1">
      <c r="A119" s="38" t="s">
        <v>37</v>
      </c>
      <c r="B119" s="46"/>
      <c r="C119" s="4" t="s">
        <v>30</v>
      </c>
      <c r="D119" s="4" t="s">
        <v>64</v>
      </c>
      <c r="E119" s="4" t="s">
        <v>85</v>
      </c>
      <c r="F119" s="7">
        <v>11387.9</v>
      </c>
      <c r="G119" s="7">
        <v>12701.1</v>
      </c>
      <c r="H119" s="7">
        <v>12432.2</v>
      </c>
      <c r="I119" s="7">
        <v>11092.79</v>
      </c>
      <c r="J119" s="7">
        <v>11249.64</v>
      </c>
      <c r="K119" s="7">
        <v>11652.81</v>
      </c>
      <c r="L119" s="7">
        <v>11989.57</v>
      </c>
      <c r="M119" s="7">
        <v>11533.23</v>
      </c>
      <c r="N119" s="7">
        <v>12136.98</v>
      </c>
      <c r="O119" s="7">
        <v>12060.21</v>
      </c>
      <c r="P119" s="7">
        <v>12337.03</v>
      </c>
      <c r="Q119" s="7"/>
    </row>
    <row r="120" spans="1:17" ht="16.5" thickTop="1" thickBot="1">
      <c r="A120" s="38" t="s">
        <v>37</v>
      </c>
      <c r="B120" s="46"/>
      <c r="C120" s="4" t="s">
        <v>32</v>
      </c>
      <c r="D120" s="8" t="s">
        <v>65</v>
      </c>
      <c r="E120" s="8" t="s">
        <v>54</v>
      </c>
      <c r="F120" s="7">
        <f>G120-(H120-G120)</f>
        <v>14399</v>
      </c>
      <c r="G120" s="7">
        <f>H120-(I120-H120)</f>
        <v>13908</v>
      </c>
      <c r="H120" s="7">
        <v>13417</v>
      </c>
      <c r="I120" s="7">
        <v>12926</v>
      </c>
      <c r="J120" s="7">
        <v>13376</v>
      </c>
      <c r="K120" s="7">
        <v>13778</v>
      </c>
      <c r="L120" s="7">
        <v>15614</v>
      </c>
      <c r="M120" s="7">
        <v>17315</v>
      </c>
      <c r="N120" s="7">
        <v>17977</v>
      </c>
      <c r="O120" s="7">
        <v>19251</v>
      </c>
      <c r="P120" s="7">
        <v>18235</v>
      </c>
      <c r="Q120" s="7">
        <v>19506</v>
      </c>
    </row>
    <row r="121" spans="1:17" ht="16.5" thickTop="1" thickBot="1">
      <c r="A121" s="38" t="s">
        <v>37</v>
      </c>
      <c r="B121" s="46"/>
      <c r="C121" s="8" t="s">
        <v>55</v>
      </c>
      <c r="D121" s="8" t="s">
        <v>66</v>
      </c>
      <c r="E121" s="8" t="s">
        <v>54</v>
      </c>
      <c r="F121" s="7">
        <v>218911</v>
      </c>
      <c r="G121" s="7">
        <v>228669</v>
      </c>
      <c r="H121" s="7">
        <v>234164</v>
      </c>
      <c r="I121" s="7">
        <v>241608</v>
      </c>
      <c r="J121" s="7">
        <v>250545</v>
      </c>
      <c r="K121" s="7">
        <v>255176</v>
      </c>
      <c r="L121" s="7">
        <v>265308</v>
      </c>
      <c r="M121" s="7">
        <v>275418</v>
      </c>
      <c r="N121" s="7">
        <v>288384</v>
      </c>
      <c r="O121" s="7">
        <v>301243</v>
      </c>
      <c r="P121" s="7">
        <v>311783</v>
      </c>
      <c r="Q121" s="7"/>
    </row>
    <row r="122" spans="1:17" ht="16.5" thickTop="1" thickBot="1">
      <c r="A122" s="38" t="s">
        <v>37</v>
      </c>
      <c r="B122" s="46"/>
      <c r="C122" s="4" t="s">
        <v>31</v>
      </c>
      <c r="D122" s="8" t="s">
        <v>67</v>
      </c>
      <c r="E122" s="8" t="s">
        <v>54</v>
      </c>
      <c r="F122" s="7">
        <f>G122-(H122-G122)</f>
        <v>1.2399999999999998</v>
      </c>
      <c r="G122" s="7">
        <v>1.95</v>
      </c>
      <c r="H122" s="7">
        <v>2.66</v>
      </c>
      <c r="I122" s="7">
        <v>3.2</v>
      </c>
      <c r="J122" s="7">
        <v>3.46</v>
      </c>
      <c r="K122" s="7">
        <v>3.61</v>
      </c>
      <c r="L122" s="7">
        <v>3.74</v>
      </c>
      <c r="M122" s="7">
        <v>3.76</v>
      </c>
      <c r="N122" s="7">
        <v>3.91</v>
      </c>
      <c r="O122" s="7">
        <v>4.16</v>
      </c>
      <c r="P122" s="7">
        <v>4.3099999999999996</v>
      </c>
      <c r="Q122" s="7"/>
    </row>
    <row r="123" spans="1:17" ht="16.5" thickTop="1" thickBot="1">
      <c r="A123" s="38" t="s">
        <v>37</v>
      </c>
      <c r="B123" s="46"/>
      <c r="C123" s="4" t="s">
        <v>26</v>
      </c>
      <c r="D123" s="8" t="s">
        <v>77</v>
      </c>
      <c r="E123" s="8" t="s">
        <v>54</v>
      </c>
      <c r="F123" s="7">
        <v>7.7</v>
      </c>
      <c r="G123" s="7">
        <v>9.6</v>
      </c>
      <c r="H123" s="7">
        <v>11.1</v>
      </c>
      <c r="I123" s="7">
        <v>8.4</v>
      </c>
      <c r="J123" s="7">
        <v>8.5</v>
      </c>
      <c r="K123" s="7">
        <v>9.8000000000000007</v>
      </c>
      <c r="L123" s="7">
        <v>11</v>
      </c>
      <c r="M123" s="7">
        <v>13.9</v>
      </c>
      <c r="N123" s="7">
        <v>14.7</v>
      </c>
      <c r="O123" s="7">
        <v>15.5</v>
      </c>
      <c r="P123" s="7">
        <v>13.9</v>
      </c>
      <c r="Q123" s="7">
        <v>15.6</v>
      </c>
    </row>
    <row r="124" spans="1:17" ht="16.5" thickTop="1" thickBot="1">
      <c r="A124" s="38" t="s">
        <v>37</v>
      </c>
      <c r="B124" s="47"/>
      <c r="C124" s="5" t="s">
        <v>57</v>
      </c>
      <c r="D124" s="5" t="s">
        <v>68</v>
      </c>
      <c r="E124" s="5" t="s">
        <v>54</v>
      </c>
      <c r="F124" s="10">
        <v>85</v>
      </c>
      <c r="G124" s="10">
        <v>90</v>
      </c>
      <c r="H124" s="10">
        <v>94</v>
      </c>
      <c r="I124" s="10">
        <v>102</v>
      </c>
      <c r="J124" s="10">
        <v>110</v>
      </c>
      <c r="K124" s="10">
        <v>117</v>
      </c>
      <c r="L124" s="10">
        <v>117</v>
      </c>
      <c r="M124" s="10">
        <v>123</v>
      </c>
      <c r="N124" s="10">
        <v>129</v>
      </c>
      <c r="O124" s="10">
        <v>130</v>
      </c>
      <c r="P124" s="10">
        <v>130</v>
      </c>
      <c r="Q124" s="10">
        <v>137</v>
      </c>
    </row>
    <row r="125" spans="1:17" ht="16.5" thickTop="1" thickBot="1">
      <c r="A125" s="38" t="s">
        <v>37</v>
      </c>
      <c r="B125" s="45" t="s">
        <v>18</v>
      </c>
      <c r="C125" s="6" t="s">
        <v>15</v>
      </c>
      <c r="D125" s="6" t="s">
        <v>69</v>
      </c>
      <c r="E125" s="6" t="s">
        <v>54</v>
      </c>
      <c r="F125" s="7">
        <v>2501</v>
      </c>
      <c r="G125" s="7">
        <v>2253</v>
      </c>
      <c r="H125" s="7">
        <v>2113</v>
      </c>
      <c r="I125" s="7">
        <v>1992</v>
      </c>
      <c r="J125" s="7">
        <v>2068</v>
      </c>
      <c r="K125" s="7">
        <v>2251</v>
      </c>
      <c r="L125" s="7">
        <v>2461</v>
      </c>
      <c r="M125" s="7">
        <v>2581</v>
      </c>
      <c r="N125" s="7">
        <v>2669</v>
      </c>
      <c r="O125" s="7">
        <v>2744</v>
      </c>
      <c r="P125" s="7">
        <v>2105</v>
      </c>
      <c r="Q125" s="7"/>
    </row>
    <row r="126" spans="1:17" ht="16.5" thickTop="1" thickBot="1">
      <c r="A126" s="38" t="s">
        <v>37</v>
      </c>
      <c r="B126" s="46"/>
      <c r="C126" s="4" t="s">
        <v>35</v>
      </c>
      <c r="D126" s="8" t="s">
        <v>70</v>
      </c>
      <c r="E126" s="4" t="s">
        <v>54</v>
      </c>
      <c r="F126" s="7">
        <v>1007</v>
      </c>
      <c r="G126" s="7">
        <v>1028</v>
      </c>
      <c r="H126" s="7">
        <v>704</v>
      </c>
      <c r="I126" s="7">
        <v>924</v>
      </c>
      <c r="J126" s="7">
        <v>725</v>
      </c>
      <c r="K126" s="7">
        <v>1178</v>
      </c>
      <c r="L126" s="7">
        <v>933</v>
      </c>
      <c r="M126" s="7">
        <v>948</v>
      </c>
      <c r="N126" s="7">
        <v>760</v>
      </c>
      <c r="O126" s="7">
        <v>653</v>
      </c>
      <c r="P126" s="7">
        <v>620</v>
      </c>
      <c r="Q126" s="7"/>
    </row>
    <row r="127" spans="1:17" ht="16.5" thickTop="1" thickBot="1">
      <c r="A127" s="38" t="s">
        <v>37</v>
      </c>
      <c r="B127" s="46"/>
      <c r="C127" s="8" t="s">
        <v>33</v>
      </c>
      <c r="D127" s="8" t="s">
        <v>71</v>
      </c>
      <c r="E127" s="8" t="s">
        <v>54</v>
      </c>
      <c r="F127" s="7">
        <f>F125-F126</f>
        <v>1494</v>
      </c>
      <c r="G127" s="7">
        <f t="shared" ref="G127:P127" si="15">G125-G126</f>
        <v>1225</v>
      </c>
      <c r="H127" s="7">
        <f t="shared" si="15"/>
        <v>1409</v>
      </c>
      <c r="I127" s="7">
        <f t="shared" si="15"/>
        <v>1068</v>
      </c>
      <c r="J127" s="7">
        <f t="shared" si="15"/>
        <v>1343</v>
      </c>
      <c r="K127" s="7">
        <f t="shared" si="15"/>
        <v>1073</v>
      </c>
      <c r="L127" s="7">
        <f t="shared" si="15"/>
        <v>1528</v>
      </c>
      <c r="M127" s="7">
        <f t="shared" si="15"/>
        <v>1633</v>
      </c>
      <c r="N127" s="7">
        <f t="shared" si="15"/>
        <v>1909</v>
      </c>
      <c r="O127" s="7">
        <f t="shared" si="15"/>
        <v>2091</v>
      </c>
      <c r="P127" s="7">
        <f t="shared" si="15"/>
        <v>1485</v>
      </c>
      <c r="Q127" s="7"/>
    </row>
    <row r="128" spans="1:17" ht="16.5" thickTop="1" thickBot="1">
      <c r="A128" s="38" t="s">
        <v>37</v>
      </c>
      <c r="B128" s="46"/>
      <c r="C128" s="8" t="s">
        <v>59</v>
      </c>
      <c r="D128" s="8" t="s">
        <v>72</v>
      </c>
      <c r="E128" s="8" t="s">
        <v>54</v>
      </c>
      <c r="F128" s="7">
        <f>G128-(H128-G128)</f>
        <v>85674</v>
      </c>
      <c r="G128" s="7">
        <f>H128-(I128-H128)</f>
        <v>83291</v>
      </c>
      <c r="H128" s="25">
        <v>80908</v>
      </c>
      <c r="I128" s="25">
        <v>78525</v>
      </c>
      <c r="J128" s="25">
        <v>76560</v>
      </c>
      <c r="K128" s="25">
        <v>75419</v>
      </c>
      <c r="L128" s="25">
        <v>73264</v>
      </c>
      <c r="M128" s="25">
        <v>67773</v>
      </c>
      <c r="N128" s="25">
        <v>65010</v>
      </c>
      <c r="O128" s="25">
        <v>64076</v>
      </c>
      <c r="P128" s="25">
        <v>66110</v>
      </c>
      <c r="Q128" s="7"/>
    </row>
    <row r="129" spans="1:17" ht="16.5" thickTop="1" thickBot="1">
      <c r="A129" s="38" t="s">
        <v>37</v>
      </c>
      <c r="B129" s="46"/>
      <c r="C129" s="4" t="s">
        <v>58</v>
      </c>
      <c r="D129" s="4" t="s">
        <v>73</v>
      </c>
      <c r="E129" s="8" t="s">
        <v>54</v>
      </c>
      <c r="F129" s="7">
        <v>460509</v>
      </c>
      <c r="G129" s="7">
        <v>460517</v>
      </c>
      <c r="H129" s="7">
        <v>460427</v>
      </c>
      <c r="I129" s="7">
        <v>461531</v>
      </c>
      <c r="J129" s="7">
        <v>461489</v>
      </c>
      <c r="K129" s="7">
        <v>462249</v>
      </c>
      <c r="L129" s="7">
        <v>463754</v>
      </c>
      <c r="M129" s="7">
        <v>464254</v>
      </c>
      <c r="N129" s="7">
        <v>466631</v>
      </c>
      <c r="O129" s="7">
        <v>470907</v>
      </c>
      <c r="P129" s="7">
        <v>470805</v>
      </c>
      <c r="Q129" s="7">
        <v>470621</v>
      </c>
    </row>
    <row r="130" spans="1:17" ht="16.5" thickTop="1" thickBot="1">
      <c r="A130" s="38" t="s">
        <v>37</v>
      </c>
      <c r="B130" s="46"/>
      <c r="C130" s="4" t="s">
        <v>16</v>
      </c>
      <c r="D130" s="4" t="s">
        <v>74</v>
      </c>
      <c r="E130" s="8" t="s">
        <v>54</v>
      </c>
      <c r="F130" s="7">
        <v>1.06</v>
      </c>
      <c r="G130" s="7">
        <v>0.2</v>
      </c>
      <c r="H130" s="7">
        <v>-0.22</v>
      </c>
      <c r="I130" s="7">
        <v>-0.5</v>
      </c>
      <c r="J130" s="7">
        <v>0.08</v>
      </c>
      <c r="K130" s="7">
        <v>0.11</v>
      </c>
      <c r="L130" s="7">
        <v>1.44</v>
      </c>
      <c r="M130" s="7">
        <v>1.41</v>
      </c>
      <c r="N130" s="7">
        <v>0.5</v>
      </c>
      <c r="O130" s="7">
        <v>0.99</v>
      </c>
      <c r="P130" s="7">
        <v>-0.77</v>
      </c>
      <c r="Q130" s="7">
        <v>-2.2000000000000002</v>
      </c>
    </row>
    <row r="131" spans="1:17" ht="16.5" thickTop="1" thickBot="1">
      <c r="A131" s="38" t="s">
        <v>37</v>
      </c>
      <c r="B131" s="47"/>
      <c r="C131" s="5" t="s">
        <v>17</v>
      </c>
      <c r="D131" s="5" t="s">
        <v>75</v>
      </c>
      <c r="E131" s="5" t="s">
        <v>54</v>
      </c>
      <c r="F131" s="10">
        <v>-0.2</v>
      </c>
      <c r="G131" s="10">
        <v>-0.2</v>
      </c>
      <c r="H131" s="10">
        <v>0</v>
      </c>
      <c r="I131" s="10">
        <v>2.4</v>
      </c>
      <c r="J131" s="10">
        <v>1.9</v>
      </c>
      <c r="K131" s="10">
        <v>0</v>
      </c>
      <c r="L131" s="10">
        <v>2.7</v>
      </c>
      <c r="M131" s="10">
        <v>1.7</v>
      </c>
      <c r="N131" s="10">
        <v>4.2</v>
      </c>
      <c r="O131" s="10">
        <v>6.7</v>
      </c>
      <c r="P131" s="10">
        <v>2.2999999999999998</v>
      </c>
      <c r="Q131" s="10">
        <v>2.1</v>
      </c>
    </row>
    <row r="132" spans="1:17" ht="16.5" thickTop="1" thickBot="1">
      <c r="A132" s="38" t="s">
        <v>37</v>
      </c>
      <c r="B132" s="45" t="s">
        <v>22</v>
      </c>
      <c r="C132" s="6" t="s">
        <v>19</v>
      </c>
      <c r="D132" s="6" t="s">
        <v>76</v>
      </c>
      <c r="E132" s="6" t="s">
        <v>54</v>
      </c>
      <c r="F132" s="7">
        <v>6347</v>
      </c>
      <c r="G132" s="7">
        <v>5747</v>
      </c>
      <c r="H132" s="7">
        <v>5862</v>
      </c>
      <c r="I132" s="7">
        <v>6103</v>
      </c>
      <c r="J132" s="7">
        <v>6195</v>
      </c>
      <c r="K132" s="7">
        <v>6661</v>
      </c>
      <c r="L132" s="7">
        <v>6636</v>
      </c>
      <c r="M132" s="7">
        <v>7014</v>
      </c>
      <c r="N132" s="7">
        <v>7263</v>
      </c>
      <c r="O132" s="7">
        <v>6749</v>
      </c>
      <c r="P132" s="7">
        <v>6279</v>
      </c>
      <c r="Q132" s="7">
        <v>7482</v>
      </c>
    </row>
    <row r="133" spans="1:17" ht="16.5" thickTop="1" thickBot="1">
      <c r="A133" s="38" t="s">
        <v>37</v>
      </c>
      <c r="B133" s="46"/>
      <c r="C133" s="4" t="s">
        <v>20</v>
      </c>
      <c r="D133" s="4" t="s">
        <v>78</v>
      </c>
      <c r="E133" s="8" t="s">
        <v>54</v>
      </c>
      <c r="F133" s="7">
        <v>3250</v>
      </c>
      <c r="G133" s="7">
        <v>5385</v>
      </c>
      <c r="H133" s="7">
        <v>3482</v>
      </c>
      <c r="I133" s="7">
        <v>3925</v>
      </c>
      <c r="J133" s="7">
        <v>4895</v>
      </c>
      <c r="K133" s="7">
        <v>4451</v>
      </c>
      <c r="L133" s="7">
        <v>4647</v>
      </c>
      <c r="M133" s="7">
        <v>4953</v>
      </c>
      <c r="N133" s="7">
        <v>7839</v>
      </c>
      <c r="O133" s="7">
        <v>3954</v>
      </c>
      <c r="P133" s="7">
        <v>3040</v>
      </c>
      <c r="Q133" s="7">
        <v>3521</v>
      </c>
    </row>
    <row r="134" spans="1:17" ht="16.5" thickTop="1" thickBot="1">
      <c r="A134" s="38" t="s">
        <v>37</v>
      </c>
      <c r="B134" s="46"/>
      <c r="C134" s="4" t="s">
        <v>21</v>
      </c>
      <c r="D134" s="8" t="s">
        <v>79</v>
      </c>
      <c r="E134" s="8" t="s">
        <v>54</v>
      </c>
      <c r="F134" s="7">
        <f>F132-F133</f>
        <v>3097</v>
      </c>
      <c r="G134" s="7">
        <f t="shared" ref="G134:Q134" si="16">G132-G133</f>
        <v>362</v>
      </c>
      <c r="H134" s="7">
        <f t="shared" si="16"/>
        <v>2380</v>
      </c>
      <c r="I134" s="7">
        <f t="shared" si="16"/>
        <v>2178</v>
      </c>
      <c r="J134" s="7">
        <f t="shared" si="16"/>
        <v>1300</v>
      </c>
      <c r="K134" s="7">
        <f t="shared" si="16"/>
        <v>2210</v>
      </c>
      <c r="L134" s="7">
        <f t="shared" si="16"/>
        <v>1989</v>
      </c>
      <c r="M134" s="7">
        <f t="shared" si="16"/>
        <v>2061</v>
      </c>
      <c r="N134" s="7">
        <f t="shared" si="16"/>
        <v>-576</v>
      </c>
      <c r="O134" s="7">
        <f t="shared" si="16"/>
        <v>2795</v>
      </c>
      <c r="P134" s="7">
        <f t="shared" si="16"/>
        <v>3239</v>
      </c>
      <c r="Q134" s="7">
        <f t="shared" si="16"/>
        <v>3961</v>
      </c>
    </row>
    <row r="135" spans="1:17" ht="16.5" thickTop="1" thickBot="1">
      <c r="A135" s="38" t="s">
        <v>37</v>
      </c>
      <c r="B135" s="46"/>
      <c r="C135" s="4" t="s">
        <v>13</v>
      </c>
      <c r="D135" s="8" t="s">
        <v>80</v>
      </c>
      <c r="E135" s="8" t="s">
        <v>60</v>
      </c>
      <c r="F135" s="7">
        <v>4404.92</v>
      </c>
      <c r="G135" s="7">
        <v>4520.28</v>
      </c>
      <c r="H135" s="7">
        <v>6373.17</v>
      </c>
      <c r="I135" s="7">
        <v>5992.32</v>
      </c>
      <c r="J135" s="7">
        <v>5916.9</v>
      </c>
      <c r="K135" s="7">
        <v>5882.89</v>
      </c>
      <c r="L135" s="7">
        <v>6034.78</v>
      </c>
      <c r="M135" s="7">
        <v>6295.16</v>
      </c>
      <c r="N135" s="7">
        <v>7049.87</v>
      </c>
      <c r="O135" s="7">
        <v>7738.94</v>
      </c>
      <c r="P135" s="7">
        <v>8333.1</v>
      </c>
      <c r="Q135" s="7"/>
    </row>
    <row r="136" spans="1:17" ht="16.5" thickTop="1" thickBot="1">
      <c r="A136" s="38" t="s">
        <v>37</v>
      </c>
      <c r="B136" s="46"/>
      <c r="C136" s="4" t="s">
        <v>14</v>
      </c>
      <c r="D136" s="8" t="s">
        <v>81</v>
      </c>
      <c r="E136" s="8" t="s">
        <v>60</v>
      </c>
      <c r="F136" s="7">
        <v>4701.45</v>
      </c>
      <c r="G136" s="7">
        <v>5523.66</v>
      </c>
      <c r="H136" s="7">
        <v>6453.16</v>
      </c>
      <c r="I136" s="7">
        <v>5675.1</v>
      </c>
      <c r="J136" s="7">
        <v>5686.54</v>
      </c>
      <c r="K136" s="7">
        <v>5488.28</v>
      </c>
      <c r="L136" s="7">
        <v>5789.61</v>
      </c>
      <c r="M136" s="7">
        <v>6183.37</v>
      </c>
      <c r="N136" s="7">
        <v>7111.46</v>
      </c>
      <c r="O136" s="7">
        <v>8001.4</v>
      </c>
      <c r="P136" s="7">
        <v>8346.75</v>
      </c>
      <c r="Q136" s="7"/>
    </row>
    <row r="137" spans="1:17" ht="16.5" thickTop="1" thickBot="1">
      <c r="A137" s="38" t="s">
        <v>37</v>
      </c>
      <c r="B137" s="46"/>
      <c r="C137" s="4" t="s">
        <v>25</v>
      </c>
      <c r="D137" s="8" t="s">
        <v>82</v>
      </c>
      <c r="E137" s="8" t="s">
        <v>60</v>
      </c>
      <c r="F137" s="7">
        <f>F135-F136</f>
        <v>-296.52999999999975</v>
      </c>
      <c r="G137" s="7">
        <f t="shared" ref="G137:P137" si="17">G135-G136</f>
        <v>-1003.3800000000001</v>
      </c>
      <c r="H137" s="7">
        <f t="shared" si="17"/>
        <v>-79.989999999999782</v>
      </c>
      <c r="I137" s="7">
        <f t="shared" si="17"/>
        <v>317.21999999999935</v>
      </c>
      <c r="J137" s="7">
        <f t="shared" si="17"/>
        <v>230.35999999999967</v>
      </c>
      <c r="K137" s="7">
        <f t="shared" si="17"/>
        <v>394.61000000000058</v>
      </c>
      <c r="L137" s="7">
        <f t="shared" si="17"/>
        <v>245.17000000000007</v>
      </c>
      <c r="M137" s="7">
        <f t="shared" si="17"/>
        <v>111.78999999999996</v>
      </c>
      <c r="N137" s="7">
        <f t="shared" si="17"/>
        <v>-61.590000000000146</v>
      </c>
      <c r="O137" s="7">
        <f t="shared" si="17"/>
        <v>-262.46000000000004</v>
      </c>
      <c r="P137" s="7">
        <f t="shared" si="17"/>
        <v>-13.649999999999636</v>
      </c>
      <c r="Q137" s="7"/>
    </row>
    <row r="138" spans="1:17" ht="16.5" thickTop="1" thickBot="1">
      <c r="A138" s="38" t="s">
        <v>37</v>
      </c>
      <c r="B138" s="46"/>
      <c r="C138" s="8" t="s">
        <v>34</v>
      </c>
      <c r="D138" s="8" t="s">
        <v>83</v>
      </c>
      <c r="E138" s="8" t="s">
        <v>60</v>
      </c>
      <c r="F138" s="25">
        <v>4108.37</v>
      </c>
      <c r="G138" s="25">
        <v>4327.3500000000004</v>
      </c>
      <c r="H138" s="25">
        <v>4411.71</v>
      </c>
      <c r="I138" s="25">
        <v>4562.66</v>
      </c>
      <c r="J138" s="25">
        <v>4814.1400000000003</v>
      </c>
      <c r="K138" s="25">
        <v>4992.1400000000003</v>
      </c>
      <c r="L138" s="25">
        <v>5118.59</v>
      </c>
      <c r="M138" s="25">
        <v>5312.48</v>
      </c>
      <c r="N138" s="25">
        <v>5642</v>
      </c>
      <c r="O138" s="25">
        <v>6154.35</v>
      </c>
      <c r="P138" s="25">
        <v>6490.53</v>
      </c>
      <c r="Q138" s="7"/>
    </row>
    <row r="139" spans="1:17" ht="16.5" thickTop="1" thickBot="1">
      <c r="A139" s="38" t="s">
        <v>37</v>
      </c>
      <c r="B139" s="48"/>
      <c r="C139" s="11" t="s">
        <v>61</v>
      </c>
      <c r="D139" s="11" t="s">
        <v>84</v>
      </c>
      <c r="E139" s="11" t="s">
        <v>53</v>
      </c>
      <c r="F139" s="21">
        <v>1.41</v>
      </c>
      <c r="G139" s="21">
        <v>2.2000000000000002</v>
      </c>
      <c r="H139" s="21">
        <v>2.73</v>
      </c>
      <c r="I139" s="21">
        <v>3.6399999999999997</v>
      </c>
      <c r="J139" s="21">
        <v>4.2299999999999995</v>
      </c>
      <c r="K139" s="21">
        <v>4.0600000000000005</v>
      </c>
      <c r="L139" s="21">
        <v>3.66</v>
      </c>
      <c r="M139" s="21">
        <v>3.75</v>
      </c>
      <c r="N139" s="21">
        <v>3.63</v>
      </c>
      <c r="O139" s="21">
        <v>3.8899999999999997</v>
      </c>
      <c r="P139" s="21">
        <v>3.45</v>
      </c>
      <c r="Q139" s="21">
        <v>5.46</v>
      </c>
    </row>
    <row r="140" spans="1:17" ht="16.5" thickTop="1" thickBot="1">
      <c r="A140" s="38" t="s">
        <v>41</v>
      </c>
      <c r="B140" s="18" t="s">
        <v>36</v>
      </c>
      <c r="C140" s="5" t="s">
        <v>52</v>
      </c>
      <c r="D140" s="5" t="s">
        <v>86</v>
      </c>
      <c r="E140" s="5" t="s">
        <v>51</v>
      </c>
      <c r="F140" s="19">
        <v>3615</v>
      </c>
      <c r="G140" s="19">
        <v>3923</v>
      </c>
      <c r="H140" s="19">
        <v>3808</v>
      </c>
      <c r="I140" s="19">
        <v>3743</v>
      </c>
      <c r="J140" s="19">
        <v>3734</v>
      </c>
      <c r="K140" s="19">
        <v>3830</v>
      </c>
      <c r="L140" s="19">
        <v>3995</v>
      </c>
      <c r="M140" s="19">
        <v>4171</v>
      </c>
      <c r="N140" s="19">
        <v>4579</v>
      </c>
      <c r="O140" s="19">
        <v>4962</v>
      </c>
      <c r="P140" s="19">
        <v>5622</v>
      </c>
      <c r="Q140" s="19"/>
    </row>
    <row r="141" spans="1:17" ht="16.5" thickTop="1" thickBot="1">
      <c r="A141" s="38" t="s">
        <v>41</v>
      </c>
      <c r="B141" s="46" t="s">
        <v>27</v>
      </c>
      <c r="C141" s="4" t="s">
        <v>56</v>
      </c>
      <c r="D141" s="4" t="s">
        <v>63</v>
      </c>
      <c r="E141" s="4" t="s">
        <v>53</v>
      </c>
      <c r="F141" s="7">
        <v>10.86</v>
      </c>
      <c r="G141" s="7">
        <v>10.8</v>
      </c>
      <c r="H141" s="7">
        <v>10.8</v>
      </c>
      <c r="I141" s="7">
        <v>11.53</v>
      </c>
      <c r="J141" s="7">
        <v>11.53</v>
      </c>
      <c r="K141" s="7">
        <v>10.65</v>
      </c>
      <c r="L141" s="7">
        <v>10.86</v>
      </c>
      <c r="M141" s="7">
        <v>10.95</v>
      </c>
      <c r="N141" s="7">
        <v>10.8</v>
      </c>
      <c r="O141" s="7">
        <v>10.8</v>
      </c>
      <c r="P141" s="7">
        <v>8.01</v>
      </c>
      <c r="Q141" s="7"/>
    </row>
    <row r="142" spans="1:17" ht="16.5" thickTop="1" thickBot="1">
      <c r="A142" s="38" t="s">
        <v>41</v>
      </c>
      <c r="B142" s="46"/>
      <c r="C142" s="4" t="s">
        <v>30</v>
      </c>
      <c r="D142" s="4" t="s">
        <v>64</v>
      </c>
      <c r="E142" s="4" t="s">
        <v>85</v>
      </c>
      <c r="F142" s="7">
        <v>6868.78</v>
      </c>
      <c r="G142" s="7">
        <v>6206.33</v>
      </c>
      <c r="H142" s="7">
        <v>6095.62</v>
      </c>
      <c r="I142" s="7">
        <v>5092.78</v>
      </c>
      <c r="J142" s="7">
        <v>4684.6899999999996</v>
      </c>
      <c r="K142" s="7">
        <v>4795.41</v>
      </c>
      <c r="L142" s="7">
        <v>4704.37</v>
      </c>
      <c r="M142" s="7">
        <v>4692.47</v>
      </c>
      <c r="N142" s="7">
        <v>4565.41</v>
      </c>
      <c r="O142" s="7">
        <v>4484.63</v>
      </c>
      <c r="P142" s="7">
        <v>5232.3900000000003</v>
      </c>
      <c r="Q142" s="7"/>
    </row>
    <row r="143" spans="1:17" ht="16.5" thickTop="1" thickBot="1">
      <c r="A143" s="38" t="s">
        <v>41</v>
      </c>
      <c r="B143" s="46"/>
      <c r="C143" s="4" t="s">
        <v>32</v>
      </c>
      <c r="D143" s="8" t="s">
        <v>65</v>
      </c>
      <c r="E143" s="8" t="s">
        <v>54</v>
      </c>
      <c r="F143" s="7">
        <f>G143-(H143-G143)</f>
        <v>1804</v>
      </c>
      <c r="G143" s="7">
        <f>H143-(I143-H143)</f>
        <v>2191</v>
      </c>
      <c r="H143" s="7">
        <v>2578</v>
      </c>
      <c r="I143" s="7">
        <v>2965</v>
      </c>
      <c r="J143" s="7">
        <v>2916</v>
      </c>
      <c r="K143" s="7">
        <v>3005</v>
      </c>
      <c r="L143" s="7">
        <v>3260</v>
      </c>
      <c r="M143" s="7">
        <v>3403</v>
      </c>
      <c r="N143" s="7">
        <v>3571</v>
      </c>
      <c r="O143" s="7">
        <v>3757</v>
      </c>
      <c r="P143" s="7">
        <v>2897</v>
      </c>
      <c r="Q143" s="7">
        <v>3289</v>
      </c>
    </row>
    <row r="144" spans="1:17" ht="16.5" thickTop="1" thickBot="1">
      <c r="A144" s="38" t="s">
        <v>41</v>
      </c>
      <c r="B144" s="46"/>
      <c r="C144" s="8" t="s">
        <v>55</v>
      </c>
      <c r="D144" s="8" t="s">
        <v>66</v>
      </c>
      <c r="E144" s="8" t="s">
        <v>54</v>
      </c>
      <c r="F144" s="7">
        <v>168398</v>
      </c>
      <c r="G144" s="7">
        <v>171750</v>
      </c>
      <c r="H144" s="7">
        <v>175615</v>
      </c>
      <c r="I144" s="7">
        <v>179561</v>
      </c>
      <c r="J144" s="7">
        <v>182640</v>
      </c>
      <c r="K144" s="7">
        <v>188143</v>
      </c>
      <c r="L144" s="7">
        <v>194402</v>
      </c>
      <c r="M144" s="7">
        <v>200554</v>
      </c>
      <c r="N144" s="7">
        <v>208691</v>
      </c>
      <c r="O144" s="7">
        <v>215580</v>
      </c>
      <c r="P144" s="7">
        <v>221193</v>
      </c>
      <c r="Q144" s="7"/>
    </row>
    <row r="145" spans="1:17" ht="16.5" thickTop="1" thickBot="1">
      <c r="A145" s="38" t="s">
        <v>41</v>
      </c>
      <c r="B145" s="46"/>
      <c r="C145" s="4" t="s">
        <v>31</v>
      </c>
      <c r="D145" s="8" t="s">
        <v>67</v>
      </c>
      <c r="E145" s="8" t="s">
        <v>54</v>
      </c>
      <c r="F145" s="7">
        <f>G145-(H145-G145)</f>
        <v>1.61</v>
      </c>
      <c r="G145" s="7">
        <v>1.76</v>
      </c>
      <c r="H145" s="7">
        <v>1.91</v>
      </c>
      <c r="I145" s="7">
        <v>2.13</v>
      </c>
      <c r="J145" s="7">
        <v>2.16</v>
      </c>
      <c r="K145" s="7">
        <v>2.2999999999999998</v>
      </c>
      <c r="L145" s="7">
        <v>2.36</v>
      </c>
      <c r="M145" s="7">
        <v>2.41</v>
      </c>
      <c r="N145" s="7">
        <v>2.87</v>
      </c>
      <c r="O145" s="7">
        <v>3.12</v>
      </c>
      <c r="P145" s="7">
        <v>3.35</v>
      </c>
      <c r="Q145" s="7"/>
    </row>
    <row r="146" spans="1:17" ht="16.5" thickTop="1" thickBot="1">
      <c r="A146" s="38" t="s">
        <v>41</v>
      </c>
      <c r="B146" s="46"/>
      <c r="C146" s="4" t="s">
        <v>26</v>
      </c>
      <c r="D146" s="8" t="s">
        <v>77</v>
      </c>
      <c r="E146" s="8" t="s">
        <v>54</v>
      </c>
      <c r="F146" s="7">
        <v>2.7</v>
      </c>
      <c r="G146" s="7">
        <v>2.4</v>
      </c>
      <c r="H146" s="7">
        <v>2.8</v>
      </c>
      <c r="I146" s="7">
        <v>2.9</v>
      </c>
      <c r="J146" s="7">
        <v>3.4</v>
      </c>
      <c r="K146" s="7">
        <v>2.6</v>
      </c>
      <c r="L146" s="7">
        <v>2.4</v>
      </c>
      <c r="M146" s="7">
        <v>4.0999999999999996</v>
      </c>
      <c r="N146" s="7">
        <v>3.2</v>
      </c>
      <c r="O146" s="7">
        <v>3.8</v>
      </c>
      <c r="P146" s="7">
        <v>4.8</v>
      </c>
      <c r="Q146" s="7">
        <v>4.2</v>
      </c>
    </row>
    <row r="147" spans="1:17" ht="16.5" thickTop="1" thickBot="1">
      <c r="A147" s="38" t="s">
        <v>41</v>
      </c>
      <c r="B147" s="47"/>
      <c r="C147" s="5" t="s">
        <v>57</v>
      </c>
      <c r="D147" s="5" t="s">
        <v>68</v>
      </c>
      <c r="E147" s="5" t="s">
        <v>54</v>
      </c>
      <c r="F147" s="10">
        <v>81</v>
      </c>
      <c r="G147" s="10">
        <v>86</v>
      </c>
      <c r="H147" s="10">
        <v>81</v>
      </c>
      <c r="I147" s="10">
        <v>88</v>
      </c>
      <c r="J147" s="10">
        <v>80</v>
      </c>
      <c r="K147" s="10">
        <v>91</v>
      </c>
      <c r="L147" s="10">
        <v>92</v>
      </c>
      <c r="M147" s="10">
        <v>95</v>
      </c>
      <c r="N147" s="10">
        <v>97</v>
      </c>
      <c r="O147" s="10">
        <v>101</v>
      </c>
      <c r="P147" s="10">
        <v>100</v>
      </c>
      <c r="Q147" s="10">
        <v>102</v>
      </c>
    </row>
    <row r="148" spans="1:17" ht="16.5" thickTop="1" thickBot="1">
      <c r="A148" s="38" t="s">
        <v>41</v>
      </c>
      <c r="B148" s="45" t="s">
        <v>18</v>
      </c>
      <c r="C148" s="6" t="s">
        <v>15</v>
      </c>
      <c r="D148" s="6" t="s">
        <v>69</v>
      </c>
      <c r="E148" s="6" t="s">
        <v>54</v>
      </c>
      <c r="F148" s="7">
        <v>2102</v>
      </c>
      <c r="G148" s="7">
        <v>1876</v>
      </c>
      <c r="H148" s="7">
        <v>1865</v>
      </c>
      <c r="I148" s="7">
        <v>1564</v>
      </c>
      <c r="J148" s="7">
        <v>1699</v>
      </c>
      <c r="K148" s="7">
        <v>1760</v>
      </c>
      <c r="L148" s="7">
        <v>1737</v>
      </c>
      <c r="M148" s="7">
        <v>1848</v>
      </c>
      <c r="N148" s="7">
        <v>1855</v>
      </c>
      <c r="O148" s="7">
        <v>1706</v>
      </c>
      <c r="P148" s="7">
        <v>1368</v>
      </c>
      <c r="Q148" s="7"/>
    </row>
    <row r="149" spans="1:17" ht="16.5" thickTop="1" thickBot="1">
      <c r="A149" s="38" t="s">
        <v>41</v>
      </c>
      <c r="B149" s="46"/>
      <c r="C149" s="4" t="s">
        <v>35</v>
      </c>
      <c r="D149" s="8" t="s">
        <v>70</v>
      </c>
      <c r="E149" s="4" t="s">
        <v>54</v>
      </c>
      <c r="F149" s="7">
        <v>904</v>
      </c>
      <c r="G149" s="7">
        <v>955</v>
      </c>
      <c r="H149" s="7">
        <v>812</v>
      </c>
      <c r="I149" s="7">
        <v>767</v>
      </c>
      <c r="J149" s="7">
        <v>805</v>
      </c>
      <c r="K149" s="7">
        <v>814</v>
      </c>
      <c r="L149" s="7">
        <v>690</v>
      </c>
      <c r="M149" s="7">
        <v>775</v>
      </c>
      <c r="N149" s="7">
        <v>646</v>
      </c>
      <c r="O149" s="7">
        <v>704</v>
      </c>
      <c r="P149" s="7">
        <v>767</v>
      </c>
      <c r="Q149" s="7"/>
    </row>
    <row r="150" spans="1:17" ht="16.5" thickTop="1" thickBot="1">
      <c r="A150" s="38" t="s">
        <v>41</v>
      </c>
      <c r="B150" s="46"/>
      <c r="C150" s="8" t="s">
        <v>33</v>
      </c>
      <c r="D150" s="8" t="s">
        <v>71</v>
      </c>
      <c r="E150" s="8" t="s">
        <v>54</v>
      </c>
      <c r="F150" s="7">
        <f>F148-F149</f>
        <v>1198</v>
      </c>
      <c r="G150" s="7">
        <f t="shared" ref="G150:P150" si="18">G148-G149</f>
        <v>921</v>
      </c>
      <c r="H150" s="7">
        <f t="shared" si="18"/>
        <v>1053</v>
      </c>
      <c r="I150" s="7">
        <f t="shared" si="18"/>
        <v>797</v>
      </c>
      <c r="J150" s="7">
        <f t="shared" si="18"/>
        <v>894</v>
      </c>
      <c r="K150" s="7">
        <f t="shared" si="18"/>
        <v>946</v>
      </c>
      <c r="L150" s="7">
        <f t="shared" si="18"/>
        <v>1047</v>
      </c>
      <c r="M150" s="7">
        <f t="shared" si="18"/>
        <v>1073</v>
      </c>
      <c r="N150" s="7">
        <f t="shared" si="18"/>
        <v>1209</v>
      </c>
      <c r="O150" s="7">
        <f t="shared" si="18"/>
        <v>1002</v>
      </c>
      <c r="P150" s="7">
        <f t="shared" si="18"/>
        <v>601</v>
      </c>
      <c r="Q150" s="7"/>
    </row>
    <row r="151" spans="1:17" ht="16.5" thickTop="1" thickBot="1">
      <c r="A151" s="38" t="s">
        <v>41</v>
      </c>
      <c r="B151" s="46"/>
      <c r="C151" s="8" t="s">
        <v>59</v>
      </c>
      <c r="D151" s="8" t="s">
        <v>72</v>
      </c>
      <c r="E151" s="8" t="s">
        <v>54</v>
      </c>
      <c r="F151" s="7">
        <f>G151-(H151-G151)</f>
        <v>47655</v>
      </c>
      <c r="G151" s="7">
        <f>H151-(I151-H151)</f>
        <v>43911</v>
      </c>
      <c r="H151" s="25">
        <v>40167</v>
      </c>
      <c r="I151" s="25">
        <v>36423</v>
      </c>
      <c r="J151" s="25">
        <v>34616</v>
      </c>
      <c r="K151" s="25">
        <v>32947</v>
      </c>
      <c r="L151" s="25">
        <v>31598</v>
      </c>
      <c r="M151" s="25">
        <v>28813</v>
      </c>
      <c r="N151" s="25">
        <v>27058</v>
      </c>
      <c r="O151" s="25">
        <v>28361</v>
      </c>
      <c r="P151" s="25">
        <v>23353</v>
      </c>
      <c r="Q151" s="7"/>
    </row>
    <row r="152" spans="1:17" ht="16.5" thickTop="1" thickBot="1">
      <c r="A152" s="38" t="s">
        <v>41</v>
      </c>
      <c r="B152" s="46"/>
      <c r="C152" s="4" t="s">
        <v>58</v>
      </c>
      <c r="D152" s="4" t="s">
        <v>73</v>
      </c>
      <c r="E152" s="8" t="s">
        <v>54</v>
      </c>
      <c r="F152" s="7">
        <v>364443</v>
      </c>
      <c r="G152" s="7">
        <v>363020</v>
      </c>
      <c r="H152" s="7">
        <v>361254</v>
      </c>
      <c r="I152" s="7">
        <v>359428</v>
      </c>
      <c r="J152" s="7">
        <v>357652</v>
      </c>
      <c r="K152" s="7">
        <v>355645</v>
      </c>
      <c r="L152" s="7">
        <v>353938</v>
      </c>
      <c r="M152" s="7">
        <v>352313</v>
      </c>
      <c r="N152" s="7">
        <v>350178</v>
      </c>
      <c r="O152" s="7">
        <v>348190</v>
      </c>
      <c r="P152" s="7">
        <v>344091</v>
      </c>
      <c r="Q152" s="7">
        <v>339053</v>
      </c>
    </row>
    <row r="153" spans="1:17" ht="16.5" thickTop="1" thickBot="1">
      <c r="A153" s="38" t="s">
        <v>41</v>
      </c>
      <c r="B153" s="46"/>
      <c r="C153" s="4" t="s">
        <v>16</v>
      </c>
      <c r="D153" s="4" t="s">
        <v>74</v>
      </c>
      <c r="E153" s="8" t="s">
        <v>54</v>
      </c>
      <c r="F153" s="7">
        <v>-0.56000000000000005</v>
      </c>
      <c r="G153" s="7">
        <v>-0.85</v>
      </c>
      <c r="H153" s="7">
        <v>-1.59</v>
      </c>
      <c r="I153" s="7">
        <v>-1.69</v>
      </c>
      <c r="J153" s="7">
        <v>-1.18</v>
      </c>
      <c r="K153" s="7">
        <v>-1.73</v>
      </c>
      <c r="L153" s="7">
        <v>-1.3</v>
      </c>
      <c r="M153" s="7">
        <v>-1.26</v>
      </c>
      <c r="N153" s="7">
        <v>-2.5</v>
      </c>
      <c r="O153" s="7">
        <v>-2.76</v>
      </c>
      <c r="P153" s="7">
        <v>-5.35</v>
      </c>
      <c r="Q153" s="7">
        <v>-6.8</v>
      </c>
    </row>
    <row r="154" spans="1:17" ht="16.5" thickTop="1" thickBot="1">
      <c r="A154" s="38" t="s">
        <v>41</v>
      </c>
      <c r="B154" s="47"/>
      <c r="C154" s="5" t="s">
        <v>17</v>
      </c>
      <c r="D154" s="5" t="s">
        <v>75</v>
      </c>
      <c r="E154" s="5" t="s">
        <v>54</v>
      </c>
      <c r="F154" s="10">
        <v>-3.5</v>
      </c>
      <c r="G154" s="10">
        <v>-3.1</v>
      </c>
      <c r="H154" s="10">
        <v>-3</v>
      </c>
      <c r="I154" s="10">
        <v>-2.7</v>
      </c>
      <c r="J154" s="10">
        <v>-3.1</v>
      </c>
      <c r="K154" s="10">
        <v>0</v>
      </c>
      <c r="L154" s="10">
        <v>-2.2999999999999998</v>
      </c>
      <c r="M154" s="10">
        <v>-2.5</v>
      </c>
      <c r="N154" s="10">
        <v>-3</v>
      </c>
      <c r="O154" s="10">
        <v>-2.8</v>
      </c>
      <c r="P154" s="10">
        <v>-4.9000000000000004</v>
      </c>
      <c r="Q154" s="10">
        <v>-5.8</v>
      </c>
    </row>
    <row r="155" spans="1:17" ht="16.5" thickTop="1" thickBot="1">
      <c r="A155" s="38" t="s">
        <v>41</v>
      </c>
      <c r="B155" s="45" t="s">
        <v>22</v>
      </c>
      <c r="C155" s="6" t="s">
        <v>19</v>
      </c>
      <c r="D155" s="6" t="s">
        <v>76</v>
      </c>
      <c r="E155" s="6" t="s">
        <v>54</v>
      </c>
      <c r="F155" s="7">
        <v>3896</v>
      </c>
      <c r="G155" s="7">
        <v>3655</v>
      </c>
      <c r="H155" s="7">
        <v>3849</v>
      </c>
      <c r="I155" s="7">
        <v>3707</v>
      </c>
      <c r="J155" s="7">
        <v>3428</v>
      </c>
      <c r="K155" s="7">
        <v>3722</v>
      </c>
      <c r="L155" s="7">
        <v>3329</v>
      </c>
      <c r="M155" s="7">
        <v>3275</v>
      </c>
      <c r="N155" s="7">
        <v>3509</v>
      </c>
      <c r="O155" s="7">
        <v>3459</v>
      </c>
      <c r="P155" s="7">
        <v>3326</v>
      </c>
      <c r="Q155" s="7">
        <v>3453</v>
      </c>
    </row>
    <row r="156" spans="1:17" ht="16.5" thickTop="1" thickBot="1">
      <c r="A156" s="38" t="s">
        <v>41</v>
      </c>
      <c r="B156" s="46"/>
      <c r="C156" s="4" t="s">
        <v>20</v>
      </c>
      <c r="D156" s="4" t="s">
        <v>78</v>
      </c>
      <c r="E156" s="8" t="s">
        <v>54</v>
      </c>
      <c r="F156" s="7">
        <v>2722</v>
      </c>
      <c r="G156" s="7">
        <v>4253</v>
      </c>
      <c r="H156" s="7">
        <v>3105</v>
      </c>
      <c r="I156" s="7">
        <v>3482</v>
      </c>
      <c r="J156" s="7">
        <v>3997</v>
      </c>
      <c r="K156" s="7">
        <v>3407</v>
      </c>
      <c r="L156" s="7">
        <v>3072</v>
      </c>
      <c r="M156" s="7">
        <v>3006</v>
      </c>
      <c r="N156" s="7">
        <v>4062</v>
      </c>
      <c r="O156" s="7">
        <v>2160</v>
      </c>
      <c r="P156" s="7">
        <v>1994</v>
      </c>
      <c r="Q156" s="7">
        <v>2341</v>
      </c>
    </row>
    <row r="157" spans="1:17" ht="16.5" thickTop="1" thickBot="1">
      <c r="A157" s="38" t="s">
        <v>41</v>
      </c>
      <c r="B157" s="46"/>
      <c r="C157" s="4" t="s">
        <v>21</v>
      </c>
      <c r="D157" s="8" t="s">
        <v>79</v>
      </c>
      <c r="E157" s="8" t="s">
        <v>54</v>
      </c>
      <c r="F157" s="7">
        <f>F155-F156</f>
        <v>1174</v>
      </c>
      <c r="G157" s="7">
        <f t="shared" ref="G157:Q157" si="19">G155-G156</f>
        <v>-598</v>
      </c>
      <c r="H157" s="7">
        <f t="shared" si="19"/>
        <v>744</v>
      </c>
      <c r="I157" s="7">
        <f t="shared" si="19"/>
        <v>225</v>
      </c>
      <c r="J157" s="7">
        <f t="shared" si="19"/>
        <v>-569</v>
      </c>
      <c r="K157" s="7">
        <f t="shared" si="19"/>
        <v>315</v>
      </c>
      <c r="L157" s="7">
        <f t="shared" si="19"/>
        <v>257</v>
      </c>
      <c r="M157" s="7">
        <f t="shared" si="19"/>
        <v>269</v>
      </c>
      <c r="N157" s="7">
        <f t="shared" si="19"/>
        <v>-553</v>
      </c>
      <c r="O157" s="7">
        <f t="shared" si="19"/>
        <v>1299</v>
      </c>
      <c r="P157" s="7">
        <f t="shared" si="19"/>
        <v>1332</v>
      </c>
      <c r="Q157" s="7">
        <f t="shared" si="19"/>
        <v>1112</v>
      </c>
    </row>
    <row r="158" spans="1:17" ht="16.5" thickTop="1" thickBot="1">
      <c r="A158" s="38" t="s">
        <v>41</v>
      </c>
      <c r="B158" s="46"/>
      <c r="C158" s="4" t="s">
        <v>13</v>
      </c>
      <c r="D158" s="8" t="s">
        <v>80</v>
      </c>
      <c r="E158" s="8" t="s">
        <v>60</v>
      </c>
      <c r="F158" s="7">
        <v>3323.03</v>
      </c>
      <c r="G158" s="7">
        <v>3613.64</v>
      </c>
      <c r="H158" s="7">
        <v>3666.79</v>
      </c>
      <c r="I158" s="7">
        <v>3844.85</v>
      </c>
      <c r="J158" s="7">
        <v>4259.3999999999996</v>
      </c>
      <c r="K158" s="7">
        <v>4520.3599999999997</v>
      </c>
      <c r="L158" s="7">
        <v>5019</v>
      </c>
      <c r="M158" s="7">
        <v>5384.85</v>
      </c>
      <c r="N158" s="7">
        <v>6004.35</v>
      </c>
      <c r="O158" s="7">
        <v>6799.21</v>
      </c>
      <c r="P158" s="7">
        <v>6864.55</v>
      </c>
      <c r="Q158" s="7"/>
    </row>
    <row r="159" spans="1:17" ht="16.5" thickTop="1" thickBot="1">
      <c r="A159" s="38" t="s">
        <v>41</v>
      </c>
      <c r="B159" s="46"/>
      <c r="C159" s="4" t="s">
        <v>14</v>
      </c>
      <c r="D159" s="8" t="s">
        <v>81</v>
      </c>
      <c r="E159" s="8" t="s">
        <v>60</v>
      </c>
      <c r="F159" s="7">
        <v>3650.34</v>
      </c>
      <c r="G159" s="7">
        <v>3902.6</v>
      </c>
      <c r="H159" s="7">
        <v>4043.15</v>
      </c>
      <c r="I159" s="7">
        <v>4051.59</v>
      </c>
      <c r="J159" s="7">
        <v>4407.5600000000004</v>
      </c>
      <c r="K159" s="7">
        <v>4482.72</v>
      </c>
      <c r="L159" s="7">
        <v>4819.03</v>
      </c>
      <c r="M159" s="7">
        <v>5204.16</v>
      </c>
      <c r="N159" s="7">
        <v>5941.92</v>
      </c>
      <c r="O159" s="7">
        <v>7006.69</v>
      </c>
      <c r="P159" s="7">
        <v>6986.84</v>
      </c>
      <c r="Q159" s="7"/>
    </row>
    <row r="160" spans="1:17" ht="16.5" thickTop="1" thickBot="1">
      <c r="A160" s="38" t="s">
        <v>41</v>
      </c>
      <c r="B160" s="46"/>
      <c r="C160" s="4" t="s">
        <v>25</v>
      </c>
      <c r="D160" s="8" t="s">
        <v>82</v>
      </c>
      <c r="E160" s="8" t="s">
        <v>60</v>
      </c>
      <c r="F160" s="7">
        <f>F158-F159</f>
        <v>-327.30999999999995</v>
      </c>
      <c r="G160" s="7">
        <f t="shared" ref="G160:P160" si="20">G158-G159</f>
        <v>-288.96000000000004</v>
      </c>
      <c r="H160" s="7">
        <f t="shared" si="20"/>
        <v>-376.36000000000013</v>
      </c>
      <c r="I160" s="7">
        <f t="shared" si="20"/>
        <v>-206.74000000000024</v>
      </c>
      <c r="J160" s="7">
        <f t="shared" si="20"/>
        <v>-148.16000000000076</v>
      </c>
      <c r="K160" s="7">
        <f t="shared" si="20"/>
        <v>37.639999999999418</v>
      </c>
      <c r="L160" s="7">
        <f t="shared" si="20"/>
        <v>199.97000000000025</v>
      </c>
      <c r="M160" s="7">
        <f t="shared" si="20"/>
        <v>180.69000000000051</v>
      </c>
      <c r="N160" s="7">
        <f t="shared" si="20"/>
        <v>62.430000000000291</v>
      </c>
      <c r="O160" s="7">
        <f t="shared" si="20"/>
        <v>-207.47999999999956</v>
      </c>
      <c r="P160" s="7">
        <f t="shared" si="20"/>
        <v>-122.28999999999996</v>
      </c>
      <c r="Q160" s="7"/>
    </row>
    <row r="161" spans="1:17" ht="16.5" thickTop="1" thickBot="1">
      <c r="A161" s="38" t="s">
        <v>41</v>
      </c>
      <c r="B161" s="46"/>
      <c r="C161" s="8" t="s">
        <v>34</v>
      </c>
      <c r="D161" s="8" t="s">
        <v>83</v>
      </c>
      <c r="E161" s="8" t="s">
        <v>60</v>
      </c>
      <c r="F161" s="25">
        <v>3184.45</v>
      </c>
      <c r="G161" s="25">
        <v>3363.68</v>
      </c>
      <c r="H161" s="25">
        <v>3468.51</v>
      </c>
      <c r="I161" s="25">
        <v>3589.06</v>
      </c>
      <c r="J161" s="25">
        <v>3677.79</v>
      </c>
      <c r="K161" s="25">
        <v>3850.09</v>
      </c>
      <c r="L161" s="25">
        <v>3950.95</v>
      </c>
      <c r="M161" s="25">
        <v>4185.1000000000004</v>
      </c>
      <c r="N161" s="25">
        <v>4481.3900000000003</v>
      </c>
      <c r="O161" s="25">
        <v>4957.38</v>
      </c>
      <c r="P161" s="25">
        <v>5252.17</v>
      </c>
      <c r="Q161" s="7"/>
    </row>
    <row r="162" spans="1:17" ht="16.5" thickTop="1" thickBot="1">
      <c r="A162" s="38" t="s">
        <v>41</v>
      </c>
      <c r="B162" s="48"/>
      <c r="C162" s="11" t="s">
        <v>61</v>
      </c>
      <c r="D162" s="11" t="s">
        <v>84</v>
      </c>
      <c r="E162" s="11" t="s">
        <v>53</v>
      </c>
      <c r="F162" s="21">
        <v>2.1100000000000003</v>
      </c>
      <c r="G162" s="21">
        <v>2.66</v>
      </c>
      <c r="H162" s="21">
        <v>2.9699999999999998</v>
      </c>
      <c r="I162" s="21">
        <v>3.2700000000000005</v>
      </c>
      <c r="J162" s="21">
        <v>3.7299999999999995</v>
      </c>
      <c r="K162" s="21">
        <v>3.3299999999999996</v>
      </c>
      <c r="L162" s="21">
        <v>3.5100000000000002</v>
      </c>
      <c r="M162" s="21">
        <v>3.8</v>
      </c>
      <c r="N162" s="21">
        <v>3.9200000000000004</v>
      </c>
      <c r="O162" s="21">
        <v>3.54</v>
      </c>
      <c r="P162" s="21">
        <v>3.2700000000000005</v>
      </c>
      <c r="Q162" s="21">
        <v>4.08</v>
      </c>
    </row>
    <row r="163" spans="1:17" ht="16.5" thickTop="1" thickBot="1">
      <c r="A163" s="38" t="s">
        <v>42</v>
      </c>
      <c r="B163" s="18" t="s">
        <v>36</v>
      </c>
      <c r="C163" s="5" t="s">
        <v>52</v>
      </c>
      <c r="D163" s="5" t="s">
        <v>86</v>
      </c>
      <c r="E163" s="5" t="s">
        <v>51</v>
      </c>
      <c r="F163" s="19">
        <v>4565</v>
      </c>
      <c r="G163" s="19">
        <v>4772</v>
      </c>
      <c r="H163" s="19">
        <v>4658</v>
      </c>
      <c r="I163" s="19">
        <v>4509</v>
      </c>
      <c r="J163" s="19">
        <v>4667</v>
      </c>
      <c r="K163" s="19">
        <v>4748</v>
      </c>
      <c r="L163" s="19">
        <v>4961</v>
      </c>
      <c r="M163" s="19">
        <v>5041</v>
      </c>
      <c r="N163" s="19">
        <v>5257</v>
      </c>
      <c r="O163" s="19">
        <v>5650</v>
      </c>
      <c r="P163" s="19">
        <v>6329</v>
      </c>
      <c r="Q163" s="19"/>
    </row>
    <row r="164" spans="1:17" ht="16.5" thickTop="1" thickBot="1">
      <c r="A164" s="38" t="s">
        <v>42</v>
      </c>
      <c r="B164" s="46" t="s">
        <v>27</v>
      </c>
      <c r="C164" s="4" t="s">
        <v>56</v>
      </c>
      <c r="D164" s="4" t="s">
        <v>63</v>
      </c>
      <c r="E164" s="4" t="s">
        <v>53</v>
      </c>
      <c r="F164" s="7">
        <v>8.02</v>
      </c>
      <c r="G164" s="7">
        <v>8.76</v>
      </c>
      <c r="H164" s="7">
        <v>8.76</v>
      </c>
      <c r="I164" s="7">
        <v>9.3800000000000008</v>
      </c>
      <c r="J164" s="7">
        <v>9.39</v>
      </c>
      <c r="K164" s="7">
        <v>9.4600000000000009</v>
      </c>
      <c r="L164" s="7">
        <v>9.27</v>
      </c>
      <c r="M164" s="7">
        <v>9.36</v>
      </c>
      <c r="N164" s="7">
        <v>9.4</v>
      </c>
      <c r="O164" s="7">
        <v>9.3800000000000008</v>
      </c>
      <c r="P164" s="7">
        <v>9.6199999999999992</v>
      </c>
      <c r="Q164" s="7"/>
    </row>
    <row r="165" spans="1:17" ht="16.5" thickTop="1" thickBot="1">
      <c r="A165" s="38" t="s">
        <v>42</v>
      </c>
      <c r="B165" s="46"/>
      <c r="C165" s="4" t="s">
        <v>30</v>
      </c>
      <c r="D165" s="4" t="s">
        <v>64</v>
      </c>
      <c r="E165" s="4" t="s">
        <v>85</v>
      </c>
      <c r="F165" s="7">
        <v>5645.69</v>
      </c>
      <c r="G165" s="7">
        <v>5408.67</v>
      </c>
      <c r="H165" s="7">
        <v>5753.77</v>
      </c>
      <c r="I165" s="7">
        <v>4475.72</v>
      </c>
      <c r="J165" s="7">
        <v>4048.94</v>
      </c>
      <c r="K165" s="7">
        <v>4633.7299999999996</v>
      </c>
      <c r="L165" s="7">
        <v>5430.2</v>
      </c>
      <c r="M165" s="7">
        <v>5389.18</v>
      </c>
      <c r="N165" s="7">
        <v>4983.8599999999997</v>
      </c>
      <c r="O165" s="7">
        <v>5346.01</v>
      </c>
      <c r="P165" s="7">
        <v>6148.56</v>
      </c>
      <c r="Q165" s="7"/>
    </row>
    <row r="166" spans="1:17" ht="16.5" thickTop="1" thickBot="1">
      <c r="A166" s="38" t="s">
        <v>42</v>
      </c>
      <c r="B166" s="46"/>
      <c r="C166" s="4" t="s">
        <v>32</v>
      </c>
      <c r="D166" s="8" t="s">
        <v>65</v>
      </c>
      <c r="E166" s="8" t="s">
        <v>54</v>
      </c>
      <c r="F166" s="7">
        <f>G166-(H166-G166)</f>
        <v>2460</v>
      </c>
      <c r="G166" s="7">
        <f>H166-(I166-H166)</f>
        <v>2390</v>
      </c>
      <c r="H166" s="7">
        <v>2320</v>
      </c>
      <c r="I166" s="7">
        <v>2250</v>
      </c>
      <c r="J166" s="7">
        <v>2568</v>
      </c>
      <c r="K166" s="7">
        <v>2874</v>
      </c>
      <c r="L166" s="7">
        <v>3244</v>
      </c>
      <c r="M166" s="7">
        <v>3553</v>
      </c>
      <c r="N166" s="7">
        <v>4163</v>
      </c>
      <c r="O166" s="7">
        <v>4613</v>
      </c>
      <c r="P166" s="7">
        <v>4707</v>
      </c>
      <c r="Q166" s="7">
        <v>4888</v>
      </c>
    </row>
    <row r="167" spans="1:17" ht="16.5" thickTop="1" thickBot="1">
      <c r="A167" s="38" t="s">
        <v>42</v>
      </c>
      <c r="B167" s="46"/>
      <c r="C167" s="8" t="s">
        <v>55</v>
      </c>
      <c r="D167" s="8" t="s">
        <v>66</v>
      </c>
      <c r="E167" s="8" t="s">
        <v>54</v>
      </c>
      <c r="F167" s="7">
        <v>135325</v>
      </c>
      <c r="G167" s="7">
        <v>142819</v>
      </c>
      <c r="H167" s="7">
        <v>147779</v>
      </c>
      <c r="I167" s="7">
        <v>153551</v>
      </c>
      <c r="J167" s="7">
        <v>158361</v>
      </c>
      <c r="K167" s="7">
        <v>164618</v>
      </c>
      <c r="L167" s="7">
        <v>172128</v>
      </c>
      <c r="M167" s="7">
        <v>180399</v>
      </c>
      <c r="N167" s="7">
        <v>189281</v>
      </c>
      <c r="O167" s="7">
        <v>196347</v>
      </c>
      <c r="P167" s="7">
        <v>202919</v>
      </c>
      <c r="Q167" s="7"/>
    </row>
    <row r="168" spans="1:17" ht="16.5" thickTop="1" thickBot="1">
      <c r="A168" s="38" t="s">
        <v>42</v>
      </c>
      <c r="B168" s="46"/>
      <c r="C168" s="4" t="s">
        <v>31</v>
      </c>
      <c r="D168" s="8" t="s">
        <v>67</v>
      </c>
      <c r="E168" s="8" t="s">
        <v>54</v>
      </c>
      <c r="F168" s="7">
        <f>G168-(H168-G168)</f>
        <v>1.54</v>
      </c>
      <c r="G168" s="7">
        <v>1.71</v>
      </c>
      <c r="H168" s="7">
        <v>1.88</v>
      </c>
      <c r="I168" s="7">
        <v>2.31</v>
      </c>
      <c r="J168" s="7">
        <v>3.21</v>
      </c>
      <c r="K168" s="7">
        <v>3.82</v>
      </c>
      <c r="L168" s="7">
        <v>4.08</v>
      </c>
      <c r="M168" s="7">
        <v>4.2699999999999996</v>
      </c>
      <c r="N168" s="7">
        <v>4.12</v>
      </c>
      <c r="O168" s="7">
        <v>4.8600000000000003</v>
      </c>
      <c r="P168" s="7">
        <v>5.34</v>
      </c>
      <c r="Q168" s="7"/>
    </row>
    <row r="169" spans="1:17" ht="16.5" thickTop="1" thickBot="1">
      <c r="A169" s="38" t="s">
        <v>42</v>
      </c>
      <c r="B169" s="46"/>
      <c r="C169" s="4" t="s">
        <v>26</v>
      </c>
      <c r="D169" s="8" t="s">
        <v>77</v>
      </c>
      <c r="E169" s="8" t="s">
        <v>54</v>
      </c>
      <c r="F169" s="7">
        <v>5</v>
      </c>
      <c r="G169" s="7">
        <v>4.3</v>
      </c>
      <c r="H169" s="7">
        <v>6.3</v>
      </c>
      <c r="I169" s="7">
        <v>6.9</v>
      </c>
      <c r="J169" s="7">
        <v>3.9</v>
      </c>
      <c r="K169" s="7">
        <v>5.4</v>
      </c>
      <c r="L169" s="7">
        <v>6.7</v>
      </c>
      <c r="M169" s="7">
        <v>8</v>
      </c>
      <c r="N169" s="7">
        <v>8.5</v>
      </c>
      <c r="O169" s="7">
        <v>6.9</v>
      </c>
      <c r="P169" s="7">
        <v>8.6</v>
      </c>
      <c r="Q169" s="7">
        <v>8.8000000000000007</v>
      </c>
    </row>
    <row r="170" spans="1:17" ht="16.5" thickTop="1" thickBot="1">
      <c r="A170" s="38" t="s">
        <v>42</v>
      </c>
      <c r="B170" s="47"/>
      <c r="C170" s="5" t="s">
        <v>57</v>
      </c>
      <c r="D170" s="5" t="s">
        <v>68</v>
      </c>
      <c r="E170" s="5" t="s">
        <v>54</v>
      </c>
      <c r="F170" s="10">
        <v>74</v>
      </c>
      <c r="G170" s="10">
        <v>76</v>
      </c>
      <c r="H170" s="10">
        <v>79</v>
      </c>
      <c r="I170" s="10">
        <v>87</v>
      </c>
      <c r="J170" s="10">
        <v>98</v>
      </c>
      <c r="K170" s="10">
        <v>103</v>
      </c>
      <c r="L170" s="10">
        <v>97</v>
      </c>
      <c r="M170" s="10">
        <v>104</v>
      </c>
      <c r="N170" s="10">
        <v>110</v>
      </c>
      <c r="O170" s="10">
        <v>110</v>
      </c>
      <c r="P170" s="10">
        <v>113</v>
      </c>
      <c r="Q170" s="10">
        <v>115</v>
      </c>
    </row>
    <row r="171" spans="1:17" ht="16.5" thickTop="1" thickBot="1">
      <c r="A171" s="38" t="s">
        <v>42</v>
      </c>
      <c r="B171" s="45" t="s">
        <v>18</v>
      </c>
      <c r="C171" s="6" t="s">
        <v>15</v>
      </c>
      <c r="D171" s="6" t="s">
        <v>69</v>
      </c>
      <c r="E171" s="6" t="s">
        <v>54</v>
      </c>
      <c r="F171" s="7">
        <v>1956</v>
      </c>
      <c r="G171" s="7">
        <v>1736</v>
      </c>
      <c r="H171" s="7">
        <v>1670</v>
      </c>
      <c r="I171" s="7">
        <v>1483</v>
      </c>
      <c r="J171" s="7">
        <v>1520</v>
      </c>
      <c r="K171" s="7">
        <v>1616</v>
      </c>
      <c r="L171" s="7">
        <v>1651</v>
      </c>
      <c r="M171" s="7">
        <v>1762</v>
      </c>
      <c r="N171" s="7">
        <v>1709</v>
      </c>
      <c r="O171" s="7">
        <v>1672</v>
      </c>
      <c r="P171" s="7">
        <v>1402</v>
      </c>
      <c r="Q171" s="7"/>
    </row>
    <row r="172" spans="1:17" ht="16.5" thickTop="1" thickBot="1">
      <c r="A172" s="38" t="s">
        <v>42</v>
      </c>
      <c r="B172" s="46"/>
      <c r="C172" s="4" t="s">
        <v>35</v>
      </c>
      <c r="D172" s="8" t="s">
        <v>70</v>
      </c>
      <c r="E172" s="4" t="s">
        <v>54</v>
      </c>
      <c r="F172" s="7">
        <v>573</v>
      </c>
      <c r="G172" s="7">
        <v>648</v>
      </c>
      <c r="H172" s="7">
        <v>717</v>
      </c>
      <c r="I172" s="7">
        <v>1017</v>
      </c>
      <c r="J172" s="7">
        <v>716</v>
      </c>
      <c r="K172" s="7">
        <v>732</v>
      </c>
      <c r="L172" s="7">
        <v>660</v>
      </c>
      <c r="M172" s="7">
        <v>670</v>
      </c>
      <c r="N172" s="7">
        <v>701</v>
      </c>
      <c r="O172" s="7">
        <v>724</v>
      </c>
      <c r="P172" s="7">
        <v>560</v>
      </c>
      <c r="Q172" s="7"/>
    </row>
    <row r="173" spans="1:17" ht="16.5" thickTop="1" thickBot="1">
      <c r="A173" s="38" t="s">
        <v>42</v>
      </c>
      <c r="B173" s="46"/>
      <c r="C173" s="8" t="s">
        <v>33</v>
      </c>
      <c r="D173" s="8" t="s">
        <v>71</v>
      </c>
      <c r="E173" s="8" t="s">
        <v>54</v>
      </c>
      <c r="F173" s="7">
        <f>F171-F172</f>
        <v>1383</v>
      </c>
      <c r="G173" s="7">
        <f t="shared" ref="G173:P173" si="21">G171-G172</f>
        <v>1088</v>
      </c>
      <c r="H173" s="7">
        <f t="shared" si="21"/>
        <v>953</v>
      </c>
      <c r="I173" s="7">
        <f t="shared" si="21"/>
        <v>466</v>
      </c>
      <c r="J173" s="7">
        <f t="shared" si="21"/>
        <v>804</v>
      </c>
      <c r="K173" s="7">
        <f t="shared" si="21"/>
        <v>884</v>
      </c>
      <c r="L173" s="7">
        <f t="shared" si="21"/>
        <v>991</v>
      </c>
      <c r="M173" s="7">
        <f t="shared" si="21"/>
        <v>1092</v>
      </c>
      <c r="N173" s="7">
        <f t="shared" si="21"/>
        <v>1008</v>
      </c>
      <c r="O173" s="7">
        <f t="shared" si="21"/>
        <v>948</v>
      </c>
      <c r="P173" s="7">
        <f t="shared" si="21"/>
        <v>842</v>
      </c>
      <c r="Q173" s="7"/>
    </row>
    <row r="174" spans="1:17" ht="16.5" thickTop="1" thickBot="1">
      <c r="A174" s="38" t="s">
        <v>42</v>
      </c>
      <c r="B174" s="46"/>
      <c r="C174" s="8" t="s">
        <v>59</v>
      </c>
      <c r="D174" s="8" t="s">
        <v>72</v>
      </c>
      <c r="E174" s="8" t="s">
        <v>54</v>
      </c>
      <c r="F174" s="7">
        <f>G174-(H174-G174)</f>
        <v>87693</v>
      </c>
      <c r="G174" s="7">
        <f>H174-(I174-H174)</f>
        <v>82433</v>
      </c>
      <c r="H174" s="25">
        <v>77173</v>
      </c>
      <c r="I174" s="25">
        <v>71913</v>
      </c>
      <c r="J174" s="25">
        <v>69658</v>
      </c>
      <c r="K174" s="25">
        <v>67315</v>
      </c>
      <c r="L174" s="25">
        <v>64330</v>
      </c>
      <c r="M174" s="25">
        <v>62977</v>
      </c>
      <c r="N174" s="25">
        <v>60988</v>
      </c>
      <c r="O174" s="25">
        <v>60315</v>
      </c>
      <c r="P174" s="25">
        <v>60364</v>
      </c>
      <c r="Q174" s="7"/>
    </row>
    <row r="175" spans="1:17" ht="16.5" thickTop="1" thickBot="1">
      <c r="A175" s="38" t="s">
        <v>42</v>
      </c>
      <c r="B175" s="46"/>
      <c r="C175" s="4" t="s">
        <v>58</v>
      </c>
      <c r="D175" s="4" t="s">
        <v>73</v>
      </c>
      <c r="E175" s="8" t="s">
        <v>54</v>
      </c>
      <c r="F175" s="7">
        <v>349483</v>
      </c>
      <c r="G175" s="7">
        <v>348567</v>
      </c>
      <c r="H175" s="7">
        <v>347678</v>
      </c>
      <c r="I175" s="7">
        <v>343598</v>
      </c>
      <c r="J175" s="7">
        <v>341722</v>
      </c>
      <c r="K175" s="7">
        <v>340727</v>
      </c>
      <c r="L175" s="7">
        <v>340466</v>
      </c>
      <c r="M175" s="7">
        <v>339850</v>
      </c>
      <c r="N175" s="7">
        <v>339682</v>
      </c>
      <c r="O175" s="7">
        <v>339784</v>
      </c>
      <c r="P175" s="7">
        <v>338586</v>
      </c>
      <c r="Q175" s="7">
        <v>336339</v>
      </c>
    </row>
    <row r="176" spans="1:17" ht="16.5" thickTop="1" thickBot="1">
      <c r="A176" s="38" t="s">
        <v>42</v>
      </c>
      <c r="B176" s="46"/>
      <c r="C176" s="4" t="s">
        <v>16</v>
      </c>
      <c r="D176" s="4" t="s">
        <v>74</v>
      </c>
      <c r="E176" s="8" t="s">
        <v>54</v>
      </c>
      <c r="F176" s="7">
        <v>0.92</v>
      </c>
      <c r="G176" s="7">
        <v>0.6</v>
      </c>
      <c r="H176" s="7">
        <v>0.7</v>
      </c>
      <c r="I176" s="7">
        <v>0.1</v>
      </c>
      <c r="J176" s="7">
        <v>0.44</v>
      </c>
      <c r="K176" s="7">
        <v>0.59</v>
      </c>
      <c r="L176" s="7">
        <v>0.43</v>
      </c>
      <c r="M176" s="7">
        <v>0.13</v>
      </c>
      <c r="N176" s="7">
        <v>0.17</v>
      </c>
      <c r="O176" s="7">
        <v>0.11</v>
      </c>
      <c r="P176" s="7">
        <v>-2.4700000000000002</v>
      </c>
      <c r="Q176" s="7">
        <v>-4.3499999999999996</v>
      </c>
    </row>
    <row r="177" spans="1:17" ht="16.5" thickTop="1" thickBot="1">
      <c r="A177" s="38" t="s">
        <v>42</v>
      </c>
      <c r="B177" s="47"/>
      <c r="C177" s="5" t="s">
        <v>17</v>
      </c>
      <c r="D177" s="5" t="s">
        <v>75</v>
      </c>
      <c r="E177" s="5" t="s">
        <v>54</v>
      </c>
      <c r="F177" s="10">
        <v>-3.8</v>
      </c>
      <c r="G177" s="10">
        <v>-3.2</v>
      </c>
      <c r="H177" s="10">
        <v>-2.7</v>
      </c>
      <c r="I177" s="10">
        <v>-2.5</v>
      </c>
      <c r="J177" s="10">
        <v>-2.7</v>
      </c>
      <c r="K177" s="10">
        <v>0</v>
      </c>
      <c r="L177" s="10">
        <v>-0.7</v>
      </c>
      <c r="M177" s="10">
        <v>-0.8</v>
      </c>
      <c r="N177" s="10">
        <v>-0.5</v>
      </c>
      <c r="O177" s="10">
        <v>0.6</v>
      </c>
      <c r="P177" s="10">
        <v>-0.5</v>
      </c>
      <c r="Q177" s="10">
        <v>-1.1000000000000001</v>
      </c>
    </row>
    <row r="178" spans="1:17" ht="16.5" thickTop="1" thickBot="1">
      <c r="A178" s="38" t="s">
        <v>42</v>
      </c>
      <c r="B178" s="45" t="s">
        <v>22</v>
      </c>
      <c r="C178" s="6" t="s">
        <v>19</v>
      </c>
      <c r="D178" s="6" t="s">
        <v>76</v>
      </c>
      <c r="E178" s="6" t="s">
        <v>54</v>
      </c>
      <c r="F178" s="2">
        <v>4398</v>
      </c>
      <c r="G178" s="2">
        <v>3790</v>
      </c>
      <c r="H178" s="2">
        <v>4032</v>
      </c>
      <c r="I178" s="2">
        <v>4167</v>
      </c>
      <c r="J178" s="2">
        <v>3616</v>
      </c>
      <c r="K178" s="2">
        <v>3812</v>
      </c>
      <c r="L178" s="2">
        <v>3886</v>
      </c>
      <c r="M178" s="2">
        <v>3957</v>
      </c>
      <c r="N178" s="2">
        <v>4202</v>
      </c>
      <c r="O178" s="2">
        <v>4134</v>
      </c>
      <c r="P178" s="2">
        <v>4016</v>
      </c>
      <c r="Q178" s="7">
        <v>4240</v>
      </c>
    </row>
    <row r="179" spans="1:17" ht="16.5" thickTop="1" thickBot="1">
      <c r="A179" s="38" t="s">
        <v>42</v>
      </c>
      <c r="B179" s="46"/>
      <c r="C179" s="4" t="s">
        <v>20</v>
      </c>
      <c r="D179" s="4" t="s">
        <v>78</v>
      </c>
      <c r="E179" s="8" t="s">
        <v>54</v>
      </c>
      <c r="F179" s="2">
        <v>2440</v>
      </c>
      <c r="G179" s="2">
        <v>4023</v>
      </c>
      <c r="H179" s="2">
        <v>2715</v>
      </c>
      <c r="I179" s="2">
        <v>2976</v>
      </c>
      <c r="J179" s="2">
        <v>3373</v>
      </c>
      <c r="K179" s="2">
        <v>3222</v>
      </c>
      <c r="L179" s="2">
        <v>3253</v>
      </c>
      <c r="M179" s="2">
        <v>2938</v>
      </c>
      <c r="N179" s="2">
        <v>4118</v>
      </c>
      <c r="O179" s="2">
        <v>3115</v>
      </c>
      <c r="P179" s="2">
        <v>2006</v>
      </c>
      <c r="Q179" s="7">
        <v>2195</v>
      </c>
    </row>
    <row r="180" spans="1:17" ht="16.5" thickTop="1" thickBot="1">
      <c r="A180" s="38" t="s">
        <v>42</v>
      </c>
      <c r="B180" s="46"/>
      <c r="C180" s="4" t="s">
        <v>21</v>
      </c>
      <c r="D180" s="8" t="s">
        <v>79</v>
      </c>
      <c r="E180" s="8" t="s">
        <v>54</v>
      </c>
      <c r="F180" s="2">
        <f>F178-F179</f>
        <v>1958</v>
      </c>
      <c r="G180" s="2">
        <f t="shared" ref="G180:Q180" si="22">G178-G179</f>
        <v>-233</v>
      </c>
      <c r="H180" s="2">
        <f t="shared" si="22"/>
        <v>1317</v>
      </c>
      <c r="I180" s="2">
        <f t="shared" si="22"/>
        <v>1191</v>
      </c>
      <c r="J180" s="2">
        <f t="shared" si="22"/>
        <v>243</v>
      </c>
      <c r="K180" s="2">
        <f t="shared" si="22"/>
        <v>590</v>
      </c>
      <c r="L180" s="2">
        <f t="shared" si="22"/>
        <v>633</v>
      </c>
      <c r="M180" s="2">
        <f t="shared" si="22"/>
        <v>1019</v>
      </c>
      <c r="N180" s="2">
        <f t="shared" si="22"/>
        <v>84</v>
      </c>
      <c r="O180" s="2">
        <f t="shared" si="22"/>
        <v>1019</v>
      </c>
      <c r="P180" s="2">
        <f t="shared" si="22"/>
        <v>2010</v>
      </c>
      <c r="Q180" s="2">
        <f t="shared" si="22"/>
        <v>2045</v>
      </c>
    </row>
    <row r="181" spans="1:17" ht="16.5" thickTop="1" thickBot="1">
      <c r="A181" s="38" t="s">
        <v>42</v>
      </c>
      <c r="B181" s="46"/>
      <c r="C181" s="4" t="s">
        <v>13</v>
      </c>
      <c r="D181" s="8" t="s">
        <v>80</v>
      </c>
      <c r="E181" s="8" t="s">
        <v>60</v>
      </c>
      <c r="F181" s="7">
        <v>3549.45</v>
      </c>
      <c r="G181" s="7">
        <v>3987.99</v>
      </c>
      <c r="H181" s="7">
        <v>4417.37</v>
      </c>
      <c r="I181" s="7">
        <v>5163.3</v>
      </c>
      <c r="J181" s="7">
        <v>5331.41</v>
      </c>
      <c r="K181" s="7">
        <v>4979.76</v>
      </c>
      <c r="L181" s="7">
        <v>5379.77</v>
      </c>
      <c r="M181" s="7">
        <v>6013.94</v>
      </c>
      <c r="N181" s="7">
        <v>6597.51</v>
      </c>
      <c r="O181" s="7">
        <v>6941.85</v>
      </c>
      <c r="P181" s="7">
        <v>7063.48</v>
      </c>
      <c r="Q181" s="7"/>
    </row>
    <row r="182" spans="1:17" ht="16.5" thickTop="1" thickBot="1">
      <c r="A182" s="38" t="s">
        <v>42</v>
      </c>
      <c r="B182" s="46"/>
      <c r="C182" s="4" t="s">
        <v>14</v>
      </c>
      <c r="D182" s="8" t="s">
        <v>81</v>
      </c>
      <c r="E182" s="8" t="s">
        <v>60</v>
      </c>
      <c r="F182" s="7">
        <v>3946.65</v>
      </c>
      <c r="G182" s="7">
        <v>4294.49</v>
      </c>
      <c r="H182" s="7">
        <v>4710.8</v>
      </c>
      <c r="I182" s="7">
        <v>5375.56</v>
      </c>
      <c r="J182" s="7">
        <v>5920.34</v>
      </c>
      <c r="K182" s="7">
        <v>5290.61</v>
      </c>
      <c r="L182" s="7">
        <v>5417.94</v>
      </c>
      <c r="M182" s="7">
        <v>6202.85</v>
      </c>
      <c r="N182" s="7">
        <v>6850.98</v>
      </c>
      <c r="O182" s="7">
        <v>7150.94</v>
      </c>
      <c r="P182" s="7">
        <v>7325.09</v>
      </c>
      <c r="Q182" s="7"/>
    </row>
    <row r="183" spans="1:17" ht="16.5" thickTop="1" thickBot="1">
      <c r="A183" s="38" t="s">
        <v>42</v>
      </c>
      <c r="B183" s="46"/>
      <c r="C183" s="4" t="s">
        <v>25</v>
      </c>
      <c r="D183" s="8" t="s">
        <v>82</v>
      </c>
      <c r="E183" s="8" t="s">
        <v>60</v>
      </c>
      <c r="F183" s="7">
        <f>F181-F182</f>
        <v>-397.20000000000027</v>
      </c>
      <c r="G183" s="7">
        <f t="shared" ref="G183:P183" si="23">G181-G182</f>
        <v>-306.5</v>
      </c>
      <c r="H183" s="7">
        <f t="shared" si="23"/>
        <v>-293.43000000000029</v>
      </c>
      <c r="I183" s="7">
        <f t="shared" si="23"/>
        <v>-212.26000000000022</v>
      </c>
      <c r="J183" s="7">
        <f t="shared" si="23"/>
        <v>-588.93000000000029</v>
      </c>
      <c r="K183" s="7">
        <f t="shared" si="23"/>
        <v>-310.84999999999945</v>
      </c>
      <c r="L183" s="7">
        <f t="shared" si="23"/>
        <v>-38.169999999999163</v>
      </c>
      <c r="M183" s="7">
        <f t="shared" si="23"/>
        <v>-188.91000000000076</v>
      </c>
      <c r="N183" s="7">
        <f t="shared" si="23"/>
        <v>-253.46999999999935</v>
      </c>
      <c r="O183" s="7">
        <f t="shared" si="23"/>
        <v>-209.08999999999924</v>
      </c>
      <c r="P183" s="7">
        <f t="shared" si="23"/>
        <v>-261.61000000000058</v>
      </c>
      <c r="Q183" s="7"/>
    </row>
    <row r="184" spans="1:17" ht="16.5" thickTop="1" thickBot="1">
      <c r="A184" s="38" t="s">
        <v>42</v>
      </c>
      <c r="B184" s="46"/>
      <c r="C184" s="8" t="s">
        <v>34</v>
      </c>
      <c r="D184" s="8" t="s">
        <v>83</v>
      </c>
      <c r="E184" s="8" t="s">
        <v>60</v>
      </c>
      <c r="F184" s="25">
        <v>3489.07</v>
      </c>
      <c r="G184" s="25">
        <v>3606.97</v>
      </c>
      <c r="H184" s="25">
        <v>3710.8</v>
      </c>
      <c r="I184" s="25">
        <v>3820.91</v>
      </c>
      <c r="J184" s="25">
        <v>3955.65</v>
      </c>
      <c r="K184" s="25">
        <v>4060.17</v>
      </c>
      <c r="L184" s="25">
        <v>4169.46</v>
      </c>
      <c r="M184" s="25">
        <v>4431.6099999999997</v>
      </c>
      <c r="N184" s="25">
        <v>4708.3999999999996</v>
      </c>
      <c r="O184" s="25">
        <v>5054.93</v>
      </c>
      <c r="P184" s="25">
        <v>5412.39</v>
      </c>
      <c r="Q184" s="7"/>
    </row>
    <row r="185" spans="1:17" ht="16.5" thickTop="1" thickBot="1">
      <c r="A185" s="38" t="s">
        <v>42</v>
      </c>
      <c r="B185" s="48"/>
      <c r="C185" s="11" t="s">
        <v>61</v>
      </c>
      <c r="D185" s="11" t="s">
        <v>84</v>
      </c>
      <c r="E185" s="11" t="s">
        <v>53</v>
      </c>
      <c r="F185" s="21">
        <v>3.8</v>
      </c>
      <c r="G185" s="21">
        <v>4.29</v>
      </c>
      <c r="H185" s="21">
        <v>4.2700000000000005</v>
      </c>
      <c r="I185" s="21">
        <v>4.6500000000000004</v>
      </c>
      <c r="J185" s="21">
        <v>5.13</v>
      </c>
      <c r="K185" s="21">
        <v>4.7</v>
      </c>
      <c r="L185" s="21">
        <v>4.95</v>
      </c>
      <c r="M185" s="21">
        <v>4.87</v>
      </c>
      <c r="N185" s="21">
        <v>4.7200000000000006</v>
      </c>
      <c r="O185" s="21">
        <v>4.38</v>
      </c>
      <c r="P185" s="21">
        <v>4.58</v>
      </c>
      <c r="Q185" s="21">
        <v>5.38</v>
      </c>
    </row>
    <row r="186" spans="1:17" ht="16.5" thickTop="1" thickBot="1">
      <c r="A186" s="38" t="s">
        <v>43</v>
      </c>
      <c r="B186" s="18" t="s">
        <v>36</v>
      </c>
      <c r="C186" s="5" t="s">
        <v>52</v>
      </c>
      <c r="D186" s="5" t="s">
        <v>86</v>
      </c>
      <c r="E186" s="5" t="s">
        <v>51</v>
      </c>
      <c r="F186" s="19">
        <v>4399</v>
      </c>
      <c r="G186" s="19">
        <v>4487</v>
      </c>
      <c r="H186" s="19">
        <v>4358</v>
      </c>
      <c r="I186" s="19">
        <v>4333</v>
      </c>
      <c r="J186" s="19">
        <v>4304</v>
      </c>
      <c r="K186" s="19">
        <v>4377</v>
      </c>
      <c r="L186" s="19">
        <v>4367</v>
      </c>
      <c r="M186" s="19">
        <v>4496</v>
      </c>
      <c r="N186" s="19">
        <v>4728</v>
      </c>
      <c r="O186" s="19">
        <v>5224</v>
      </c>
      <c r="P186" s="19">
        <v>5764</v>
      </c>
      <c r="Q186" s="19"/>
    </row>
    <row r="187" spans="1:17" ht="16.5" thickTop="1" thickBot="1">
      <c r="A187" s="38" t="s">
        <v>43</v>
      </c>
      <c r="B187" s="46" t="s">
        <v>27</v>
      </c>
      <c r="C187" s="4" t="s">
        <v>56</v>
      </c>
      <c r="D187" s="4" t="s">
        <v>63</v>
      </c>
      <c r="E187" s="4" t="s">
        <v>53</v>
      </c>
      <c r="F187" s="7">
        <v>8.7799999999999994</v>
      </c>
      <c r="G187" s="7">
        <v>8.8699999999999992</v>
      </c>
      <c r="H187" s="7">
        <v>9.4</v>
      </c>
      <c r="I187" s="7">
        <v>9.81</v>
      </c>
      <c r="J187" s="7">
        <v>10.41</v>
      </c>
      <c r="K187" s="7">
        <v>10.02</v>
      </c>
      <c r="L187" s="7">
        <v>10.32</v>
      </c>
      <c r="M187" s="7">
        <v>10.199999999999999</v>
      </c>
      <c r="N187" s="7">
        <v>10.029999999999999</v>
      </c>
      <c r="O187" s="7">
        <v>10.11</v>
      </c>
      <c r="P187" s="7">
        <v>10.11</v>
      </c>
      <c r="Q187" s="7"/>
    </row>
    <row r="188" spans="1:17" ht="16.5" thickTop="1" thickBot="1">
      <c r="A188" s="38" t="s">
        <v>43</v>
      </c>
      <c r="B188" s="46"/>
      <c r="C188" s="4" t="s">
        <v>30</v>
      </c>
      <c r="D188" s="4" t="s">
        <v>64</v>
      </c>
      <c r="E188" s="4" t="s">
        <v>85</v>
      </c>
      <c r="F188" s="7">
        <v>8087.71</v>
      </c>
      <c r="G188" s="7">
        <v>8836.17</v>
      </c>
      <c r="H188" s="7">
        <v>7441.62</v>
      </c>
      <c r="I188" s="7">
        <v>8281.98</v>
      </c>
      <c r="J188" s="7">
        <v>8914.4500000000007</v>
      </c>
      <c r="K188" s="7">
        <v>9029.14</v>
      </c>
      <c r="L188" s="7">
        <v>8525.81</v>
      </c>
      <c r="M188" s="7">
        <v>6975.46</v>
      </c>
      <c r="N188" s="7">
        <v>6660.43</v>
      </c>
      <c r="O188" s="7">
        <v>7777.61</v>
      </c>
      <c r="P188" s="7">
        <v>8346.85</v>
      </c>
      <c r="Q188" s="7">
        <v>8870.68</v>
      </c>
    </row>
    <row r="189" spans="1:17" ht="16.5" thickTop="1" thickBot="1">
      <c r="A189" s="38" t="s">
        <v>43</v>
      </c>
      <c r="B189" s="46"/>
      <c r="C189" s="4" t="s">
        <v>32</v>
      </c>
      <c r="D189" s="8" t="s">
        <v>65</v>
      </c>
      <c r="E189" s="8" t="s">
        <v>54</v>
      </c>
      <c r="F189" s="7">
        <f>G189-(H189-G189)</f>
        <v>1793</v>
      </c>
      <c r="G189" s="7">
        <f>H189-(I189-H189)</f>
        <v>1937</v>
      </c>
      <c r="H189" s="7">
        <v>2081</v>
      </c>
      <c r="I189" s="7">
        <v>2225</v>
      </c>
      <c r="J189" s="7">
        <v>2288</v>
      </c>
      <c r="K189" s="7">
        <v>2311</v>
      </c>
      <c r="L189" s="7">
        <v>2352</v>
      </c>
      <c r="M189" s="7">
        <v>2357</v>
      </c>
      <c r="N189" s="7">
        <v>2527</v>
      </c>
      <c r="O189" s="7">
        <v>2796</v>
      </c>
      <c r="P189" s="7">
        <v>2759</v>
      </c>
      <c r="Q189" s="7">
        <v>2813</v>
      </c>
    </row>
    <row r="190" spans="1:17" ht="16.5" thickTop="1" thickBot="1">
      <c r="A190" s="38" t="s">
        <v>43</v>
      </c>
      <c r="B190" s="46"/>
      <c r="C190" s="8" t="s">
        <v>55</v>
      </c>
      <c r="D190" s="8" t="s">
        <v>66</v>
      </c>
      <c r="E190" s="8" t="s">
        <v>54</v>
      </c>
      <c r="F190" s="7">
        <v>96169</v>
      </c>
      <c r="G190" s="7">
        <v>101678</v>
      </c>
      <c r="H190" s="7">
        <v>104619</v>
      </c>
      <c r="I190" s="7">
        <v>107848</v>
      </c>
      <c r="J190" s="7">
        <v>111480</v>
      </c>
      <c r="K190" s="7">
        <v>116510</v>
      </c>
      <c r="L190" s="7">
        <v>122421</v>
      </c>
      <c r="M190" s="7">
        <v>127969</v>
      </c>
      <c r="N190" s="7">
        <v>134603</v>
      </c>
      <c r="O190" s="7">
        <v>141047</v>
      </c>
      <c r="P190" s="7">
        <v>145890</v>
      </c>
      <c r="Q190" s="7"/>
    </row>
    <row r="191" spans="1:17" ht="16.5" thickTop="1" thickBot="1">
      <c r="A191" s="38" t="s">
        <v>43</v>
      </c>
      <c r="B191" s="46"/>
      <c r="C191" s="4" t="s">
        <v>31</v>
      </c>
      <c r="D191" s="8" t="s">
        <v>67</v>
      </c>
      <c r="E191" s="8" t="s">
        <v>54</v>
      </c>
      <c r="F191" s="7">
        <f>G191-(H191-G191)</f>
        <v>1.9500000000000002</v>
      </c>
      <c r="G191" s="7">
        <v>2.25</v>
      </c>
      <c r="H191" s="7">
        <v>2.5499999999999998</v>
      </c>
      <c r="I191" s="7">
        <v>3.11</v>
      </c>
      <c r="J191" s="7">
        <v>3.59</v>
      </c>
      <c r="K191" s="7">
        <v>3.72</v>
      </c>
      <c r="L191" s="7">
        <v>3.78</v>
      </c>
      <c r="M191" s="7">
        <v>3.96</v>
      </c>
      <c r="N191" s="7">
        <v>4.32</v>
      </c>
      <c r="O191" s="7">
        <v>5.01</v>
      </c>
      <c r="P191" s="7">
        <v>5.35</v>
      </c>
      <c r="Q191" s="7"/>
    </row>
    <row r="192" spans="1:17" ht="16.5" thickTop="1" thickBot="1">
      <c r="A192" s="38" t="s">
        <v>43</v>
      </c>
      <c r="B192" s="46"/>
      <c r="C192" s="4" t="s">
        <v>26</v>
      </c>
      <c r="D192" s="8" t="s">
        <v>77</v>
      </c>
      <c r="E192" s="8" t="s">
        <v>54</v>
      </c>
      <c r="F192" s="7">
        <v>5.5</v>
      </c>
      <c r="G192" s="7">
        <v>5.8</v>
      </c>
      <c r="H192" s="7">
        <v>7.6</v>
      </c>
      <c r="I192" s="7">
        <v>5.3</v>
      </c>
      <c r="J192" s="7">
        <v>5.9</v>
      </c>
      <c r="K192" s="7">
        <v>7.1</v>
      </c>
      <c r="L192" s="7">
        <v>6.1</v>
      </c>
      <c r="M192" s="7">
        <v>6.8</v>
      </c>
      <c r="N192" s="7">
        <v>6.5</v>
      </c>
      <c r="O192" s="7">
        <v>8.1999999999999993</v>
      </c>
      <c r="P192" s="7">
        <v>9.5</v>
      </c>
      <c r="Q192" s="7">
        <v>10.9</v>
      </c>
    </row>
    <row r="193" spans="1:17" ht="16.5" thickTop="1" thickBot="1">
      <c r="A193" s="38" t="s">
        <v>43</v>
      </c>
      <c r="B193" s="47"/>
      <c r="C193" s="5" t="s">
        <v>57</v>
      </c>
      <c r="D193" s="5" t="s">
        <v>68</v>
      </c>
      <c r="E193" s="5" t="s">
        <v>54</v>
      </c>
      <c r="F193" s="10">
        <v>56</v>
      </c>
      <c r="G193" s="10">
        <v>56</v>
      </c>
      <c r="H193" s="10">
        <v>62</v>
      </c>
      <c r="I193" s="10">
        <v>73</v>
      </c>
      <c r="J193" s="10">
        <v>73</v>
      </c>
      <c r="K193" s="10">
        <v>78</v>
      </c>
      <c r="L193" s="10">
        <v>78</v>
      </c>
      <c r="M193" s="10">
        <v>78</v>
      </c>
      <c r="N193" s="10">
        <v>77</v>
      </c>
      <c r="O193" s="10">
        <v>79</v>
      </c>
      <c r="P193" s="10">
        <v>79</v>
      </c>
      <c r="Q193" s="10">
        <v>83</v>
      </c>
    </row>
    <row r="194" spans="1:17" ht="16.5" thickTop="1" thickBot="1">
      <c r="A194" s="38" t="s">
        <v>43</v>
      </c>
      <c r="B194" s="45" t="s">
        <v>18</v>
      </c>
      <c r="C194" s="6" t="s">
        <v>15</v>
      </c>
      <c r="D194" s="6" t="s">
        <v>69</v>
      </c>
      <c r="E194" s="6" t="s">
        <v>54</v>
      </c>
      <c r="F194" s="7">
        <v>1704</v>
      </c>
      <c r="G194" s="7">
        <v>1435</v>
      </c>
      <c r="H194" s="7">
        <v>1444</v>
      </c>
      <c r="I194" s="7">
        <v>1367</v>
      </c>
      <c r="J194" s="7">
        <v>1448</v>
      </c>
      <c r="K194" s="7">
        <v>1471</v>
      </c>
      <c r="L194" s="7">
        <v>1592</v>
      </c>
      <c r="M194" s="7">
        <v>1466</v>
      </c>
      <c r="N194" s="7">
        <v>1470</v>
      </c>
      <c r="O194" s="7">
        <v>1308</v>
      </c>
      <c r="P194" s="7">
        <v>1075</v>
      </c>
      <c r="Q194" s="7"/>
    </row>
    <row r="195" spans="1:17" ht="16.5" thickTop="1" thickBot="1">
      <c r="A195" s="38" t="s">
        <v>43</v>
      </c>
      <c r="B195" s="46"/>
      <c r="C195" s="4" t="s">
        <v>35</v>
      </c>
      <c r="D195" s="8" t="s">
        <v>70</v>
      </c>
      <c r="E195" s="4" t="s">
        <v>54</v>
      </c>
      <c r="F195" s="7">
        <v>707</v>
      </c>
      <c r="G195" s="7">
        <v>692</v>
      </c>
      <c r="H195" s="7">
        <v>599</v>
      </c>
      <c r="I195" s="7">
        <v>713</v>
      </c>
      <c r="J195" s="7">
        <v>635</v>
      </c>
      <c r="K195" s="7">
        <v>676</v>
      </c>
      <c r="L195" s="7">
        <v>568</v>
      </c>
      <c r="M195" s="7">
        <v>631</v>
      </c>
      <c r="N195" s="7">
        <v>553</v>
      </c>
      <c r="O195" s="7">
        <v>766</v>
      </c>
      <c r="P195" s="7">
        <v>411</v>
      </c>
      <c r="Q195" s="7"/>
    </row>
    <row r="196" spans="1:17" ht="16.5" thickTop="1" thickBot="1">
      <c r="A196" s="38" t="s">
        <v>43</v>
      </c>
      <c r="B196" s="46"/>
      <c r="C196" s="8" t="s">
        <v>33</v>
      </c>
      <c r="D196" s="8" t="s">
        <v>71</v>
      </c>
      <c r="E196" s="8" t="s">
        <v>54</v>
      </c>
      <c r="F196" s="7">
        <f>F194-F195</f>
        <v>997</v>
      </c>
      <c r="G196" s="7">
        <f t="shared" ref="G196:P196" si="24">G194-G195</f>
        <v>743</v>
      </c>
      <c r="H196" s="7">
        <f t="shared" si="24"/>
        <v>845</v>
      </c>
      <c r="I196" s="7">
        <f t="shared" si="24"/>
        <v>654</v>
      </c>
      <c r="J196" s="7">
        <f t="shared" si="24"/>
        <v>813</v>
      </c>
      <c r="K196" s="7">
        <f t="shared" si="24"/>
        <v>795</v>
      </c>
      <c r="L196" s="7">
        <f t="shared" si="24"/>
        <v>1024</v>
      </c>
      <c r="M196" s="7">
        <f t="shared" si="24"/>
        <v>835</v>
      </c>
      <c r="N196" s="7">
        <f t="shared" si="24"/>
        <v>917</v>
      </c>
      <c r="O196" s="7">
        <f t="shared" si="24"/>
        <v>542</v>
      </c>
      <c r="P196" s="7">
        <f t="shared" si="24"/>
        <v>664</v>
      </c>
      <c r="Q196" s="7"/>
    </row>
    <row r="197" spans="1:17" ht="16.5" thickTop="1" thickBot="1">
      <c r="A197" s="38" t="s">
        <v>43</v>
      </c>
      <c r="B197" s="46"/>
      <c r="C197" s="8" t="s">
        <v>59</v>
      </c>
      <c r="D197" s="8" t="s">
        <v>72</v>
      </c>
      <c r="E197" s="8" t="s">
        <v>54</v>
      </c>
      <c r="F197" s="7">
        <f>G197-(H197-G197)</f>
        <v>48055</v>
      </c>
      <c r="G197" s="7">
        <f>H197-(I197-H197)</f>
        <v>43877</v>
      </c>
      <c r="H197" s="25">
        <v>39699</v>
      </c>
      <c r="I197" s="25">
        <v>35521</v>
      </c>
      <c r="J197" s="25">
        <v>32568</v>
      </c>
      <c r="K197" s="25">
        <v>30340</v>
      </c>
      <c r="L197" s="25">
        <v>29057</v>
      </c>
      <c r="M197" s="25">
        <v>26378</v>
      </c>
      <c r="N197" s="25">
        <v>24801</v>
      </c>
      <c r="O197" s="25">
        <v>24143</v>
      </c>
      <c r="P197" s="25">
        <v>24176</v>
      </c>
      <c r="Q197" s="7"/>
    </row>
    <row r="198" spans="1:17" ht="16.5" thickTop="1" thickBot="1">
      <c r="A198" s="38" t="s">
        <v>43</v>
      </c>
      <c r="B198" s="46"/>
      <c r="C198" s="4" t="s">
        <v>58</v>
      </c>
      <c r="D198" s="4" t="s">
        <v>73</v>
      </c>
      <c r="E198" s="8" t="s">
        <v>54</v>
      </c>
      <c r="F198" s="7">
        <v>294155</v>
      </c>
      <c r="G198" s="7">
        <v>294298</v>
      </c>
      <c r="H198" s="7">
        <v>294921</v>
      </c>
      <c r="I198" s="7">
        <v>295282</v>
      </c>
      <c r="J198" s="7">
        <v>295459</v>
      </c>
      <c r="K198" s="7">
        <v>295981</v>
      </c>
      <c r="L198" s="7">
        <v>296628</v>
      </c>
      <c r="M198" s="7">
        <v>297288</v>
      </c>
      <c r="N198" s="7">
        <v>297459</v>
      </c>
      <c r="O198" s="7">
        <v>297554</v>
      </c>
      <c r="P198" s="7">
        <v>296958</v>
      </c>
      <c r="Q198" s="7">
        <v>295683</v>
      </c>
    </row>
    <row r="199" spans="1:17" ht="16.5" thickTop="1" thickBot="1">
      <c r="A199" s="38" t="s">
        <v>43</v>
      </c>
      <c r="B199" s="46"/>
      <c r="C199" s="4" t="s">
        <v>16</v>
      </c>
      <c r="D199" s="4" t="s">
        <v>74</v>
      </c>
      <c r="E199" s="8" t="s">
        <v>54</v>
      </c>
      <c r="F199" s="7">
        <v>2.38</v>
      </c>
      <c r="G199" s="7">
        <v>1.89</v>
      </c>
      <c r="H199" s="7">
        <v>1.84</v>
      </c>
      <c r="I199" s="7">
        <v>1.1299999999999999</v>
      </c>
      <c r="J199" s="7">
        <v>1.64</v>
      </c>
      <c r="K199" s="7">
        <v>1.82</v>
      </c>
      <c r="L199" s="7">
        <v>2.5299999999999998</v>
      </c>
      <c r="M199" s="7">
        <v>3.43</v>
      </c>
      <c r="N199" s="7">
        <v>2.67</v>
      </c>
      <c r="O199" s="7">
        <v>2.4900000000000002</v>
      </c>
      <c r="P199" s="7">
        <v>0.31</v>
      </c>
      <c r="Q199" s="7">
        <v>-1.91</v>
      </c>
    </row>
    <row r="200" spans="1:17" ht="16.5" thickTop="1" thickBot="1">
      <c r="A200" s="38" t="s">
        <v>43</v>
      </c>
      <c r="B200" s="47"/>
      <c r="C200" s="5" t="s">
        <v>17</v>
      </c>
      <c r="D200" s="5" t="s">
        <v>75</v>
      </c>
      <c r="E200" s="5" t="s">
        <v>54</v>
      </c>
      <c r="F200" s="10">
        <v>-0.64</v>
      </c>
      <c r="G200" s="10">
        <v>-1.41</v>
      </c>
      <c r="H200" s="10">
        <v>0.25</v>
      </c>
      <c r="I200" s="10">
        <v>-0.95</v>
      </c>
      <c r="J200" s="10">
        <v>0.12</v>
      </c>
      <c r="K200" s="10">
        <v>0</v>
      </c>
      <c r="L200" s="10">
        <v>-0.17</v>
      </c>
      <c r="M200" s="10">
        <v>-0.08</v>
      </c>
      <c r="N200" s="10">
        <v>-1.1100000000000001</v>
      </c>
      <c r="O200" s="10">
        <v>-1.45</v>
      </c>
      <c r="P200" s="10">
        <v>-1.87</v>
      </c>
      <c r="Q200" s="10">
        <v>-1.95</v>
      </c>
    </row>
    <row r="201" spans="1:17" ht="16.5" thickTop="1" thickBot="1">
      <c r="A201" s="38" t="s">
        <v>43</v>
      </c>
      <c r="B201" s="45" t="s">
        <v>22</v>
      </c>
      <c r="C201" s="6" t="s">
        <v>19</v>
      </c>
      <c r="D201" s="6" t="s">
        <v>76</v>
      </c>
      <c r="E201" s="6" t="s">
        <v>54</v>
      </c>
      <c r="F201" s="2">
        <v>3595</v>
      </c>
      <c r="G201" s="2">
        <v>3263</v>
      </c>
      <c r="H201" s="2">
        <v>3389</v>
      </c>
      <c r="I201" s="2">
        <v>3118</v>
      </c>
      <c r="J201" s="2">
        <v>3127</v>
      </c>
      <c r="K201" s="2">
        <v>3097</v>
      </c>
      <c r="L201" s="2">
        <v>2963</v>
      </c>
      <c r="M201" s="2">
        <v>2984</v>
      </c>
      <c r="N201" s="2">
        <v>3471</v>
      </c>
      <c r="O201" s="2">
        <v>3396</v>
      </c>
      <c r="P201" s="2">
        <v>3022</v>
      </c>
      <c r="Q201" s="7">
        <v>3174</v>
      </c>
    </row>
    <row r="202" spans="1:17" ht="16.5" thickTop="1" thickBot="1">
      <c r="A202" s="38" t="s">
        <v>43</v>
      </c>
      <c r="B202" s="46"/>
      <c r="C202" s="4" t="s">
        <v>20</v>
      </c>
      <c r="D202" s="4" t="s">
        <v>78</v>
      </c>
      <c r="E202" s="8" t="s">
        <v>54</v>
      </c>
      <c r="F202" s="2">
        <v>2231</v>
      </c>
      <c r="G202" s="2">
        <v>3045</v>
      </c>
      <c r="H202" s="2">
        <v>2193</v>
      </c>
      <c r="I202" s="2">
        <v>2364</v>
      </c>
      <c r="J202" s="2">
        <v>2315</v>
      </c>
      <c r="K202" s="2">
        <v>2369</v>
      </c>
      <c r="L202" s="2">
        <v>2416</v>
      </c>
      <c r="M202" s="2">
        <v>2309</v>
      </c>
      <c r="N202" s="2">
        <v>2827</v>
      </c>
      <c r="O202" s="2">
        <v>3076</v>
      </c>
      <c r="P202" s="2">
        <v>1466</v>
      </c>
      <c r="Q202" s="7">
        <v>1625</v>
      </c>
    </row>
    <row r="203" spans="1:17" ht="16.5" thickTop="1" thickBot="1">
      <c r="A203" s="38" t="s">
        <v>43</v>
      </c>
      <c r="B203" s="46"/>
      <c r="C203" s="4" t="s">
        <v>21</v>
      </c>
      <c r="D203" s="8" t="s">
        <v>79</v>
      </c>
      <c r="E203" s="8" t="s">
        <v>54</v>
      </c>
      <c r="F203" s="2">
        <f>F201-F202</f>
        <v>1364</v>
      </c>
      <c r="G203" s="2">
        <f t="shared" ref="G203:Q203" si="25">G201-G202</f>
        <v>218</v>
      </c>
      <c r="H203" s="2">
        <f t="shared" si="25"/>
        <v>1196</v>
      </c>
      <c r="I203" s="2">
        <f t="shared" si="25"/>
        <v>754</v>
      </c>
      <c r="J203" s="2">
        <f t="shared" si="25"/>
        <v>812</v>
      </c>
      <c r="K203" s="2">
        <f t="shared" si="25"/>
        <v>728</v>
      </c>
      <c r="L203" s="2">
        <f t="shared" si="25"/>
        <v>547</v>
      </c>
      <c r="M203" s="2">
        <f t="shared" si="25"/>
        <v>675</v>
      </c>
      <c r="N203" s="2">
        <f t="shared" si="25"/>
        <v>644</v>
      </c>
      <c r="O203" s="2">
        <f t="shared" si="25"/>
        <v>320</v>
      </c>
      <c r="P203" s="2">
        <f t="shared" si="25"/>
        <v>1556</v>
      </c>
      <c r="Q203" s="2">
        <f t="shared" si="25"/>
        <v>1549</v>
      </c>
    </row>
    <row r="204" spans="1:17" ht="16.5" thickTop="1" thickBot="1">
      <c r="A204" s="38" t="s">
        <v>43</v>
      </c>
      <c r="B204" s="46"/>
      <c r="C204" s="4" t="s">
        <v>13</v>
      </c>
      <c r="D204" s="8" t="s">
        <v>80</v>
      </c>
      <c r="E204" s="8" t="s">
        <v>60</v>
      </c>
      <c r="F204" s="7">
        <v>4278.33</v>
      </c>
      <c r="G204" s="7">
        <v>4323.6400000000003</v>
      </c>
      <c r="H204" s="7">
        <v>4967.58</v>
      </c>
      <c r="I204" s="7">
        <v>4663.33</v>
      </c>
      <c r="J204" s="7">
        <v>5870.77</v>
      </c>
      <c r="K204" s="7">
        <v>4615.3599999999997</v>
      </c>
      <c r="L204" s="7">
        <v>5285.21</v>
      </c>
      <c r="M204" s="7">
        <v>6005.48</v>
      </c>
      <c r="N204" s="7">
        <v>6923.65</v>
      </c>
      <c r="O204" s="7">
        <v>7295.32</v>
      </c>
      <c r="P204" s="7">
        <v>7527.61</v>
      </c>
      <c r="Q204" s="7"/>
    </row>
    <row r="205" spans="1:17" ht="16.5" thickTop="1" thickBot="1">
      <c r="A205" s="38" t="s">
        <v>43</v>
      </c>
      <c r="B205" s="46"/>
      <c r="C205" s="4" t="s">
        <v>14</v>
      </c>
      <c r="D205" s="8" t="s">
        <v>81</v>
      </c>
      <c r="E205" s="8" t="s">
        <v>60</v>
      </c>
      <c r="F205" s="7">
        <v>4797.05</v>
      </c>
      <c r="G205" s="7">
        <v>4994.25</v>
      </c>
      <c r="H205" s="7">
        <v>5149.68</v>
      </c>
      <c r="I205" s="7">
        <v>4883.68</v>
      </c>
      <c r="J205" s="7">
        <v>5089.83</v>
      </c>
      <c r="K205" s="7">
        <v>4801.96</v>
      </c>
      <c r="L205" s="7">
        <v>5136.96</v>
      </c>
      <c r="M205" s="7">
        <v>6379.05</v>
      </c>
      <c r="N205" s="7">
        <v>7332.43</v>
      </c>
      <c r="O205" s="7">
        <v>7718.2</v>
      </c>
      <c r="P205" s="7">
        <v>7642.57</v>
      </c>
      <c r="Q205" s="7"/>
    </row>
    <row r="206" spans="1:17" ht="16.5" thickTop="1" thickBot="1">
      <c r="A206" s="38" t="s">
        <v>43</v>
      </c>
      <c r="B206" s="46"/>
      <c r="C206" s="4" t="s">
        <v>25</v>
      </c>
      <c r="D206" s="8" t="s">
        <v>82</v>
      </c>
      <c r="E206" s="8" t="s">
        <v>60</v>
      </c>
      <c r="F206" s="7">
        <f>F204-F205</f>
        <v>-518.72000000000025</v>
      </c>
      <c r="G206" s="7">
        <f t="shared" ref="G206:P206" si="26">G204-G205</f>
        <v>-670.60999999999967</v>
      </c>
      <c r="H206" s="7">
        <f t="shared" si="26"/>
        <v>-182.10000000000036</v>
      </c>
      <c r="I206" s="7">
        <f t="shared" si="26"/>
        <v>-220.35000000000036</v>
      </c>
      <c r="J206" s="7">
        <f t="shared" si="26"/>
        <v>780.94000000000051</v>
      </c>
      <c r="K206" s="7">
        <f t="shared" si="26"/>
        <v>-186.60000000000036</v>
      </c>
      <c r="L206" s="7">
        <f t="shared" si="26"/>
        <v>148.25</v>
      </c>
      <c r="M206" s="7">
        <f t="shared" si="26"/>
        <v>-373.57000000000062</v>
      </c>
      <c r="N206" s="7">
        <f t="shared" si="26"/>
        <v>-408.78000000000065</v>
      </c>
      <c r="O206" s="7">
        <f t="shared" si="26"/>
        <v>-422.88000000000011</v>
      </c>
      <c r="P206" s="7">
        <f t="shared" si="26"/>
        <v>-114.96000000000004</v>
      </c>
      <c r="Q206" s="7"/>
    </row>
    <row r="207" spans="1:17" ht="16.5" thickTop="1" thickBot="1">
      <c r="A207" s="38" t="s">
        <v>43</v>
      </c>
      <c r="B207" s="46"/>
      <c r="C207" s="8" t="s">
        <v>34</v>
      </c>
      <c r="D207" s="8" t="s">
        <v>83</v>
      </c>
      <c r="E207" s="8" t="s">
        <v>60</v>
      </c>
      <c r="F207" s="25">
        <v>3241.41</v>
      </c>
      <c r="G207" s="25">
        <v>3360.36</v>
      </c>
      <c r="H207" s="25">
        <v>3493.98</v>
      </c>
      <c r="I207" s="25">
        <v>3627.02</v>
      </c>
      <c r="J207" s="25">
        <v>3706.73</v>
      </c>
      <c r="K207" s="25">
        <v>3844.68</v>
      </c>
      <c r="L207" s="25">
        <v>3967.71</v>
      </c>
      <c r="M207" s="25">
        <v>4164.59</v>
      </c>
      <c r="N207" s="25">
        <v>4396.32</v>
      </c>
      <c r="O207" s="25">
        <v>4744.13</v>
      </c>
      <c r="P207" s="25">
        <v>5126.79</v>
      </c>
      <c r="Q207" s="7"/>
    </row>
    <row r="208" spans="1:17" ht="16.5" thickTop="1" thickBot="1">
      <c r="A208" s="38" t="s">
        <v>43</v>
      </c>
      <c r="B208" s="48"/>
      <c r="C208" s="11" t="s">
        <v>61</v>
      </c>
      <c r="D208" s="11" t="s">
        <v>84</v>
      </c>
      <c r="E208" s="11" t="s">
        <v>53</v>
      </c>
      <c r="F208" s="21">
        <v>3.5700000000000003</v>
      </c>
      <c r="G208" s="21">
        <v>3.87</v>
      </c>
      <c r="H208" s="21">
        <v>4.12</v>
      </c>
      <c r="I208" s="21">
        <v>4.45</v>
      </c>
      <c r="J208" s="21">
        <v>4.8499999999999996</v>
      </c>
      <c r="K208" s="21">
        <v>4.59</v>
      </c>
      <c r="L208" s="21">
        <v>4.75</v>
      </c>
      <c r="M208" s="21">
        <v>4.58</v>
      </c>
      <c r="N208" s="21">
        <v>4.3100000000000005</v>
      </c>
      <c r="O208" s="21">
        <v>4.2</v>
      </c>
      <c r="P208" s="21">
        <v>4.2299999999999995</v>
      </c>
      <c r="Q208" s="21">
        <v>5.55</v>
      </c>
    </row>
    <row r="209" spans="1:17" ht="16.5" thickTop="1" thickBot="1">
      <c r="A209" s="38" t="s">
        <v>44</v>
      </c>
      <c r="B209" s="18" t="s">
        <v>36</v>
      </c>
      <c r="C209" s="5" t="s">
        <v>52</v>
      </c>
      <c r="D209" s="5" t="s">
        <v>86</v>
      </c>
      <c r="E209" s="5" t="s">
        <v>51</v>
      </c>
      <c r="F209" s="19">
        <v>3496</v>
      </c>
      <c r="G209" s="19">
        <v>3474</v>
      </c>
      <c r="H209" s="19">
        <v>3356</v>
      </c>
      <c r="I209" s="19">
        <v>3169</v>
      </c>
      <c r="J209" s="19">
        <v>3339</v>
      </c>
      <c r="K209" s="19">
        <v>3383</v>
      </c>
      <c r="L209" s="19">
        <v>3395</v>
      </c>
      <c r="M209" s="19">
        <v>3566</v>
      </c>
      <c r="N209" s="19">
        <v>4060</v>
      </c>
      <c r="O209" s="19">
        <v>4619</v>
      </c>
      <c r="P209" s="19">
        <v>5324</v>
      </c>
      <c r="Q209" s="19"/>
    </row>
    <row r="210" spans="1:17" ht="16.5" thickTop="1" thickBot="1">
      <c r="A210" s="38" t="s">
        <v>44</v>
      </c>
      <c r="B210" s="46" t="s">
        <v>27</v>
      </c>
      <c r="C210" s="4" t="s">
        <v>56</v>
      </c>
      <c r="D210" s="4" t="s">
        <v>63</v>
      </c>
      <c r="E210" s="4" t="s">
        <v>53</v>
      </c>
      <c r="F210" s="2">
        <v>7.46</v>
      </c>
      <c r="G210" s="2">
        <v>7.19</v>
      </c>
      <c r="H210" s="2">
        <v>7.19</v>
      </c>
      <c r="I210" s="2">
        <v>7.24</v>
      </c>
      <c r="J210" s="2">
        <v>7.26</v>
      </c>
      <c r="K210" s="2">
        <v>7.17</v>
      </c>
      <c r="L210" s="2">
        <v>7.59</v>
      </c>
      <c r="M210" s="2">
        <v>5.59</v>
      </c>
      <c r="N210" s="2">
        <v>5.33</v>
      </c>
      <c r="O210" s="2">
        <v>5.45</v>
      </c>
      <c r="P210" s="2">
        <v>5.44</v>
      </c>
    </row>
    <row r="211" spans="1:17" ht="16.5" thickTop="1" thickBot="1">
      <c r="A211" s="38" t="s">
        <v>44</v>
      </c>
      <c r="B211" s="46"/>
      <c r="C211" s="4" t="s">
        <v>30</v>
      </c>
      <c r="D211" s="4" t="s">
        <v>64</v>
      </c>
      <c r="E211" s="4" t="s">
        <v>85</v>
      </c>
      <c r="F211" s="2">
        <v>5656</v>
      </c>
      <c r="G211" s="2">
        <v>6747.52</v>
      </c>
      <c r="H211" s="2">
        <v>7150.41</v>
      </c>
      <c r="I211" s="2">
        <v>7230.08</v>
      </c>
      <c r="J211" s="2">
        <v>7073.7</v>
      </c>
      <c r="K211" s="2">
        <v>6945.41</v>
      </c>
      <c r="L211" s="2">
        <v>5497.02</v>
      </c>
      <c r="M211" s="2">
        <v>6845.1</v>
      </c>
      <c r="N211" s="2">
        <v>7008.18</v>
      </c>
      <c r="O211" s="2">
        <v>5857.53</v>
      </c>
      <c r="P211" s="2">
        <v>4950.9799999999996</v>
      </c>
      <c r="Q211" s="2">
        <v>6055.65</v>
      </c>
    </row>
    <row r="212" spans="1:17" ht="16.5" thickTop="1" thickBot="1">
      <c r="A212" s="38" t="s">
        <v>44</v>
      </c>
      <c r="B212" s="46"/>
      <c r="C212" s="4" t="s">
        <v>32</v>
      </c>
      <c r="D212" s="8" t="s">
        <v>65</v>
      </c>
      <c r="E212" s="8" t="s">
        <v>54</v>
      </c>
      <c r="F212" s="2">
        <f>G212-(H212-G212)</f>
        <v>3122</v>
      </c>
      <c r="G212" s="2">
        <f>H212-(I212-H212)</f>
        <v>3329</v>
      </c>
      <c r="H212" s="2">
        <v>3536</v>
      </c>
      <c r="I212" s="2">
        <v>3743</v>
      </c>
      <c r="J212" s="2">
        <v>3790</v>
      </c>
      <c r="K212" s="2">
        <v>3907</v>
      </c>
      <c r="L212" s="2">
        <v>3922</v>
      </c>
      <c r="M212" s="2">
        <v>4224</v>
      </c>
      <c r="N212" s="2">
        <v>4720</v>
      </c>
      <c r="O212" s="2">
        <v>4820</v>
      </c>
      <c r="P212" s="2">
        <v>4494</v>
      </c>
      <c r="Q212" s="2">
        <v>4831</v>
      </c>
    </row>
    <row r="213" spans="1:17" ht="16.5" thickTop="1" thickBot="1">
      <c r="A213" s="38" t="s">
        <v>44</v>
      </c>
      <c r="B213" s="46"/>
      <c r="C213" s="8" t="s">
        <v>55</v>
      </c>
      <c r="D213" s="8" t="s">
        <v>66</v>
      </c>
      <c r="E213" s="8" t="s">
        <v>54</v>
      </c>
      <c r="F213" s="2">
        <v>152943</v>
      </c>
      <c r="G213" s="2">
        <v>159680</v>
      </c>
      <c r="H213" s="2">
        <v>165815</v>
      </c>
      <c r="I213" s="2">
        <v>173811</v>
      </c>
      <c r="J213" s="2">
        <v>180879</v>
      </c>
      <c r="K213" s="2">
        <v>189419</v>
      </c>
      <c r="L213" s="2">
        <v>199139</v>
      </c>
      <c r="M213" s="2">
        <v>208617</v>
      </c>
      <c r="N213" s="2">
        <v>216348</v>
      </c>
      <c r="O213" s="2">
        <v>223006</v>
      </c>
      <c r="P213" s="2">
        <v>226083</v>
      </c>
    </row>
    <row r="214" spans="1:17" ht="16.5" thickTop="1" thickBot="1">
      <c r="A214" s="38" t="s">
        <v>44</v>
      </c>
      <c r="B214" s="46"/>
      <c r="C214" s="4" t="s">
        <v>31</v>
      </c>
      <c r="D214" s="8" t="s">
        <v>67</v>
      </c>
      <c r="E214" s="8" t="s">
        <v>54</v>
      </c>
      <c r="F214" s="2">
        <f>G214-(H214-G214)</f>
        <v>1.4999999999999998</v>
      </c>
      <c r="G214" s="2">
        <v>1.63</v>
      </c>
      <c r="H214" s="2">
        <v>1.76</v>
      </c>
      <c r="I214" s="2">
        <v>1.84</v>
      </c>
      <c r="J214" s="2">
        <v>1.92</v>
      </c>
      <c r="K214" s="2">
        <v>2</v>
      </c>
      <c r="L214" s="2">
        <v>2.23</v>
      </c>
      <c r="M214" s="2">
        <v>2.5</v>
      </c>
      <c r="N214" s="2">
        <v>2.63</v>
      </c>
      <c r="O214" s="2">
        <v>2.79</v>
      </c>
      <c r="P214" s="2">
        <v>3.19</v>
      </c>
    </row>
    <row r="215" spans="1:17" ht="16.5" thickTop="1" thickBot="1">
      <c r="A215" s="38" t="s">
        <v>44</v>
      </c>
      <c r="B215" s="46"/>
      <c r="C215" s="4" t="s">
        <v>26</v>
      </c>
      <c r="D215" s="8" t="s">
        <v>77</v>
      </c>
      <c r="E215" s="8" t="s">
        <v>54</v>
      </c>
      <c r="F215" s="2">
        <v>3.6</v>
      </c>
      <c r="G215" s="2">
        <v>2.1</v>
      </c>
      <c r="H215" s="2">
        <v>1.2</v>
      </c>
      <c r="I215" s="2">
        <v>1.7</v>
      </c>
      <c r="J215" s="2">
        <v>4.3</v>
      </c>
      <c r="K215" s="2">
        <v>3.9</v>
      </c>
      <c r="L215" s="2">
        <v>5.6</v>
      </c>
      <c r="M215" s="2">
        <v>5.5</v>
      </c>
      <c r="N215" s="2">
        <v>3</v>
      </c>
      <c r="O215" s="2">
        <v>4.5999999999999996</v>
      </c>
      <c r="P215" s="2">
        <v>11.8</v>
      </c>
      <c r="Q215" s="2">
        <v>8</v>
      </c>
    </row>
    <row r="216" spans="1:17" ht="16.5" thickTop="1" thickBot="1">
      <c r="A216" s="38" t="s">
        <v>44</v>
      </c>
      <c r="B216" s="47"/>
      <c r="C216" s="5" t="s">
        <v>57</v>
      </c>
      <c r="D216" s="5" t="s">
        <v>68</v>
      </c>
      <c r="E216" s="5" t="s">
        <v>54</v>
      </c>
      <c r="F216" s="10">
        <v>44</v>
      </c>
      <c r="G216" s="10">
        <v>55</v>
      </c>
      <c r="H216" s="10">
        <v>58</v>
      </c>
      <c r="I216" s="10">
        <v>64</v>
      </c>
      <c r="J216" s="10">
        <v>69</v>
      </c>
      <c r="K216" s="10">
        <v>76</v>
      </c>
      <c r="L216" s="10">
        <v>79</v>
      </c>
      <c r="M216" s="10">
        <v>79</v>
      </c>
      <c r="N216" s="10">
        <v>79</v>
      </c>
      <c r="O216" s="10">
        <v>82</v>
      </c>
      <c r="P216" s="10">
        <v>82</v>
      </c>
      <c r="Q216" s="10">
        <v>83</v>
      </c>
    </row>
    <row r="217" spans="1:17" ht="16.5" thickTop="1" thickBot="1">
      <c r="A217" s="38" t="s">
        <v>44</v>
      </c>
      <c r="B217" s="45" t="s">
        <v>18</v>
      </c>
      <c r="C217" s="6" t="s">
        <v>15</v>
      </c>
      <c r="D217" s="6" t="s">
        <v>69</v>
      </c>
      <c r="E217" s="6" t="s">
        <v>54</v>
      </c>
      <c r="F217" s="2">
        <v>1874</v>
      </c>
      <c r="G217" s="2">
        <v>1763</v>
      </c>
      <c r="H217" s="2">
        <v>1576</v>
      </c>
      <c r="I217" s="2">
        <v>1395</v>
      </c>
      <c r="J217" s="2">
        <v>1416</v>
      </c>
      <c r="K217" s="2">
        <v>1525</v>
      </c>
      <c r="L217" s="2">
        <v>1559</v>
      </c>
      <c r="M217" s="2">
        <v>1463</v>
      </c>
      <c r="N217" s="2">
        <v>1552</v>
      </c>
      <c r="O217" s="2">
        <v>1548</v>
      </c>
      <c r="P217" s="2">
        <v>1150</v>
      </c>
    </row>
    <row r="218" spans="1:17" ht="16.5" thickTop="1" thickBot="1">
      <c r="A218" s="38" t="s">
        <v>44</v>
      </c>
      <c r="B218" s="46"/>
      <c r="C218" s="4" t="s">
        <v>35</v>
      </c>
      <c r="D218" s="8" t="s">
        <v>70</v>
      </c>
      <c r="E218" s="4" t="s">
        <v>54</v>
      </c>
      <c r="F218" s="2">
        <v>626</v>
      </c>
      <c r="G218" s="2">
        <v>651</v>
      </c>
      <c r="H218" s="2">
        <v>615</v>
      </c>
      <c r="I218" s="2">
        <v>635</v>
      </c>
      <c r="J218" s="2">
        <v>650</v>
      </c>
      <c r="K218" s="2">
        <v>641</v>
      </c>
      <c r="L218" s="2">
        <v>551</v>
      </c>
      <c r="M218" s="2">
        <v>594</v>
      </c>
      <c r="N218" s="2">
        <v>527</v>
      </c>
      <c r="O218" s="2">
        <v>569</v>
      </c>
      <c r="P218" s="2">
        <v>412</v>
      </c>
    </row>
    <row r="219" spans="1:17" ht="16.5" thickTop="1" thickBot="1">
      <c r="A219" s="38" t="s">
        <v>44</v>
      </c>
      <c r="B219" s="46"/>
      <c r="C219" s="8" t="s">
        <v>33</v>
      </c>
      <c r="D219" s="8" t="s">
        <v>71</v>
      </c>
      <c r="E219" s="8" t="s">
        <v>54</v>
      </c>
      <c r="F219" s="2">
        <f>F217-F218</f>
        <v>1248</v>
      </c>
      <c r="G219" s="2">
        <f t="shared" ref="G219:P219" si="27">G217-G218</f>
        <v>1112</v>
      </c>
      <c r="H219" s="2">
        <f t="shared" si="27"/>
        <v>961</v>
      </c>
      <c r="I219" s="2">
        <f t="shared" si="27"/>
        <v>760</v>
      </c>
      <c r="J219" s="2">
        <f t="shared" si="27"/>
        <v>766</v>
      </c>
      <c r="K219" s="2">
        <f t="shared" si="27"/>
        <v>884</v>
      </c>
      <c r="L219" s="2">
        <f t="shared" si="27"/>
        <v>1008</v>
      </c>
      <c r="M219" s="2">
        <f t="shared" si="27"/>
        <v>869</v>
      </c>
      <c r="N219" s="2">
        <f t="shared" si="27"/>
        <v>1025</v>
      </c>
      <c r="O219" s="2">
        <f t="shared" si="27"/>
        <v>979</v>
      </c>
      <c r="P219" s="2">
        <f t="shared" si="27"/>
        <v>738</v>
      </c>
    </row>
    <row r="220" spans="1:17" ht="16.5" thickTop="1" thickBot="1">
      <c r="A220" s="38" t="s">
        <v>44</v>
      </c>
      <c r="B220" s="46"/>
      <c r="C220" s="8" t="s">
        <v>59</v>
      </c>
      <c r="D220" s="8" t="s">
        <v>72</v>
      </c>
      <c r="E220" s="8" t="s">
        <v>54</v>
      </c>
      <c r="F220" s="2">
        <f>G220-(H220-G220)</f>
        <v>72933</v>
      </c>
      <c r="G220" s="2">
        <f>H220-(I220-H220)</f>
        <v>68016</v>
      </c>
      <c r="H220" s="28">
        <v>63099</v>
      </c>
      <c r="I220" s="28">
        <v>58182</v>
      </c>
      <c r="J220" s="28">
        <v>54804</v>
      </c>
      <c r="K220" s="28">
        <v>53812</v>
      </c>
      <c r="L220" s="28">
        <v>52243</v>
      </c>
      <c r="M220" s="28">
        <v>57926</v>
      </c>
      <c r="N220" s="28">
        <v>55660</v>
      </c>
      <c r="O220" s="28">
        <v>51958</v>
      </c>
      <c r="P220" s="28">
        <v>52021</v>
      </c>
    </row>
    <row r="221" spans="1:17" ht="16.5" thickTop="1" thickBot="1">
      <c r="A221" s="38" t="s">
        <v>44</v>
      </c>
      <c r="B221" s="46"/>
      <c r="C221" s="4" t="s">
        <v>58</v>
      </c>
      <c r="D221" s="4" t="s">
        <v>73</v>
      </c>
      <c r="E221" s="8" t="s">
        <v>54</v>
      </c>
      <c r="F221" s="2">
        <v>311421</v>
      </c>
      <c r="G221" s="2">
        <v>309304</v>
      </c>
      <c r="H221" s="2">
        <v>307233</v>
      </c>
      <c r="I221" s="2">
        <v>304362</v>
      </c>
      <c r="J221" s="2">
        <v>301834</v>
      </c>
      <c r="K221" s="2">
        <v>299910</v>
      </c>
      <c r="L221" s="2">
        <v>298111</v>
      </c>
      <c r="M221" s="2">
        <v>296262</v>
      </c>
      <c r="N221" s="2">
        <v>294510</v>
      </c>
      <c r="O221" s="2">
        <v>292774</v>
      </c>
      <c r="P221" s="2">
        <v>290553</v>
      </c>
      <c r="Q221" s="2">
        <v>286960</v>
      </c>
    </row>
    <row r="222" spans="1:17" ht="16.5" thickTop="1" thickBot="1">
      <c r="A222" s="38" t="s">
        <v>44</v>
      </c>
      <c r="B222" s="46"/>
      <c r="C222" s="4" t="s">
        <v>16</v>
      </c>
      <c r="D222" s="4" t="s">
        <v>74</v>
      </c>
      <c r="E222" s="8" t="s">
        <v>54</v>
      </c>
      <c r="F222" s="2">
        <v>2.06</v>
      </c>
      <c r="G222" s="2">
        <v>3.08</v>
      </c>
      <c r="H222" s="2">
        <v>2.94</v>
      </c>
      <c r="I222" s="2">
        <v>3.19</v>
      </c>
      <c r="J222" s="2">
        <v>2.91</v>
      </c>
      <c r="K222" s="2">
        <v>3.42</v>
      </c>
      <c r="L222" s="2">
        <v>2.5099999999999998</v>
      </c>
      <c r="M222" s="2">
        <v>3.17</v>
      </c>
      <c r="N222" s="2">
        <v>2.85</v>
      </c>
      <c r="O222" s="2">
        <v>3.46</v>
      </c>
      <c r="P222" s="2">
        <v>6.15</v>
      </c>
      <c r="Q222" s="2">
        <v>8.15</v>
      </c>
    </row>
    <row r="223" spans="1:17" ht="16.5" thickTop="1" thickBot="1">
      <c r="A223" s="38" t="s">
        <v>44</v>
      </c>
      <c r="B223" s="47"/>
      <c r="C223" s="5" t="s">
        <v>17</v>
      </c>
      <c r="D223" s="5" t="s">
        <v>75</v>
      </c>
      <c r="E223" s="5" t="s">
        <v>54</v>
      </c>
      <c r="F223" s="10">
        <v>3.45</v>
      </c>
      <c r="G223" s="10">
        <v>3.74</v>
      </c>
      <c r="H223" s="10">
        <v>3.22</v>
      </c>
      <c r="I223" s="10">
        <v>4.2699999999999996</v>
      </c>
      <c r="J223" s="10">
        <v>3.35</v>
      </c>
      <c r="K223" s="10">
        <v>0</v>
      </c>
      <c r="L223" s="10">
        <v>2.8</v>
      </c>
      <c r="M223" s="10">
        <v>2.42</v>
      </c>
      <c r="N223" s="10">
        <v>2.5499999999999998</v>
      </c>
      <c r="O223" s="10">
        <v>2.36</v>
      </c>
      <c r="P223" s="10">
        <v>1.25</v>
      </c>
      <c r="Q223" s="10">
        <v>0.28999999999999998</v>
      </c>
    </row>
    <row r="224" spans="1:17" ht="16.5" thickTop="1" thickBot="1">
      <c r="A224" s="38" t="s">
        <v>44</v>
      </c>
      <c r="B224" s="45" t="s">
        <v>22</v>
      </c>
      <c r="C224" s="6" t="s">
        <v>19</v>
      </c>
      <c r="D224" s="6" t="s">
        <v>76</v>
      </c>
      <c r="E224" s="6" t="s">
        <v>54</v>
      </c>
      <c r="F224" s="2">
        <v>3942</v>
      </c>
      <c r="G224" s="2">
        <v>3251</v>
      </c>
      <c r="H224" s="2">
        <v>3670</v>
      </c>
      <c r="I224" s="2">
        <v>3555</v>
      </c>
      <c r="J224" s="2">
        <v>3356</v>
      </c>
      <c r="K224" s="2">
        <v>3596</v>
      </c>
      <c r="L224" s="2">
        <v>3545</v>
      </c>
      <c r="M224" s="2">
        <v>3501</v>
      </c>
      <c r="N224" s="2">
        <v>3547</v>
      </c>
      <c r="O224" s="2">
        <v>3485</v>
      </c>
      <c r="P224" s="2">
        <v>3191</v>
      </c>
      <c r="Q224" s="2">
        <v>3712</v>
      </c>
    </row>
    <row r="225" spans="1:17" ht="16.5" thickTop="1" thickBot="1">
      <c r="A225" s="38" t="s">
        <v>44</v>
      </c>
      <c r="B225" s="46"/>
      <c r="C225" s="4" t="s">
        <v>20</v>
      </c>
      <c r="D225" s="4" t="s">
        <v>78</v>
      </c>
      <c r="E225" s="8" t="s">
        <v>54</v>
      </c>
      <c r="F225" s="2">
        <v>1958</v>
      </c>
      <c r="G225" s="2">
        <v>3492</v>
      </c>
      <c r="H225" s="2">
        <v>2149</v>
      </c>
      <c r="I225" s="2">
        <v>2456</v>
      </c>
      <c r="J225" s="2">
        <v>2849</v>
      </c>
      <c r="K225" s="2">
        <v>2603</v>
      </c>
      <c r="L225" s="2">
        <v>2725</v>
      </c>
      <c r="M225" s="2">
        <v>2720</v>
      </c>
      <c r="N225" s="2">
        <v>4245</v>
      </c>
      <c r="O225" s="2">
        <v>2388</v>
      </c>
      <c r="P225" s="2">
        <v>1849</v>
      </c>
      <c r="Q225" s="2">
        <v>1858</v>
      </c>
    </row>
    <row r="226" spans="1:17" ht="16.5" thickTop="1" thickBot="1">
      <c r="A226" s="38" t="s">
        <v>44</v>
      </c>
      <c r="B226" s="46"/>
      <c r="C226" s="4" t="s">
        <v>21</v>
      </c>
      <c r="D226" s="8" t="s">
        <v>79</v>
      </c>
      <c r="E226" s="8" t="s">
        <v>54</v>
      </c>
      <c r="F226" s="2">
        <f>F224-F225</f>
        <v>1984</v>
      </c>
      <c r="G226" s="2">
        <f t="shared" ref="G226:Q226" si="28">G224-G225</f>
        <v>-241</v>
      </c>
      <c r="H226" s="2">
        <f t="shared" si="28"/>
        <v>1521</v>
      </c>
      <c r="I226" s="2">
        <f t="shared" si="28"/>
        <v>1099</v>
      </c>
      <c r="J226" s="2">
        <f t="shared" si="28"/>
        <v>507</v>
      </c>
      <c r="K226" s="2">
        <f t="shared" si="28"/>
        <v>993</v>
      </c>
      <c r="L226" s="2">
        <f t="shared" si="28"/>
        <v>820</v>
      </c>
      <c r="M226" s="2">
        <f t="shared" si="28"/>
        <v>781</v>
      </c>
      <c r="N226" s="2">
        <f t="shared" si="28"/>
        <v>-698</v>
      </c>
      <c r="O226" s="2">
        <f t="shared" si="28"/>
        <v>1097</v>
      </c>
      <c r="P226" s="2">
        <f t="shared" si="28"/>
        <v>1342</v>
      </c>
      <c r="Q226" s="2">
        <f t="shared" si="28"/>
        <v>1854</v>
      </c>
    </row>
    <row r="227" spans="1:17" ht="16.5" thickTop="1" thickBot="1">
      <c r="A227" s="38" t="s">
        <v>44</v>
      </c>
      <c r="B227" s="46"/>
      <c r="C227" s="4" t="s">
        <v>13</v>
      </c>
      <c r="D227" s="8" t="s">
        <v>80</v>
      </c>
      <c r="E227" s="8" t="s">
        <v>60</v>
      </c>
      <c r="F227" s="2">
        <v>4265.84</v>
      </c>
      <c r="G227" s="2">
        <v>4382.3900000000003</v>
      </c>
      <c r="H227" s="2">
        <v>4515.32</v>
      </c>
      <c r="I227" s="2">
        <v>5114.87</v>
      </c>
      <c r="J227" s="2">
        <v>5326.33</v>
      </c>
      <c r="K227" s="2">
        <v>5516.66</v>
      </c>
      <c r="L227" s="2">
        <v>5861.73</v>
      </c>
      <c r="M227" s="2">
        <v>6131.97</v>
      </c>
      <c r="N227" s="2">
        <v>6628.98</v>
      </c>
      <c r="O227" s="2">
        <v>7437.27</v>
      </c>
      <c r="P227" s="2">
        <v>8176.27</v>
      </c>
    </row>
    <row r="228" spans="1:17" ht="16.5" thickTop="1" thickBot="1">
      <c r="A228" s="38" t="s">
        <v>44</v>
      </c>
      <c r="B228" s="46"/>
      <c r="C228" s="4" t="s">
        <v>14</v>
      </c>
      <c r="D228" s="8" t="s">
        <v>81</v>
      </c>
      <c r="E228" s="8" t="s">
        <v>60</v>
      </c>
      <c r="F228" s="2">
        <v>4539.26</v>
      </c>
      <c r="G228" s="2">
        <v>4524.13</v>
      </c>
      <c r="H228" s="2">
        <v>5036.09</v>
      </c>
      <c r="I228" s="2">
        <v>5514.24</v>
      </c>
      <c r="J228" s="2">
        <v>6108.18</v>
      </c>
      <c r="K228" s="2">
        <v>5373.11</v>
      </c>
      <c r="L228" s="2">
        <v>5383.88</v>
      </c>
      <c r="M228" s="2">
        <v>5750.74</v>
      </c>
      <c r="N228" s="2">
        <v>6674.23</v>
      </c>
      <c r="O228" s="2">
        <v>7767.26</v>
      </c>
      <c r="P228" s="2">
        <v>8341.51</v>
      </c>
    </row>
    <row r="229" spans="1:17" ht="16.5" thickTop="1" thickBot="1">
      <c r="A229" s="38" t="s">
        <v>44</v>
      </c>
      <c r="B229" s="46"/>
      <c r="C229" s="4" t="s">
        <v>25</v>
      </c>
      <c r="D229" s="8" t="s">
        <v>82</v>
      </c>
      <c r="E229" s="8" t="s">
        <v>60</v>
      </c>
      <c r="F229" s="2">
        <f>F227-F228</f>
        <v>-273.42000000000007</v>
      </c>
      <c r="G229" s="2">
        <f t="shared" ref="G229:P229" si="29">G227-G228</f>
        <v>-141.73999999999978</v>
      </c>
      <c r="H229" s="2">
        <f t="shared" si="29"/>
        <v>-520.77000000000044</v>
      </c>
      <c r="I229" s="2">
        <f t="shared" si="29"/>
        <v>-399.36999999999989</v>
      </c>
      <c r="J229" s="2">
        <f t="shared" si="29"/>
        <v>-781.85000000000036</v>
      </c>
      <c r="K229" s="2">
        <f t="shared" si="29"/>
        <v>143.55000000000018</v>
      </c>
      <c r="L229" s="2">
        <f t="shared" si="29"/>
        <v>477.84999999999945</v>
      </c>
      <c r="M229" s="2">
        <f t="shared" si="29"/>
        <v>381.23000000000047</v>
      </c>
      <c r="N229" s="2">
        <f t="shared" si="29"/>
        <v>-45.25</v>
      </c>
      <c r="O229" s="2">
        <f t="shared" si="29"/>
        <v>-329.98999999999978</v>
      </c>
      <c r="P229" s="2">
        <f t="shared" si="29"/>
        <v>-165.23999999999978</v>
      </c>
    </row>
    <row r="230" spans="1:17" ht="16.5" thickTop="1" thickBot="1">
      <c r="A230" s="38" t="s">
        <v>44</v>
      </c>
      <c r="B230" s="46"/>
      <c r="C230" s="8" t="s">
        <v>34</v>
      </c>
      <c r="D230" s="8" t="s">
        <v>83</v>
      </c>
      <c r="E230" s="8" t="s">
        <v>60</v>
      </c>
      <c r="F230" s="28">
        <v>4563.66</v>
      </c>
      <c r="G230" s="28">
        <v>5013.92</v>
      </c>
      <c r="H230" s="28">
        <v>4966.8</v>
      </c>
      <c r="I230" s="28">
        <v>5270.37</v>
      </c>
      <c r="J230" s="28">
        <v>5199.41</v>
      </c>
      <c r="K230" s="28">
        <v>5262.02</v>
      </c>
      <c r="L230" s="28">
        <v>5274.86</v>
      </c>
      <c r="M230" s="28">
        <v>5290.36</v>
      </c>
      <c r="N230" s="28">
        <v>5698.98</v>
      </c>
      <c r="O230" s="28">
        <v>6175.8</v>
      </c>
      <c r="P230" s="28">
        <v>6525.94</v>
      </c>
    </row>
    <row r="231" spans="1:17" ht="16.5" thickTop="1" thickBot="1">
      <c r="A231" s="38" t="s">
        <v>44</v>
      </c>
      <c r="B231" s="48"/>
      <c r="C231" s="11" t="s">
        <v>61</v>
      </c>
      <c r="D231" s="11" t="s">
        <v>84</v>
      </c>
      <c r="E231" s="11" t="s">
        <v>53</v>
      </c>
      <c r="F231" s="21">
        <v>3.7666053349003437</v>
      </c>
      <c r="G231" s="21">
        <v>6.7150764296614334</v>
      </c>
      <c r="H231" s="21">
        <v>10.275588885308544</v>
      </c>
      <c r="I231" s="21">
        <v>14.062202246009686</v>
      </c>
      <c r="J231" s="21">
        <v>14.726637820788909</v>
      </c>
      <c r="K231" s="21">
        <v>11.510119702577439</v>
      </c>
      <c r="L231" s="21">
        <v>7.9936667885452062</v>
      </c>
      <c r="M231" s="21">
        <v>5.8225489600421252</v>
      </c>
      <c r="N231" s="21">
        <v>5.0252962547961024</v>
      </c>
      <c r="O231" s="21">
        <v>1.7282955453694659</v>
      </c>
      <c r="P231" s="21">
        <v>2.9254559409126735</v>
      </c>
      <c r="Q231" s="21">
        <v>5.5373571229439644</v>
      </c>
    </row>
    <row r="232" spans="1:17" ht="16.5" thickTop="1" thickBot="1">
      <c r="A232" s="39" t="s">
        <v>45</v>
      </c>
      <c r="B232" s="18" t="s">
        <v>36</v>
      </c>
      <c r="C232" s="5" t="s">
        <v>52</v>
      </c>
      <c r="D232" s="5" t="s">
        <v>86</v>
      </c>
      <c r="E232" s="5" t="s">
        <v>51</v>
      </c>
      <c r="F232" s="19">
        <v>2793</v>
      </c>
      <c r="G232" s="19">
        <v>3068</v>
      </c>
      <c r="H232" s="19">
        <v>3125</v>
      </c>
      <c r="I232" s="19">
        <v>3056</v>
      </c>
      <c r="J232" s="19">
        <v>3170</v>
      </c>
      <c r="K232" s="19">
        <v>3125</v>
      </c>
      <c r="L232" s="19">
        <v>3163</v>
      </c>
      <c r="M232" s="19">
        <v>3309</v>
      </c>
      <c r="N232" s="19">
        <v>3494</v>
      </c>
      <c r="O232" s="19">
        <v>3955</v>
      </c>
      <c r="P232" s="19">
        <v>4402</v>
      </c>
      <c r="Q232" s="19"/>
    </row>
    <row r="233" spans="1:17" ht="16.5" thickTop="1" thickBot="1">
      <c r="A233" s="39" t="s">
        <v>45</v>
      </c>
      <c r="B233" s="45" t="s">
        <v>27</v>
      </c>
      <c r="C233" s="4" t="s">
        <v>56</v>
      </c>
      <c r="D233" s="4" t="s">
        <v>63</v>
      </c>
      <c r="E233" s="4" t="s">
        <v>53</v>
      </c>
      <c r="F233" s="2">
        <v>6.2</v>
      </c>
      <c r="G233" s="2">
        <v>5.82</v>
      </c>
      <c r="H233" s="2">
        <v>5.65</v>
      </c>
      <c r="I233" s="2">
        <v>6.55</v>
      </c>
      <c r="J233" s="2">
        <v>6.55</v>
      </c>
      <c r="K233" s="2">
        <v>6.46</v>
      </c>
      <c r="L233" s="2">
        <v>7.28</v>
      </c>
      <c r="M233" s="2">
        <v>7.38</v>
      </c>
      <c r="N233" s="2">
        <v>7.3</v>
      </c>
      <c r="O233" s="2">
        <v>6.46</v>
      </c>
      <c r="P233" s="2">
        <v>6.54</v>
      </c>
    </row>
    <row r="234" spans="1:17" ht="16.5" thickTop="1" thickBot="1">
      <c r="A234" s="39" t="s">
        <v>45</v>
      </c>
      <c r="B234" s="46"/>
      <c r="C234" s="4" t="s">
        <v>30</v>
      </c>
      <c r="D234" s="4" t="s">
        <v>64</v>
      </c>
      <c r="E234" s="4" t="s">
        <v>85</v>
      </c>
      <c r="F234" s="2">
        <v>2489.8200000000002</v>
      </c>
      <c r="G234" s="2">
        <v>2059.4</v>
      </c>
      <c r="H234" s="2">
        <v>2372.11</v>
      </c>
      <c r="I234" s="2">
        <v>2410.5300000000002</v>
      </c>
      <c r="J234" s="2">
        <v>2274.5500000000002</v>
      </c>
      <c r="K234" s="2">
        <v>2226.79</v>
      </c>
      <c r="L234" s="2">
        <v>2397.61</v>
      </c>
      <c r="M234" s="2">
        <v>2515.63</v>
      </c>
      <c r="N234" s="2">
        <v>2298.79</v>
      </c>
      <c r="O234" s="2">
        <v>2145.36</v>
      </c>
      <c r="P234" s="2">
        <v>2168.04</v>
      </c>
      <c r="Q234" s="2">
        <v>2535.5700000000002</v>
      </c>
    </row>
    <row r="235" spans="1:17" ht="16.5" thickTop="1" thickBot="1">
      <c r="A235" s="39" t="s">
        <v>45</v>
      </c>
      <c r="B235" s="46"/>
      <c r="C235" s="4" t="s">
        <v>32</v>
      </c>
      <c r="D235" s="8" t="s">
        <v>65</v>
      </c>
      <c r="E235" s="8" t="s">
        <v>54</v>
      </c>
      <c r="F235" s="2">
        <f>G235-(H235-G235)</f>
        <v>992</v>
      </c>
      <c r="G235" s="2">
        <f>H235-(I235-H235)</f>
        <v>993</v>
      </c>
      <c r="H235" s="2">
        <v>994</v>
      </c>
      <c r="I235" s="2">
        <v>995</v>
      </c>
      <c r="J235" s="2">
        <v>995</v>
      </c>
      <c r="K235" s="2">
        <v>997</v>
      </c>
      <c r="L235" s="2">
        <v>978</v>
      </c>
      <c r="M235" s="2">
        <v>1025</v>
      </c>
      <c r="N235" s="2">
        <v>1120</v>
      </c>
      <c r="O235" s="2">
        <v>1011</v>
      </c>
      <c r="P235" s="2">
        <v>593</v>
      </c>
      <c r="Q235" s="2">
        <v>766</v>
      </c>
    </row>
    <row r="236" spans="1:17" ht="16.5" thickTop="1" thickBot="1">
      <c r="A236" s="39" t="s">
        <v>45</v>
      </c>
      <c r="B236" s="46"/>
      <c r="C236" s="8" t="s">
        <v>55</v>
      </c>
      <c r="D236" s="8" t="s">
        <v>66</v>
      </c>
      <c r="E236" s="8" t="s">
        <v>54</v>
      </c>
      <c r="F236" s="2">
        <v>82243</v>
      </c>
      <c r="G236" s="2">
        <v>85674</v>
      </c>
      <c r="H236" s="2">
        <v>87798</v>
      </c>
      <c r="I236" s="2">
        <v>90256</v>
      </c>
      <c r="J236" s="2">
        <v>92701</v>
      </c>
      <c r="K236" s="2">
        <v>96180</v>
      </c>
      <c r="L236" s="2">
        <v>101216</v>
      </c>
      <c r="M236" s="2">
        <v>105136</v>
      </c>
      <c r="N236" s="2">
        <v>109301</v>
      </c>
      <c r="O236" s="2">
        <v>113098</v>
      </c>
      <c r="P236" s="2">
        <v>116554</v>
      </c>
    </row>
    <row r="237" spans="1:17" ht="16.5" thickTop="1" thickBot="1">
      <c r="A237" s="39" t="s">
        <v>45</v>
      </c>
      <c r="B237" s="46"/>
      <c r="C237" s="4" t="s">
        <v>31</v>
      </c>
      <c r="D237" s="8" t="s">
        <v>67</v>
      </c>
      <c r="E237" s="8" t="s">
        <v>54</v>
      </c>
      <c r="F237" s="2">
        <f>G237-(H237-G237)</f>
        <v>0.4700000000000002</v>
      </c>
      <c r="G237" s="2">
        <v>1.06</v>
      </c>
      <c r="H237" s="2">
        <v>1.65</v>
      </c>
      <c r="I237" s="2">
        <v>1.63</v>
      </c>
      <c r="J237" s="2">
        <v>1.64</v>
      </c>
      <c r="K237" s="2">
        <v>1.91</v>
      </c>
      <c r="L237" s="2">
        <v>2.21</v>
      </c>
      <c r="M237" s="2">
        <v>2.42</v>
      </c>
      <c r="N237" s="2">
        <v>2.87</v>
      </c>
      <c r="O237" s="2">
        <v>3.18</v>
      </c>
      <c r="P237" s="2">
        <v>4.84</v>
      </c>
    </row>
    <row r="238" spans="1:17" ht="16.5" thickTop="1" thickBot="1">
      <c r="A238" s="39" t="s">
        <v>45</v>
      </c>
      <c r="B238" s="46"/>
      <c r="C238" s="4" t="s">
        <v>26</v>
      </c>
      <c r="D238" s="8" t="s">
        <v>77</v>
      </c>
      <c r="E238" s="8" t="s">
        <v>54</v>
      </c>
      <c r="F238" s="2">
        <v>5.3</v>
      </c>
      <c r="G238" s="2">
        <v>2.1</v>
      </c>
      <c r="H238" s="2">
        <v>2.1</v>
      </c>
      <c r="I238" s="2">
        <v>2.6</v>
      </c>
      <c r="J238" s="2">
        <v>1.6</v>
      </c>
      <c r="K238" s="2">
        <v>2.5</v>
      </c>
      <c r="L238" s="2">
        <v>2.2999999999999998</v>
      </c>
      <c r="M238" s="2">
        <v>3.5</v>
      </c>
      <c r="N238" s="2">
        <v>3.4</v>
      </c>
      <c r="O238" s="2">
        <v>3.3</v>
      </c>
      <c r="P238" s="2">
        <v>2.1</v>
      </c>
      <c r="Q238" s="2">
        <v>5.2</v>
      </c>
    </row>
    <row r="239" spans="1:17" ht="16.5" thickTop="1" thickBot="1">
      <c r="A239" s="39" t="s">
        <v>45</v>
      </c>
      <c r="B239" s="47"/>
      <c r="C239" s="5" t="s">
        <v>57</v>
      </c>
      <c r="D239" s="5" t="s">
        <v>68</v>
      </c>
      <c r="E239" s="5" t="s">
        <v>54</v>
      </c>
      <c r="F239" s="10">
        <v>80</v>
      </c>
      <c r="G239" s="10">
        <v>85</v>
      </c>
      <c r="H239" s="10">
        <v>92</v>
      </c>
      <c r="I239" s="10">
        <v>99</v>
      </c>
      <c r="J239" s="10">
        <v>104</v>
      </c>
      <c r="K239" s="10">
        <v>107</v>
      </c>
      <c r="L239" s="10">
        <v>105</v>
      </c>
      <c r="M239" s="10">
        <v>107</v>
      </c>
      <c r="N239" s="10">
        <v>106</v>
      </c>
      <c r="O239" s="10">
        <v>110</v>
      </c>
      <c r="P239" s="10">
        <v>114</v>
      </c>
      <c r="Q239" s="10">
        <v>120</v>
      </c>
    </row>
    <row r="240" spans="1:17" ht="16.5" thickTop="1" thickBot="1">
      <c r="A240" s="39" t="s">
        <v>45</v>
      </c>
      <c r="B240" s="45" t="s">
        <v>18</v>
      </c>
      <c r="C240" s="6" t="s">
        <v>15</v>
      </c>
      <c r="D240" s="6" t="s">
        <v>69</v>
      </c>
      <c r="E240" s="6" t="s">
        <v>54</v>
      </c>
      <c r="F240" s="2">
        <v>1394</v>
      </c>
      <c r="G240" s="2">
        <v>1194</v>
      </c>
      <c r="H240" s="2">
        <v>1193</v>
      </c>
      <c r="I240" s="2">
        <v>996</v>
      </c>
      <c r="J240" s="2">
        <v>1095</v>
      </c>
      <c r="K240" s="2">
        <v>1076</v>
      </c>
      <c r="L240" s="2">
        <v>1018</v>
      </c>
      <c r="M240" s="2">
        <v>1016</v>
      </c>
      <c r="N240" s="2">
        <v>1007</v>
      </c>
      <c r="O240" s="2">
        <v>940</v>
      </c>
      <c r="P240" s="2">
        <v>712</v>
      </c>
    </row>
    <row r="241" spans="1:17" ht="16.5" thickTop="1" thickBot="1">
      <c r="A241" s="39" t="s">
        <v>45</v>
      </c>
      <c r="B241" s="46"/>
      <c r="C241" s="4" t="s">
        <v>35</v>
      </c>
      <c r="D241" s="8" t="s">
        <v>70</v>
      </c>
      <c r="E241" s="4" t="s">
        <v>54</v>
      </c>
      <c r="F241" s="2">
        <v>431</v>
      </c>
      <c r="G241" s="2">
        <v>350</v>
      </c>
      <c r="H241" s="2">
        <v>359</v>
      </c>
      <c r="I241" s="2">
        <v>404</v>
      </c>
      <c r="J241" s="2">
        <v>491</v>
      </c>
      <c r="K241" s="2">
        <v>455</v>
      </c>
      <c r="L241" s="2">
        <v>464</v>
      </c>
      <c r="M241" s="2">
        <v>401</v>
      </c>
      <c r="N241" s="2">
        <v>379</v>
      </c>
      <c r="O241" s="2">
        <v>426</v>
      </c>
      <c r="P241" s="2">
        <v>313</v>
      </c>
    </row>
    <row r="242" spans="1:17" ht="16.5" thickTop="1" thickBot="1">
      <c r="A242" s="39" t="s">
        <v>45</v>
      </c>
      <c r="B242" s="46"/>
      <c r="C242" s="8" t="s">
        <v>33</v>
      </c>
      <c r="D242" s="8" t="s">
        <v>71</v>
      </c>
      <c r="E242" s="8" t="s">
        <v>54</v>
      </c>
      <c r="F242" s="2">
        <f t="shared" ref="F242:Q242" si="30">F240-F241</f>
        <v>963</v>
      </c>
      <c r="G242" s="2">
        <f t="shared" si="30"/>
        <v>844</v>
      </c>
      <c r="H242" s="2">
        <f t="shared" si="30"/>
        <v>834</v>
      </c>
      <c r="I242" s="2">
        <f t="shared" si="30"/>
        <v>592</v>
      </c>
      <c r="J242" s="2">
        <f t="shared" si="30"/>
        <v>604</v>
      </c>
      <c r="K242" s="2">
        <f t="shared" si="30"/>
        <v>621</v>
      </c>
      <c r="L242" s="2">
        <f t="shared" si="30"/>
        <v>554</v>
      </c>
      <c r="M242" s="2">
        <f t="shared" si="30"/>
        <v>615</v>
      </c>
      <c r="N242" s="2">
        <f t="shared" si="30"/>
        <v>628</v>
      </c>
      <c r="O242" s="2">
        <f t="shared" si="30"/>
        <v>514</v>
      </c>
      <c r="P242" s="2">
        <f t="shared" si="30"/>
        <v>399</v>
      </c>
      <c r="Q242" s="2">
        <f t="shared" si="30"/>
        <v>0</v>
      </c>
    </row>
    <row r="243" spans="1:17" ht="16.5" thickTop="1" thickBot="1">
      <c r="A243" s="39" t="s">
        <v>45</v>
      </c>
      <c r="B243" s="46"/>
      <c r="C243" s="8" t="s">
        <v>59</v>
      </c>
      <c r="D243" s="8" t="s">
        <v>72</v>
      </c>
      <c r="E243" s="8" t="s">
        <v>54</v>
      </c>
      <c r="F243" s="2">
        <f>G243-(H243-G243)</f>
        <v>16155</v>
      </c>
      <c r="G243" s="2">
        <f>H243-(I243-H243)</f>
        <v>14706</v>
      </c>
      <c r="H243" s="28">
        <v>13257</v>
      </c>
      <c r="I243" s="28">
        <v>11808</v>
      </c>
      <c r="J243" s="28">
        <v>10654</v>
      </c>
      <c r="K243" s="28">
        <v>9844</v>
      </c>
      <c r="L243" s="28">
        <v>8856</v>
      </c>
      <c r="M243" s="28">
        <v>7621</v>
      </c>
      <c r="N243" s="28">
        <v>6990</v>
      </c>
      <c r="O243" s="28">
        <v>7219</v>
      </c>
      <c r="P243" s="28">
        <v>7028</v>
      </c>
    </row>
    <row r="244" spans="1:17" ht="16.5" thickTop="1" thickBot="1">
      <c r="A244" s="39" t="s">
        <v>45</v>
      </c>
      <c r="B244" s="46"/>
      <c r="C244" s="4" t="s">
        <v>58</v>
      </c>
      <c r="D244" s="4" t="s">
        <v>73</v>
      </c>
      <c r="E244" s="8" t="s">
        <v>54</v>
      </c>
      <c r="F244" s="2">
        <v>221658</v>
      </c>
      <c r="G244" s="2">
        <v>220602</v>
      </c>
      <c r="H244" s="2">
        <v>219703</v>
      </c>
      <c r="I244" s="2">
        <v>218466</v>
      </c>
      <c r="J244" s="2">
        <v>217201</v>
      </c>
      <c r="K244" s="2">
        <v>216159</v>
      </c>
      <c r="L244" s="2">
        <v>215020</v>
      </c>
      <c r="M244" s="2">
        <v>214566</v>
      </c>
      <c r="N244" s="2">
        <v>213029</v>
      </c>
      <c r="O244" s="2">
        <v>211371</v>
      </c>
      <c r="P244" s="2">
        <v>209296</v>
      </c>
      <c r="Q244" s="2">
        <v>206946</v>
      </c>
    </row>
    <row r="245" spans="1:17" ht="16.5" thickTop="1" thickBot="1">
      <c r="A245" s="39" t="s">
        <v>45</v>
      </c>
      <c r="B245" s="46"/>
      <c r="C245" s="4" t="s">
        <v>16</v>
      </c>
      <c r="D245" s="4" t="s">
        <v>74</v>
      </c>
      <c r="E245" s="8" t="s">
        <v>54</v>
      </c>
      <c r="F245" s="2">
        <v>0.49</v>
      </c>
      <c r="G245" s="2">
        <v>0.41</v>
      </c>
      <c r="H245" s="2">
        <v>1.1000000000000001</v>
      </c>
      <c r="I245" s="2">
        <v>1.29</v>
      </c>
      <c r="J245" s="2">
        <v>0.95</v>
      </c>
      <c r="K245" s="2">
        <v>1.51</v>
      </c>
      <c r="L245" s="2">
        <v>0.99</v>
      </c>
      <c r="M245" s="2">
        <v>1.3</v>
      </c>
      <c r="N245" s="2">
        <v>2.2999999999999998</v>
      </c>
      <c r="O245" s="2">
        <v>2.35</v>
      </c>
      <c r="P245" s="2">
        <v>5.32</v>
      </c>
      <c r="Q245" s="2">
        <v>6.44</v>
      </c>
    </row>
    <row r="246" spans="1:17" ht="16.5" thickTop="1" thickBot="1">
      <c r="A246" s="39" t="s">
        <v>45</v>
      </c>
      <c r="B246" s="47"/>
      <c r="C246" s="5" t="s">
        <v>17</v>
      </c>
      <c r="D246" s="5" t="s">
        <v>75</v>
      </c>
      <c r="E246" s="5" t="s">
        <v>54</v>
      </c>
      <c r="F246" s="10">
        <v>4.55</v>
      </c>
      <c r="G246" s="10">
        <v>4.37</v>
      </c>
      <c r="H246" s="10">
        <v>3.76</v>
      </c>
      <c r="I246" s="10">
        <v>4.8</v>
      </c>
      <c r="J246" s="10">
        <v>4.54</v>
      </c>
      <c r="K246" s="10">
        <v>0</v>
      </c>
      <c r="L246" s="10">
        <v>3.29</v>
      </c>
      <c r="M246" s="10">
        <v>3.38</v>
      </c>
      <c r="N246" s="10">
        <v>4.93</v>
      </c>
      <c r="O246" s="10">
        <v>5.71</v>
      </c>
      <c r="P246" s="10">
        <v>4.42</v>
      </c>
      <c r="Q246" s="10">
        <v>5.1100000000000003</v>
      </c>
    </row>
    <row r="247" spans="1:17" ht="16.5" thickTop="1" thickBot="1">
      <c r="A247" s="39" t="s">
        <v>45</v>
      </c>
      <c r="B247" s="45" t="s">
        <v>22</v>
      </c>
      <c r="C247" s="6" t="s">
        <v>19</v>
      </c>
      <c r="D247" s="6" t="s">
        <v>76</v>
      </c>
      <c r="E247" s="6" t="s">
        <v>54</v>
      </c>
      <c r="F247" s="2">
        <v>2553</v>
      </c>
      <c r="G247" s="2">
        <v>2308</v>
      </c>
      <c r="H247" s="2">
        <v>2269</v>
      </c>
      <c r="I247" s="2">
        <v>2336</v>
      </c>
      <c r="J247" s="2">
        <v>2246</v>
      </c>
      <c r="K247" s="2">
        <v>2197</v>
      </c>
      <c r="L247" s="2">
        <v>1925</v>
      </c>
      <c r="M247" s="2">
        <v>1923</v>
      </c>
      <c r="N247" s="2">
        <v>2043</v>
      </c>
      <c r="O247" s="2">
        <v>1932</v>
      </c>
      <c r="P247" s="2">
        <v>1627</v>
      </c>
      <c r="Q247" s="2">
        <v>1925</v>
      </c>
    </row>
    <row r="248" spans="1:17" ht="16.5" thickTop="1" thickBot="1">
      <c r="A248" s="39" t="s">
        <v>45</v>
      </c>
      <c r="B248" s="46"/>
      <c r="C248" s="4" t="s">
        <v>20</v>
      </c>
      <c r="D248" s="4" t="s">
        <v>78</v>
      </c>
      <c r="E248" s="8" t="s">
        <v>54</v>
      </c>
      <c r="F248" s="2">
        <v>2186</v>
      </c>
      <c r="G248" s="2">
        <v>3329</v>
      </c>
      <c r="H248" s="2">
        <v>1872</v>
      </c>
      <c r="I248" s="2">
        <v>2084</v>
      </c>
      <c r="J248" s="2">
        <v>2168</v>
      </c>
      <c r="K248" s="2">
        <v>2102</v>
      </c>
      <c r="L248" s="2">
        <v>1980</v>
      </c>
      <c r="M248" s="2">
        <v>1915</v>
      </c>
      <c r="N248" s="2">
        <v>2325</v>
      </c>
      <c r="O248" s="2">
        <v>1312</v>
      </c>
      <c r="P248" s="2">
        <v>1132</v>
      </c>
      <c r="Q248" s="2">
        <v>1203</v>
      </c>
    </row>
    <row r="249" spans="1:17" ht="16.5" thickTop="1" thickBot="1">
      <c r="A249" s="39" t="s">
        <v>45</v>
      </c>
      <c r="B249" s="46"/>
      <c r="C249" s="4" t="s">
        <v>21</v>
      </c>
      <c r="D249" s="8" t="s">
        <v>79</v>
      </c>
      <c r="E249" s="8" t="s">
        <v>54</v>
      </c>
      <c r="F249" s="2">
        <f t="shared" ref="F249:Q249" si="31">F247-F248</f>
        <v>367</v>
      </c>
      <c r="G249" s="2">
        <f t="shared" si="31"/>
        <v>-1021</v>
      </c>
      <c r="H249" s="2">
        <f t="shared" si="31"/>
        <v>397</v>
      </c>
      <c r="I249" s="2">
        <f t="shared" si="31"/>
        <v>252</v>
      </c>
      <c r="J249" s="2">
        <f t="shared" si="31"/>
        <v>78</v>
      </c>
      <c r="K249" s="2">
        <f t="shared" si="31"/>
        <v>95</v>
      </c>
      <c r="L249" s="2">
        <f t="shared" si="31"/>
        <v>-55</v>
      </c>
      <c r="M249" s="2">
        <f t="shared" si="31"/>
        <v>8</v>
      </c>
      <c r="N249" s="2">
        <f t="shared" si="31"/>
        <v>-282</v>
      </c>
      <c r="O249" s="2">
        <f t="shared" si="31"/>
        <v>620</v>
      </c>
      <c r="P249" s="2">
        <f t="shared" si="31"/>
        <v>495</v>
      </c>
      <c r="Q249" s="2">
        <f t="shared" si="31"/>
        <v>722</v>
      </c>
    </row>
    <row r="250" spans="1:17" ht="16.5" thickTop="1" thickBot="1">
      <c r="A250" s="39" t="s">
        <v>45</v>
      </c>
      <c r="B250" s="46"/>
      <c r="C250" s="4" t="s">
        <v>13</v>
      </c>
      <c r="D250" s="8" t="s">
        <v>80</v>
      </c>
      <c r="E250" s="8" t="s">
        <v>60</v>
      </c>
      <c r="F250" s="2">
        <v>3657.9</v>
      </c>
      <c r="G250" s="2">
        <v>3974.37</v>
      </c>
      <c r="H250" s="2">
        <v>4051.82</v>
      </c>
      <c r="I250" s="2">
        <v>4504.62</v>
      </c>
      <c r="J250" s="2">
        <v>4522.6899999999996</v>
      </c>
      <c r="K250" s="2">
        <v>4748.17</v>
      </c>
      <c r="L250" s="2">
        <v>4979.6000000000004</v>
      </c>
      <c r="M250" s="2">
        <v>5246.85</v>
      </c>
      <c r="N250" s="2">
        <v>5625.74</v>
      </c>
      <c r="O250" s="2">
        <v>6439.92</v>
      </c>
      <c r="P250" s="2">
        <v>6954.93</v>
      </c>
    </row>
    <row r="251" spans="1:17" ht="16.5" thickTop="1" thickBot="1">
      <c r="A251" s="39" t="s">
        <v>45</v>
      </c>
      <c r="B251" s="46"/>
      <c r="C251" s="4" t="s">
        <v>14</v>
      </c>
      <c r="D251" s="8" t="s">
        <v>81</v>
      </c>
      <c r="E251" s="8" t="s">
        <v>60</v>
      </c>
      <c r="F251" s="2">
        <v>4191.6400000000003</v>
      </c>
      <c r="G251" s="2">
        <v>3906.44</v>
      </c>
      <c r="H251" s="2">
        <v>4169.51</v>
      </c>
      <c r="I251" s="2">
        <v>4600.62</v>
      </c>
      <c r="J251" s="2">
        <v>4652.1400000000003</v>
      </c>
      <c r="K251" s="2">
        <v>4786.05</v>
      </c>
      <c r="L251" s="2">
        <v>5045.1899999999996</v>
      </c>
      <c r="M251" s="2">
        <v>5376.18</v>
      </c>
      <c r="N251" s="2">
        <v>5793.54</v>
      </c>
      <c r="O251" s="2">
        <v>6787.92</v>
      </c>
      <c r="P251" s="2">
        <v>7322.63</v>
      </c>
    </row>
    <row r="252" spans="1:17" ht="16.5" thickTop="1" thickBot="1">
      <c r="A252" s="39" t="s">
        <v>45</v>
      </c>
      <c r="B252" s="46"/>
      <c r="C252" s="4" t="s">
        <v>25</v>
      </c>
      <c r="D252" s="8" t="s">
        <v>82</v>
      </c>
      <c r="E252" s="8" t="s">
        <v>60</v>
      </c>
      <c r="F252" s="2">
        <f t="shared" ref="F252:P252" si="32">F250-F251</f>
        <v>-533.74000000000024</v>
      </c>
      <c r="G252" s="2">
        <f t="shared" si="32"/>
        <v>67.929999999999836</v>
      </c>
      <c r="H252" s="2">
        <f t="shared" si="32"/>
        <v>-117.69000000000005</v>
      </c>
      <c r="I252" s="2">
        <f t="shared" si="32"/>
        <v>-96</v>
      </c>
      <c r="J252" s="2">
        <f t="shared" si="32"/>
        <v>-129.45000000000073</v>
      </c>
      <c r="K252" s="2">
        <f t="shared" si="32"/>
        <v>-37.880000000000109</v>
      </c>
      <c r="L252" s="2">
        <f t="shared" si="32"/>
        <v>-65.589999999999236</v>
      </c>
      <c r="M252" s="2">
        <f t="shared" si="32"/>
        <v>-129.32999999999993</v>
      </c>
      <c r="N252" s="2">
        <f t="shared" si="32"/>
        <v>-167.80000000000018</v>
      </c>
      <c r="O252" s="2">
        <f t="shared" si="32"/>
        <v>-348</v>
      </c>
      <c r="P252" s="2">
        <f t="shared" si="32"/>
        <v>-367.69999999999982</v>
      </c>
    </row>
    <row r="253" spans="1:17" ht="16.5" thickTop="1" thickBot="1">
      <c r="A253" s="39" t="s">
        <v>45</v>
      </c>
      <c r="B253" s="46"/>
      <c r="C253" s="8" t="s">
        <v>34</v>
      </c>
      <c r="D253" s="8" t="s">
        <v>83</v>
      </c>
      <c r="E253" s="8" t="s">
        <v>60</v>
      </c>
      <c r="F253" s="28">
        <v>3136.45</v>
      </c>
      <c r="G253" s="28">
        <v>3258.68</v>
      </c>
      <c r="H253" s="28">
        <v>3411.51</v>
      </c>
      <c r="I253" s="28">
        <v>3523.34</v>
      </c>
      <c r="J253" s="28">
        <v>3598.94</v>
      </c>
      <c r="K253" s="28">
        <v>3743.89</v>
      </c>
      <c r="L253" s="28">
        <v>3851.41</v>
      </c>
      <c r="M253" s="28">
        <v>4123.3599999999997</v>
      </c>
      <c r="N253" s="28">
        <v>4388.04</v>
      </c>
      <c r="O253" s="28">
        <v>4684.6400000000003</v>
      </c>
      <c r="P253" s="28">
        <v>5033.24</v>
      </c>
    </row>
    <row r="254" spans="1:17" ht="16.5" thickTop="1" thickBot="1">
      <c r="A254" s="39" t="s">
        <v>45</v>
      </c>
      <c r="B254" s="48"/>
      <c r="C254" s="11" t="s">
        <v>61</v>
      </c>
      <c r="D254" s="11" t="s">
        <v>84</v>
      </c>
      <c r="E254" s="11" t="s">
        <v>53</v>
      </c>
      <c r="F254" s="21">
        <v>7.46</v>
      </c>
      <c r="G254" s="21">
        <v>7.19</v>
      </c>
      <c r="H254" s="21">
        <v>7.19</v>
      </c>
      <c r="I254" s="21">
        <v>7.24</v>
      </c>
      <c r="J254" s="21">
        <v>7.26</v>
      </c>
      <c r="K254" s="21">
        <v>7.17</v>
      </c>
      <c r="L254" s="21">
        <v>7.59</v>
      </c>
      <c r="M254" s="21">
        <v>5.59</v>
      </c>
      <c r="N254" s="21">
        <v>5.33</v>
      </c>
      <c r="O254" s="21">
        <v>5.45</v>
      </c>
      <c r="P254" s="21">
        <v>5.44</v>
      </c>
      <c r="Q254" s="21"/>
    </row>
    <row r="255" spans="1:17" ht="16.5" thickTop="1" thickBot="1">
      <c r="A255" s="39" t="s">
        <v>46</v>
      </c>
      <c r="B255" s="18" t="s">
        <v>36</v>
      </c>
      <c r="C255" s="5" t="s">
        <v>52</v>
      </c>
      <c r="D255" s="5" t="s">
        <v>86</v>
      </c>
      <c r="E255" s="5" t="s">
        <v>51</v>
      </c>
      <c r="F255" s="19">
        <v>4563</v>
      </c>
      <c r="G255" s="19">
        <v>4419</v>
      </c>
      <c r="H255" s="19">
        <v>4278</v>
      </c>
      <c r="I255" s="19">
        <v>4186</v>
      </c>
      <c r="J255" s="19">
        <v>4099</v>
      </c>
      <c r="K255" s="19">
        <v>4166</v>
      </c>
      <c r="L255" s="19">
        <v>4281</v>
      </c>
      <c r="M255" s="19">
        <v>4461</v>
      </c>
      <c r="N255" s="19">
        <v>4840</v>
      </c>
      <c r="O255" s="19">
        <v>5213</v>
      </c>
      <c r="P255" s="19">
        <v>5458</v>
      </c>
      <c r="Q255" s="19"/>
    </row>
    <row r="256" spans="1:17" ht="16.5" thickTop="1" thickBot="1">
      <c r="A256" s="39" t="s">
        <v>46</v>
      </c>
      <c r="B256" s="45" t="s">
        <v>27</v>
      </c>
      <c r="C256" s="4" t="s">
        <v>56</v>
      </c>
      <c r="D256" s="4" t="s">
        <v>63</v>
      </c>
      <c r="E256" s="4" t="s">
        <v>53</v>
      </c>
      <c r="F256" s="2">
        <v>11.04</v>
      </c>
      <c r="G256" s="2">
        <v>11.36</v>
      </c>
      <c r="H256" s="2">
        <v>11.38</v>
      </c>
      <c r="I256" s="2">
        <v>11.06</v>
      </c>
      <c r="J256" s="2">
        <v>11.06</v>
      </c>
      <c r="K256" s="2">
        <v>11.37</v>
      </c>
      <c r="L256" s="2">
        <v>11.6</v>
      </c>
      <c r="M256" s="2">
        <v>11.63</v>
      </c>
      <c r="N256" s="2">
        <v>12.42</v>
      </c>
      <c r="O256" s="2">
        <v>12.26</v>
      </c>
      <c r="P256" s="2">
        <v>12.34</v>
      </c>
    </row>
    <row r="257" spans="1:17" ht="16.5" thickTop="1" thickBot="1">
      <c r="A257" s="39" t="s">
        <v>46</v>
      </c>
      <c r="B257" s="46"/>
      <c r="C257" s="4" t="s">
        <v>30</v>
      </c>
      <c r="D257" s="4" t="s">
        <v>64</v>
      </c>
      <c r="E257" s="4" t="s">
        <v>85</v>
      </c>
      <c r="F257" s="2">
        <v>3781.61</v>
      </c>
      <c r="G257" s="2">
        <v>3217.72</v>
      </c>
      <c r="H257" s="2">
        <v>5480.4</v>
      </c>
      <c r="I257" s="2">
        <v>5138.46</v>
      </c>
      <c r="J257" s="2">
        <v>4888.5</v>
      </c>
      <c r="K257" s="2">
        <v>5263.21</v>
      </c>
      <c r="L257" s="2">
        <v>4411.1499999999996</v>
      </c>
      <c r="M257" s="2">
        <v>3351.87</v>
      </c>
      <c r="N257" s="2">
        <v>3220.99</v>
      </c>
      <c r="O257" s="2">
        <v>4886.7</v>
      </c>
      <c r="P257" s="2">
        <v>5430.68</v>
      </c>
      <c r="Q257" s="2">
        <v>4946.34</v>
      </c>
    </row>
    <row r="258" spans="1:17" ht="16.5" thickTop="1" thickBot="1">
      <c r="A258" s="39" t="s">
        <v>46</v>
      </c>
      <c r="B258" s="46"/>
      <c r="C258" s="4" t="s">
        <v>32</v>
      </c>
      <c r="D258" s="8" t="s">
        <v>65</v>
      </c>
      <c r="E258" s="8" t="s">
        <v>54</v>
      </c>
      <c r="F258" s="2">
        <f>G258-(H258-G258)</f>
        <v>7633</v>
      </c>
      <c r="G258" s="2">
        <f>H258-(I258-H258)</f>
        <v>7422</v>
      </c>
      <c r="H258" s="2">
        <v>7211</v>
      </c>
      <c r="I258" s="2">
        <v>7000</v>
      </c>
      <c r="J258" s="2">
        <v>6567</v>
      </c>
      <c r="K258" s="2">
        <v>6733</v>
      </c>
      <c r="L258" s="2">
        <v>6781</v>
      </c>
      <c r="M258" s="2">
        <v>7085</v>
      </c>
      <c r="N258" s="2">
        <v>7357</v>
      </c>
      <c r="O258" s="2">
        <v>7373</v>
      </c>
      <c r="P258" s="2">
        <v>7590</v>
      </c>
      <c r="Q258" s="2">
        <v>7479</v>
      </c>
    </row>
    <row r="259" spans="1:17" ht="16.5" thickTop="1" thickBot="1">
      <c r="A259" s="39" t="s">
        <v>46</v>
      </c>
      <c r="B259" s="46"/>
      <c r="C259" s="8" t="s">
        <v>55</v>
      </c>
      <c r="D259" s="8" t="s">
        <v>66</v>
      </c>
      <c r="E259" s="8" t="s">
        <v>54</v>
      </c>
      <c r="F259" s="2">
        <v>164040</v>
      </c>
      <c r="G259" s="2">
        <v>172375</v>
      </c>
      <c r="H259" s="2">
        <v>177429</v>
      </c>
      <c r="I259" s="2">
        <v>183172</v>
      </c>
      <c r="J259" s="2">
        <v>189720</v>
      </c>
      <c r="K259" s="2">
        <v>197426</v>
      </c>
      <c r="L259" s="2">
        <v>205779</v>
      </c>
      <c r="M259" s="2">
        <v>214074</v>
      </c>
      <c r="N259" s="2">
        <v>223160</v>
      </c>
      <c r="O259" s="2">
        <v>231103</v>
      </c>
      <c r="P259" s="2">
        <v>236707</v>
      </c>
    </row>
    <row r="260" spans="1:17" ht="16.5" thickTop="1" thickBot="1">
      <c r="A260" s="39" t="s">
        <v>46</v>
      </c>
      <c r="B260" s="46"/>
      <c r="C260" s="4" t="s">
        <v>31</v>
      </c>
      <c r="D260" s="8" t="s">
        <v>67</v>
      </c>
      <c r="E260" s="8" t="s">
        <v>54</v>
      </c>
      <c r="F260" s="2">
        <f>G260-(H260-G260)</f>
        <v>1.9500000000000002</v>
      </c>
      <c r="G260" s="2">
        <v>2.04</v>
      </c>
      <c r="H260" s="2">
        <v>2.13</v>
      </c>
      <c r="I260" s="2">
        <v>2.41</v>
      </c>
      <c r="J260" s="2">
        <v>2.7</v>
      </c>
      <c r="K260" s="2">
        <v>2.83</v>
      </c>
      <c r="L260" s="2">
        <v>2.97</v>
      </c>
      <c r="M260" s="2">
        <v>3.03</v>
      </c>
      <c r="N260" s="2">
        <v>3.41</v>
      </c>
      <c r="O260" s="2">
        <v>3.47</v>
      </c>
      <c r="P260" s="2">
        <v>3.73</v>
      </c>
    </row>
    <row r="261" spans="1:17" ht="16.5" thickTop="1" thickBot="1">
      <c r="A261" s="39" t="s">
        <v>46</v>
      </c>
      <c r="B261" s="46"/>
      <c r="C261" s="4" t="s">
        <v>26</v>
      </c>
      <c r="D261" s="8" t="s">
        <v>77</v>
      </c>
      <c r="E261" s="8" t="s">
        <v>54</v>
      </c>
      <c r="F261" s="2">
        <v>3.7</v>
      </c>
      <c r="G261" s="2">
        <v>4.4000000000000004</v>
      </c>
      <c r="H261" s="2">
        <v>4.8</v>
      </c>
      <c r="I261" s="2">
        <v>3.5</v>
      </c>
      <c r="J261" s="2">
        <v>3.4</v>
      </c>
      <c r="K261" s="2">
        <v>2.8</v>
      </c>
      <c r="L261" s="2">
        <v>7.3</v>
      </c>
      <c r="M261" s="2">
        <v>6.6</v>
      </c>
      <c r="N261" s="2">
        <v>5.7</v>
      </c>
      <c r="O261" s="2">
        <v>8</v>
      </c>
      <c r="P261" s="2">
        <v>6.6</v>
      </c>
      <c r="Q261" s="2">
        <v>7.6</v>
      </c>
    </row>
    <row r="262" spans="1:17" ht="16.5" thickTop="1" thickBot="1">
      <c r="A262" s="39" t="s">
        <v>46</v>
      </c>
      <c r="B262" s="47"/>
      <c r="C262" s="5" t="s">
        <v>57</v>
      </c>
      <c r="D262" s="5" t="s">
        <v>68</v>
      </c>
      <c r="E262" s="5" t="s">
        <v>54</v>
      </c>
      <c r="F262" s="10">
        <v>80</v>
      </c>
      <c r="G262" s="10">
        <v>85</v>
      </c>
      <c r="H262" s="10">
        <v>92</v>
      </c>
      <c r="I262" s="10">
        <v>99</v>
      </c>
      <c r="J262" s="10">
        <v>104</v>
      </c>
      <c r="K262" s="10">
        <v>107</v>
      </c>
      <c r="L262" s="10">
        <v>105</v>
      </c>
      <c r="M262" s="10">
        <v>107</v>
      </c>
      <c r="N262" s="10">
        <v>106</v>
      </c>
      <c r="O262" s="10">
        <v>110</v>
      </c>
      <c r="P262" s="10">
        <v>114</v>
      </c>
      <c r="Q262" s="10">
        <v>120</v>
      </c>
    </row>
    <row r="263" spans="1:17" ht="16.5" thickTop="1" thickBot="1">
      <c r="A263" s="39" t="s">
        <v>46</v>
      </c>
      <c r="B263" s="45" t="s">
        <v>18</v>
      </c>
      <c r="C263" s="6" t="s">
        <v>15</v>
      </c>
      <c r="D263" s="6" t="s">
        <v>69</v>
      </c>
      <c r="E263" s="6" t="s">
        <v>54</v>
      </c>
      <c r="F263" s="2">
        <v>2065</v>
      </c>
      <c r="G263" s="2">
        <v>1951</v>
      </c>
      <c r="H263" s="2">
        <v>1895</v>
      </c>
      <c r="I263" s="2">
        <v>1690</v>
      </c>
      <c r="J263" s="2">
        <v>1837</v>
      </c>
      <c r="K263" s="2">
        <v>1945</v>
      </c>
      <c r="L263" s="2">
        <v>1995</v>
      </c>
      <c r="M263" s="2">
        <v>1978</v>
      </c>
      <c r="N263" s="2">
        <v>2210</v>
      </c>
      <c r="O263" s="2">
        <v>2183</v>
      </c>
      <c r="P263" s="2">
        <v>1735</v>
      </c>
    </row>
    <row r="264" spans="1:17" ht="16.5" thickTop="1" thickBot="1">
      <c r="A264" s="39" t="s">
        <v>46</v>
      </c>
      <c r="B264" s="46"/>
      <c r="C264" s="4" t="s">
        <v>35</v>
      </c>
      <c r="D264" s="8" t="s">
        <v>70</v>
      </c>
      <c r="E264" s="4" t="s">
        <v>54</v>
      </c>
      <c r="F264" s="2">
        <v>1023</v>
      </c>
      <c r="G264" s="2">
        <v>989</v>
      </c>
      <c r="H264" s="2">
        <v>912</v>
      </c>
      <c r="I264" s="2">
        <v>854</v>
      </c>
      <c r="J264" s="2">
        <v>886</v>
      </c>
      <c r="K264" s="2">
        <v>893</v>
      </c>
      <c r="L264" s="2">
        <v>820</v>
      </c>
      <c r="M264" s="2">
        <v>918</v>
      </c>
      <c r="N264" s="2">
        <v>873</v>
      </c>
      <c r="O264" s="2">
        <v>839</v>
      </c>
      <c r="P264" s="2">
        <v>608</v>
      </c>
    </row>
    <row r="265" spans="1:17" ht="16.5" thickTop="1" thickBot="1">
      <c r="A265" s="39" t="s">
        <v>46</v>
      </c>
      <c r="B265" s="46"/>
      <c r="C265" s="8" t="s">
        <v>33</v>
      </c>
      <c r="D265" s="8" t="s">
        <v>71</v>
      </c>
      <c r="E265" s="8" t="s">
        <v>54</v>
      </c>
      <c r="F265" s="2">
        <f>F263-F264</f>
        <v>1042</v>
      </c>
      <c r="G265" s="2">
        <f t="shared" ref="G265:P265" si="33">G263-G264</f>
        <v>962</v>
      </c>
      <c r="H265" s="2">
        <f t="shared" si="33"/>
        <v>983</v>
      </c>
      <c r="I265" s="2">
        <f t="shared" si="33"/>
        <v>836</v>
      </c>
      <c r="J265" s="2">
        <f t="shared" si="33"/>
        <v>951</v>
      </c>
      <c r="K265" s="2">
        <f t="shared" si="33"/>
        <v>1052</v>
      </c>
      <c r="L265" s="2">
        <f t="shared" si="33"/>
        <v>1175</v>
      </c>
      <c r="M265" s="2">
        <f t="shared" si="33"/>
        <v>1060</v>
      </c>
      <c r="N265" s="2">
        <f t="shared" si="33"/>
        <v>1337</v>
      </c>
      <c r="O265" s="2">
        <f t="shared" si="33"/>
        <v>1344</v>
      </c>
      <c r="P265" s="2">
        <f t="shared" si="33"/>
        <v>1127</v>
      </c>
    </row>
    <row r="266" spans="1:17" ht="16.5" thickTop="1" thickBot="1">
      <c r="A266" s="39" t="s">
        <v>46</v>
      </c>
      <c r="B266" s="46"/>
      <c r="C266" s="8" t="s">
        <v>59</v>
      </c>
      <c r="D266" s="8" t="s">
        <v>72</v>
      </c>
      <c r="E266" s="8" t="s">
        <v>54</v>
      </c>
      <c r="F266" s="2">
        <f>G266-(H266-G266)</f>
        <v>54849</v>
      </c>
      <c r="G266" s="2">
        <f>H266-(I266-H266)</f>
        <v>51613</v>
      </c>
      <c r="H266" s="28">
        <v>48377</v>
      </c>
      <c r="I266" s="28">
        <v>45141</v>
      </c>
      <c r="J266" s="28">
        <v>42081</v>
      </c>
      <c r="K266" s="28">
        <v>39419</v>
      </c>
      <c r="L266" s="28">
        <v>37254</v>
      </c>
      <c r="M266" s="28">
        <v>35043</v>
      </c>
      <c r="N266" s="28">
        <v>32857</v>
      </c>
      <c r="O266" s="28">
        <v>31423</v>
      </c>
      <c r="P266" s="28">
        <v>31298</v>
      </c>
    </row>
    <row r="267" spans="1:17" ht="16.5" thickTop="1" thickBot="1">
      <c r="A267" s="39" t="s">
        <v>46</v>
      </c>
      <c r="B267" s="46"/>
      <c r="C267" s="4" t="s">
        <v>58</v>
      </c>
      <c r="D267" s="4" t="s">
        <v>73</v>
      </c>
      <c r="E267" s="8" t="s">
        <v>54</v>
      </c>
      <c r="F267" s="2">
        <v>410245</v>
      </c>
      <c r="G267" s="2">
        <v>409596</v>
      </c>
      <c r="H267" s="2">
        <v>408913</v>
      </c>
      <c r="I267" s="2">
        <v>408172</v>
      </c>
      <c r="J267" s="2">
        <v>407180</v>
      </c>
      <c r="K267" s="2">
        <v>405657</v>
      </c>
      <c r="L267" s="2">
        <v>404878</v>
      </c>
      <c r="M267" s="2">
        <v>403883</v>
      </c>
      <c r="N267" s="2">
        <v>402465</v>
      </c>
      <c r="O267" s="2">
        <v>401907</v>
      </c>
      <c r="P267" s="2">
        <v>398255</v>
      </c>
      <c r="Q267" s="2">
        <v>395513</v>
      </c>
    </row>
    <row r="268" spans="1:17" ht="16.5" thickTop="1" thickBot="1">
      <c r="A268" s="39" t="s">
        <v>46</v>
      </c>
      <c r="B268" s="46"/>
      <c r="C268" s="4" t="s">
        <v>16</v>
      </c>
      <c r="D268" s="4" t="s">
        <v>74</v>
      </c>
      <c r="E268" s="8" t="s">
        <v>54</v>
      </c>
      <c r="F268" s="2">
        <v>-1</v>
      </c>
      <c r="G268" s="2">
        <v>-1.66</v>
      </c>
      <c r="H268" s="2">
        <v>-1.67</v>
      </c>
      <c r="I268" s="2">
        <v>-2.2000000000000002</v>
      </c>
      <c r="J268" s="2">
        <v>-1.41</v>
      </c>
      <c r="K268" s="2">
        <v>-2.16</v>
      </c>
      <c r="L268" s="2">
        <v>-1.38</v>
      </c>
      <c r="M268" s="2">
        <v>-1.65</v>
      </c>
      <c r="N268" s="2">
        <v>-2.72</v>
      </c>
      <c r="O268" s="2">
        <v>-2.69</v>
      </c>
      <c r="P268" s="2">
        <v>-4.6100000000000003</v>
      </c>
      <c r="Q268" s="2">
        <v>-6.72</v>
      </c>
    </row>
    <row r="269" spans="1:17" ht="16.5" thickTop="1" thickBot="1">
      <c r="A269" s="39" t="s">
        <v>46</v>
      </c>
      <c r="B269" s="47"/>
      <c r="C269" s="5" t="s">
        <v>17</v>
      </c>
      <c r="D269" s="5" t="s">
        <v>75</v>
      </c>
      <c r="E269" s="5" t="s">
        <v>54</v>
      </c>
      <c r="F269" s="10">
        <v>-0.71</v>
      </c>
      <c r="G269" s="10">
        <v>0.08</v>
      </c>
      <c r="H269" s="10">
        <v>0.55000000000000004</v>
      </c>
      <c r="I269" s="10">
        <v>0.4</v>
      </c>
      <c r="J269" s="10">
        <v>-0.28000000000000003</v>
      </c>
      <c r="K269" s="10">
        <v>0</v>
      </c>
      <c r="L269" s="10">
        <v>0.25</v>
      </c>
      <c r="M269" s="10">
        <v>0.28000000000000003</v>
      </c>
      <c r="N269" s="10">
        <v>0.59</v>
      </c>
      <c r="O269" s="10">
        <v>1.59</v>
      </c>
      <c r="P269" s="10">
        <v>-0.82</v>
      </c>
      <c r="Q269" s="10">
        <v>-1.88</v>
      </c>
    </row>
    <row r="270" spans="1:17" ht="16.5" thickTop="1" thickBot="1">
      <c r="A270" s="39" t="s">
        <v>46</v>
      </c>
      <c r="B270" s="45" t="s">
        <v>22</v>
      </c>
      <c r="C270" s="6" t="s">
        <v>19</v>
      </c>
      <c r="D270" s="6" t="s">
        <v>76</v>
      </c>
      <c r="E270" s="6" t="s">
        <v>54</v>
      </c>
      <c r="F270" s="2">
        <v>5966</v>
      </c>
      <c r="G270" s="2">
        <v>5519</v>
      </c>
      <c r="H270" s="2">
        <v>5474</v>
      </c>
      <c r="I270" s="2">
        <v>5730</v>
      </c>
      <c r="J270" s="2">
        <v>5685</v>
      </c>
      <c r="K270" s="2">
        <v>5622</v>
      </c>
      <c r="L270" s="2">
        <v>5582</v>
      </c>
      <c r="M270" s="2">
        <v>5697</v>
      </c>
      <c r="N270" s="2">
        <v>5561</v>
      </c>
      <c r="O270" s="2">
        <v>5345</v>
      </c>
      <c r="P270" s="2">
        <v>4570</v>
      </c>
      <c r="Q270" s="2">
        <v>4940</v>
      </c>
    </row>
    <row r="271" spans="1:17" ht="16.5" thickTop="1" thickBot="1">
      <c r="A271" s="39" t="s">
        <v>46</v>
      </c>
      <c r="B271" s="46"/>
      <c r="C271" s="4" t="s">
        <v>20</v>
      </c>
      <c r="D271" s="4" t="s">
        <v>78</v>
      </c>
      <c r="E271" s="8" t="s">
        <v>54</v>
      </c>
      <c r="F271" s="2">
        <v>4375</v>
      </c>
      <c r="G271" s="2">
        <v>5891</v>
      </c>
      <c r="H271" s="2">
        <v>4285</v>
      </c>
      <c r="I271" s="2">
        <v>4404</v>
      </c>
      <c r="J271" s="2">
        <v>5589</v>
      </c>
      <c r="K271" s="2">
        <v>4797</v>
      </c>
      <c r="L271" s="2">
        <v>4650</v>
      </c>
      <c r="M271" s="2">
        <v>4599</v>
      </c>
      <c r="N271" s="2">
        <v>6060</v>
      </c>
      <c r="O271" s="2">
        <v>5095</v>
      </c>
      <c r="P271" s="2">
        <v>2739</v>
      </c>
      <c r="Q271" s="2">
        <v>3237</v>
      </c>
    </row>
    <row r="272" spans="1:17" ht="16.5" thickTop="1" thickBot="1">
      <c r="A272" s="39" t="s">
        <v>46</v>
      </c>
      <c r="B272" s="46"/>
      <c r="C272" s="4" t="s">
        <v>21</v>
      </c>
      <c r="D272" s="8" t="s">
        <v>79</v>
      </c>
      <c r="E272" s="8" t="s">
        <v>54</v>
      </c>
      <c r="F272" s="2">
        <f>F270-F271</f>
        <v>1591</v>
      </c>
      <c r="G272" s="2">
        <f t="shared" ref="G272:Q272" si="34">G270-G271</f>
        <v>-372</v>
      </c>
      <c r="H272" s="2">
        <f t="shared" si="34"/>
        <v>1189</v>
      </c>
      <c r="I272" s="2">
        <f t="shared" si="34"/>
        <v>1326</v>
      </c>
      <c r="J272" s="2">
        <f t="shared" si="34"/>
        <v>96</v>
      </c>
      <c r="K272" s="2">
        <f t="shared" si="34"/>
        <v>825</v>
      </c>
      <c r="L272" s="2">
        <f t="shared" si="34"/>
        <v>932</v>
      </c>
      <c r="M272" s="2">
        <f t="shared" si="34"/>
        <v>1098</v>
      </c>
      <c r="N272" s="2">
        <f t="shared" si="34"/>
        <v>-499</v>
      </c>
      <c r="O272" s="2">
        <f t="shared" si="34"/>
        <v>250</v>
      </c>
      <c r="P272" s="2">
        <f t="shared" si="34"/>
        <v>1831</v>
      </c>
      <c r="Q272" s="2">
        <f t="shared" si="34"/>
        <v>1703</v>
      </c>
    </row>
    <row r="273" spans="1:17" ht="16.5" thickTop="1" thickBot="1">
      <c r="A273" s="39" t="s">
        <v>46</v>
      </c>
      <c r="B273" s="46"/>
      <c r="C273" s="4" t="s">
        <v>13</v>
      </c>
      <c r="D273" s="8" t="s">
        <v>80</v>
      </c>
      <c r="E273" s="8" t="s">
        <v>60</v>
      </c>
      <c r="F273" s="2">
        <v>3131.09</v>
      </c>
      <c r="G273" s="2">
        <v>3374.72</v>
      </c>
      <c r="H273" s="2">
        <v>4057.22</v>
      </c>
      <c r="I273" s="2">
        <v>4345.8</v>
      </c>
      <c r="J273" s="2">
        <v>4586.9799999999996</v>
      </c>
      <c r="K273" s="2">
        <v>5283.54</v>
      </c>
      <c r="L273" s="2">
        <v>5554.55</v>
      </c>
      <c r="M273" s="2">
        <v>5333.31</v>
      </c>
      <c r="N273" s="2">
        <v>5675.59</v>
      </c>
      <c r="O273" s="2">
        <v>6563.2</v>
      </c>
      <c r="P273" s="2">
        <v>7640.75</v>
      </c>
    </row>
    <row r="274" spans="1:17" ht="16.5" thickTop="1" thickBot="1">
      <c r="A274" s="39" t="s">
        <v>46</v>
      </c>
      <c r="B274" s="46"/>
      <c r="C274" s="4" t="s">
        <v>14</v>
      </c>
      <c r="D274" s="8" t="s">
        <v>81</v>
      </c>
      <c r="E274" s="8" t="s">
        <v>60</v>
      </c>
      <c r="F274" s="2">
        <v>3630.54</v>
      </c>
      <c r="G274" s="2">
        <v>3943.52</v>
      </c>
      <c r="H274" s="2">
        <v>4426.57</v>
      </c>
      <c r="I274" s="2">
        <v>4349.67</v>
      </c>
      <c r="J274" s="2">
        <v>4705.7299999999996</v>
      </c>
      <c r="K274" s="2">
        <v>5461.21</v>
      </c>
      <c r="L274" s="2">
        <v>4975.3500000000004</v>
      </c>
      <c r="M274" s="2">
        <v>5514.24</v>
      </c>
      <c r="N274" s="2">
        <v>6308.21</v>
      </c>
      <c r="O274" s="2">
        <v>7265.5</v>
      </c>
      <c r="P274" s="2">
        <v>8313.4500000000007</v>
      </c>
    </row>
    <row r="275" spans="1:17" ht="16.5" thickTop="1" thickBot="1">
      <c r="A275" s="39" t="s">
        <v>46</v>
      </c>
      <c r="B275" s="46"/>
      <c r="C275" s="4" t="s">
        <v>25</v>
      </c>
      <c r="D275" s="8" t="s">
        <v>82</v>
      </c>
      <c r="E275" s="8" t="s">
        <v>60</v>
      </c>
      <c r="F275" s="2">
        <f>F273-F274</f>
        <v>-499.44999999999982</v>
      </c>
      <c r="G275" s="2">
        <f t="shared" ref="G275:P275" si="35">G273-G274</f>
        <v>-568.80000000000018</v>
      </c>
      <c r="H275" s="2">
        <f t="shared" si="35"/>
        <v>-369.34999999999991</v>
      </c>
      <c r="I275" s="2">
        <f t="shared" si="35"/>
        <v>-3.8699999999998909</v>
      </c>
      <c r="J275" s="2">
        <f t="shared" si="35"/>
        <v>-118.75</v>
      </c>
      <c r="K275" s="2">
        <f t="shared" si="35"/>
        <v>-177.67000000000007</v>
      </c>
      <c r="L275" s="2">
        <f t="shared" si="35"/>
        <v>579.19999999999982</v>
      </c>
      <c r="M275" s="2">
        <f t="shared" si="35"/>
        <v>-180.92999999999938</v>
      </c>
      <c r="N275" s="2">
        <f t="shared" si="35"/>
        <v>-632.61999999999989</v>
      </c>
      <c r="O275" s="2">
        <f t="shared" si="35"/>
        <v>-702.30000000000018</v>
      </c>
      <c r="P275" s="2">
        <f t="shared" si="35"/>
        <v>-672.70000000000073</v>
      </c>
    </row>
    <row r="276" spans="1:17" ht="16.5" thickTop="1" thickBot="1">
      <c r="A276" s="39" t="s">
        <v>46</v>
      </c>
      <c r="B276" s="46"/>
      <c r="C276" s="8" t="s">
        <v>34</v>
      </c>
      <c r="D276" s="8" t="s">
        <v>83</v>
      </c>
      <c r="E276" s="8" t="s">
        <v>60</v>
      </c>
      <c r="F276" s="28">
        <v>3586.82</v>
      </c>
      <c r="G276" s="28">
        <v>3761.89</v>
      </c>
      <c r="H276" s="28">
        <v>3881.46</v>
      </c>
      <c r="I276" s="28">
        <v>4029.51</v>
      </c>
      <c r="J276" s="28">
        <v>4176.6499999999996</v>
      </c>
      <c r="K276" s="28">
        <v>4381.58</v>
      </c>
      <c r="L276" s="28">
        <v>4539.1499999999996</v>
      </c>
      <c r="M276" s="28">
        <v>4732.93</v>
      </c>
      <c r="N276" s="28">
        <v>5007.4799999999996</v>
      </c>
      <c r="O276" s="28">
        <v>5408.91</v>
      </c>
      <c r="P276" s="28">
        <v>5695.84</v>
      </c>
    </row>
    <row r="277" spans="1:17" ht="16.5" thickTop="1" thickBot="1">
      <c r="A277" s="39" t="s">
        <v>46</v>
      </c>
      <c r="B277" s="48"/>
      <c r="C277" s="11" t="s">
        <v>61</v>
      </c>
      <c r="D277" s="11" t="s">
        <v>84</v>
      </c>
      <c r="E277" s="11" t="s">
        <v>53</v>
      </c>
      <c r="F277" s="21">
        <v>2.4</v>
      </c>
      <c r="G277" s="21">
        <v>3.22</v>
      </c>
      <c r="H277" s="21">
        <v>3.56</v>
      </c>
      <c r="I277" s="21">
        <v>3.9200000000000004</v>
      </c>
      <c r="J277" s="21">
        <v>4.04</v>
      </c>
      <c r="K277" s="21">
        <v>4.2200000000000006</v>
      </c>
      <c r="L277" s="21">
        <v>3.4200000000000004</v>
      </c>
      <c r="M277" s="21">
        <v>3.0300000000000002</v>
      </c>
      <c r="N277" s="21">
        <v>2.6399999999999997</v>
      </c>
      <c r="O277" s="21">
        <v>2.15</v>
      </c>
      <c r="P277" s="21">
        <v>2.31</v>
      </c>
      <c r="Q277" s="21">
        <v>4.41</v>
      </c>
    </row>
    <row r="278" spans="1:17" ht="16.5" thickTop="1" thickBot="1">
      <c r="A278" s="39" t="s">
        <v>47</v>
      </c>
      <c r="B278" s="18" t="s">
        <v>36</v>
      </c>
      <c r="C278" s="5" t="s">
        <v>52</v>
      </c>
      <c r="D278" s="5" t="s">
        <v>86</v>
      </c>
      <c r="E278" s="5" t="s">
        <v>51</v>
      </c>
      <c r="F278" s="19">
        <v>4192</v>
      </c>
      <c r="G278" s="19">
        <v>4365</v>
      </c>
      <c r="H278" s="19">
        <v>4187</v>
      </c>
      <c r="I278" s="19">
        <v>4104</v>
      </c>
      <c r="J278" s="19">
        <v>4244</v>
      </c>
      <c r="K278" s="19">
        <v>4561</v>
      </c>
      <c r="L278" s="19">
        <v>4380</v>
      </c>
      <c r="M278" s="19">
        <v>4548</v>
      </c>
      <c r="N278" s="19">
        <v>4721</v>
      </c>
      <c r="O278" s="19">
        <v>5174</v>
      </c>
      <c r="P278" s="19">
        <v>5532</v>
      </c>
      <c r="Q278" s="19"/>
    </row>
    <row r="279" spans="1:17" ht="16.5" thickTop="1" thickBot="1">
      <c r="A279" s="39" t="s">
        <v>47</v>
      </c>
      <c r="B279" s="45" t="s">
        <v>27</v>
      </c>
      <c r="C279" s="4" t="s">
        <v>56</v>
      </c>
      <c r="D279" s="4" t="s">
        <v>63</v>
      </c>
      <c r="E279" s="4" t="s">
        <v>53</v>
      </c>
      <c r="F279" s="2">
        <v>5.66</v>
      </c>
      <c r="G279" s="2">
        <v>5.96</v>
      </c>
      <c r="H279" s="2">
        <v>5.96</v>
      </c>
      <c r="I279" s="2">
        <v>6.06</v>
      </c>
      <c r="J279" s="2">
        <v>5.05</v>
      </c>
      <c r="K279" s="2">
        <v>5.2</v>
      </c>
      <c r="L279" s="2">
        <v>5.45</v>
      </c>
      <c r="M279" s="2">
        <v>5.28</v>
      </c>
      <c r="N279" s="2">
        <v>5.39</v>
      </c>
      <c r="O279" s="2">
        <v>15.79</v>
      </c>
      <c r="P279" s="2">
        <v>15.87</v>
      </c>
    </row>
    <row r="280" spans="1:17" ht="16.5" thickTop="1" thickBot="1">
      <c r="A280" s="39" t="s">
        <v>47</v>
      </c>
      <c r="B280" s="46"/>
      <c r="C280" s="4" t="s">
        <v>30</v>
      </c>
      <c r="D280" s="4" t="s">
        <v>64</v>
      </c>
      <c r="E280" s="4" t="s">
        <v>85</v>
      </c>
      <c r="F280" s="2">
        <v>4207.72</v>
      </c>
      <c r="G280" s="2">
        <v>3817.67</v>
      </c>
      <c r="H280" s="2">
        <v>3824.85</v>
      </c>
      <c r="I280" s="2">
        <v>3147.66</v>
      </c>
      <c r="J280" s="2">
        <v>3038.81</v>
      </c>
      <c r="K280" s="2">
        <v>3522.56</v>
      </c>
      <c r="L280" s="2">
        <v>3713.65</v>
      </c>
      <c r="M280" s="2">
        <v>3582.98</v>
      </c>
      <c r="N280" s="2">
        <v>3556.08</v>
      </c>
      <c r="O280" s="2">
        <v>3745.04</v>
      </c>
      <c r="P280" s="2">
        <v>4395.75</v>
      </c>
      <c r="Q280" s="2">
        <v>4186.53</v>
      </c>
    </row>
    <row r="281" spans="1:17" ht="16.5" thickTop="1" thickBot="1">
      <c r="A281" s="39" t="s">
        <v>47</v>
      </c>
      <c r="B281" s="46"/>
      <c r="C281" s="4" t="s">
        <v>32</v>
      </c>
      <c r="D281" s="8" t="s">
        <v>65</v>
      </c>
      <c r="E281" s="8" t="s">
        <v>54</v>
      </c>
      <c r="F281" s="2">
        <f>G281-(H281-G281)</f>
        <v>995</v>
      </c>
      <c r="G281" s="2">
        <f>H281-(I281-H281)</f>
        <v>1437</v>
      </c>
      <c r="H281" s="2">
        <v>1879</v>
      </c>
      <c r="I281" s="2">
        <v>2321</v>
      </c>
      <c r="J281" s="2">
        <v>2462</v>
      </c>
      <c r="K281" s="2">
        <v>2914</v>
      </c>
      <c r="L281" s="2">
        <v>2791</v>
      </c>
      <c r="M281" s="2">
        <v>4136</v>
      </c>
      <c r="N281" s="2">
        <v>3944</v>
      </c>
      <c r="O281" s="2">
        <v>5128</v>
      </c>
      <c r="P281" s="2">
        <v>3286</v>
      </c>
      <c r="Q281" s="2">
        <v>3901</v>
      </c>
    </row>
    <row r="282" spans="1:17" ht="16.5" thickTop="1" thickBot="1">
      <c r="A282" s="39" t="s">
        <v>47</v>
      </c>
      <c r="B282" s="46"/>
      <c r="C282" s="8" t="s">
        <v>55</v>
      </c>
      <c r="D282" s="8" t="s">
        <v>66</v>
      </c>
      <c r="E282" s="8" t="s">
        <v>54</v>
      </c>
      <c r="F282" s="2">
        <v>71742</v>
      </c>
      <c r="G282" s="2">
        <v>75481</v>
      </c>
      <c r="H282" s="2">
        <v>79031</v>
      </c>
      <c r="I282" s="2">
        <v>82708</v>
      </c>
      <c r="J282" s="2">
        <v>86437</v>
      </c>
      <c r="K282" s="2">
        <v>90973</v>
      </c>
      <c r="L282" s="2">
        <v>96672</v>
      </c>
      <c r="M282" s="2">
        <v>103057</v>
      </c>
      <c r="N282" s="2">
        <v>108750</v>
      </c>
      <c r="O282" s="2">
        <v>115084</v>
      </c>
      <c r="P282" s="2">
        <v>119188</v>
      </c>
    </row>
    <row r="283" spans="1:17" ht="16.5" thickTop="1" thickBot="1">
      <c r="A283" s="39" t="s">
        <v>47</v>
      </c>
      <c r="B283" s="46"/>
      <c r="C283" s="4" t="s">
        <v>31</v>
      </c>
      <c r="D283" s="8" t="s">
        <v>67</v>
      </c>
      <c r="E283" s="8" t="s">
        <v>54</v>
      </c>
      <c r="F283" s="2">
        <f>G283-(H283-G283)</f>
        <v>2.8200000000000003</v>
      </c>
      <c r="G283" s="2">
        <v>3.66</v>
      </c>
      <c r="H283" s="2">
        <v>4.5</v>
      </c>
      <c r="I283" s="2">
        <v>5.22</v>
      </c>
      <c r="J283" s="2">
        <v>6.48</v>
      </c>
      <c r="K283" s="2">
        <v>6.46</v>
      </c>
      <c r="L283" s="2">
        <v>7.68</v>
      </c>
      <c r="M283" s="2">
        <v>7.96</v>
      </c>
      <c r="N283" s="2">
        <v>8.15</v>
      </c>
      <c r="O283" s="2">
        <v>8.2799999999999994</v>
      </c>
      <c r="P283" s="2">
        <v>8.44</v>
      </c>
    </row>
    <row r="284" spans="1:17" ht="16.5" thickTop="1" thickBot="1">
      <c r="A284" s="39" t="s">
        <v>47</v>
      </c>
      <c r="B284" s="46"/>
      <c r="C284" s="4" t="s">
        <v>26</v>
      </c>
      <c r="D284" s="8" t="s">
        <v>77</v>
      </c>
      <c r="E284" s="8" t="s">
        <v>54</v>
      </c>
      <c r="F284" s="2">
        <v>5.2</v>
      </c>
      <c r="G284" s="2">
        <v>8.6999999999999993</v>
      </c>
      <c r="H284" s="2">
        <v>8.6999999999999993</v>
      </c>
      <c r="I284" s="2">
        <v>7.4</v>
      </c>
      <c r="J284" s="2">
        <v>9</v>
      </c>
      <c r="K284" s="2">
        <v>12.9</v>
      </c>
      <c r="L284" s="2">
        <v>15.8</v>
      </c>
      <c r="M284" s="2">
        <v>13.7</v>
      </c>
      <c r="N284" s="2">
        <v>12.1</v>
      </c>
      <c r="O284" s="2">
        <v>16.899999999999999</v>
      </c>
      <c r="P284" s="2">
        <v>19.5</v>
      </c>
      <c r="Q284" s="2">
        <v>13.6</v>
      </c>
    </row>
    <row r="285" spans="1:17" ht="16.5" thickTop="1" thickBot="1">
      <c r="A285" s="39" t="s">
        <v>47</v>
      </c>
      <c r="B285" s="47"/>
      <c r="C285" s="5" t="s">
        <v>57</v>
      </c>
      <c r="D285" s="5" t="s">
        <v>68</v>
      </c>
      <c r="E285" s="5" t="s">
        <v>54</v>
      </c>
      <c r="F285" s="10">
        <v>49</v>
      </c>
      <c r="G285" s="10">
        <v>52</v>
      </c>
      <c r="H285" s="10">
        <v>49</v>
      </c>
      <c r="I285" s="10">
        <v>50</v>
      </c>
      <c r="J285" s="10">
        <v>57</v>
      </c>
      <c r="K285" s="10">
        <v>62</v>
      </c>
      <c r="L285" s="10">
        <v>55</v>
      </c>
      <c r="M285" s="10">
        <v>63</v>
      </c>
      <c r="N285" s="10">
        <v>63</v>
      </c>
      <c r="O285" s="10">
        <v>53</v>
      </c>
      <c r="P285" s="10">
        <v>60</v>
      </c>
      <c r="Q285" s="10">
        <v>64</v>
      </c>
    </row>
    <row r="286" spans="1:17" ht="16.5" thickTop="1" thickBot="1">
      <c r="A286" s="39" t="s">
        <v>47</v>
      </c>
      <c r="B286" s="45" t="s">
        <v>18</v>
      </c>
      <c r="C286" s="6" t="s">
        <v>15</v>
      </c>
      <c r="D286" s="6" t="s">
        <v>69</v>
      </c>
      <c r="E286" s="6" t="s">
        <v>54</v>
      </c>
      <c r="F286" s="2">
        <v>1154</v>
      </c>
      <c r="G286" s="2">
        <v>1013</v>
      </c>
      <c r="H286" s="2">
        <v>890</v>
      </c>
      <c r="I286" s="2">
        <v>860</v>
      </c>
      <c r="J286" s="2">
        <v>907</v>
      </c>
      <c r="K286" s="2">
        <v>948</v>
      </c>
      <c r="L286" s="2">
        <v>941</v>
      </c>
      <c r="M286" s="2">
        <v>897</v>
      </c>
      <c r="N286" s="2">
        <v>928</v>
      </c>
      <c r="O286" s="2">
        <v>931</v>
      </c>
      <c r="P286" s="2">
        <v>769</v>
      </c>
    </row>
    <row r="287" spans="1:17" ht="16.5" thickTop="1" thickBot="1">
      <c r="A287" s="39" t="s">
        <v>47</v>
      </c>
      <c r="B287" s="46"/>
      <c r="C287" s="4" t="s">
        <v>35</v>
      </c>
      <c r="D287" s="8" t="s">
        <v>70</v>
      </c>
      <c r="E287" s="4" t="s">
        <v>54</v>
      </c>
      <c r="F287" s="2">
        <v>262</v>
      </c>
      <c r="G287" s="2">
        <v>328</v>
      </c>
      <c r="H287" s="2">
        <v>284</v>
      </c>
      <c r="I287" s="2">
        <v>300</v>
      </c>
      <c r="J287" s="2">
        <v>340</v>
      </c>
      <c r="K287" s="2">
        <v>325</v>
      </c>
      <c r="L287" s="2">
        <v>329</v>
      </c>
      <c r="M287" s="2">
        <v>274</v>
      </c>
      <c r="N287" s="2">
        <v>297</v>
      </c>
      <c r="O287" s="2">
        <v>334</v>
      </c>
      <c r="P287" s="2">
        <v>260</v>
      </c>
    </row>
    <row r="288" spans="1:17" ht="16.5" thickTop="1" thickBot="1">
      <c r="A288" s="39" t="s">
        <v>47</v>
      </c>
      <c r="B288" s="46"/>
      <c r="C288" s="8" t="s">
        <v>33</v>
      </c>
      <c r="D288" s="8" t="s">
        <v>71</v>
      </c>
      <c r="E288" s="8" t="s">
        <v>54</v>
      </c>
      <c r="F288" s="2">
        <f>F286-F287</f>
        <v>892</v>
      </c>
      <c r="G288" s="2">
        <f t="shared" ref="G288:P288" si="36">G286-G287</f>
        <v>685</v>
      </c>
      <c r="H288" s="2">
        <f t="shared" si="36"/>
        <v>606</v>
      </c>
      <c r="I288" s="2">
        <f t="shared" si="36"/>
        <v>560</v>
      </c>
      <c r="J288" s="2">
        <f t="shared" si="36"/>
        <v>567</v>
      </c>
      <c r="K288" s="2">
        <f t="shared" si="36"/>
        <v>623</v>
      </c>
      <c r="L288" s="2">
        <f t="shared" si="36"/>
        <v>612</v>
      </c>
      <c r="M288" s="2">
        <f t="shared" si="36"/>
        <v>623</v>
      </c>
      <c r="N288" s="2">
        <f t="shared" si="36"/>
        <v>631</v>
      </c>
      <c r="O288" s="2">
        <f t="shared" si="36"/>
        <v>597</v>
      </c>
      <c r="P288" s="2">
        <f t="shared" si="36"/>
        <v>509</v>
      </c>
    </row>
    <row r="289" spans="1:17" ht="16.5" thickTop="1" thickBot="1">
      <c r="A289" s="39" t="s">
        <v>47</v>
      </c>
      <c r="B289" s="46"/>
      <c r="C289" s="8" t="s">
        <v>59</v>
      </c>
      <c r="D289" s="8" t="s">
        <v>72</v>
      </c>
      <c r="E289" s="8" t="s">
        <v>54</v>
      </c>
      <c r="F289" s="2">
        <f>G289-(H289-G289)</f>
        <v>59563</v>
      </c>
      <c r="G289" s="2">
        <f>H289-(I289-H289)</f>
        <v>55707</v>
      </c>
      <c r="H289" s="28">
        <v>51851</v>
      </c>
      <c r="I289" s="28">
        <v>47995</v>
      </c>
      <c r="J289" s="28">
        <v>45801</v>
      </c>
      <c r="K289" s="28">
        <v>43827</v>
      </c>
      <c r="L289" s="28">
        <v>41787</v>
      </c>
      <c r="M289" s="28">
        <v>40016</v>
      </c>
      <c r="N289" s="28">
        <v>37900</v>
      </c>
      <c r="O289" s="28">
        <v>36819</v>
      </c>
      <c r="P289" s="28">
        <v>36074</v>
      </c>
    </row>
    <row r="290" spans="1:17" ht="16.5" thickTop="1" thickBot="1">
      <c r="A290" s="39" t="s">
        <v>47</v>
      </c>
      <c r="B290" s="46"/>
      <c r="C290" s="4" t="s">
        <v>58</v>
      </c>
      <c r="D290" s="4" t="s">
        <v>73</v>
      </c>
      <c r="E290" s="8" t="s">
        <v>54</v>
      </c>
      <c r="F290" s="2">
        <v>179199</v>
      </c>
      <c r="G290" s="2">
        <v>180031</v>
      </c>
      <c r="H290" s="2">
        <v>182028</v>
      </c>
      <c r="I290" s="2">
        <v>183108</v>
      </c>
      <c r="J290" s="2">
        <v>185123</v>
      </c>
      <c r="K290" s="2">
        <v>185896</v>
      </c>
      <c r="L290" s="2">
        <v>187422</v>
      </c>
      <c r="M290" s="2">
        <v>189662</v>
      </c>
      <c r="N290" s="2">
        <v>191564</v>
      </c>
      <c r="O290" s="2">
        <v>196208</v>
      </c>
      <c r="P290" s="2">
        <v>196638</v>
      </c>
      <c r="Q290" s="2">
        <v>198609</v>
      </c>
    </row>
    <row r="291" spans="1:17" ht="16.5" thickTop="1" thickBot="1">
      <c r="A291" s="39" t="s">
        <v>47</v>
      </c>
      <c r="B291" s="46"/>
      <c r="C291" s="4" t="s">
        <v>16</v>
      </c>
      <c r="D291" s="4" t="s">
        <v>74</v>
      </c>
      <c r="E291" s="8" t="s">
        <v>54</v>
      </c>
      <c r="F291" s="2">
        <v>2.9</v>
      </c>
      <c r="G291" s="2">
        <v>3.1</v>
      </c>
      <c r="H291" s="2">
        <v>3.73</v>
      </c>
      <c r="I291" s="2">
        <v>3.07</v>
      </c>
      <c r="J291" s="2">
        <v>3.32</v>
      </c>
      <c r="K291" s="2">
        <v>2.1800000000000002</v>
      </c>
      <c r="L291" s="2">
        <v>3.73</v>
      </c>
      <c r="M291" s="2">
        <v>4.21</v>
      </c>
      <c r="N291" s="2">
        <v>4.16</v>
      </c>
      <c r="O291" s="2">
        <v>3.27</v>
      </c>
      <c r="P291" s="2">
        <v>1.25</v>
      </c>
      <c r="Q291" s="2">
        <v>-0.69</v>
      </c>
    </row>
    <row r="292" spans="1:17" ht="16.5" thickTop="1" thickBot="1">
      <c r="A292" s="39" t="s">
        <v>47</v>
      </c>
      <c r="B292" s="47"/>
      <c r="C292" s="5" t="s">
        <v>17</v>
      </c>
      <c r="D292" s="5" t="s">
        <v>75</v>
      </c>
      <c r="E292" s="5" t="s">
        <v>54</v>
      </c>
      <c r="F292" s="10">
        <v>1.05</v>
      </c>
      <c r="G292" s="10">
        <v>1.53</v>
      </c>
      <c r="H292" s="10">
        <v>3.75</v>
      </c>
      <c r="I292" s="10">
        <v>2.13</v>
      </c>
      <c r="J292" s="10">
        <v>2.34</v>
      </c>
      <c r="K292" s="10">
        <v>0</v>
      </c>
      <c r="L292" s="10">
        <v>6.43</v>
      </c>
      <c r="M292" s="10">
        <v>5.44</v>
      </c>
      <c r="N292" s="10">
        <v>6.72</v>
      </c>
      <c r="O292" s="10">
        <v>7.51</v>
      </c>
      <c r="P292" s="10">
        <v>4.3499999999999996</v>
      </c>
      <c r="Q292" s="10">
        <v>6.53</v>
      </c>
    </row>
    <row r="293" spans="1:17" ht="16.5" thickTop="1" thickBot="1">
      <c r="A293" s="39" t="s">
        <v>47</v>
      </c>
      <c r="B293" s="45" t="s">
        <v>22</v>
      </c>
      <c r="C293" s="6" t="s">
        <v>19</v>
      </c>
      <c r="D293" s="6" t="s">
        <v>76</v>
      </c>
      <c r="E293" s="6" t="s">
        <v>54</v>
      </c>
      <c r="F293" s="2">
        <v>2077</v>
      </c>
      <c r="G293" s="2">
        <v>1932</v>
      </c>
      <c r="H293" s="2">
        <v>2032</v>
      </c>
      <c r="I293" s="2">
        <v>2641</v>
      </c>
      <c r="J293" s="2">
        <v>2672</v>
      </c>
      <c r="K293" s="2">
        <v>2279</v>
      </c>
      <c r="L293" s="2">
        <v>2306</v>
      </c>
      <c r="M293" s="2">
        <v>2561</v>
      </c>
      <c r="N293" s="2">
        <v>2333</v>
      </c>
      <c r="O293" s="2">
        <v>2262</v>
      </c>
      <c r="P293" s="2">
        <v>2286</v>
      </c>
      <c r="Q293" s="2">
        <v>2728</v>
      </c>
    </row>
    <row r="294" spans="1:17" ht="16.5" thickTop="1" thickBot="1">
      <c r="A294" s="39" t="s">
        <v>47</v>
      </c>
      <c r="B294" s="46"/>
      <c r="C294" s="4" t="s">
        <v>20</v>
      </c>
      <c r="D294" s="4" t="s">
        <v>78</v>
      </c>
      <c r="E294" s="8" t="s">
        <v>54</v>
      </c>
      <c r="F294" s="2">
        <v>1119</v>
      </c>
      <c r="G294" s="2">
        <v>1677</v>
      </c>
      <c r="H294" s="2">
        <v>1178</v>
      </c>
      <c r="I294" s="2">
        <v>1378</v>
      </c>
      <c r="J294" s="2">
        <v>1548</v>
      </c>
      <c r="K294" s="2">
        <v>1488</v>
      </c>
      <c r="L294" s="2">
        <v>1487</v>
      </c>
      <c r="M294" s="2">
        <v>1575</v>
      </c>
      <c r="N294" s="2">
        <v>1973</v>
      </c>
      <c r="O294" s="2">
        <v>1257</v>
      </c>
      <c r="P294" s="2">
        <v>930</v>
      </c>
      <c r="Q294" s="2">
        <v>1229</v>
      </c>
    </row>
    <row r="295" spans="1:17" ht="16.5" thickTop="1" thickBot="1">
      <c r="A295" s="39" t="s">
        <v>47</v>
      </c>
      <c r="B295" s="46"/>
      <c r="C295" s="4" t="s">
        <v>21</v>
      </c>
      <c r="D295" s="8" t="s">
        <v>79</v>
      </c>
      <c r="E295" s="8" t="s">
        <v>54</v>
      </c>
      <c r="F295" s="2">
        <f>F293-F294</f>
        <v>958</v>
      </c>
      <c r="G295" s="2">
        <f t="shared" ref="G295:Q295" si="37">G293-G294</f>
        <v>255</v>
      </c>
      <c r="H295" s="2">
        <f t="shared" si="37"/>
        <v>854</v>
      </c>
      <c r="I295" s="2">
        <f t="shared" si="37"/>
        <v>1263</v>
      </c>
      <c r="J295" s="2">
        <f t="shared" si="37"/>
        <v>1124</v>
      </c>
      <c r="K295" s="2">
        <f t="shared" si="37"/>
        <v>791</v>
      </c>
      <c r="L295" s="2">
        <f t="shared" si="37"/>
        <v>819</v>
      </c>
      <c r="M295" s="2">
        <f t="shared" si="37"/>
        <v>986</v>
      </c>
      <c r="N295" s="2">
        <f t="shared" si="37"/>
        <v>360</v>
      </c>
      <c r="O295" s="2">
        <f t="shared" si="37"/>
        <v>1005</v>
      </c>
      <c r="P295" s="2">
        <f t="shared" si="37"/>
        <v>1356</v>
      </c>
      <c r="Q295" s="2">
        <f t="shared" si="37"/>
        <v>1499</v>
      </c>
    </row>
    <row r="296" spans="1:17" ht="16.5" thickTop="1" thickBot="1">
      <c r="A296" s="39" t="s">
        <v>47</v>
      </c>
      <c r="B296" s="46"/>
      <c r="C296" s="4" t="s">
        <v>13</v>
      </c>
      <c r="D296" s="8" t="s">
        <v>80</v>
      </c>
      <c r="E296" s="8" t="s">
        <v>60</v>
      </c>
      <c r="F296" s="2">
        <v>3908.55</v>
      </c>
      <c r="G296" s="2">
        <v>3995.36</v>
      </c>
      <c r="H296" s="2">
        <v>4863.29</v>
      </c>
      <c r="I296" s="2">
        <v>5189.88</v>
      </c>
      <c r="J296" s="2">
        <v>5277.35</v>
      </c>
      <c r="K296" s="2">
        <v>5473.38</v>
      </c>
      <c r="L296" s="2">
        <v>5658.36</v>
      </c>
      <c r="M296" s="2">
        <v>6145.78</v>
      </c>
      <c r="N296" s="2">
        <v>6979.34</v>
      </c>
      <c r="O296" s="2">
        <v>7533.14</v>
      </c>
      <c r="P296" s="2">
        <v>8317.82</v>
      </c>
    </row>
    <row r="297" spans="1:17" ht="16.5" thickTop="1" thickBot="1">
      <c r="A297" s="39" t="s">
        <v>47</v>
      </c>
      <c r="B297" s="46"/>
      <c r="C297" s="4" t="s">
        <v>14</v>
      </c>
      <c r="D297" s="8" t="s">
        <v>81</v>
      </c>
      <c r="E297" s="8" t="s">
        <v>60</v>
      </c>
      <c r="F297" s="2">
        <v>4313.03</v>
      </c>
      <c r="G297" s="2">
        <v>4472.03</v>
      </c>
      <c r="H297" s="2">
        <v>5086.6400000000003</v>
      </c>
      <c r="I297" s="2">
        <v>5333.69</v>
      </c>
      <c r="J297" s="2">
        <v>5727.54</v>
      </c>
      <c r="K297" s="2">
        <v>6222.71</v>
      </c>
      <c r="L297" s="2">
        <v>5338.71</v>
      </c>
      <c r="M297" s="2">
        <v>6337</v>
      </c>
      <c r="N297" s="2">
        <v>7236.98</v>
      </c>
      <c r="O297" s="2">
        <v>7864.32</v>
      </c>
      <c r="P297" s="2">
        <v>8271.32</v>
      </c>
    </row>
    <row r="298" spans="1:17" ht="16.5" thickTop="1" thickBot="1">
      <c r="A298" s="39" t="s">
        <v>47</v>
      </c>
      <c r="B298" s="46"/>
      <c r="C298" s="4" t="s">
        <v>25</v>
      </c>
      <c r="D298" s="8" t="s">
        <v>82</v>
      </c>
      <c r="E298" s="8" t="s">
        <v>60</v>
      </c>
      <c r="F298" s="2">
        <f>F296-F297</f>
        <v>-404.47999999999956</v>
      </c>
      <c r="G298" s="2">
        <f t="shared" ref="G298:P298" si="38">G296-G297</f>
        <v>-476.66999999999962</v>
      </c>
      <c r="H298" s="2">
        <f t="shared" si="38"/>
        <v>-223.35000000000036</v>
      </c>
      <c r="I298" s="2">
        <f t="shared" si="38"/>
        <v>-143.80999999999949</v>
      </c>
      <c r="J298" s="2">
        <f t="shared" si="38"/>
        <v>-450.1899999999996</v>
      </c>
      <c r="K298" s="2">
        <f t="shared" si="38"/>
        <v>-749.32999999999993</v>
      </c>
      <c r="L298" s="2">
        <f t="shared" si="38"/>
        <v>319.64999999999964</v>
      </c>
      <c r="M298" s="2">
        <f t="shared" si="38"/>
        <v>-191.22000000000025</v>
      </c>
      <c r="N298" s="2">
        <f t="shared" si="38"/>
        <v>-257.63999999999942</v>
      </c>
      <c r="O298" s="2">
        <f t="shared" si="38"/>
        <v>-331.17999999999938</v>
      </c>
      <c r="P298" s="2">
        <f t="shared" si="38"/>
        <v>46.5</v>
      </c>
    </row>
    <row r="299" spans="1:17" ht="16.5" thickTop="1" thickBot="1">
      <c r="A299" s="39" t="s">
        <v>47</v>
      </c>
      <c r="B299" s="46"/>
      <c r="C299" s="8" t="s">
        <v>34</v>
      </c>
      <c r="D299" s="8" t="s">
        <v>83</v>
      </c>
      <c r="E299" s="8" t="s">
        <v>60</v>
      </c>
      <c r="F299" s="2">
        <v>3428.12</v>
      </c>
      <c r="G299" s="2">
        <v>3532.66</v>
      </c>
      <c r="H299" s="2">
        <v>3702.54</v>
      </c>
      <c r="I299" s="2">
        <v>3859.86</v>
      </c>
      <c r="J299" s="2">
        <v>4087.48</v>
      </c>
      <c r="K299" s="2">
        <v>4231.8100000000004</v>
      </c>
      <c r="L299" s="2">
        <v>4319.4799999999996</v>
      </c>
      <c r="M299" s="2">
        <v>4510.4799999999996</v>
      </c>
      <c r="N299" s="2">
        <v>4802.41</v>
      </c>
      <c r="O299" s="2">
        <v>5117.26</v>
      </c>
      <c r="P299" s="2">
        <v>5518.24</v>
      </c>
    </row>
    <row r="300" spans="1:17" ht="16.5" thickTop="1" thickBot="1">
      <c r="A300" s="39" t="s">
        <v>47</v>
      </c>
      <c r="B300" s="48"/>
      <c r="C300" s="11" t="s">
        <v>61</v>
      </c>
      <c r="D300" s="11" t="s">
        <v>84</v>
      </c>
      <c r="E300" s="11" t="s">
        <v>53</v>
      </c>
      <c r="F300" s="21">
        <v>3.4899999999999998</v>
      </c>
      <c r="G300" s="21">
        <v>3.8899999999999997</v>
      </c>
      <c r="H300" s="21">
        <v>4.01</v>
      </c>
      <c r="I300" s="21">
        <v>4.33</v>
      </c>
      <c r="J300" s="21">
        <v>4.58</v>
      </c>
      <c r="K300" s="21">
        <v>4.8899999999999997</v>
      </c>
      <c r="L300" s="21">
        <v>5.4399999999999995</v>
      </c>
      <c r="M300" s="21">
        <v>5.64</v>
      </c>
      <c r="N300" s="21">
        <v>5.41</v>
      </c>
      <c r="O300" s="21">
        <v>5.42</v>
      </c>
      <c r="P300" s="21">
        <v>5.1899999999999995</v>
      </c>
      <c r="Q300" s="21">
        <v>5.99</v>
      </c>
    </row>
    <row r="301" spans="1:17" ht="14.25" customHeight="1" thickTop="1" thickBot="1">
      <c r="A301" s="39" t="s">
        <v>49</v>
      </c>
      <c r="B301" s="18" t="s">
        <v>36</v>
      </c>
      <c r="C301" s="5" t="s">
        <v>52</v>
      </c>
      <c r="D301" s="5" t="s">
        <v>86</v>
      </c>
      <c r="E301" s="5" t="s">
        <v>51</v>
      </c>
      <c r="F301" s="19">
        <v>6017</v>
      </c>
      <c r="G301" s="19">
        <v>5888</v>
      </c>
      <c r="H301" s="19">
        <v>5918</v>
      </c>
      <c r="I301" s="19">
        <v>5681</v>
      </c>
      <c r="J301" s="19">
        <v>5563</v>
      </c>
      <c r="K301" s="19">
        <v>5788</v>
      </c>
      <c r="L301" s="19">
        <v>5985</v>
      </c>
      <c r="M301" s="19">
        <v>6369</v>
      </c>
      <c r="N301" s="19">
        <v>6805</v>
      </c>
      <c r="O301" s="19">
        <v>7216</v>
      </c>
      <c r="P301" s="19">
        <v>8192</v>
      </c>
      <c r="Q301" s="19"/>
    </row>
    <row r="302" spans="1:17" ht="16.5" thickTop="1" thickBot="1">
      <c r="A302" s="39" t="s">
        <v>49</v>
      </c>
      <c r="B302" s="45" t="s">
        <v>27</v>
      </c>
      <c r="C302" s="4" t="s">
        <v>56</v>
      </c>
      <c r="D302" s="4" t="s">
        <v>63</v>
      </c>
      <c r="E302" s="4" t="s">
        <v>53</v>
      </c>
      <c r="F302" s="2">
        <v>6.67</v>
      </c>
      <c r="G302" s="2">
        <v>6.43</v>
      </c>
      <c r="H302" s="2">
        <v>6.32</v>
      </c>
      <c r="I302" s="2">
        <v>6.28</v>
      </c>
      <c r="J302" s="2">
        <v>6.44</v>
      </c>
      <c r="K302" s="2">
        <v>6.36</v>
      </c>
      <c r="L302" s="2">
        <v>6.61</v>
      </c>
      <c r="M302" s="2">
        <v>6.76</v>
      </c>
      <c r="N302" s="2">
        <v>6.84</v>
      </c>
      <c r="O302" s="2">
        <v>6.87</v>
      </c>
      <c r="P302" s="2">
        <v>6.85</v>
      </c>
    </row>
    <row r="303" spans="1:17" ht="16.5" thickTop="1" thickBot="1">
      <c r="A303" s="39" t="s">
        <v>49</v>
      </c>
      <c r="B303" s="46"/>
      <c r="C303" s="4" t="s">
        <v>30</v>
      </c>
      <c r="D303" s="4" t="s">
        <v>64</v>
      </c>
      <c r="E303" s="4" t="s">
        <v>85</v>
      </c>
      <c r="F303" s="2">
        <v>6051.59</v>
      </c>
      <c r="G303" s="2">
        <v>5524.45</v>
      </c>
      <c r="H303" s="2">
        <v>5458.67</v>
      </c>
      <c r="I303" s="2">
        <v>5394.66</v>
      </c>
      <c r="J303" s="2">
        <v>5174.25</v>
      </c>
      <c r="K303" s="2">
        <v>5002.97</v>
      </c>
      <c r="L303" s="2">
        <v>5178.62</v>
      </c>
      <c r="M303" s="2">
        <v>5040.8999999999996</v>
      </c>
      <c r="N303" s="2">
        <v>5057.93</v>
      </c>
      <c r="O303" s="2">
        <v>4905.21</v>
      </c>
      <c r="P303" s="2">
        <v>4835.55</v>
      </c>
      <c r="Q303" s="2">
        <v>5055.37</v>
      </c>
    </row>
    <row r="304" spans="1:17" ht="16.5" thickTop="1" thickBot="1">
      <c r="A304" s="39" t="s">
        <v>49</v>
      </c>
      <c r="B304" s="46"/>
      <c r="C304" s="4" t="s">
        <v>32</v>
      </c>
      <c r="D304" s="8" t="s">
        <v>65</v>
      </c>
      <c r="E304" s="8" t="s">
        <v>54</v>
      </c>
      <c r="F304" s="2">
        <f>G304-(H304-G304)</f>
        <v>2254</v>
      </c>
      <c r="G304" s="2">
        <f>H304-(I304-H304)</f>
        <v>2467</v>
      </c>
      <c r="H304" s="2">
        <v>2680</v>
      </c>
      <c r="I304" s="2">
        <v>2893</v>
      </c>
      <c r="J304" s="2">
        <v>2778</v>
      </c>
      <c r="K304" s="2">
        <v>2805</v>
      </c>
      <c r="L304" s="2">
        <v>2689</v>
      </c>
      <c r="M304" s="2">
        <v>2528</v>
      </c>
      <c r="N304" s="2">
        <v>2994</v>
      </c>
      <c r="O304" s="2">
        <v>3173</v>
      </c>
      <c r="P304" s="2">
        <v>3015</v>
      </c>
      <c r="Q304" s="2">
        <v>3424</v>
      </c>
    </row>
    <row r="305" spans="1:17" ht="16.5" thickTop="1" thickBot="1">
      <c r="A305" s="39" t="s">
        <v>49</v>
      </c>
      <c r="B305" s="46"/>
      <c r="C305" s="8" t="s">
        <v>55</v>
      </c>
      <c r="D305" s="8" t="s">
        <v>66</v>
      </c>
      <c r="E305" s="8" t="s">
        <v>54</v>
      </c>
      <c r="F305" s="2">
        <v>111966</v>
      </c>
      <c r="G305" s="2">
        <v>117153</v>
      </c>
      <c r="H305" s="2">
        <v>120321</v>
      </c>
      <c r="I305" s="2">
        <v>124687</v>
      </c>
      <c r="J305" s="2">
        <v>129014</v>
      </c>
      <c r="K305" s="2">
        <v>134218</v>
      </c>
      <c r="L305" s="2">
        <v>140108</v>
      </c>
      <c r="M305" s="2">
        <v>143918</v>
      </c>
      <c r="N305" s="2">
        <v>148242</v>
      </c>
      <c r="O305" s="2">
        <v>153241</v>
      </c>
      <c r="P305" s="2">
        <v>156545</v>
      </c>
    </row>
    <row r="306" spans="1:17" ht="16.5" thickTop="1" thickBot="1">
      <c r="A306" s="39" t="s">
        <v>49</v>
      </c>
      <c r="B306" s="46"/>
      <c r="C306" s="4" t="s">
        <v>31</v>
      </c>
      <c r="D306" s="8" t="s">
        <v>67</v>
      </c>
      <c r="E306" s="8" t="s">
        <v>54</v>
      </c>
      <c r="F306" s="2">
        <f>G306-(H306-G306)</f>
        <v>1.54</v>
      </c>
      <c r="G306" s="2">
        <v>1.53</v>
      </c>
      <c r="H306" s="2">
        <v>1.52</v>
      </c>
      <c r="I306" s="2">
        <v>1.83</v>
      </c>
      <c r="J306" s="2">
        <v>2.14</v>
      </c>
      <c r="K306" s="2">
        <v>2.29</v>
      </c>
      <c r="L306" s="2">
        <v>2.37</v>
      </c>
      <c r="M306" s="2">
        <v>2.4</v>
      </c>
      <c r="N306" s="2">
        <v>2.52</v>
      </c>
      <c r="O306" s="2">
        <v>2.64</v>
      </c>
      <c r="P306" s="2">
        <v>2.79</v>
      </c>
    </row>
    <row r="307" spans="1:17" ht="16.5" thickTop="1" thickBot="1">
      <c r="A307" s="39" t="s">
        <v>49</v>
      </c>
      <c r="B307" s="46"/>
      <c r="C307" s="4" t="s">
        <v>26</v>
      </c>
      <c r="D307" s="8" t="s">
        <v>77</v>
      </c>
      <c r="E307" s="8" t="s">
        <v>54</v>
      </c>
      <c r="F307" s="2">
        <v>4.5</v>
      </c>
      <c r="G307" s="2">
        <v>4.4000000000000004</v>
      </c>
      <c r="H307" s="2">
        <v>4.5999999999999996</v>
      </c>
      <c r="I307" s="2">
        <v>4.3</v>
      </c>
      <c r="J307" s="2">
        <v>3.8</v>
      </c>
      <c r="K307" s="2">
        <v>4.5</v>
      </c>
      <c r="L307" s="2">
        <v>4.9000000000000004</v>
      </c>
      <c r="M307" s="2">
        <v>4.5</v>
      </c>
      <c r="N307" s="2">
        <v>6.2</v>
      </c>
      <c r="O307" s="2">
        <v>6</v>
      </c>
      <c r="P307" s="2">
        <v>8.1</v>
      </c>
      <c r="Q307" s="2">
        <v>9.6999999999999993</v>
      </c>
    </row>
    <row r="308" spans="1:17" ht="16.5" thickTop="1" thickBot="1">
      <c r="A308" s="39" t="s">
        <v>49</v>
      </c>
      <c r="B308" s="47"/>
      <c r="C308" s="5" t="s">
        <v>57</v>
      </c>
      <c r="D308" s="5" t="s">
        <v>68</v>
      </c>
      <c r="E308" s="5" t="s">
        <v>54</v>
      </c>
      <c r="F308" s="10">
        <v>45</v>
      </c>
      <c r="G308" s="10">
        <v>48</v>
      </c>
      <c r="H308" s="10">
        <v>45</v>
      </c>
      <c r="I308" s="10">
        <v>51</v>
      </c>
      <c r="J308" s="10">
        <v>54</v>
      </c>
      <c r="K308" s="10">
        <v>53</v>
      </c>
      <c r="L308" s="10">
        <v>53</v>
      </c>
      <c r="M308" s="10">
        <v>56</v>
      </c>
      <c r="N308" s="10">
        <v>55</v>
      </c>
      <c r="O308" s="10">
        <v>57</v>
      </c>
      <c r="P308" s="10">
        <v>59</v>
      </c>
      <c r="Q308" s="10"/>
    </row>
    <row r="309" spans="1:17" ht="16.5" thickTop="1" thickBot="1">
      <c r="A309" s="39" t="s">
        <v>49</v>
      </c>
      <c r="B309" s="45" t="s">
        <v>18</v>
      </c>
      <c r="C309" s="6" t="s">
        <v>15</v>
      </c>
      <c r="D309" s="6" t="s">
        <v>69</v>
      </c>
      <c r="E309" s="6" t="s">
        <v>54</v>
      </c>
      <c r="F309" s="2">
        <v>1509</v>
      </c>
      <c r="G309" s="2">
        <v>1250</v>
      </c>
      <c r="H309" s="2">
        <v>1122</v>
      </c>
      <c r="I309" s="2">
        <v>1033</v>
      </c>
      <c r="J309" s="2">
        <v>1202</v>
      </c>
      <c r="K309" s="2">
        <v>1294</v>
      </c>
      <c r="L309" s="2">
        <v>1344</v>
      </c>
      <c r="M309" s="2">
        <v>1302</v>
      </c>
      <c r="N309" s="2">
        <v>1326</v>
      </c>
      <c r="O309" s="2">
        <v>1231</v>
      </c>
      <c r="P309" s="2">
        <v>953</v>
      </c>
    </row>
    <row r="310" spans="1:17" ht="16.5" thickTop="1" thickBot="1">
      <c r="A310" s="39" t="s">
        <v>49</v>
      </c>
      <c r="B310" s="46"/>
      <c r="C310" s="4" t="s">
        <v>35</v>
      </c>
      <c r="D310" s="8" t="s">
        <v>70</v>
      </c>
      <c r="E310" s="4" t="s">
        <v>54</v>
      </c>
      <c r="F310" s="2">
        <v>532</v>
      </c>
      <c r="G310" s="2">
        <v>555</v>
      </c>
      <c r="H310" s="2">
        <v>398</v>
      </c>
      <c r="I310" s="2">
        <v>472</v>
      </c>
      <c r="J310" s="2">
        <v>383</v>
      </c>
      <c r="K310" s="2">
        <v>641</v>
      </c>
      <c r="L310" s="2">
        <v>450</v>
      </c>
      <c r="M310" s="2">
        <v>424</v>
      </c>
      <c r="N310" s="2">
        <v>432</v>
      </c>
      <c r="O310" s="2">
        <v>354</v>
      </c>
      <c r="P310" s="2">
        <v>324</v>
      </c>
    </row>
    <row r="311" spans="1:17" ht="16.5" thickTop="1" thickBot="1">
      <c r="A311" s="39" t="s">
        <v>49</v>
      </c>
      <c r="B311" s="46"/>
      <c r="C311" s="8" t="s">
        <v>33</v>
      </c>
      <c r="D311" s="8" t="s">
        <v>71</v>
      </c>
      <c r="E311" s="8" t="s">
        <v>54</v>
      </c>
      <c r="F311" s="2">
        <f>F309-F310</f>
        <v>977</v>
      </c>
      <c r="G311" s="2">
        <f t="shared" ref="G311:P311" si="39">G309-G310</f>
        <v>695</v>
      </c>
      <c r="H311" s="2">
        <f t="shared" si="39"/>
        <v>724</v>
      </c>
      <c r="I311" s="2">
        <f t="shared" si="39"/>
        <v>561</v>
      </c>
      <c r="J311" s="2">
        <f t="shared" si="39"/>
        <v>819</v>
      </c>
      <c r="K311" s="2">
        <f t="shared" si="39"/>
        <v>653</v>
      </c>
      <c r="L311" s="2">
        <f t="shared" si="39"/>
        <v>894</v>
      </c>
      <c r="M311" s="2">
        <f t="shared" si="39"/>
        <v>878</v>
      </c>
      <c r="N311" s="2">
        <f t="shared" si="39"/>
        <v>894</v>
      </c>
      <c r="O311" s="2">
        <f t="shared" si="39"/>
        <v>877</v>
      </c>
      <c r="P311" s="2">
        <f t="shared" si="39"/>
        <v>629</v>
      </c>
    </row>
    <row r="312" spans="1:17" ht="16.5" thickTop="1" thickBot="1">
      <c r="A312" s="39" t="s">
        <v>49</v>
      </c>
      <c r="B312" s="46"/>
      <c r="C312" s="8" t="s">
        <v>59</v>
      </c>
      <c r="D312" s="8" t="s">
        <v>72</v>
      </c>
      <c r="E312" s="8" t="s">
        <v>54</v>
      </c>
      <c r="F312" s="2">
        <f>G312-(H312-G312)</f>
        <v>17217</v>
      </c>
      <c r="G312" s="2">
        <f>H312-(I312-H312)</f>
        <v>16381</v>
      </c>
      <c r="H312" s="28">
        <v>15545</v>
      </c>
      <c r="I312" s="28">
        <v>14709</v>
      </c>
      <c r="J312" s="28">
        <v>13760</v>
      </c>
      <c r="K312" s="28">
        <v>12928</v>
      </c>
      <c r="L312" s="28">
        <v>12251</v>
      </c>
      <c r="M312" s="28">
        <v>11458</v>
      </c>
      <c r="N312" s="28">
        <v>10959</v>
      </c>
      <c r="O312" s="28">
        <v>10853</v>
      </c>
      <c r="P312" s="28">
        <v>11427</v>
      </c>
    </row>
    <row r="313" spans="1:17" ht="16.5" thickTop="1" thickBot="1">
      <c r="A313" s="39" t="s">
        <v>49</v>
      </c>
      <c r="B313" s="46"/>
      <c r="C313" s="4" t="s">
        <v>58</v>
      </c>
      <c r="D313" s="4" t="s">
        <v>73</v>
      </c>
      <c r="E313" s="8" t="s">
        <v>54</v>
      </c>
      <c r="F313" s="2">
        <v>249461</v>
      </c>
      <c r="G313" s="2">
        <v>248939</v>
      </c>
      <c r="H313" s="2">
        <v>248726</v>
      </c>
      <c r="I313" s="2">
        <v>248042</v>
      </c>
      <c r="J313" s="2">
        <v>247820</v>
      </c>
      <c r="K313" s="2">
        <v>247478</v>
      </c>
      <c r="L313" s="2">
        <v>246991</v>
      </c>
      <c r="M313" s="2">
        <v>246306</v>
      </c>
      <c r="N313" s="2">
        <v>246309</v>
      </c>
      <c r="O313" s="2">
        <v>246348</v>
      </c>
      <c r="P313" s="2">
        <v>244969</v>
      </c>
      <c r="Q313" s="2">
        <v>243918</v>
      </c>
    </row>
    <row r="314" spans="1:17" ht="16.5" thickTop="1" thickBot="1">
      <c r="A314" s="39" t="s">
        <v>49</v>
      </c>
      <c r="B314" s="46"/>
      <c r="C314" s="4" t="s">
        <v>16</v>
      </c>
      <c r="D314" s="4" t="s">
        <v>74</v>
      </c>
      <c r="E314" s="8" t="s">
        <v>54</v>
      </c>
      <c r="F314" s="2">
        <v>0.35</v>
      </c>
      <c r="G314" s="2">
        <v>-0.71</v>
      </c>
      <c r="H314" s="2">
        <v>-0.7</v>
      </c>
      <c r="I314" s="2">
        <v>-1.1599999999999999</v>
      </c>
      <c r="J314" s="2">
        <v>-0.99</v>
      </c>
      <c r="K314" s="2">
        <v>-0.88</v>
      </c>
      <c r="L314" s="2">
        <v>-1.07</v>
      </c>
      <c r="M314" s="2">
        <v>-1.87</v>
      </c>
      <c r="N314" s="2">
        <v>-1.33</v>
      </c>
      <c r="O314" s="2">
        <v>-1.41</v>
      </c>
      <c r="P314" s="2">
        <v>-3.63</v>
      </c>
      <c r="Q314" s="2">
        <v>-5.04</v>
      </c>
    </row>
    <row r="315" spans="1:17" ht="16.5" thickTop="1" thickBot="1">
      <c r="A315" s="39" t="s">
        <v>49</v>
      </c>
      <c r="B315" s="47"/>
      <c r="C315" s="5" t="s">
        <v>17</v>
      </c>
      <c r="D315" s="5" t="s">
        <v>75</v>
      </c>
      <c r="E315" s="5" t="s">
        <v>54</v>
      </c>
      <c r="F315" s="10">
        <v>-2.4900000000000002</v>
      </c>
      <c r="G315" s="10">
        <v>-1.38</v>
      </c>
      <c r="H315" s="10">
        <v>-1.37</v>
      </c>
      <c r="I315" s="10">
        <v>-2.0699999999999998</v>
      </c>
      <c r="J315" s="10">
        <v>-0.21</v>
      </c>
      <c r="K315" s="10">
        <v>0</v>
      </c>
      <c r="L315" s="10">
        <v>-0.16</v>
      </c>
      <c r="M315" s="10">
        <v>-0.36</v>
      </c>
      <c r="N315" s="10">
        <v>0.63</v>
      </c>
      <c r="O315" s="10">
        <v>0.84</v>
      </c>
      <c r="P315" s="10">
        <v>-1.35</v>
      </c>
      <c r="Q315" s="10">
        <v>-0.53</v>
      </c>
    </row>
    <row r="316" spans="1:17" ht="16.5" thickTop="1" thickBot="1">
      <c r="A316" s="39" t="s">
        <v>49</v>
      </c>
      <c r="B316" s="45" t="s">
        <v>22</v>
      </c>
      <c r="C316" s="6" t="s">
        <v>19</v>
      </c>
      <c r="D316" s="6" t="s">
        <v>76</v>
      </c>
      <c r="E316" s="6" t="s">
        <v>54</v>
      </c>
      <c r="F316" s="2">
        <v>3896</v>
      </c>
      <c r="G316" s="2">
        <v>3381</v>
      </c>
      <c r="H316" s="2">
        <v>3536</v>
      </c>
      <c r="I316" s="2">
        <v>3472</v>
      </c>
      <c r="J316" s="2">
        <v>3350</v>
      </c>
      <c r="K316" s="2">
        <v>3626</v>
      </c>
      <c r="L316" s="2">
        <v>3516</v>
      </c>
      <c r="M316" s="2">
        <v>3710</v>
      </c>
      <c r="N316" s="2">
        <v>3849</v>
      </c>
      <c r="O316" s="2">
        <v>3579</v>
      </c>
      <c r="P316" s="2">
        <v>3063</v>
      </c>
      <c r="Q316" s="2">
        <v>3537</v>
      </c>
    </row>
    <row r="317" spans="1:17" ht="16.5" thickTop="1" thickBot="1">
      <c r="A317" s="39" t="s">
        <v>49</v>
      </c>
      <c r="B317" s="46"/>
      <c r="C317" s="4" t="s">
        <v>20</v>
      </c>
      <c r="D317" s="4" t="s">
        <v>78</v>
      </c>
      <c r="E317" s="8" t="s">
        <v>54</v>
      </c>
      <c r="F317" s="2">
        <v>2778</v>
      </c>
      <c r="G317" s="2">
        <v>3545</v>
      </c>
      <c r="H317" s="2">
        <v>2198</v>
      </c>
      <c r="I317" s="2">
        <v>2420</v>
      </c>
      <c r="J317" s="2">
        <v>2846</v>
      </c>
      <c r="K317" s="2">
        <v>2704</v>
      </c>
      <c r="L317" s="2">
        <v>2792</v>
      </c>
      <c r="M317" s="2">
        <v>2686</v>
      </c>
      <c r="N317" s="2">
        <v>3983</v>
      </c>
      <c r="O317" s="2">
        <v>2172</v>
      </c>
      <c r="P317" s="2">
        <v>1714</v>
      </c>
      <c r="Q317" s="2">
        <v>1746</v>
      </c>
    </row>
    <row r="318" spans="1:17" ht="16.5" thickTop="1" thickBot="1">
      <c r="A318" s="39" t="s">
        <v>49</v>
      </c>
      <c r="B318" s="46"/>
      <c r="C318" s="4" t="s">
        <v>21</v>
      </c>
      <c r="D318" s="8" t="s">
        <v>79</v>
      </c>
      <c r="E318" s="8" t="s">
        <v>54</v>
      </c>
      <c r="F318" s="2">
        <f>F316-F317</f>
        <v>1118</v>
      </c>
      <c r="G318" s="2">
        <f t="shared" ref="G318:Q318" si="40">G316-G317</f>
        <v>-164</v>
      </c>
      <c r="H318" s="2">
        <f t="shared" si="40"/>
        <v>1338</v>
      </c>
      <c r="I318" s="2">
        <f t="shared" si="40"/>
        <v>1052</v>
      </c>
      <c r="J318" s="2">
        <f t="shared" si="40"/>
        <v>504</v>
      </c>
      <c r="K318" s="2">
        <f t="shared" si="40"/>
        <v>922</v>
      </c>
      <c r="L318" s="2">
        <f t="shared" si="40"/>
        <v>724</v>
      </c>
      <c r="M318" s="2">
        <f t="shared" si="40"/>
        <v>1024</v>
      </c>
      <c r="N318" s="2">
        <f t="shared" si="40"/>
        <v>-134</v>
      </c>
      <c r="O318" s="2">
        <f t="shared" si="40"/>
        <v>1407</v>
      </c>
      <c r="P318" s="2">
        <f t="shared" si="40"/>
        <v>1349</v>
      </c>
      <c r="Q318" s="2">
        <f t="shared" si="40"/>
        <v>1791</v>
      </c>
    </row>
    <row r="319" spans="1:17" ht="16.5" thickTop="1" thickBot="1">
      <c r="A319" s="39" t="s">
        <v>49</v>
      </c>
      <c r="B319" s="46"/>
      <c r="C319" s="4" t="s">
        <v>13</v>
      </c>
      <c r="D319" s="8" t="s">
        <v>80</v>
      </c>
      <c r="E319" s="8" t="s">
        <v>60</v>
      </c>
      <c r="F319" s="2">
        <v>4179.25</v>
      </c>
      <c r="G319" s="2">
        <v>4127</v>
      </c>
      <c r="H319" s="2">
        <v>4589.8599999999997</v>
      </c>
      <c r="I319" s="2">
        <v>4491.12</v>
      </c>
      <c r="J319" s="2">
        <v>4842.79</v>
      </c>
      <c r="K319" s="2">
        <v>4989.9399999999996</v>
      </c>
      <c r="L319" s="2">
        <v>5506.29</v>
      </c>
      <c r="M319" s="2">
        <v>5715.62</v>
      </c>
      <c r="N319" s="2">
        <v>6522.95</v>
      </c>
      <c r="O319" s="2">
        <v>7323.18</v>
      </c>
      <c r="P319" s="2">
        <v>7630.67</v>
      </c>
    </row>
    <row r="320" spans="1:17" ht="16.5" thickTop="1" thickBot="1">
      <c r="A320" s="39" t="s">
        <v>49</v>
      </c>
      <c r="B320" s="46"/>
      <c r="C320" s="4" t="s">
        <v>14</v>
      </c>
      <c r="D320" s="8" t="s">
        <v>81</v>
      </c>
      <c r="E320" s="8" t="s">
        <v>60</v>
      </c>
      <c r="F320" s="2">
        <v>4601.05</v>
      </c>
      <c r="G320" s="2">
        <v>4455.67</v>
      </c>
      <c r="H320" s="2">
        <v>4828.7700000000004</v>
      </c>
      <c r="I320" s="2">
        <v>5044.24</v>
      </c>
      <c r="J320" s="2">
        <v>4879.62</v>
      </c>
      <c r="K320" s="2">
        <v>5031.96</v>
      </c>
      <c r="L320" s="2">
        <v>5279.3</v>
      </c>
      <c r="M320" s="2">
        <v>5897.75</v>
      </c>
      <c r="N320" s="2">
        <v>6548.92</v>
      </c>
      <c r="O320" s="2">
        <v>7846.46</v>
      </c>
      <c r="P320" s="2">
        <v>7955.18</v>
      </c>
    </row>
    <row r="321" spans="1:17" ht="16.5" thickTop="1" thickBot="1">
      <c r="A321" s="39" t="s">
        <v>49</v>
      </c>
      <c r="B321" s="46"/>
      <c r="C321" s="4" t="s">
        <v>25</v>
      </c>
      <c r="D321" s="8" t="s">
        <v>82</v>
      </c>
      <c r="E321" s="8" t="s">
        <v>60</v>
      </c>
      <c r="F321" s="2">
        <f>F319-F320</f>
        <v>-421.80000000000018</v>
      </c>
      <c r="G321" s="2">
        <f t="shared" ref="G321:P321" si="41">G319-G320</f>
        <v>-328.67000000000007</v>
      </c>
      <c r="H321" s="2">
        <f t="shared" si="41"/>
        <v>-238.91000000000076</v>
      </c>
      <c r="I321" s="2">
        <f t="shared" si="41"/>
        <v>-553.11999999999989</v>
      </c>
      <c r="J321" s="2">
        <f t="shared" si="41"/>
        <v>-36.829999999999927</v>
      </c>
      <c r="K321" s="2">
        <f t="shared" si="41"/>
        <v>-42.020000000000437</v>
      </c>
      <c r="L321" s="2">
        <f t="shared" si="41"/>
        <v>226.98999999999978</v>
      </c>
      <c r="M321" s="2">
        <f t="shared" si="41"/>
        <v>-182.13000000000011</v>
      </c>
      <c r="N321" s="2">
        <f t="shared" si="41"/>
        <v>-25.970000000000255</v>
      </c>
      <c r="O321" s="2">
        <f t="shared" si="41"/>
        <v>-523.27999999999975</v>
      </c>
      <c r="P321" s="2">
        <f t="shared" si="41"/>
        <v>-324.51000000000022</v>
      </c>
    </row>
    <row r="322" spans="1:17" ht="16.5" thickTop="1" thickBot="1">
      <c r="A322" s="39" t="s">
        <v>49</v>
      </c>
      <c r="B322" s="46"/>
      <c r="C322" s="8" t="s">
        <v>34</v>
      </c>
      <c r="D322" s="8" t="s">
        <v>83</v>
      </c>
      <c r="E322" s="8" t="s">
        <v>60</v>
      </c>
      <c r="F322" s="2">
        <v>3662.62</v>
      </c>
      <c r="G322" s="2">
        <v>3938.74</v>
      </c>
      <c r="H322" s="2">
        <v>4067.07</v>
      </c>
      <c r="I322" s="2">
        <v>4298.33</v>
      </c>
      <c r="J322" s="2">
        <v>4457.62</v>
      </c>
      <c r="K322" s="2">
        <v>4566.82</v>
      </c>
      <c r="L322" s="2">
        <v>4798.54</v>
      </c>
      <c r="M322" s="2">
        <v>5045.45</v>
      </c>
      <c r="N322" s="2">
        <v>5347.46</v>
      </c>
      <c r="O322" s="2">
        <v>5624.49</v>
      </c>
      <c r="P322" s="2">
        <v>5848.66</v>
      </c>
    </row>
    <row r="323" spans="1:17" ht="16.5" thickTop="1" thickBot="1">
      <c r="A323" s="39" t="s">
        <v>49</v>
      </c>
      <c r="B323" s="48"/>
      <c r="C323" s="11" t="s">
        <v>61</v>
      </c>
      <c r="D323" s="11" t="s">
        <v>84</v>
      </c>
      <c r="E323" s="11" t="s">
        <v>53</v>
      </c>
      <c r="F323" s="21">
        <v>1.3599999999999999</v>
      </c>
      <c r="G323" s="21">
        <v>1.92</v>
      </c>
      <c r="H323" s="21">
        <v>2.23</v>
      </c>
      <c r="I323" s="21">
        <v>2.94</v>
      </c>
      <c r="J323" s="21">
        <v>3.3600000000000003</v>
      </c>
      <c r="K323" s="21">
        <v>3.5</v>
      </c>
      <c r="L323" s="21">
        <v>3.2299999999999995</v>
      </c>
      <c r="M323" s="21">
        <v>2.82</v>
      </c>
      <c r="N323" s="21">
        <v>2.5</v>
      </c>
      <c r="O323" s="21">
        <v>2.2800000000000002</v>
      </c>
      <c r="P323" s="21">
        <v>2.48</v>
      </c>
      <c r="Q323" s="21">
        <v>3.8200000000000003</v>
      </c>
    </row>
    <row r="324" spans="1:17" ht="16.5" thickTop="1" thickBot="1">
      <c r="A324" s="39" t="s">
        <v>48</v>
      </c>
      <c r="B324" s="18" t="s">
        <v>36</v>
      </c>
      <c r="C324" s="5" t="s">
        <v>52</v>
      </c>
      <c r="D324" s="5" t="s">
        <v>86</v>
      </c>
      <c r="E324" s="5" t="s">
        <v>51</v>
      </c>
      <c r="F324" s="19">
        <v>3064</v>
      </c>
      <c r="G324" s="19">
        <v>3145</v>
      </c>
      <c r="H324" s="19">
        <v>2976</v>
      </c>
      <c r="I324" s="19">
        <v>3060</v>
      </c>
      <c r="J324" s="19">
        <v>3029</v>
      </c>
      <c r="K324" s="19">
        <v>2908</v>
      </c>
      <c r="L324" s="19">
        <v>2998</v>
      </c>
      <c r="M324" s="19">
        <v>3282</v>
      </c>
      <c r="N324" s="19">
        <v>3596</v>
      </c>
      <c r="O324" s="19">
        <v>4045</v>
      </c>
      <c r="P324" s="19">
        <v>4601</v>
      </c>
      <c r="Q324" s="19"/>
    </row>
    <row r="325" spans="1:17" ht="16.5" thickTop="1" thickBot="1">
      <c r="A325" s="39" t="s">
        <v>48</v>
      </c>
      <c r="B325" s="45" t="s">
        <v>27</v>
      </c>
      <c r="C325" s="4" t="s">
        <v>56</v>
      </c>
      <c r="D325" s="4" t="s">
        <v>63</v>
      </c>
      <c r="E325" s="4" t="s">
        <v>53</v>
      </c>
      <c r="F325" s="2">
        <v>4.2300000000000004</v>
      </c>
      <c r="G325" s="2">
        <v>4.43</v>
      </c>
      <c r="H325" s="2">
        <v>4.43</v>
      </c>
      <c r="I325" s="2">
        <v>4.5199999999999996</v>
      </c>
      <c r="J325" s="2">
        <v>4.51</v>
      </c>
      <c r="K325" s="2">
        <v>4.49</v>
      </c>
      <c r="L325" s="2">
        <v>4.6100000000000003</v>
      </c>
      <c r="M325" s="2">
        <v>4.6100000000000003</v>
      </c>
      <c r="N325" s="2">
        <v>4.53</v>
      </c>
      <c r="O325" s="2">
        <v>4.58</v>
      </c>
      <c r="P325" s="2">
        <v>4.57</v>
      </c>
    </row>
    <row r="326" spans="1:17" ht="16.5" thickTop="1" thickBot="1">
      <c r="A326" s="39" t="s">
        <v>48</v>
      </c>
      <c r="B326" s="46"/>
      <c r="C326" s="4" t="s">
        <v>30</v>
      </c>
      <c r="D326" s="4" t="s">
        <v>64</v>
      </c>
      <c r="E326" s="4" t="s">
        <v>85</v>
      </c>
      <c r="F326" s="2">
        <v>4641.8500000000004</v>
      </c>
      <c r="G326" s="2">
        <v>4479.18</v>
      </c>
      <c r="H326" s="2">
        <v>4960.84</v>
      </c>
      <c r="I326" s="2">
        <v>4923.21</v>
      </c>
      <c r="J326" s="2">
        <v>5182.16</v>
      </c>
      <c r="K326" s="2">
        <v>5645.4</v>
      </c>
      <c r="L326" s="2">
        <v>5808.76</v>
      </c>
      <c r="M326" s="2">
        <v>6148.14</v>
      </c>
      <c r="N326" s="2">
        <v>6617.96</v>
      </c>
      <c r="O326" s="2">
        <v>6302.94</v>
      </c>
      <c r="P326" s="2">
        <v>5549.18</v>
      </c>
      <c r="Q326" s="2">
        <v>7519.76</v>
      </c>
    </row>
    <row r="327" spans="1:17" ht="16.5" thickTop="1" thickBot="1">
      <c r="A327" s="39" t="s">
        <v>48</v>
      </c>
      <c r="B327" s="46"/>
      <c r="C327" s="4" t="s">
        <v>32</v>
      </c>
      <c r="D327" s="8" t="s">
        <v>65</v>
      </c>
      <c r="E327" s="8" t="s">
        <v>54</v>
      </c>
      <c r="F327" s="2">
        <f>G327-(H327-G327)</f>
        <v>2988</v>
      </c>
      <c r="G327" s="2">
        <f>H327-(I327-H327)</f>
        <v>2813</v>
      </c>
      <c r="H327" s="2">
        <v>2638</v>
      </c>
      <c r="I327" s="2">
        <v>2463</v>
      </c>
      <c r="J327" s="2">
        <v>2456</v>
      </c>
      <c r="K327" s="2">
        <v>2300</v>
      </c>
      <c r="L327" s="2">
        <v>2814</v>
      </c>
      <c r="M327" s="2">
        <v>2460</v>
      </c>
      <c r="N327" s="2">
        <v>2685</v>
      </c>
      <c r="O327" s="2">
        <v>3096</v>
      </c>
      <c r="P327" s="2">
        <v>2659</v>
      </c>
      <c r="Q327" s="2">
        <v>2703</v>
      </c>
    </row>
    <row r="328" spans="1:17" ht="16.5" thickTop="1" thickBot="1">
      <c r="A328" s="39" t="s">
        <v>48</v>
      </c>
      <c r="B328" s="46"/>
      <c r="C328" s="8" t="s">
        <v>55</v>
      </c>
      <c r="D328" s="8" t="s">
        <v>66</v>
      </c>
      <c r="E328" s="8" t="s">
        <v>54</v>
      </c>
      <c r="F328" s="2">
        <v>99591</v>
      </c>
      <c r="G328" s="2">
        <v>104288</v>
      </c>
      <c r="H328" s="2">
        <v>106151</v>
      </c>
      <c r="I328" s="2">
        <v>108396</v>
      </c>
      <c r="J328" s="2">
        <v>110209</v>
      </c>
      <c r="K328" s="2">
        <v>113250</v>
      </c>
      <c r="L328" s="2">
        <v>117480</v>
      </c>
      <c r="M328" s="2">
        <v>121160</v>
      </c>
      <c r="N328" s="2">
        <v>125268</v>
      </c>
      <c r="O328" s="2">
        <v>129365</v>
      </c>
      <c r="P328" s="2">
        <v>133349</v>
      </c>
    </row>
    <row r="329" spans="1:17" ht="16.5" thickTop="1" thickBot="1">
      <c r="A329" s="39" t="s">
        <v>48</v>
      </c>
      <c r="B329" s="46"/>
      <c r="C329" s="4" t="s">
        <v>31</v>
      </c>
      <c r="D329" s="8" t="s">
        <v>67</v>
      </c>
      <c r="E329" s="8" t="s">
        <v>54</v>
      </c>
      <c r="F329" s="2">
        <f>G329-(H329-G329)</f>
        <v>1.5</v>
      </c>
      <c r="G329" s="2">
        <v>1.51</v>
      </c>
      <c r="H329" s="2">
        <v>1.52</v>
      </c>
      <c r="I329" s="2">
        <v>1.93</v>
      </c>
      <c r="J329" s="2">
        <v>2.2200000000000002</v>
      </c>
      <c r="K329" s="2">
        <v>2.85</v>
      </c>
      <c r="L329" s="2">
        <v>2.97</v>
      </c>
      <c r="M329" s="2">
        <v>3.08</v>
      </c>
      <c r="N329" s="2">
        <v>3.41</v>
      </c>
      <c r="O329" s="2">
        <v>3.55</v>
      </c>
      <c r="P329" s="2">
        <v>3.91</v>
      </c>
    </row>
    <row r="330" spans="1:17" ht="16.5" thickTop="1" thickBot="1">
      <c r="A330" s="39" t="s">
        <v>48</v>
      </c>
      <c r="B330" s="46"/>
      <c r="C330" s="4" t="s">
        <v>26</v>
      </c>
      <c r="D330" s="8" t="s">
        <v>77</v>
      </c>
      <c r="E330" s="8" t="s">
        <v>54</v>
      </c>
      <c r="F330" s="2">
        <v>1.1000000000000001</v>
      </c>
      <c r="G330" s="2">
        <v>0.8</v>
      </c>
      <c r="H330" s="2">
        <v>0.9</v>
      </c>
      <c r="I330" s="2">
        <v>1</v>
      </c>
      <c r="J330" s="2">
        <v>0.8</v>
      </c>
      <c r="K330" s="2">
        <v>0.8</v>
      </c>
      <c r="L330" s="2">
        <v>1</v>
      </c>
      <c r="M330" s="2">
        <v>1.1000000000000001</v>
      </c>
      <c r="N330" s="2">
        <v>1.1000000000000001</v>
      </c>
      <c r="O330" s="2">
        <v>1.2</v>
      </c>
      <c r="P330" s="2">
        <v>1.2</v>
      </c>
      <c r="Q330" s="2">
        <v>1.8</v>
      </c>
    </row>
    <row r="331" spans="1:17" ht="16.5" thickTop="1" thickBot="1">
      <c r="A331" s="39" t="s">
        <v>48</v>
      </c>
      <c r="B331" s="47"/>
      <c r="C331" s="5" t="s">
        <v>57</v>
      </c>
      <c r="D331" s="5" t="s">
        <v>68</v>
      </c>
      <c r="E331" s="5" t="s">
        <v>54</v>
      </c>
      <c r="F331" s="10">
        <v>34</v>
      </c>
      <c r="G331" s="10">
        <v>38</v>
      </c>
      <c r="H331" s="10">
        <v>44</v>
      </c>
      <c r="I331" s="10">
        <v>48</v>
      </c>
      <c r="J331" s="10">
        <v>55</v>
      </c>
      <c r="K331" s="10">
        <v>52</v>
      </c>
      <c r="L331" s="10">
        <v>51</v>
      </c>
      <c r="M331" s="10">
        <v>54</v>
      </c>
      <c r="N331" s="10">
        <v>55</v>
      </c>
      <c r="O331" s="10">
        <v>57</v>
      </c>
      <c r="P331" s="10">
        <v>58</v>
      </c>
      <c r="Q331" s="10">
        <v>63</v>
      </c>
    </row>
    <row r="332" spans="1:17" ht="16.5" thickTop="1" thickBot="1">
      <c r="A332" s="39" t="s">
        <v>48</v>
      </c>
      <c r="B332" s="45" t="s">
        <v>18</v>
      </c>
      <c r="C332" s="6" t="s">
        <v>15</v>
      </c>
      <c r="D332" s="6" t="s">
        <v>69</v>
      </c>
      <c r="E332" s="6" t="s">
        <v>54</v>
      </c>
      <c r="F332" s="2">
        <v>1363</v>
      </c>
      <c r="G332" s="2">
        <v>1232</v>
      </c>
      <c r="H332" s="2">
        <v>1204</v>
      </c>
      <c r="I332" s="2">
        <v>980</v>
      </c>
      <c r="J332" s="2">
        <v>1035</v>
      </c>
      <c r="K332" s="2">
        <v>1050</v>
      </c>
      <c r="L332" s="2">
        <v>1137</v>
      </c>
      <c r="M332" s="2">
        <v>1088</v>
      </c>
      <c r="N332" s="2">
        <v>990</v>
      </c>
      <c r="O332" s="2">
        <v>957</v>
      </c>
      <c r="P332" s="2">
        <v>762</v>
      </c>
    </row>
    <row r="333" spans="1:17" ht="16.5" thickTop="1" thickBot="1">
      <c r="A333" s="39" t="s">
        <v>48</v>
      </c>
      <c r="B333" s="46"/>
      <c r="C333" s="4" t="s">
        <v>35</v>
      </c>
      <c r="D333" s="8" t="s">
        <v>70</v>
      </c>
      <c r="E333" s="4" t="s">
        <v>54</v>
      </c>
      <c r="F333" s="2">
        <v>575</v>
      </c>
      <c r="G333" s="2">
        <v>541</v>
      </c>
      <c r="H333" s="2">
        <v>569</v>
      </c>
      <c r="I333" s="2">
        <v>535</v>
      </c>
      <c r="J333" s="2">
        <v>485</v>
      </c>
      <c r="K333" s="2">
        <v>417</v>
      </c>
      <c r="L333" s="2">
        <v>456</v>
      </c>
      <c r="M333" s="2">
        <v>415</v>
      </c>
      <c r="N333" s="2">
        <v>448</v>
      </c>
      <c r="O333" s="2">
        <v>426</v>
      </c>
      <c r="P333" s="2">
        <v>339</v>
      </c>
    </row>
    <row r="334" spans="1:17" ht="16.5" thickTop="1" thickBot="1">
      <c r="A334" s="39" t="s">
        <v>48</v>
      </c>
      <c r="B334" s="46"/>
      <c r="C334" s="8" t="s">
        <v>33</v>
      </c>
      <c r="D334" s="8" t="s">
        <v>71</v>
      </c>
      <c r="E334" s="8" t="s">
        <v>54</v>
      </c>
      <c r="F334" s="2">
        <f>F332-F333</f>
        <v>788</v>
      </c>
      <c r="G334" s="2">
        <f t="shared" ref="G334:P334" si="42">G332-G333</f>
        <v>691</v>
      </c>
      <c r="H334" s="2">
        <f t="shared" si="42"/>
        <v>635</v>
      </c>
      <c r="I334" s="2">
        <f t="shared" si="42"/>
        <v>445</v>
      </c>
      <c r="J334" s="2">
        <f t="shared" si="42"/>
        <v>550</v>
      </c>
      <c r="K334" s="2">
        <f t="shared" si="42"/>
        <v>633</v>
      </c>
      <c r="L334" s="2">
        <f t="shared" si="42"/>
        <v>681</v>
      </c>
      <c r="M334" s="2">
        <f t="shared" si="42"/>
        <v>673</v>
      </c>
      <c r="N334" s="2">
        <f t="shared" si="42"/>
        <v>542</v>
      </c>
      <c r="O334" s="2">
        <f t="shared" si="42"/>
        <v>531</v>
      </c>
      <c r="P334" s="2">
        <f t="shared" si="42"/>
        <v>423</v>
      </c>
    </row>
    <row r="335" spans="1:17" ht="16.5" thickTop="1" thickBot="1">
      <c r="A335" s="39" t="s">
        <v>48</v>
      </c>
      <c r="B335" s="46"/>
      <c r="C335" s="8" t="s">
        <v>59</v>
      </c>
      <c r="D335" s="8" t="s">
        <v>72</v>
      </c>
      <c r="E335" s="8" t="s">
        <v>54</v>
      </c>
      <c r="F335" s="2">
        <f>G335-(H335-G335)</f>
        <v>24124</v>
      </c>
      <c r="G335" s="2">
        <f>H335-(I335-H335)</f>
        <v>22323</v>
      </c>
      <c r="H335" s="28">
        <v>20522</v>
      </c>
      <c r="I335" s="28">
        <v>18721</v>
      </c>
      <c r="J335" s="28">
        <v>16784</v>
      </c>
      <c r="K335" s="28">
        <v>15347</v>
      </c>
      <c r="L335" s="28">
        <v>14128</v>
      </c>
      <c r="M335" s="28">
        <v>13607</v>
      </c>
      <c r="N335" s="28">
        <v>12809</v>
      </c>
      <c r="O335" s="28">
        <v>12415</v>
      </c>
      <c r="P335" s="28">
        <v>13178</v>
      </c>
    </row>
    <row r="336" spans="1:17" ht="16.5" thickTop="1" thickBot="1">
      <c r="A336" s="39" t="s">
        <v>48</v>
      </c>
      <c r="B336" s="46"/>
      <c r="C336" s="4" t="s">
        <v>58</v>
      </c>
      <c r="D336" s="4" t="s">
        <v>73</v>
      </c>
      <c r="E336" s="8" t="s">
        <v>54</v>
      </c>
      <c r="F336" s="2">
        <v>237203</v>
      </c>
      <c r="G336" s="2">
        <v>235798</v>
      </c>
      <c r="H336" s="2">
        <v>234472</v>
      </c>
      <c r="I336" s="2">
        <v>232318</v>
      </c>
      <c r="J336" s="2">
        <v>230123</v>
      </c>
      <c r="K336" s="2">
        <v>228179</v>
      </c>
      <c r="L336" s="2">
        <v>226225</v>
      </c>
      <c r="M336" s="2">
        <v>224376</v>
      </c>
      <c r="N336" s="2">
        <v>222292</v>
      </c>
      <c r="O336" s="2">
        <v>220433</v>
      </c>
      <c r="P336" s="2">
        <v>217530</v>
      </c>
      <c r="Q336" s="2">
        <v>214342</v>
      </c>
    </row>
    <row r="337" spans="1:17" ht="16.5" thickTop="1" thickBot="1">
      <c r="A337" s="39" t="s">
        <v>48</v>
      </c>
      <c r="B337" s="46"/>
      <c r="C337" s="4" t="s">
        <v>16</v>
      </c>
      <c r="D337" s="4" t="s">
        <v>74</v>
      </c>
      <c r="E337" s="8" t="s">
        <v>54</v>
      </c>
      <c r="F337" s="2">
        <v>-2.2999999999999998</v>
      </c>
      <c r="G337" s="2">
        <v>-2.62</v>
      </c>
      <c r="H337" s="2">
        <v>-3.08</v>
      </c>
      <c r="I337" s="2">
        <v>-4.05</v>
      </c>
      <c r="J337" s="2">
        <v>-4.12</v>
      </c>
      <c r="K337" s="2">
        <v>-4.4000000000000004</v>
      </c>
      <c r="L337" s="2">
        <v>-4.3899999999999997</v>
      </c>
      <c r="M337" s="2">
        <v>-4.87</v>
      </c>
      <c r="N337" s="2">
        <v>-5.48</v>
      </c>
      <c r="O337" s="2">
        <v>-5.65</v>
      </c>
      <c r="P337" s="2">
        <v>-8.0299999999999994</v>
      </c>
      <c r="Q337" s="2">
        <v>-10.130000000000001</v>
      </c>
    </row>
    <row r="338" spans="1:17" ht="16.5" thickTop="1" thickBot="1">
      <c r="A338" s="39" t="s">
        <v>48</v>
      </c>
      <c r="B338" s="47"/>
      <c r="C338" s="5" t="s">
        <v>17</v>
      </c>
      <c r="D338" s="5" t="s">
        <v>75</v>
      </c>
      <c r="E338" s="5" t="s">
        <v>54</v>
      </c>
      <c r="F338" s="10">
        <v>-3.07</v>
      </c>
      <c r="G338" s="10">
        <v>-3.31</v>
      </c>
      <c r="H338" s="10">
        <v>-2.62</v>
      </c>
      <c r="I338" s="10">
        <v>-5.01</v>
      </c>
      <c r="J338" s="10">
        <v>-3.54</v>
      </c>
      <c r="K338" s="10">
        <v>0</v>
      </c>
      <c r="L338" s="10">
        <v>-2.69</v>
      </c>
      <c r="M338" s="10">
        <v>-2.57</v>
      </c>
      <c r="N338" s="10">
        <v>-3.67</v>
      </c>
      <c r="O338" s="10">
        <v>-3.42</v>
      </c>
      <c r="P338" s="10">
        <v>-3.4</v>
      </c>
      <c r="Q338" s="10">
        <v>-4.0199999999999996</v>
      </c>
    </row>
    <row r="339" spans="1:17" ht="16.5" thickTop="1" thickBot="1">
      <c r="A339" s="39" t="s">
        <v>48</v>
      </c>
      <c r="B339" s="45" t="s">
        <v>22</v>
      </c>
      <c r="C339" s="6" t="s">
        <v>19</v>
      </c>
      <c r="D339" s="6" t="s">
        <v>76</v>
      </c>
      <c r="E339" s="6" t="s">
        <v>54</v>
      </c>
      <c r="F339" s="2">
        <v>2909</v>
      </c>
      <c r="G339" s="2">
        <v>2434</v>
      </c>
      <c r="H339" s="2">
        <v>2459</v>
      </c>
      <c r="I339" s="2">
        <v>2410</v>
      </c>
      <c r="J339" s="2">
        <v>2354</v>
      </c>
      <c r="K339" s="2">
        <v>2287</v>
      </c>
      <c r="L339" s="2">
        <v>2174</v>
      </c>
      <c r="M339" s="2">
        <v>2170</v>
      </c>
      <c r="N339" s="2">
        <v>2173</v>
      </c>
      <c r="O339" s="2">
        <v>2216</v>
      </c>
      <c r="P339" s="2">
        <v>1738</v>
      </c>
      <c r="Q339" s="2">
        <v>2037</v>
      </c>
    </row>
    <row r="340" spans="1:17" ht="16.5" thickTop="1" thickBot="1">
      <c r="A340" s="39" t="s">
        <v>48</v>
      </c>
      <c r="B340" s="46"/>
      <c r="C340" s="4" t="s">
        <v>20</v>
      </c>
      <c r="D340" s="4" t="s">
        <v>78</v>
      </c>
      <c r="E340" s="8" t="s">
        <v>54</v>
      </c>
      <c r="F340" s="2">
        <v>1920</v>
      </c>
      <c r="G340" s="2">
        <v>2884</v>
      </c>
      <c r="H340" s="2">
        <v>1895</v>
      </c>
      <c r="I340" s="2">
        <v>2120</v>
      </c>
      <c r="J340" s="2">
        <v>2335</v>
      </c>
      <c r="K340" s="2">
        <v>2092</v>
      </c>
      <c r="L340" s="2">
        <v>2130</v>
      </c>
      <c r="M340" s="2">
        <v>2048</v>
      </c>
      <c r="N340" s="2">
        <v>2507</v>
      </c>
      <c r="O340" s="2">
        <v>1782</v>
      </c>
      <c r="P340" s="2">
        <v>1158</v>
      </c>
      <c r="Q340" s="2">
        <v>1205</v>
      </c>
    </row>
    <row r="341" spans="1:17" ht="16.5" thickTop="1" thickBot="1">
      <c r="A341" s="39" t="s">
        <v>48</v>
      </c>
      <c r="B341" s="46"/>
      <c r="C341" s="4" t="s">
        <v>21</v>
      </c>
      <c r="D341" s="8" t="s">
        <v>79</v>
      </c>
      <c r="E341" s="8" t="s">
        <v>54</v>
      </c>
      <c r="F341" s="2">
        <f>F339-F340</f>
        <v>989</v>
      </c>
      <c r="G341" s="2">
        <f t="shared" ref="G341:Q341" si="43">G339-G340</f>
        <v>-450</v>
      </c>
      <c r="H341" s="2">
        <f t="shared" si="43"/>
        <v>564</v>
      </c>
      <c r="I341" s="2">
        <f t="shared" si="43"/>
        <v>290</v>
      </c>
      <c r="J341" s="2">
        <f t="shared" si="43"/>
        <v>19</v>
      </c>
      <c r="K341" s="2">
        <f t="shared" si="43"/>
        <v>195</v>
      </c>
      <c r="L341" s="2">
        <f t="shared" si="43"/>
        <v>44</v>
      </c>
      <c r="M341" s="2">
        <f t="shared" si="43"/>
        <v>122</v>
      </c>
      <c r="N341" s="2">
        <f t="shared" si="43"/>
        <v>-334</v>
      </c>
      <c r="O341" s="2">
        <f t="shared" si="43"/>
        <v>434</v>
      </c>
      <c r="P341" s="2">
        <f t="shared" si="43"/>
        <v>580</v>
      </c>
      <c r="Q341" s="2">
        <f t="shared" si="43"/>
        <v>832</v>
      </c>
    </row>
    <row r="342" spans="1:17" ht="16.5" thickTop="1" thickBot="1">
      <c r="A342" s="39" t="s">
        <v>48</v>
      </c>
      <c r="B342" s="46"/>
      <c r="C342" s="4" t="s">
        <v>13</v>
      </c>
      <c r="D342" s="8" t="s">
        <v>80</v>
      </c>
      <c r="E342" s="8" t="s">
        <v>60</v>
      </c>
      <c r="F342" s="2">
        <v>3444.13</v>
      </c>
      <c r="G342" s="2">
        <v>3891.56</v>
      </c>
      <c r="H342" s="2">
        <v>3873.99</v>
      </c>
      <c r="I342" s="2">
        <v>4179.91</v>
      </c>
      <c r="J342" s="2">
        <v>4555.2</v>
      </c>
      <c r="K342" s="2">
        <v>4841.6099999999997</v>
      </c>
      <c r="L342" s="2">
        <v>5036.8900000000003</v>
      </c>
      <c r="M342" s="2">
        <v>5325.35</v>
      </c>
      <c r="N342" s="2">
        <v>5660.19</v>
      </c>
      <c r="O342" s="2">
        <v>6263.64</v>
      </c>
      <c r="P342" s="2">
        <v>6756.78</v>
      </c>
    </row>
    <row r="343" spans="1:17" ht="16.5" thickTop="1" thickBot="1">
      <c r="A343" s="39" t="s">
        <v>48</v>
      </c>
      <c r="B343" s="46"/>
      <c r="C343" s="4" t="s">
        <v>14</v>
      </c>
      <c r="D343" s="8" t="s">
        <v>81</v>
      </c>
      <c r="E343" s="8" t="s">
        <v>60</v>
      </c>
      <c r="F343" s="2">
        <v>3669.14</v>
      </c>
      <c r="G343" s="2">
        <v>4062.81</v>
      </c>
      <c r="H343" s="2">
        <v>3992.33</v>
      </c>
      <c r="I343" s="2">
        <v>4161.57</v>
      </c>
      <c r="J343" s="2">
        <v>4614.12</v>
      </c>
      <c r="K343" s="2">
        <v>4833.75</v>
      </c>
      <c r="L343" s="2">
        <v>5050.13</v>
      </c>
      <c r="M343" s="2">
        <v>5380.25</v>
      </c>
      <c r="N343" s="2">
        <v>5839.33</v>
      </c>
      <c r="O343" s="2">
        <v>6359.91</v>
      </c>
      <c r="P343" s="2">
        <v>6918.09</v>
      </c>
    </row>
    <row r="344" spans="1:17" ht="16.5" thickTop="1" thickBot="1">
      <c r="A344" s="39" t="s">
        <v>48</v>
      </c>
      <c r="B344" s="46"/>
      <c r="C344" s="4" t="s">
        <v>25</v>
      </c>
      <c r="D344" s="8" t="s">
        <v>82</v>
      </c>
      <c r="E344" s="8" t="s">
        <v>60</v>
      </c>
      <c r="F344" s="2">
        <f>F342-F343</f>
        <v>-225.00999999999976</v>
      </c>
      <c r="G344" s="2">
        <f t="shared" ref="G344:P344" si="44">G342-G343</f>
        <v>-171.25</v>
      </c>
      <c r="H344" s="2">
        <f t="shared" si="44"/>
        <v>-118.34000000000015</v>
      </c>
      <c r="I344" s="2">
        <f t="shared" si="44"/>
        <v>18.340000000000146</v>
      </c>
      <c r="J344" s="2">
        <f t="shared" si="44"/>
        <v>-58.920000000000073</v>
      </c>
      <c r="K344" s="2">
        <f t="shared" si="44"/>
        <v>7.8599999999996726</v>
      </c>
      <c r="L344" s="2">
        <f t="shared" si="44"/>
        <v>-13.239999999999782</v>
      </c>
      <c r="M344" s="2">
        <f t="shared" si="44"/>
        <v>-54.899999999999636</v>
      </c>
      <c r="N344" s="2">
        <f t="shared" si="44"/>
        <v>-179.14000000000033</v>
      </c>
      <c r="O344" s="2">
        <f t="shared" si="44"/>
        <v>-96.269999999999527</v>
      </c>
      <c r="P344" s="2">
        <f t="shared" si="44"/>
        <v>-161.3100000000004</v>
      </c>
    </row>
    <row r="345" spans="1:17" ht="16.5" thickTop="1" thickBot="1">
      <c r="A345" s="39" t="s">
        <v>48</v>
      </c>
      <c r="B345" s="46"/>
      <c r="C345" s="8" t="s">
        <v>34</v>
      </c>
      <c r="D345" s="8" t="s">
        <v>83</v>
      </c>
      <c r="E345" s="8" t="s">
        <v>60</v>
      </c>
      <c r="F345" s="2">
        <v>3011.7</v>
      </c>
      <c r="G345" s="2">
        <v>3197.12</v>
      </c>
      <c r="H345" s="2">
        <v>3308.53</v>
      </c>
      <c r="I345" s="2">
        <v>3445.39</v>
      </c>
      <c r="J345" s="2">
        <v>3526.81</v>
      </c>
      <c r="K345" s="2">
        <v>3644.53</v>
      </c>
      <c r="L345" s="2">
        <v>3743.93</v>
      </c>
      <c r="M345" s="2">
        <v>3954.16</v>
      </c>
      <c r="N345" s="2">
        <v>4222.51</v>
      </c>
      <c r="O345" s="2">
        <v>4547.34</v>
      </c>
      <c r="P345" s="2">
        <v>4875.71</v>
      </c>
    </row>
    <row r="346" spans="1:17" ht="16.5" thickTop="1" thickBot="1">
      <c r="A346" s="39" t="s">
        <v>48</v>
      </c>
      <c r="B346" s="48"/>
      <c r="C346" s="11" t="s">
        <v>61</v>
      </c>
      <c r="D346" s="11" t="s">
        <v>84</v>
      </c>
      <c r="E346" s="11" t="s">
        <v>53</v>
      </c>
      <c r="F346" s="21">
        <v>3.1100000000000003</v>
      </c>
      <c r="G346" s="21">
        <v>3.72</v>
      </c>
      <c r="H346" s="21">
        <v>3.95</v>
      </c>
      <c r="I346" s="21">
        <v>4.2</v>
      </c>
      <c r="J346" s="21">
        <v>4.5200000000000005</v>
      </c>
      <c r="K346" s="21">
        <v>4.29</v>
      </c>
      <c r="L346" s="21">
        <v>3.9200000000000004</v>
      </c>
      <c r="M346" s="21">
        <v>3.59</v>
      </c>
      <c r="N346" s="21">
        <v>3.16</v>
      </c>
      <c r="O346" s="21">
        <v>2.3899999999999997</v>
      </c>
      <c r="P346" s="21">
        <v>2.62</v>
      </c>
      <c r="Q346" s="21">
        <v>3.9899999999999998</v>
      </c>
    </row>
    <row r="347" spans="1:17" ht="15.75" thickTop="1"/>
  </sheetData>
  <mergeCells count="45">
    <mergeCell ref="B3:B9"/>
    <mergeCell ref="B72:B78"/>
    <mergeCell ref="B79:B85"/>
    <mergeCell ref="B86:B93"/>
    <mergeCell ref="B95:B101"/>
    <mergeCell ref="B49:B55"/>
    <mergeCell ref="B56:B62"/>
    <mergeCell ref="B63:B70"/>
    <mergeCell ref="B10:B16"/>
    <mergeCell ref="B17:B24"/>
    <mergeCell ref="B26:B32"/>
    <mergeCell ref="B33:B39"/>
    <mergeCell ref="B40:B47"/>
    <mergeCell ref="B102:B108"/>
    <mergeCell ref="B109:B116"/>
    <mergeCell ref="B118:B124"/>
    <mergeCell ref="B125:B131"/>
    <mergeCell ref="B132:B139"/>
    <mergeCell ref="B141:B147"/>
    <mergeCell ref="B148:B154"/>
    <mergeCell ref="B155:B162"/>
    <mergeCell ref="B164:B170"/>
    <mergeCell ref="B171:B177"/>
    <mergeCell ref="B178:B185"/>
    <mergeCell ref="B187:B193"/>
    <mergeCell ref="B194:B200"/>
    <mergeCell ref="B201:B208"/>
    <mergeCell ref="B240:B246"/>
    <mergeCell ref="B247:B254"/>
    <mergeCell ref="B210:B216"/>
    <mergeCell ref="B217:B223"/>
    <mergeCell ref="B224:B231"/>
    <mergeCell ref="B233:B239"/>
    <mergeCell ref="B256:B262"/>
    <mergeCell ref="B263:B269"/>
    <mergeCell ref="B270:B277"/>
    <mergeCell ref="B279:B285"/>
    <mergeCell ref="B286:B292"/>
    <mergeCell ref="B332:B338"/>
    <mergeCell ref="B339:B346"/>
    <mergeCell ref="B293:B300"/>
    <mergeCell ref="B302:B308"/>
    <mergeCell ref="B309:B315"/>
    <mergeCell ref="B316:B323"/>
    <mergeCell ref="B325:B331"/>
  </mergeCells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98245-328C-4543-ACD2-A73086C40384}">
  <dimension ref="A1:R20"/>
  <sheetViews>
    <sheetView workbookViewId="0">
      <selection activeCell="H23" sqref="H23"/>
    </sheetView>
  </sheetViews>
  <sheetFormatPr defaultRowHeight="15"/>
  <cols>
    <col min="1" max="1" width="12.42578125" bestFit="1" customWidth="1"/>
    <col min="2" max="2" width="9.140625" style="1"/>
    <col min="18" max="18" width="9.7109375" customWidth="1"/>
  </cols>
  <sheetData>
    <row r="1" spans="1:18" ht="15.75" thickBot="1">
      <c r="A1" s="12" t="s">
        <v>28</v>
      </c>
      <c r="B1" s="12" t="s">
        <v>23</v>
      </c>
      <c r="C1" s="12" t="s">
        <v>24</v>
      </c>
      <c r="D1" s="12" t="s">
        <v>62</v>
      </c>
      <c r="E1" s="12" t="s">
        <v>50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"/>
    </row>
    <row r="2" spans="1:18" ht="15.75" thickTop="1">
      <c r="A2" s="4" t="s">
        <v>29</v>
      </c>
      <c r="B2" s="4"/>
      <c r="C2" s="30" t="s">
        <v>87</v>
      </c>
      <c r="D2" s="30" t="s">
        <v>88</v>
      </c>
      <c r="E2" s="4"/>
      <c r="F2" s="4">
        <v>102.6</v>
      </c>
      <c r="G2" s="4">
        <v>104.3</v>
      </c>
      <c r="H2" s="4">
        <v>103.6</v>
      </c>
      <c r="I2" s="4">
        <v>100.8</v>
      </c>
      <c r="J2" s="4">
        <v>99.9</v>
      </c>
      <c r="K2" s="4">
        <v>99.2</v>
      </c>
      <c r="L2" s="4">
        <v>99.6</v>
      </c>
      <c r="M2" s="4">
        <v>102.1</v>
      </c>
      <c r="N2" s="4">
        <v>102.2</v>
      </c>
      <c r="O2" s="4">
        <v>102.9</v>
      </c>
      <c r="P2" s="4">
        <v>104.3</v>
      </c>
      <c r="Q2" s="4">
        <v>105.9</v>
      </c>
      <c r="R2" s="1"/>
    </row>
    <row r="3" spans="1:18">
      <c r="A3" s="4" t="s">
        <v>0</v>
      </c>
      <c r="B3" s="4"/>
      <c r="C3" s="30" t="s">
        <v>87</v>
      </c>
      <c r="D3" s="30" t="s">
        <v>88</v>
      </c>
      <c r="E3" s="4"/>
      <c r="F3" s="4">
        <v>102.4</v>
      </c>
      <c r="G3" s="4">
        <v>103.7</v>
      </c>
      <c r="H3" s="4">
        <v>103.5</v>
      </c>
      <c r="I3" s="4">
        <v>100.8</v>
      </c>
      <c r="J3" s="4">
        <v>100</v>
      </c>
      <c r="K3" s="4">
        <v>99.1</v>
      </c>
      <c r="L3" s="4">
        <v>99.5</v>
      </c>
      <c r="M3" s="4">
        <v>101.9</v>
      </c>
      <c r="N3" s="4">
        <v>101.6</v>
      </c>
      <c r="O3" s="4">
        <v>102.2</v>
      </c>
      <c r="P3" s="4">
        <v>103.3</v>
      </c>
      <c r="Q3" s="4">
        <v>104.9</v>
      </c>
      <c r="R3" s="1"/>
    </row>
    <row r="4" spans="1:18">
      <c r="A4" s="4" t="s">
        <v>38</v>
      </c>
      <c r="B4" s="4"/>
      <c r="C4" s="30" t="s">
        <v>87</v>
      </c>
      <c r="D4" s="30" t="s">
        <v>88</v>
      </c>
      <c r="E4" s="4"/>
      <c r="F4" s="4">
        <v>102.9</v>
      </c>
      <c r="G4" s="4">
        <v>104.6</v>
      </c>
      <c r="H4" s="4">
        <v>103.7</v>
      </c>
      <c r="I4" s="4">
        <v>100.9</v>
      </c>
      <c r="J4" s="4">
        <v>100</v>
      </c>
      <c r="K4" s="4">
        <v>99.2</v>
      </c>
      <c r="L4" s="4">
        <v>99.3</v>
      </c>
      <c r="M4" s="4">
        <v>101.9</v>
      </c>
      <c r="N4" s="4">
        <v>101.2</v>
      </c>
      <c r="O4" s="4">
        <v>102.1</v>
      </c>
      <c r="P4" s="4">
        <v>103.1</v>
      </c>
      <c r="Q4" s="4">
        <v>104.6</v>
      </c>
      <c r="R4" s="1"/>
    </row>
    <row r="5" spans="1:18">
      <c r="A5" s="4" t="s">
        <v>39</v>
      </c>
      <c r="B5" s="4"/>
      <c r="C5" s="30" t="s">
        <v>87</v>
      </c>
      <c r="D5" s="30" t="s">
        <v>88</v>
      </c>
      <c r="E5" s="4"/>
      <c r="F5" s="4">
        <v>102.8</v>
      </c>
      <c r="G5" s="4">
        <v>104.4</v>
      </c>
      <c r="H5" s="4">
        <v>103.8</v>
      </c>
      <c r="I5" s="4">
        <v>100.8</v>
      </c>
      <c r="J5" s="4">
        <v>99.5</v>
      </c>
      <c r="K5" s="4">
        <v>98.8</v>
      </c>
      <c r="L5" s="4">
        <v>99.4</v>
      </c>
      <c r="M5" s="4">
        <v>102.1</v>
      </c>
      <c r="N5" s="4">
        <v>101.5</v>
      </c>
      <c r="O5" s="4">
        <v>102.6</v>
      </c>
      <c r="P5" s="4">
        <v>103.6</v>
      </c>
      <c r="Q5" s="4">
        <v>105.5</v>
      </c>
      <c r="R5" s="1"/>
    </row>
    <row r="6" spans="1:18">
      <c r="A6" s="4" t="s">
        <v>40</v>
      </c>
      <c r="B6" s="4"/>
      <c r="C6" s="30" t="s">
        <v>87</v>
      </c>
      <c r="D6" s="30" t="s">
        <v>88</v>
      </c>
      <c r="E6" s="4"/>
      <c r="F6" s="4">
        <v>102.8</v>
      </c>
      <c r="G6" s="4">
        <v>104.7</v>
      </c>
      <c r="H6" s="4">
        <v>104</v>
      </c>
      <c r="I6" s="4">
        <v>101.1</v>
      </c>
      <c r="J6" s="4">
        <v>100.2</v>
      </c>
      <c r="K6" s="4">
        <v>98.9</v>
      </c>
      <c r="L6" s="4">
        <v>99.4</v>
      </c>
      <c r="M6" s="4">
        <v>102.3</v>
      </c>
      <c r="N6" s="4">
        <v>101.8</v>
      </c>
      <c r="O6" s="4">
        <v>102.6</v>
      </c>
      <c r="P6" s="4">
        <v>103.5</v>
      </c>
      <c r="Q6" s="4">
        <v>105.3</v>
      </c>
      <c r="R6" s="1"/>
    </row>
    <row r="7" spans="1:18">
      <c r="A7" s="4" t="s">
        <v>37</v>
      </c>
      <c r="B7" s="4"/>
      <c r="C7" s="30" t="s">
        <v>87</v>
      </c>
      <c r="D7" s="30" t="s">
        <v>88</v>
      </c>
      <c r="E7" s="4"/>
      <c r="F7" s="4">
        <v>102.6</v>
      </c>
      <c r="G7" s="4">
        <v>104.1</v>
      </c>
      <c r="H7" s="4">
        <v>103.4</v>
      </c>
      <c r="I7" s="4">
        <v>100.9</v>
      </c>
      <c r="J7" s="4">
        <v>99.9</v>
      </c>
      <c r="K7" s="4">
        <v>99.2</v>
      </c>
      <c r="L7" s="4">
        <v>99.7</v>
      </c>
      <c r="M7" s="4">
        <v>102.1</v>
      </c>
      <c r="N7" s="4">
        <v>101.9</v>
      </c>
      <c r="O7" s="4">
        <v>101.9</v>
      </c>
      <c r="P7" s="4">
        <v>103.4</v>
      </c>
      <c r="Q7" s="4">
        <v>104.9</v>
      </c>
      <c r="R7" s="1"/>
    </row>
    <row r="8" spans="1:18">
      <c r="A8" s="4" t="s">
        <v>41</v>
      </c>
      <c r="B8" s="4"/>
      <c r="C8" s="30" t="s">
        <v>87</v>
      </c>
      <c r="D8" s="30" t="s">
        <v>88</v>
      </c>
      <c r="E8" s="4"/>
      <c r="F8" s="31">
        <v>102.6</v>
      </c>
      <c r="G8" s="31">
        <v>104.6</v>
      </c>
      <c r="H8" s="31">
        <v>103.7</v>
      </c>
      <c r="I8" s="31">
        <v>101.1</v>
      </c>
      <c r="J8" s="31">
        <v>99.8</v>
      </c>
      <c r="K8" s="31">
        <v>99.1</v>
      </c>
      <c r="L8" s="31">
        <v>99.5</v>
      </c>
      <c r="M8" s="31">
        <v>102</v>
      </c>
      <c r="N8" s="31">
        <v>101.6</v>
      </c>
      <c r="O8" s="31">
        <v>102.3</v>
      </c>
      <c r="P8" s="31">
        <v>103.6</v>
      </c>
      <c r="Q8" s="31">
        <v>105.1</v>
      </c>
      <c r="R8" s="1"/>
    </row>
    <row r="9" spans="1:18">
      <c r="A9" s="4" t="s">
        <v>42</v>
      </c>
      <c r="B9" s="4"/>
      <c r="C9" s="30" t="s">
        <v>87</v>
      </c>
      <c r="D9" s="30" t="s">
        <v>88</v>
      </c>
      <c r="E9" s="4"/>
      <c r="F9" s="4">
        <v>101.8</v>
      </c>
      <c r="G9" s="4">
        <v>104</v>
      </c>
      <c r="H9" s="4">
        <v>103.8</v>
      </c>
      <c r="I9" s="4">
        <v>100.7</v>
      </c>
      <c r="J9" s="4">
        <v>100</v>
      </c>
      <c r="K9" s="4">
        <v>98.8</v>
      </c>
      <c r="L9" s="4">
        <v>99.1</v>
      </c>
      <c r="M9" s="4">
        <v>102.2</v>
      </c>
      <c r="N9" s="4">
        <v>101.4</v>
      </c>
      <c r="O9" s="4">
        <v>102.3</v>
      </c>
      <c r="P9" s="4">
        <v>102.8</v>
      </c>
      <c r="Q9" s="4">
        <v>104.8</v>
      </c>
      <c r="R9" s="1"/>
    </row>
    <row r="10" spans="1:18">
      <c r="A10" s="4" t="s">
        <v>43</v>
      </c>
      <c r="B10" s="4"/>
      <c r="C10" s="30" t="s">
        <v>87</v>
      </c>
      <c r="D10" s="30" t="s">
        <v>88</v>
      </c>
      <c r="E10" s="4"/>
      <c r="F10" s="4">
        <v>102.3</v>
      </c>
      <c r="G10" s="4">
        <v>104.5</v>
      </c>
      <c r="H10" s="4">
        <v>103.7</v>
      </c>
      <c r="I10" s="4">
        <v>100.6</v>
      </c>
      <c r="J10" s="4">
        <v>99.7</v>
      </c>
      <c r="K10" s="4">
        <v>98.7</v>
      </c>
      <c r="L10" s="4">
        <v>99</v>
      </c>
      <c r="M10" s="4">
        <v>102.1</v>
      </c>
      <c r="N10" s="4">
        <v>101.4</v>
      </c>
      <c r="O10" s="4">
        <v>102.4</v>
      </c>
      <c r="P10" s="4">
        <v>103</v>
      </c>
      <c r="Q10" s="4">
        <v>105</v>
      </c>
      <c r="R10" s="1"/>
    </row>
    <row r="11" spans="1:18">
      <c r="A11" s="4" t="s">
        <v>44</v>
      </c>
      <c r="B11" s="4"/>
      <c r="C11" s="30" t="s">
        <v>87</v>
      </c>
      <c r="D11" s="30" t="s">
        <v>88</v>
      </c>
      <c r="E11" s="4"/>
      <c r="F11" s="4">
        <v>102.4</v>
      </c>
      <c r="G11" s="4">
        <v>103.7</v>
      </c>
      <c r="H11" s="4">
        <v>103.3</v>
      </c>
      <c r="I11" s="4">
        <v>100.8</v>
      </c>
      <c r="J11" s="4">
        <v>99.9</v>
      </c>
      <c r="K11" s="4">
        <v>98.8</v>
      </c>
      <c r="L11" s="4">
        <v>99.2</v>
      </c>
      <c r="M11" s="4">
        <v>101.9</v>
      </c>
      <c r="N11" s="4">
        <v>101.3</v>
      </c>
      <c r="O11" s="4">
        <v>101.9</v>
      </c>
      <c r="P11" s="4">
        <v>103.6</v>
      </c>
      <c r="Q11" s="4">
        <v>105</v>
      </c>
      <c r="R11" s="1"/>
    </row>
    <row r="12" spans="1:18">
      <c r="A12" s="4" t="s">
        <v>45</v>
      </c>
      <c r="B12" s="4"/>
      <c r="C12" s="30" t="s">
        <v>87</v>
      </c>
      <c r="D12" s="30" t="s">
        <v>88</v>
      </c>
      <c r="E12" s="4"/>
      <c r="F12" s="4">
        <v>102.4</v>
      </c>
      <c r="G12" s="4">
        <v>103.7</v>
      </c>
      <c r="H12" s="4">
        <v>103.5</v>
      </c>
      <c r="I12" s="4">
        <v>100.8</v>
      </c>
      <c r="J12" s="4">
        <v>100</v>
      </c>
      <c r="K12" s="4">
        <v>99.1</v>
      </c>
      <c r="L12" s="4">
        <v>99.5</v>
      </c>
      <c r="M12" s="4">
        <v>101.9</v>
      </c>
      <c r="N12" s="4">
        <v>101.6</v>
      </c>
      <c r="O12" s="4">
        <v>102.2</v>
      </c>
      <c r="P12" s="4">
        <v>103.3</v>
      </c>
      <c r="Q12" s="4">
        <v>104.9</v>
      </c>
      <c r="R12" s="1"/>
    </row>
    <row r="13" spans="1:18">
      <c r="A13" s="4" t="s">
        <v>46</v>
      </c>
      <c r="B13" s="4"/>
      <c r="C13" s="30" t="s">
        <v>87</v>
      </c>
      <c r="D13" s="30" t="s">
        <v>88</v>
      </c>
      <c r="E13" s="4"/>
      <c r="F13" s="31">
        <v>102.7</v>
      </c>
      <c r="G13" s="31">
        <v>104.3</v>
      </c>
      <c r="H13" s="31">
        <v>103.7</v>
      </c>
      <c r="I13" s="31">
        <v>100.9</v>
      </c>
      <c r="J13" s="31">
        <v>100.3</v>
      </c>
      <c r="K13" s="31">
        <v>99.7</v>
      </c>
      <c r="L13" s="31">
        <v>99.1</v>
      </c>
      <c r="M13" s="31">
        <v>101.4</v>
      </c>
      <c r="N13" s="31">
        <v>101.4</v>
      </c>
      <c r="O13" s="31">
        <v>102.3</v>
      </c>
      <c r="P13" s="31">
        <v>103.6</v>
      </c>
      <c r="Q13" s="31">
        <v>104.8</v>
      </c>
      <c r="R13" s="1"/>
    </row>
    <row r="14" spans="1:18">
      <c r="A14" s="4" t="s">
        <v>47</v>
      </c>
      <c r="B14" s="4"/>
      <c r="C14" s="30" t="s">
        <v>87</v>
      </c>
      <c r="D14" s="30" t="s">
        <v>88</v>
      </c>
      <c r="E14" s="4"/>
      <c r="F14" s="4">
        <v>103.2</v>
      </c>
      <c r="G14" s="4">
        <v>104.9</v>
      </c>
      <c r="H14" s="4">
        <v>104.1</v>
      </c>
      <c r="I14" s="4">
        <v>100.7</v>
      </c>
      <c r="J14" s="4">
        <v>100.2</v>
      </c>
      <c r="K14" s="4">
        <v>98.9</v>
      </c>
      <c r="L14" s="4">
        <v>99.1</v>
      </c>
      <c r="M14" s="4">
        <v>102.1</v>
      </c>
      <c r="N14" s="4">
        <v>101.6</v>
      </c>
      <c r="O14" s="4">
        <v>102.3</v>
      </c>
      <c r="P14" s="4">
        <v>103.2</v>
      </c>
      <c r="Q14" s="4">
        <v>104.6</v>
      </c>
      <c r="R14" s="1"/>
    </row>
    <row r="15" spans="1:18" s="1" customFormat="1">
      <c r="A15" s="4" t="s">
        <v>48</v>
      </c>
      <c r="B15" s="4"/>
      <c r="C15" s="30" t="s">
        <v>87</v>
      </c>
      <c r="D15" s="30" t="s">
        <v>88</v>
      </c>
      <c r="E15" s="4"/>
      <c r="F15" s="4">
        <v>102.4</v>
      </c>
      <c r="G15" s="4">
        <v>103.7</v>
      </c>
      <c r="H15" s="4">
        <v>103.3</v>
      </c>
      <c r="I15" s="4">
        <v>100.8</v>
      </c>
      <c r="J15" s="4">
        <v>99.9</v>
      </c>
      <c r="K15" s="4">
        <v>98.8</v>
      </c>
      <c r="L15" s="4">
        <v>99.2</v>
      </c>
      <c r="M15" s="4">
        <v>101.9</v>
      </c>
      <c r="N15" s="4">
        <v>101.3</v>
      </c>
      <c r="O15" s="4">
        <v>101.9</v>
      </c>
      <c r="P15" s="4">
        <v>103.6</v>
      </c>
      <c r="Q15" s="4">
        <v>105</v>
      </c>
    </row>
    <row r="16" spans="1:18">
      <c r="A16" s="5" t="s">
        <v>49</v>
      </c>
      <c r="B16" s="5"/>
      <c r="C16" s="32" t="s">
        <v>87</v>
      </c>
      <c r="D16" s="32" t="s">
        <v>88</v>
      </c>
      <c r="E16" s="5"/>
      <c r="F16" s="5">
        <v>102.6</v>
      </c>
      <c r="G16" s="5">
        <v>104.1</v>
      </c>
      <c r="H16" s="5">
        <v>103.4</v>
      </c>
      <c r="I16" s="5">
        <v>100.9</v>
      </c>
      <c r="J16" s="5">
        <v>99.9</v>
      </c>
      <c r="K16" s="5">
        <v>99.2</v>
      </c>
      <c r="L16" s="5">
        <v>99.7</v>
      </c>
      <c r="M16" s="5">
        <v>102.1</v>
      </c>
      <c r="N16" s="5">
        <v>101.9</v>
      </c>
      <c r="O16" s="5">
        <v>101.9</v>
      </c>
      <c r="P16" s="5">
        <v>103.4</v>
      </c>
      <c r="Q16" s="5">
        <v>104.9</v>
      </c>
      <c r="R16" s="1"/>
    </row>
    <row r="17" spans="18:18">
      <c r="R17" s="1"/>
    </row>
    <row r="18" spans="18:18">
      <c r="R18" s="1"/>
    </row>
    <row r="19" spans="18:18">
      <c r="R19" s="1"/>
    </row>
    <row r="20" spans="18:18">
      <c r="R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34732-BF02-4026-A457-D9306574E77C}">
  <sheetPr codeName="Sheet2"/>
  <dimension ref="A1:R21"/>
  <sheetViews>
    <sheetView workbookViewId="0">
      <selection activeCell="A12" sqref="A12"/>
    </sheetView>
  </sheetViews>
  <sheetFormatPr defaultRowHeight="15"/>
  <cols>
    <col min="1" max="1" width="12.42578125" bestFit="1" customWidth="1"/>
    <col min="2" max="2" width="9.42578125" style="1" bestFit="1" customWidth="1"/>
    <col min="3" max="3" width="13.7109375" bestFit="1" customWidth="1"/>
    <col min="6" max="16" width="9.140625" style="3"/>
  </cols>
  <sheetData>
    <row r="1" spans="1:18" s="20" customFormat="1" ht="15.75" thickBot="1">
      <c r="A1" s="12" t="s">
        <v>28</v>
      </c>
      <c r="B1" s="12" t="s">
        <v>23</v>
      </c>
      <c r="C1" s="12" t="s">
        <v>24</v>
      </c>
      <c r="D1" s="12" t="s">
        <v>62</v>
      </c>
      <c r="E1" s="12" t="s">
        <v>50</v>
      </c>
      <c r="F1" s="33" t="s">
        <v>1</v>
      </c>
      <c r="G1" s="33" t="s">
        <v>2</v>
      </c>
      <c r="H1" s="33" t="s">
        <v>3</v>
      </c>
      <c r="I1" s="33" t="s">
        <v>4</v>
      </c>
      <c r="J1" s="33" t="s">
        <v>5</v>
      </c>
      <c r="K1" s="33" t="s">
        <v>6</v>
      </c>
      <c r="L1" s="33" t="s">
        <v>7</v>
      </c>
      <c r="M1" s="33" t="s">
        <v>8</v>
      </c>
      <c r="N1" s="33" t="s">
        <v>9</v>
      </c>
      <c r="O1" s="33" t="s">
        <v>10</v>
      </c>
      <c r="P1" s="33" t="s">
        <v>11</v>
      </c>
      <c r="Q1" s="12" t="s">
        <v>12</v>
      </c>
      <c r="R1" s="29"/>
    </row>
    <row r="2" spans="1:18" ht="15.75" thickTop="1">
      <c r="A2" s="4" t="s">
        <v>29</v>
      </c>
      <c r="B2" s="4"/>
      <c r="C2" s="30" t="s">
        <v>89</v>
      </c>
      <c r="D2" s="30" t="s">
        <v>90</v>
      </c>
      <c r="E2" s="4" t="s">
        <v>60</v>
      </c>
      <c r="F2" s="34">
        <v>32955</v>
      </c>
      <c r="G2" s="34">
        <v>36088</v>
      </c>
      <c r="H2" s="34">
        <v>37171</v>
      </c>
      <c r="I2" s="34">
        <v>37860</v>
      </c>
      <c r="J2" s="34">
        <v>39568</v>
      </c>
      <c r="K2" s="34">
        <v>42214</v>
      </c>
      <c r="L2" s="34">
        <v>43967</v>
      </c>
      <c r="M2" s="34">
        <v>47326</v>
      </c>
      <c r="N2" s="34">
        <v>50861</v>
      </c>
      <c r="O2" s="34">
        <v>54678</v>
      </c>
      <c r="P2" s="34">
        <v>55448</v>
      </c>
      <c r="Q2" s="4"/>
      <c r="R2" s="1"/>
    </row>
    <row r="3" spans="1:18">
      <c r="A3" s="4" t="s">
        <v>0</v>
      </c>
      <c r="B3" s="4"/>
      <c r="C3" s="30" t="s">
        <v>89</v>
      </c>
      <c r="D3" s="30" t="s">
        <v>90</v>
      </c>
      <c r="E3" s="4" t="s">
        <v>60</v>
      </c>
      <c r="F3" s="34">
        <v>59672</v>
      </c>
      <c r="G3" s="34">
        <v>64345</v>
      </c>
      <c r="H3" s="34">
        <v>67104</v>
      </c>
      <c r="I3" s="34">
        <v>68438</v>
      </c>
      <c r="J3" s="34">
        <v>71125</v>
      </c>
      <c r="K3" s="34">
        <v>74568</v>
      </c>
      <c r="L3" s="34">
        <v>77190</v>
      </c>
      <c r="M3" s="34">
        <v>82943</v>
      </c>
      <c r="N3" s="34">
        <v>88626</v>
      </c>
      <c r="O3" s="34">
        <v>96725</v>
      </c>
      <c r="P3" s="34">
        <v>98237</v>
      </c>
      <c r="Q3" s="4"/>
      <c r="R3" s="1"/>
    </row>
    <row r="4" spans="1:18">
      <c r="A4" s="4" t="s">
        <v>38</v>
      </c>
      <c r="B4" s="4"/>
      <c r="C4" s="30" t="s">
        <v>89</v>
      </c>
      <c r="D4" s="30" t="s">
        <v>90</v>
      </c>
      <c r="E4" s="4" t="s">
        <v>60</v>
      </c>
      <c r="F4" s="34">
        <v>42300</v>
      </c>
      <c r="G4" s="34">
        <v>46220</v>
      </c>
      <c r="H4" s="34">
        <v>47771</v>
      </c>
      <c r="I4" s="34">
        <v>47847</v>
      </c>
      <c r="J4" s="34">
        <v>49717</v>
      </c>
      <c r="K4" s="34">
        <v>52222</v>
      </c>
      <c r="L4" s="34">
        <v>53754</v>
      </c>
      <c r="M4" s="34">
        <v>57234</v>
      </c>
      <c r="N4" s="34">
        <v>60562</v>
      </c>
      <c r="O4" s="34">
        <v>65392</v>
      </c>
      <c r="P4" s="34">
        <v>67148</v>
      </c>
      <c r="Q4" s="4"/>
      <c r="R4" s="1"/>
    </row>
    <row r="5" spans="1:18">
      <c r="A5" s="4" t="s">
        <v>39</v>
      </c>
      <c r="B5" s="4"/>
      <c r="C5" s="30" t="s">
        <v>89</v>
      </c>
      <c r="D5" s="30" t="s">
        <v>90</v>
      </c>
      <c r="E5" s="4" t="s">
        <v>60</v>
      </c>
      <c r="F5" s="34">
        <v>34827</v>
      </c>
      <c r="G5" s="34">
        <v>37628</v>
      </c>
      <c r="H5" s="34">
        <v>39313</v>
      </c>
      <c r="I5" s="34">
        <v>39994</v>
      </c>
      <c r="J5" s="34">
        <v>41751</v>
      </c>
      <c r="K5" s="34">
        <v>43854</v>
      </c>
      <c r="L5" s="34">
        <v>45314</v>
      </c>
      <c r="M5" s="34">
        <v>48189</v>
      </c>
      <c r="N5" s="34">
        <v>51397</v>
      </c>
      <c r="O5" s="34">
        <v>56209</v>
      </c>
      <c r="P5" s="34">
        <v>58840</v>
      </c>
      <c r="Q5" s="4"/>
      <c r="R5" s="1"/>
    </row>
    <row r="6" spans="1:18">
      <c r="A6" s="4" t="s">
        <v>40</v>
      </c>
      <c r="B6" s="4"/>
      <c r="C6" s="30" t="s">
        <v>89</v>
      </c>
      <c r="D6" s="30" t="s">
        <v>90</v>
      </c>
      <c r="E6" s="4" t="s">
        <v>60</v>
      </c>
      <c r="F6" s="34">
        <v>39430</v>
      </c>
      <c r="G6" s="34">
        <v>42640</v>
      </c>
      <c r="H6" s="34">
        <v>44524</v>
      </c>
      <c r="I6" s="34">
        <v>45813</v>
      </c>
      <c r="J6" s="34">
        <v>47679</v>
      </c>
      <c r="K6" s="34">
        <v>50822</v>
      </c>
      <c r="L6" s="34">
        <v>52880</v>
      </c>
      <c r="M6" s="34">
        <v>56498</v>
      </c>
      <c r="N6" s="34">
        <v>59643</v>
      </c>
      <c r="O6" s="34">
        <v>64763</v>
      </c>
      <c r="P6" s="34">
        <v>66208</v>
      </c>
      <c r="Q6" s="4"/>
      <c r="R6" s="1"/>
    </row>
    <row r="7" spans="1:18">
      <c r="A7" s="4" t="s">
        <v>37</v>
      </c>
      <c r="B7" s="4"/>
      <c r="C7" s="30" t="s">
        <v>89</v>
      </c>
      <c r="D7" s="30" t="s">
        <v>90</v>
      </c>
      <c r="E7" s="4" t="s">
        <v>60</v>
      </c>
      <c r="F7" s="34">
        <v>36063</v>
      </c>
      <c r="G7" s="34">
        <v>39023</v>
      </c>
      <c r="H7" s="34">
        <v>41185</v>
      </c>
      <c r="I7" s="34">
        <v>41227</v>
      </c>
      <c r="J7" s="34">
        <v>42346</v>
      </c>
      <c r="K7" s="34">
        <v>45036</v>
      </c>
      <c r="L7" s="34">
        <v>46978</v>
      </c>
      <c r="M7" s="34">
        <v>50019</v>
      </c>
      <c r="N7" s="34">
        <v>53669</v>
      </c>
      <c r="O7" s="34">
        <v>58202</v>
      </c>
      <c r="P7" s="34">
        <v>57669</v>
      </c>
      <c r="Q7" s="4"/>
      <c r="R7" s="1"/>
    </row>
    <row r="8" spans="1:18">
      <c r="A8" s="4" t="s">
        <v>41</v>
      </c>
      <c r="B8" s="4"/>
      <c r="C8" s="30" t="s">
        <v>89</v>
      </c>
      <c r="D8" s="30" t="s">
        <v>90</v>
      </c>
      <c r="E8" s="4" t="s">
        <v>60</v>
      </c>
      <c r="F8" s="34">
        <v>31127</v>
      </c>
      <c r="G8" s="34">
        <v>33185</v>
      </c>
      <c r="H8" s="34">
        <v>34238</v>
      </c>
      <c r="I8" s="34">
        <v>35109</v>
      </c>
      <c r="J8" s="34">
        <v>36232</v>
      </c>
      <c r="K8" s="34">
        <v>38240</v>
      </c>
      <c r="L8" s="34">
        <v>39585</v>
      </c>
      <c r="M8" s="34">
        <v>41888</v>
      </c>
      <c r="N8" s="34">
        <v>44854</v>
      </c>
      <c r="O8" s="34">
        <v>47558</v>
      </c>
      <c r="P8" s="34">
        <v>49439</v>
      </c>
      <c r="Q8" s="31"/>
      <c r="R8" s="1"/>
    </row>
    <row r="9" spans="1:18">
      <c r="A9" s="4" t="s">
        <v>42</v>
      </c>
      <c r="B9" s="4"/>
      <c r="C9" s="30" t="s">
        <v>89</v>
      </c>
      <c r="D9" s="30" t="s">
        <v>90</v>
      </c>
      <c r="E9" s="4" t="s">
        <v>60</v>
      </c>
      <c r="F9" s="34">
        <v>25993</v>
      </c>
      <c r="G9" s="34">
        <v>28313</v>
      </c>
      <c r="H9" s="34">
        <v>29589</v>
      </c>
      <c r="I9" s="34">
        <v>30335</v>
      </c>
      <c r="J9" s="34">
        <v>31186</v>
      </c>
      <c r="K9" s="34">
        <v>32230</v>
      </c>
      <c r="L9" s="34">
        <v>33542</v>
      </c>
      <c r="M9" s="34">
        <v>35882</v>
      </c>
      <c r="N9" s="34">
        <v>37458</v>
      </c>
      <c r="O9" s="34">
        <v>40771</v>
      </c>
      <c r="P9" s="34">
        <v>41315</v>
      </c>
      <c r="Q9" s="4"/>
      <c r="R9" s="1"/>
    </row>
    <row r="10" spans="1:18">
      <c r="A10" s="4" t="s">
        <v>43</v>
      </c>
      <c r="B10" s="4"/>
      <c r="C10" s="30" t="s">
        <v>89</v>
      </c>
      <c r="D10" s="30" t="s">
        <v>90</v>
      </c>
      <c r="E10" s="4" t="s">
        <v>60</v>
      </c>
      <c r="F10" s="34">
        <v>27596</v>
      </c>
      <c r="G10" s="34">
        <v>29798</v>
      </c>
      <c r="H10" s="34">
        <v>30329</v>
      </c>
      <c r="I10" s="34">
        <v>31339</v>
      </c>
      <c r="J10" s="34">
        <v>32461</v>
      </c>
      <c r="K10" s="34">
        <v>33512</v>
      </c>
      <c r="L10" s="34">
        <v>34558</v>
      </c>
      <c r="M10" s="34">
        <v>37322</v>
      </c>
      <c r="N10" s="34">
        <v>39622</v>
      </c>
      <c r="O10" s="34">
        <v>43128</v>
      </c>
      <c r="P10" s="34">
        <v>44522</v>
      </c>
      <c r="Q10" s="4"/>
      <c r="R10" s="1"/>
    </row>
    <row r="11" spans="1:18">
      <c r="A11" s="4" t="s">
        <v>44</v>
      </c>
      <c r="B11" s="4"/>
      <c r="C11" s="30" t="s">
        <v>89</v>
      </c>
      <c r="D11" s="30" t="s">
        <v>90</v>
      </c>
      <c r="E11" s="4" t="s">
        <v>60</v>
      </c>
      <c r="F11" s="34">
        <v>40162</v>
      </c>
      <c r="G11" s="34">
        <v>43571</v>
      </c>
      <c r="H11" s="34">
        <v>44605</v>
      </c>
      <c r="I11" s="34">
        <v>44454</v>
      </c>
      <c r="J11" s="34">
        <v>46167</v>
      </c>
      <c r="K11" s="34">
        <v>48662</v>
      </c>
      <c r="L11" s="34">
        <v>50216</v>
      </c>
      <c r="M11" s="34">
        <v>53625</v>
      </c>
      <c r="N11" s="34">
        <v>57384</v>
      </c>
      <c r="O11" s="34">
        <v>61234</v>
      </c>
      <c r="P11" s="34">
        <v>60091</v>
      </c>
      <c r="Q11" s="4"/>
      <c r="R11" s="1"/>
    </row>
    <row r="12" spans="1:18">
      <c r="A12" s="4" t="s">
        <v>45</v>
      </c>
      <c r="B12" s="4"/>
      <c r="C12" s="30" t="s">
        <v>89</v>
      </c>
      <c r="D12" s="30" t="s">
        <v>90</v>
      </c>
      <c r="E12" s="4" t="s">
        <v>60</v>
      </c>
      <c r="F12" s="34">
        <v>59672</v>
      </c>
      <c r="G12" s="34">
        <v>64345</v>
      </c>
      <c r="H12" s="34">
        <v>67104</v>
      </c>
      <c r="I12" s="34">
        <v>68438</v>
      </c>
      <c r="J12" s="34">
        <v>71125</v>
      </c>
      <c r="K12" s="34">
        <v>74568</v>
      </c>
      <c r="L12" s="34">
        <v>77190</v>
      </c>
      <c r="M12" s="34">
        <v>82943</v>
      </c>
      <c r="N12" s="34">
        <v>88626</v>
      </c>
      <c r="O12" s="34">
        <v>96725</v>
      </c>
      <c r="P12" s="34">
        <v>98237</v>
      </c>
      <c r="Q12" s="4"/>
      <c r="R12" s="1"/>
    </row>
    <row r="13" spans="1:18">
      <c r="A13" s="4" t="s">
        <v>46</v>
      </c>
      <c r="B13" s="4"/>
      <c r="C13" s="30" t="s">
        <v>89</v>
      </c>
      <c r="D13" s="30" t="s">
        <v>90</v>
      </c>
      <c r="E13" s="4" t="s">
        <v>60</v>
      </c>
      <c r="F13" s="34">
        <v>32162</v>
      </c>
      <c r="G13" s="34">
        <v>34158</v>
      </c>
      <c r="H13" s="34">
        <v>35423</v>
      </c>
      <c r="I13" s="34">
        <v>35776</v>
      </c>
      <c r="J13" s="34">
        <v>37423</v>
      </c>
      <c r="K13" s="34">
        <v>39681</v>
      </c>
      <c r="L13" s="34">
        <v>40704</v>
      </c>
      <c r="M13" s="34">
        <v>43194</v>
      </c>
      <c r="N13" s="34">
        <v>45949</v>
      </c>
      <c r="O13" s="34">
        <v>49496</v>
      </c>
      <c r="P13" s="34">
        <v>50700</v>
      </c>
      <c r="Q13" s="31"/>
      <c r="R13" s="1"/>
    </row>
    <row r="14" spans="1:18" s="1" customFormat="1">
      <c r="A14" s="4" t="s">
        <v>47</v>
      </c>
      <c r="B14" s="4"/>
      <c r="C14" s="30" t="s">
        <v>89</v>
      </c>
      <c r="D14" s="30" t="s">
        <v>90</v>
      </c>
      <c r="E14" s="4" t="s">
        <v>60</v>
      </c>
      <c r="F14" s="34">
        <v>26204</v>
      </c>
      <c r="G14" s="34">
        <v>28561</v>
      </c>
      <c r="H14" s="34">
        <v>29487</v>
      </c>
      <c r="I14" s="34">
        <v>30451</v>
      </c>
      <c r="J14" s="34">
        <v>31576</v>
      </c>
      <c r="K14" s="34">
        <v>33277</v>
      </c>
      <c r="L14" s="34">
        <v>34254</v>
      </c>
      <c r="M14" s="34">
        <v>36184</v>
      </c>
      <c r="N14" s="34">
        <v>39019</v>
      </c>
      <c r="O14" s="34">
        <v>42225</v>
      </c>
      <c r="P14" s="34">
        <v>41937</v>
      </c>
      <c r="Q14" s="31"/>
    </row>
    <row r="15" spans="1:18">
      <c r="A15" t="s">
        <v>48</v>
      </c>
      <c r="C15" s="30" t="s">
        <v>89</v>
      </c>
      <c r="D15" s="30" t="s">
        <v>90</v>
      </c>
      <c r="E15" s="4" t="s">
        <v>60</v>
      </c>
      <c r="F15" s="34">
        <v>40162</v>
      </c>
      <c r="G15" s="34">
        <v>43571</v>
      </c>
      <c r="H15" s="34">
        <v>44605</v>
      </c>
      <c r="I15" s="34">
        <v>44454</v>
      </c>
      <c r="J15" s="34">
        <v>46167</v>
      </c>
      <c r="K15" s="34">
        <v>48662</v>
      </c>
      <c r="L15" s="34">
        <v>50216</v>
      </c>
      <c r="M15" s="34">
        <v>53625</v>
      </c>
      <c r="N15" s="34">
        <v>57384</v>
      </c>
      <c r="O15" s="34">
        <v>61234</v>
      </c>
      <c r="P15" s="34">
        <v>60091</v>
      </c>
      <c r="Q15" s="4"/>
      <c r="R15" s="1"/>
    </row>
    <row r="16" spans="1:18">
      <c r="A16" s="5" t="s">
        <v>49</v>
      </c>
      <c r="B16" s="5"/>
      <c r="C16" s="32" t="s">
        <v>89</v>
      </c>
      <c r="D16" s="32" t="s">
        <v>90</v>
      </c>
      <c r="E16" s="5" t="s">
        <v>60</v>
      </c>
      <c r="F16" s="13">
        <v>36063</v>
      </c>
      <c r="G16" s="13">
        <v>39023</v>
      </c>
      <c r="H16" s="13">
        <v>41185</v>
      </c>
      <c r="I16" s="13">
        <v>41227</v>
      </c>
      <c r="J16" s="13">
        <v>42346</v>
      </c>
      <c r="K16" s="13">
        <v>45036</v>
      </c>
      <c r="L16" s="13">
        <v>46978</v>
      </c>
      <c r="M16" s="13">
        <v>50019</v>
      </c>
      <c r="N16" s="13">
        <v>53669</v>
      </c>
      <c r="O16" s="13">
        <v>58202</v>
      </c>
      <c r="P16" s="13">
        <v>57669</v>
      </c>
      <c r="Q16" s="5"/>
      <c r="R16" s="1"/>
    </row>
    <row r="17" spans="1:18">
      <c r="A17" s="1"/>
      <c r="C17" s="1"/>
      <c r="D17" s="1"/>
      <c r="E17" s="1"/>
      <c r="Q17" s="1"/>
      <c r="R17" s="1"/>
    </row>
    <row r="18" spans="1:18">
      <c r="A18" s="1"/>
      <c r="C18" s="1"/>
      <c r="D18" s="1"/>
      <c r="E18" s="1"/>
      <c r="Q18" s="1"/>
      <c r="R18" s="1"/>
    </row>
    <row r="19" spans="1:18">
      <c r="A19" s="1"/>
      <c r="C19" s="1"/>
      <c r="D19" s="1"/>
      <c r="E19" s="1"/>
      <c r="Q19" s="1"/>
      <c r="R19" s="1"/>
    </row>
    <row r="20" spans="1:18">
      <c r="A20" s="1"/>
      <c r="C20" s="1"/>
      <c r="D20" s="1"/>
      <c r="E20" s="1"/>
      <c r="Q20" s="1"/>
      <c r="R20" s="1"/>
    </row>
    <row r="21" spans="1:18">
      <c r="Q21" s="1"/>
      <c r="R2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9265-08C7-4113-891F-FDCFA9F3157E}">
  <dimension ref="A1:C121"/>
  <sheetViews>
    <sheetView tabSelected="1" workbookViewId="0">
      <selection activeCell="D5" sqref="D5"/>
    </sheetView>
  </sheetViews>
  <sheetFormatPr defaultRowHeight="15"/>
  <cols>
    <col min="1" max="1" width="12.42578125" bestFit="1" customWidth="1"/>
    <col min="2" max="2" width="20.42578125" bestFit="1" customWidth="1"/>
    <col min="3" max="3" width="10.5703125" bestFit="1" customWidth="1"/>
    <col min="4" max="4" width="11" bestFit="1" customWidth="1"/>
  </cols>
  <sheetData>
    <row r="1" spans="1:3">
      <c r="A1" s="9" t="s">
        <v>28</v>
      </c>
      <c r="B1" s="5" t="s">
        <v>62</v>
      </c>
      <c r="C1" s="10" t="s">
        <v>12</v>
      </c>
    </row>
    <row r="2" spans="1:3">
      <c r="A2" s="40" t="s">
        <v>29</v>
      </c>
      <c r="B2" s="4" t="s">
        <v>86</v>
      </c>
      <c r="C2" s="4">
        <v>10292</v>
      </c>
    </row>
    <row r="3" spans="1:3">
      <c r="A3" s="40" t="s">
        <v>29</v>
      </c>
      <c r="B3" s="4" t="s">
        <v>65</v>
      </c>
      <c r="C3" s="4">
        <v>29997</v>
      </c>
    </row>
    <row r="4" spans="1:3">
      <c r="A4" s="40" t="s">
        <v>29</v>
      </c>
      <c r="B4" s="4" t="s">
        <v>77</v>
      </c>
      <c r="C4" s="4">
        <v>12.9</v>
      </c>
    </row>
    <row r="5" spans="1:3">
      <c r="A5" s="40" t="s">
        <v>29</v>
      </c>
      <c r="B5" s="4" t="s">
        <v>72</v>
      </c>
      <c r="C5">
        <v>122997</v>
      </c>
    </row>
    <row r="6" spans="1:3">
      <c r="A6" s="40" t="s">
        <v>29</v>
      </c>
      <c r="B6" s="4" t="s">
        <v>73</v>
      </c>
      <c r="C6" s="4">
        <v>782137</v>
      </c>
    </row>
    <row r="7" spans="1:3">
      <c r="A7" s="40" t="s">
        <v>29</v>
      </c>
      <c r="B7" s="4" t="s">
        <v>74</v>
      </c>
      <c r="C7" s="7">
        <v>-1.02</v>
      </c>
    </row>
    <row r="8" spans="1:3">
      <c r="A8" s="40" t="s">
        <v>29</v>
      </c>
      <c r="B8" s="4" t="s">
        <v>83</v>
      </c>
      <c r="C8" s="2">
        <v>7908</v>
      </c>
    </row>
    <row r="9" spans="1:3">
      <c r="A9" s="9" t="s">
        <v>29</v>
      </c>
      <c r="B9" s="5" t="s">
        <v>84</v>
      </c>
      <c r="C9" s="10">
        <v>3.2</v>
      </c>
    </row>
    <row r="10" spans="1:3">
      <c r="A10" s="41" t="s">
        <v>0</v>
      </c>
      <c r="B10" s="6" t="s">
        <v>86</v>
      </c>
      <c r="C10" s="23">
        <v>12060</v>
      </c>
    </row>
    <row r="11" spans="1:3">
      <c r="A11" s="40" t="s">
        <v>0</v>
      </c>
      <c r="B11" s="4" t="s">
        <v>65</v>
      </c>
      <c r="C11" s="44">
        <v>37583</v>
      </c>
    </row>
    <row r="12" spans="1:3">
      <c r="A12" s="40" t="s">
        <v>0</v>
      </c>
      <c r="B12" s="4" t="s">
        <v>77</v>
      </c>
      <c r="C12" s="44">
        <v>10.3</v>
      </c>
    </row>
    <row r="13" spans="1:3">
      <c r="A13" s="40" t="s">
        <v>0</v>
      </c>
      <c r="B13" s="4" t="s">
        <v>72</v>
      </c>
      <c r="C13">
        <v>218205</v>
      </c>
    </row>
    <row r="14" spans="1:3">
      <c r="A14" s="40" t="s">
        <v>0</v>
      </c>
      <c r="B14" s="4" t="s">
        <v>73</v>
      </c>
      <c r="C14" s="7">
        <v>1795569</v>
      </c>
    </row>
    <row r="15" spans="1:3">
      <c r="A15" s="40" t="s">
        <v>0</v>
      </c>
      <c r="B15" s="4" t="s">
        <v>74</v>
      </c>
      <c r="C15" s="7">
        <v>-2.38</v>
      </c>
    </row>
    <row r="16" spans="1:3">
      <c r="A16" s="40" t="s">
        <v>0</v>
      </c>
      <c r="B16" s="4" t="s">
        <v>83</v>
      </c>
      <c r="C16" s="7">
        <v>8058</v>
      </c>
    </row>
    <row r="17" spans="1:3">
      <c r="A17" s="9" t="s">
        <v>0</v>
      </c>
      <c r="B17" s="5" t="s">
        <v>84</v>
      </c>
      <c r="C17" s="10">
        <v>4.59</v>
      </c>
    </row>
    <row r="18" spans="1:3">
      <c r="A18" s="41" t="s">
        <v>38</v>
      </c>
      <c r="B18" s="6" t="s">
        <v>86</v>
      </c>
      <c r="C18" s="23">
        <v>8631</v>
      </c>
    </row>
    <row r="19" spans="1:3">
      <c r="A19" s="40" t="s">
        <v>38</v>
      </c>
      <c r="B19" s="4" t="s">
        <v>65</v>
      </c>
      <c r="C19" s="7">
        <v>13679</v>
      </c>
    </row>
    <row r="20" spans="1:3">
      <c r="A20" s="40" t="s">
        <v>38</v>
      </c>
      <c r="B20" s="4" t="s">
        <v>77</v>
      </c>
      <c r="C20" s="7">
        <v>17.2</v>
      </c>
    </row>
    <row r="21" spans="1:3">
      <c r="A21" s="40" t="s">
        <v>38</v>
      </c>
      <c r="B21" s="4" t="s">
        <v>72</v>
      </c>
      <c r="C21">
        <v>103530</v>
      </c>
    </row>
    <row r="22" spans="1:3">
      <c r="A22" s="40" t="s">
        <v>38</v>
      </c>
      <c r="B22" s="4" t="s">
        <v>73</v>
      </c>
      <c r="C22" s="7">
        <v>642687</v>
      </c>
    </row>
    <row r="23" spans="1:3">
      <c r="A23" s="40" t="s">
        <v>38</v>
      </c>
      <c r="B23" s="4" t="s">
        <v>74</v>
      </c>
      <c r="C23" s="7">
        <v>-2.12</v>
      </c>
    </row>
    <row r="24" spans="1:3">
      <c r="A24" s="40" t="s">
        <v>38</v>
      </c>
      <c r="B24" s="4" t="s">
        <v>83</v>
      </c>
      <c r="C24" s="7">
        <v>7137</v>
      </c>
    </row>
    <row r="25" spans="1:3">
      <c r="A25" s="9" t="s">
        <v>38</v>
      </c>
      <c r="B25" s="5" t="s">
        <v>84</v>
      </c>
      <c r="C25" s="10">
        <v>4.6899999999999995</v>
      </c>
    </row>
    <row r="26" spans="1:3">
      <c r="A26" s="41" t="s">
        <v>39</v>
      </c>
      <c r="B26" s="6" t="s">
        <v>86</v>
      </c>
      <c r="C26" s="23">
        <v>5992</v>
      </c>
    </row>
    <row r="27" spans="1:3">
      <c r="A27" s="40" t="s">
        <v>39</v>
      </c>
      <c r="B27" s="4" t="s">
        <v>65</v>
      </c>
      <c r="C27" s="7">
        <v>6581</v>
      </c>
    </row>
    <row r="28" spans="1:3">
      <c r="A28" s="40" t="s">
        <v>39</v>
      </c>
      <c r="B28" s="4" t="s">
        <v>77</v>
      </c>
      <c r="C28" s="7">
        <v>7.4</v>
      </c>
    </row>
    <row r="29" spans="1:3">
      <c r="A29" s="40" t="s">
        <v>39</v>
      </c>
      <c r="B29" s="4" t="s">
        <v>72</v>
      </c>
      <c r="C29">
        <v>61088</v>
      </c>
    </row>
    <row r="30" spans="1:3">
      <c r="A30" s="40" t="s">
        <v>39</v>
      </c>
      <c r="B30" s="4" t="s">
        <v>73</v>
      </c>
      <c r="C30" s="7">
        <v>664071</v>
      </c>
    </row>
    <row r="31" spans="1:3">
      <c r="A31" s="40" t="s">
        <v>39</v>
      </c>
      <c r="B31" s="4" t="s">
        <v>74</v>
      </c>
      <c r="C31" s="7">
        <v>-9.9700000000000006</v>
      </c>
    </row>
    <row r="32" spans="1:3">
      <c r="A32" s="40" t="s">
        <v>39</v>
      </c>
      <c r="B32" s="4" t="s">
        <v>83</v>
      </c>
      <c r="C32" s="7">
        <v>6458</v>
      </c>
    </row>
    <row r="33" spans="1:3">
      <c r="A33" s="9" t="s">
        <v>39</v>
      </c>
      <c r="B33" s="5" t="s">
        <v>84</v>
      </c>
      <c r="C33" s="10">
        <v>5.85</v>
      </c>
    </row>
    <row r="34" spans="1:3">
      <c r="A34" s="41" t="s">
        <v>40</v>
      </c>
      <c r="B34" s="6" t="s">
        <v>86</v>
      </c>
      <c r="C34" s="23">
        <v>7772</v>
      </c>
    </row>
    <row r="35" spans="1:3">
      <c r="A35" s="40" t="s">
        <v>40</v>
      </c>
      <c r="B35" s="4" t="s">
        <v>65</v>
      </c>
      <c r="C35" s="7">
        <v>8817</v>
      </c>
    </row>
    <row r="36" spans="1:3">
      <c r="A36" s="40" t="s">
        <v>40</v>
      </c>
      <c r="B36" s="4" t="s">
        <v>77</v>
      </c>
      <c r="C36" s="7">
        <v>12</v>
      </c>
    </row>
    <row r="37" spans="1:3">
      <c r="A37" s="40" t="s">
        <v>40</v>
      </c>
      <c r="B37" s="4" t="s">
        <v>72</v>
      </c>
      <c r="C37">
        <v>100962</v>
      </c>
    </row>
    <row r="38" spans="1:3">
      <c r="A38" s="40" t="s">
        <v>40</v>
      </c>
      <c r="B38" s="4" t="s">
        <v>73</v>
      </c>
      <c r="C38" s="7">
        <v>529410</v>
      </c>
    </row>
    <row r="39" spans="1:3">
      <c r="A39" s="40" t="s">
        <v>40</v>
      </c>
      <c r="B39" s="4" t="s">
        <v>74</v>
      </c>
      <c r="C39" s="7">
        <v>-2.87</v>
      </c>
    </row>
    <row r="40" spans="1:3">
      <c r="A40" s="40" t="s">
        <v>40</v>
      </c>
      <c r="B40" s="4" t="s">
        <v>83</v>
      </c>
      <c r="C40" s="7">
        <v>7075</v>
      </c>
    </row>
    <row r="41" spans="1:3">
      <c r="A41" s="9" t="s">
        <v>40</v>
      </c>
      <c r="B41" s="5" t="s">
        <v>84</v>
      </c>
      <c r="C41" s="10">
        <v>3.8600000000000003</v>
      </c>
    </row>
    <row r="42" spans="1:3">
      <c r="A42" s="41" t="s">
        <v>37</v>
      </c>
      <c r="B42" s="6" t="s">
        <v>86</v>
      </c>
      <c r="C42" s="23">
        <v>10057</v>
      </c>
    </row>
    <row r="43" spans="1:3">
      <c r="A43" s="40" t="s">
        <v>37</v>
      </c>
      <c r="B43" s="4" t="s">
        <v>65</v>
      </c>
      <c r="C43" s="7">
        <v>19506</v>
      </c>
    </row>
    <row r="44" spans="1:3">
      <c r="A44" s="40" t="s">
        <v>37</v>
      </c>
      <c r="B44" s="4" t="s">
        <v>77</v>
      </c>
      <c r="C44" s="7">
        <v>15.6</v>
      </c>
    </row>
    <row r="45" spans="1:3">
      <c r="A45" s="40" t="s">
        <v>37</v>
      </c>
      <c r="B45" s="4" t="s">
        <v>72</v>
      </c>
      <c r="C45">
        <v>64154</v>
      </c>
    </row>
    <row r="46" spans="1:3">
      <c r="A46" s="40" t="s">
        <v>37</v>
      </c>
      <c r="B46" s="4" t="s">
        <v>73</v>
      </c>
      <c r="C46" s="7">
        <v>470621</v>
      </c>
    </row>
    <row r="47" spans="1:3">
      <c r="A47" s="40" t="s">
        <v>37</v>
      </c>
      <c r="B47" s="4" t="s">
        <v>74</v>
      </c>
      <c r="C47" s="7">
        <v>-2.2000000000000002</v>
      </c>
    </row>
    <row r="48" spans="1:3">
      <c r="A48" s="40" t="s">
        <v>37</v>
      </c>
      <c r="B48" s="4" t="s">
        <v>83</v>
      </c>
      <c r="C48" s="7">
        <v>7240</v>
      </c>
    </row>
    <row r="49" spans="1:3">
      <c r="A49" s="9" t="s">
        <v>37</v>
      </c>
      <c r="B49" s="5" t="s">
        <v>84</v>
      </c>
      <c r="C49" s="10">
        <v>5.46</v>
      </c>
    </row>
    <row r="50" spans="1:3">
      <c r="A50" s="41" t="s">
        <v>41</v>
      </c>
      <c r="B50" s="6" t="s">
        <v>86</v>
      </c>
      <c r="C50" s="23">
        <v>6574</v>
      </c>
    </row>
    <row r="51" spans="1:3">
      <c r="A51" s="40" t="s">
        <v>41</v>
      </c>
      <c r="B51" s="4" t="s">
        <v>65</v>
      </c>
      <c r="C51" s="7">
        <v>3289</v>
      </c>
    </row>
    <row r="52" spans="1:3">
      <c r="A52" s="40" t="s">
        <v>41</v>
      </c>
      <c r="B52" s="4" t="s">
        <v>77</v>
      </c>
      <c r="C52" s="7">
        <v>4.2</v>
      </c>
    </row>
    <row r="53" spans="1:3">
      <c r="A53" s="40" t="s">
        <v>41</v>
      </c>
      <c r="B53" s="4" t="s">
        <v>72</v>
      </c>
      <c r="C53">
        <v>20923</v>
      </c>
    </row>
    <row r="54" spans="1:3">
      <c r="A54" s="40" t="s">
        <v>41</v>
      </c>
      <c r="B54" s="4" t="s">
        <v>73</v>
      </c>
      <c r="C54" s="7">
        <v>339053</v>
      </c>
    </row>
    <row r="55" spans="1:3">
      <c r="A55" s="40" t="s">
        <v>41</v>
      </c>
      <c r="B55" s="4" t="s">
        <v>74</v>
      </c>
      <c r="C55" s="7">
        <v>-6.8</v>
      </c>
    </row>
    <row r="56" spans="1:3">
      <c r="A56" s="40" t="s">
        <v>41</v>
      </c>
      <c r="B56" s="4" t="s">
        <v>83</v>
      </c>
      <c r="C56" s="7">
        <v>5850</v>
      </c>
    </row>
    <row r="57" spans="1:3">
      <c r="A57" s="9" t="s">
        <v>41</v>
      </c>
      <c r="B57" s="5" t="s">
        <v>84</v>
      </c>
      <c r="C57" s="10">
        <v>4.08</v>
      </c>
    </row>
    <row r="58" spans="1:3">
      <c r="A58" s="41" t="s">
        <v>42</v>
      </c>
      <c r="B58" s="6" t="s">
        <v>86</v>
      </c>
      <c r="C58" s="23">
        <f>8635+500</f>
        <v>9135</v>
      </c>
    </row>
    <row r="59" spans="1:3">
      <c r="A59" s="40" t="s">
        <v>42</v>
      </c>
      <c r="B59" s="4" t="s">
        <v>65</v>
      </c>
      <c r="C59" s="7">
        <v>4888</v>
      </c>
    </row>
    <row r="60" spans="1:3">
      <c r="A60" s="40" t="s">
        <v>42</v>
      </c>
      <c r="B60" s="4" t="s">
        <v>77</v>
      </c>
      <c r="C60" s="7">
        <v>8.8000000000000007</v>
      </c>
    </row>
    <row r="61" spans="1:3">
      <c r="A61" s="40" t="s">
        <v>42</v>
      </c>
      <c r="B61" s="4" t="s">
        <v>72</v>
      </c>
      <c r="C61">
        <v>57631</v>
      </c>
    </row>
    <row r="62" spans="1:3">
      <c r="A62" s="40" t="s">
        <v>42</v>
      </c>
      <c r="B62" s="4" t="s">
        <v>73</v>
      </c>
      <c r="C62" s="7">
        <v>336339</v>
      </c>
    </row>
    <row r="63" spans="1:3">
      <c r="A63" s="40" t="s">
        <v>42</v>
      </c>
      <c r="B63" s="4" t="s">
        <v>74</v>
      </c>
      <c r="C63" s="7">
        <v>-4.3499999999999996</v>
      </c>
    </row>
    <row r="64" spans="1:3">
      <c r="A64" s="40" t="s">
        <v>42</v>
      </c>
      <c r="B64" s="4" t="s">
        <v>83</v>
      </c>
      <c r="C64">
        <v>5401</v>
      </c>
    </row>
    <row r="65" spans="1:3">
      <c r="A65" s="9" t="s">
        <v>42</v>
      </c>
      <c r="B65" s="5" t="s">
        <v>84</v>
      </c>
      <c r="C65" s="10">
        <v>5.38</v>
      </c>
    </row>
    <row r="66" spans="1:3">
      <c r="A66" s="41" t="s">
        <v>43</v>
      </c>
      <c r="B66" s="6" t="s">
        <v>86</v>
      </c>
      <c r="C66" s="23">
        <f>8242+500</f>
        <v>8742</v>
      </c>
    </row>
    <row r="67" spans="1:3">
      <c r="A67" s="40" t="s">
        <v>43</v>
      </c>
      <c r="B67" s="4" t="s">
        <v>65</v>
      </c>
      <c r="C67" s="7">
        <v>2813</v>
      </c>
    </row>
    <row r="68" spans="1:3">
      <c r="A68" s="40" t="s">
        <v>43</v>
      </c>
      <c r="B68" s="4" t="s">
        <v>77</v>
      </c>
      <c r="C68" s="7">
        <v>10.9</v>
      </c>
    </row>
    <row r="69" spans="1:3">
      <c r="A69" s="40" t="s">
        <v>43</v>
      </c>
      <c r="B69" s="4" t="s">
        <v>72</v>
      </c>
      <c r="C69">
        <v>21788</v>
      </c>
    </row>
    <row r="70" spans="1:3">
      <c r="A70" s="40" t="s">
        <v>43</v>
      </c>
      <c r="B70" s="4" t="s">
        <v>73</v>
      </c>
      <c r="C70" s="7">
        <v>295683</v>
      </c>
    </row>
    <row r="71" spans="1:3">
      <c r="A71" s="40" t="s">
        <v>43</v>
      </c>
      <c r="B71" s="4" t="s">
        <v>74</v>
      </c>
      <c r="C71" s="7">
        <v>-1.91</v>
      </c>
    </row>
    <row r="72" spans="1:3">
      <c r="A72" s="40" t="s">
        <v>43</v>
      </c>
      <c r="B72" s="4" t="s">
        <v>83</v>
      </c>
      <c r="C72" s="7">
        <v>5013</v>
      </c>
    </row>
    <row r="73" spans="1:3">
      <c r="A73" s="9" t="s">
        <v>43</v>
      </c>
      <c r="B73" s="5" t="s">
        <v>84</v>
      </c>
      <c r="C73" s="10">
        <v>5.55</v>
      </c>
    </row>
    <row r="74" spans="1:3">
      <c r="A74" s="41" t="s">
        <v>44</v>
      </c>
      <c r="B74" s="6" t="s">
        <v>86</v>
      </c>
      <c r="C74" s="23">
        <f>8033+500</f>
        <v>8533</v>
      </c>
    </row>
    <row r="75" spans="1:3">
      <c r="A75" s="40" t="s">
        <v>44</v>
      </c>
      <c r="B75" s="4" t="s">
        <v>65</v>
      </c>
      <c r="C75" s="7">
        <v>4831</v>
      </c>
    </row>
    <row r="76" spans="1:3">
      <c r="A76" s="40" t="s">
        <v>44</v>
      </c>
      <c r="B76" s="4" t="s">
        <v>77</v>
      </c>
      <c r="C76" s="7">
        <v>8</v>
      </c>
    </row>
    <row r="77" spans="1:3">
      <c r="A77" s="40" t="s">
        <v>44</v>
      </c>
      <c r="B77" s="4" t="s">
        <v>72</v>
      </c>
      <c r="C77">
        <v>49930</v>
      </c>
    </row>
    <row r="78" spans="1:3">
      <c r="A78" s="40" t="s">
        <v>44</v>
      </c>
      <c r="B78" s="4" t="s">
        <v>73</v>
      </c>
      <c r="C78" s="7">
        <v>286960</v>
      </c>
    </row>
    <row r="79" spans="1:3">
      <c r="A79" s="40" t="s">
        <v>44</v>
      </c>
      <c r="B79" s="4" t="s">
        <v>74</v>
      </c>
      <c r="C79" s="7">
        <v>8.15</v>
      </c>
    </row>
    <row r="80" spans="1:3">
      <c r="A80" s="40" t="s">
        <v>44</v>
      </c>
      <c r="B80" s="4" t="s">
        <v>83</v>
      </c>
      <c r="C80" s="7">
        <v>9034</v>
      </c>
    </row>
    <row r="81" spans="1:3">
      <c r="A81" s="9" t="s">
        <v>44</v>
      </c>
      <c r="B81" s="5" t="s">
        <v>84</v>
      </c>
      <c r="C81" s="10">
        <v>5.5373571229439644</v>
      </c>
    </row>
    <row r="82" spans="1:3">
      <c r="A82" s="41" t="s">
        <v>45</v>
      </c>
      <c r="B82" s="6" t="s">
        <v>86</v>
      </c>
      <c r="C82" s="43">
        <v>6240</v>
      </c>
    </row>
    <row r="83" spans="1:3">
      <c r="A83" s="40" t="s">
        <v>45</v>
      </c>
      <c r="B83" s="4" t="s">
        <v>65</v>
      </c>
      <c r="C83" s="7">
        <v>766</v>
      </c>
    </row>
    <row r="84" spans="1:3">
      <c r="A84" s="40" t="s">
        <v>45</v>
      </c>
      <c r="B84" s="4" t="s">
        <v>77</v>
      </c>
      <c r="C84" s="7">
        <v>5.2</v>
      </c>
    </row>
    <row r="85" spans="1:3">
      <c r="A85" s="40" t="s">
        <v>45</v>
      </c>
      <c r="B85" s="4" t="s">
        <v>72</v>
      </c>
      <c r="C85">
        <v>6115</v>
      </c>
    </row>
    <row r="86" spans="1:3">
      <c r="A86" s="40" t="s">
        <v>45</v>
      </c>
      <c r="B86" s="4" t="s">
        <v>73</v>
      </c>
      <c r="C86" s="7">
        <v>206946</v>
      </c>
    </row>
    <row r="87" spans="1:3">
      <c r="A87" s="40" t="s">
        <v>45</v>
      </c>
      <c r="B87" s="4" t="s">
        <v>74</v>
      </c>
      <c r="C87" s="7">
        <v>6.44</v>
      </c>
    </row>
    <row r="88" spans="1:3">
      <c r="A88" s="40" t="s">
        <v>45</v>
      </c>
      <c r="B88" s="4" t="s">
        <v>83</v>
      </c>
      <c r="C88" s="7">
        <v>6363.7</v>
      </c>
    </row>
    <row r="89" spans="1:3">
      <c r="A89" s="9" t="s">
        <v>45</v>
      </c>
      <c r="B89" s="5" t="s">
        <v>84</v>
      </c>
      <c r="C89" s="42">
        <v>5.4</v>
      </c>
    </row>
    <row r="90" spans="1:3">
      <c r="A90" s="41" t="s">
        <v>46</v>
      </c>
      <c r="B90" s="6" t="s">
        <v>86</v>
      </c>
      <c r="C90" s="23">
        <f>8828+500</f>
        <v>9328</v>
      </c>
    </row>
    <row r="91" spans="1:3">
      <c r="A91" s="40" t="s">
        <v>46</v>
      </c>
      <c r="B91" s="4" t="s">
        <v>65</v>
      </c>
      <c r="C91" s="7">
        <v>7479</v>
      </c>
    </row>
    <row r="92" spans="1:3">
      <c r="A92" s="40" t="s">
        <v>46</v>
      </c>
      <c r="B92" s="4" t="s">
        <v>77</v>
      </c>
      <c r="C92" s="7">
        <v>7.6</v>
      </c>
    </row>
    <row r="93" spans="1:3">
      <c r="A93" s="40" t="s">
        <v>46</v>
      </c>
      <c r="B93" s="4" t="s">
        <v>72</v>
      </c>
      <c r="C93">
        <v>28943</v>
      </c>
    </row>
    <row r="94" spans="1:3">
      <c r="A94" s="40" t="s">
        <v>46</v>
      </c>
      <c r="B94" s="4" t="s">
        <v>73</v>
      </c>
      <c r="C94" s="7">
        <v>395513</v>
      </c>
    </row>
    <row r="95" spans="1:3">
      <c r="A95" s="40" t="s">
        <v>46</v>
      </c>
      <c r="B95" s="4" t="s">
        <v>74</v>
      </c>
      <c r="C95" s="7">
        <v>-6.72</v>
      </c>
    </row>
    <row r="96" spans="1:3">
      <c r="A96" s="40" t="s">
        <v>46</v>
      </c>
      <c r="B96" s="4" t="s">
        <v>83</v>
      </c>
      <c r="C96" s="7">
        <v>6532</v>
      </c>
    </row>
    <row r="97" spans="1:3">
      <c r="A97" s="9" t="s">
        <v>46</v>
      </c>
      <c r="B97" s="5" t="s">
        <v>84</v>
      </c>
      <c r="C97" s="10">
        <v>4.41</v>
      </c>
    </row>
    <row r="98" spans="1:3">
      <c r="A98" s="41" t="s">
        <v>47</v>
      </c>
      <c r="B98" s="6" t="s">
        <v>86</v>
      </c>
      <c r="C98">
        <v>7570.083333333333</v>
      </c>
    </row>
    <row r="99" spans="1:3">
      <c r="A99" s="40" t="s">
        <v>47</v>
      </c>
      <c r="B99" s="4" t="s">
        <v>65</v>
      </c>
      <c r="C99" s="7">
        <v>3901</v>
      </c>
    </row>
    <row r="100" spans="1:3">
      <c r="A100" s="40" t="s">
        <v>47</v>
      </c>
      <c r="B100" s="4" t="s">
        <v>77</v>
      </c>
      <c r="C100" s="7">
        <v>13.6</v>
      </c>
    </row>
    <row r="101" spans="1:3">
      <c r="A101" s="40" t="s">
        <v>47</v>
      </c>
      <c r="B101" s="4" t="s">
        <v>72</v>
      </c>
      <c r="C101">
        <v>33725</v>
      </c>
    </row>
    <row r="102" spans="1:3">
      <c r="A102" s="40" t="s">
        <v>47</v>
      </c>
      <c r="B102" s="4" t="s">
        <v>73</v>
      </c>
      <c r="C102" s="7">
        <v>198609</v>
      </c>
    </row>
    <row r="103" spans="1:3">
      <c r="A103" s="40" t="s">
        <v>47</v>
      </c>
      <c r="B103" s="4" t="s">
        <v>74</v>
      </c>
      <c r="C103" s="7">
        <v>-0.69</v>
      </c>
    </row>
    <row r="104" spans="1:3">
      <c r="A104" s="40" t="s">
        <v>47</v>
      </c>
      <c r="B104" s="4" t="s">
        <v>83</v>
      </c>
      <c r="C104" s="7">
        <v>6830</v>
      </c>
    </row>
    <row r="105" spans="1:3">
      <c r="A105" s="9" t="s">
        <v>47</v>
      </c>
      <c r="B105" s="5" t="s">
        <v>84</v>
      </c>
      <c r="C105" s="10">
        <v>5.99</v>
      </c>
    </row>
    <row r="106" spans="1:3">
      <c r="A106" s="41" t="s">
        <v>49</v>
      </c>
      <c r="B106" s="6" t="s">
        <v>86</v>
      </c>
      <c r="C106" s="23">
        <v>9742</v>
      </c>
    </row>
    <row r="107" spans="1:3">
      <c r="A107" s="40" t="s">
        <v>49</v>
      </c>
      <c r="B107" s="4" t="s">
        <v>65</v>
      </c>
      <c r="C107" s="7">
        <v>3424</v>
      </c>
    </row>
    <row r="108" spans="1:3">
      <c r="A108" s="40" t="s">
        <v>49</v>
      </c>
      <c r="B108" s="4" t="s">
        <v>77</v>
      </c>
      <c r="C108" s="7">
        <v>9.6999999999999993</v>
      </c>
    </row>
    <row r="109" spans="1:3">
      <c r="A109" s="40" t="s">
        <v>49</v>
      </c>
      <c r="B109" s="4" t="s">
        <v>72</v>
      </c>
      <c r="C109">
        <v>10848</v>
      </c>
    </row>
    <row r="110" spans="1:3">
      <c r="A110" s="40" t="s">
        <v>49</v>
      </c>
      <c r="B110" s="4" t="s">
        <v>73</v>
      </c>
      <c r="C110" s="7">
        <v>243918</v>
      </c>
    </row>
    <row r="111" spans="1:3">
      <c r="A111" s="40" t="s">
        <v>49</v>
      </c>
      <c r="B111" s="4" t="s">
        <v>74</v>
      </c>
      <c r="C111" s="7">
        <v>-5.04</v>
      </c>
    </row>
    <row r="112" spans="1:3">
      <c r="A112" s="40" t="s">
        <v>49</v>
      </c>
      <c r="B112" s="4" t="s">
        <v>83</v>
      </c>
      <c r="C112" s="7">
        <v>6685</v>
      </c>
    </row>
    <row r="113" spans="1:3">
      <c r="A113" s="9" t="s">
        <v>49</v>
      </c>
      <c r="B113" s="5" t="s">
        <v>84</v>
      </c>
      <c r="C113" s="10">
        <v>3.8200000000000003</v>
      </c>
    </row>
    <row r="114" spans="1:3">
      <c r="A114" s="41" t="s">
        <v>48</v>
      </c>
      <c r="B114" s="6" t="s">
        <v>86</v>
      </c>
      <c r="C114" s="43">
        <v>7058</v>
      </c>
    </row>
    <row r="115" spans="1:3">
      <c r="A115" s="40" t="s">
        <v>48</v>
      </c>
      <c r="B115" s="4" t="s">
        <v>65</v>
      </c>
      <c r="C115" s="7">
        <v>2703</v>
      </c>
    </row>
    <row r="116" spans="1:3">
      <c r="A116" s="40" t="s">
        <v>48</v>
      </c>
      <c r="B116" s="4" t="s">
        <v>77</v>
      </c>
      <c r="C116" s="7">
        <v>1.8</v>
      </c>
    </row>
    <row r="117" spans="1:3">
      <c r="A117" s="40" t="s">
        <v>48</v>
      </c>
      <c r="B117" s="4" t="s">
        <v>72</v>
      </c>
      <c r="C117">
        <v>12083</v>
      </c>
    </row>
    <row r="118" spans="1:3">
      <c r="A118" s="40" t="s">
        <v>48</v>
      </c>
      <c r="B118" s="4" t="s">
        <v>73</v>
      </c>
      <c r="C118" s="7">
        <v>214342</v>
      </c>
    </row>
    <row r="119" spans="1:3">
      <c r="A119" s="40" t="s">
        <v>48</v>
      </c>
      <c r="B119" s="4" t="s">
        <v>74</v>
      </c>
      <c r="C119" s="7">
        <v>-10.130000000000001</v>
      </c>
    </row>
    <row r="120" spans="1:3">
      <c r="A120" s="40" t="s">
        <v>48</v>
      </c>
      <c r="B120" s="4" t="s">
        <v>83</v>
      </c>
      <c r="C120" s="7">
        <v>7423</v>
      </c>
    </row>
    <row r="121" spans="1:3">
      <c r="A121" s="9" t="s">
        <v>48</v>
      </c>
      <c r="B121" s="5" t="s">
        <v>84</v>
      </c>
      <c r="C121" s="10">
        <v>3.9899999999999998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Inflation</vt:lpstr>
      <vt:lpstr>PKB</vt:lpstr>
      <vt:lpstr>Data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Yauheni</dc:creator>
  <cp:lastModifiedBy>Yauheni</cp:lastModifiedBy>
  <dcterms:created xsi:type="dcterms:W3CDTF">2022-06-12T16:08:06Z</dcterms:created>
  <dcterms:modified xsi:type="dcterms:W3CDTF">2022-06-15T22:01:53Z</dcterms:modified>
</cp:coreProperties>
</file>