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05" windowWidth="18135" windowHeight="8445" activeTab="2"/>
  </bookViews>
  <sheets>
    <sheet name="Mapping" sheetId="1" r:id="rId1"/>
    <sheet name="Report Format" sheetId="3" r:id="rId2"/>
    <sheet name="Requirement" sheetId="4" r:id="rId3"/>
  </sheets>
  <externalReferences>
    <externalReference r:id="rId4"/>
  </externalReferences>
  <calcPr calcId="125725"/>
</workbook>
</file>

<file path=xl/calcChain.xml><?xml version="1.0" encoding="utf-8"?>
<calcChain xmlns="http://schemas.openxmlformats.org/spreadsheetml/2006/main">
  <c r="F95" i="3"/>
  <c r="O82"/>
  <c r="N82"/>
  <c r="M82"/>
  <c r="L82"/>
  <c r="K82"/>
  <c r="J82"/>
  <c r="H82"/>
  <c r="G82"/>
  <c r="D82"/>
  <c r="C82"/>
  <c r="O80"/>
  <c r="N80"/>
  <c r="M80"/>
  <c r="L80"/>
  <c r="K80"/>
  <c r="J80"/>
  <c r="H80"/>
  <c r="G80"/>
  <c r="D80"/>
  <c r="C80"/>
  <c r="O79"/>
  <c r="N79"/>
  <c r="M79"/>
  <c r="L79"/>
  <c r="K79"/>
  <c r="J79"/>
  <c r="I79"/>
  <c r="H79"/>
  <c r="G79"/>
  <c r="D79"/>
  <c r="C79"/>
  <c r="O78"/>
  <c r="N78"/>
  <c r="M78"/>
  <c r="L78"/>
  <c r="K78"/>
  <c r="J78"/>
  <c r="I78"/>
  <c r="H78"/>
  <c r="G78"/>
  <c r="D78"/>
  <c r="C78"/>
  <c r="C83" s="1"/>
  <c r="O77"/>
  <c r="N77"/>
  <c r="M77"/>
  <c r="L77"/>
  <c r="K77"/>
  <c r="J77"/>
  <c r="I77"/>
  <c r="H77"/>
  <c r="G77"/>
  <c r="D77"/>
  <c r="C77"/>
  <c r="O76"/>
  <c r="N76"/>
  <c r="M76"/>
  <c r="L76"/>
  <c r="K76"/>
  <c r="J76"/>
  <c r="H76"/>
  <c r="G76"/>
  <c r="D76"/>
  <c r="C76"/>
  <c r="O75"/>
  <c r="O83" s="1"/>
  <c r="N75"/>
  <c r="M75"/>
  <c r="M83" s="1"/>
  <c r="L75"/>
  <c r="K75"/>
  <c r="K83" s="1"/>
  <c r="J75"/>
  <c r="H75"/>
  <c r="H83" s="1"/>
  <c r="G75"/>
  <c r="G83" s="1"/>
  <c r="D75"/>
  <c r="D83" s="1"/>
  <c r="C75"/>
  <c r="O73"/>
  <c r="N73"/>
  <c r="M73"/>
  <c r="L73"/>
  <c r="K73"/>
  <c r="J73"/>
  <c r="I73"/>
  <c r="H73"/>
  <c r="G73"/>
  <c r="D73"/>
  <c r="C73"/>
  <c r="O72"/>
  <c r="N72"/>
  <c r="M72"/>
  <c r="L72"/>
  <c r="K72"/>
  <c r="J72"/>
  <c r="I72"/>
  <c r="H72"/>
  <c r="G72"/>
  <c r="D72"/>
  <c r="C72"/>
  <c r="O71"/>
  <c r="N71"/>
  <c r="M71"/>
  <c r="L71"/>
  <c r="K71"/>
  <c r="J71"/>
  <c r="I71"/>
  <c r="H71"/>
  <c r="G71"/>
  <c r="D71"/>
  <c r="C71"/>
  <c r="O70"/>
  <c r="N70"/>
  <c r="M70"/>
  <c r="L70"/>
  <c r="K70"/>
  <c r="J70"/>
  <c r="I70"/>
  <c r="H70"/>
  <c r="G70"/>
  <c r="D70"/>
  <c r="C70"/>
  <c r="O69"/>
  <c r="N69"/>
  <c r="M69"/>
  <c r="L69"/>
  <c r="K69"/>
  <c r="J69"/>
  <c r="I69"/>
  <c r="H69"/>
  <c r="G69"/>
  <c r="D69"/>
  <c r="C69"/>
  <c r="O68"/>
  <c r="N68"/>
  <c r="M68"/>
  <c r="L68"/>
  <c r="K68"/>
  <c r="J68"/>
  <c r="I68"/>
  <c r="H68"/>
  <c r="G68"/>
  <c r="D68"/>
  <c r="C68"/>
  <c r="O67"/>
  <c r="N67"/>
  <c r="M67"/>
  <c r="L67"/>
  <c r="K67"/>
  <c r="J67"/>
  <c r="I67"/>
  <c r="H67"/>
  <c r="G67"/>
  <c r="D67"/>
  <c r="C67"/>
  <c r="O66"/>
  <c r="N66"/>
  <c r="N74" s="1"/>
  <c r="M66"/>
  <c r="L66"/>
  <c r="K66"/>
  <c r="J66"/>
  <c r="J74" s="1"/>
  <c r="I66"/>
  <c r="H66"/>
  <c r="G66"/>
  <c r="D66"/>
  <c r="C66"/>
  <c r="O65"/>
  <c r="O74" s="1"/>
  <c r="N65"/>
  <c r="M65"/>
  <c r="L65"/>
  <c r="K65"/>
  <c r="K74" s="1"/>
  <c r="J65"/>
  <c r="I65"/>
  <c r="H65"/>
  <c r="G65"/>
  <c r="G74" s="1"/>
  <c r="D65"/>
  <c r="C65"/>
  <c r="C74" s="1"/>
  <c r="L63"/>
  <c r="O59"/>
  <c r="N59"/>
  <c r="L59"/>
  <c r="G59"/>
  <c r="F59"/>
  <c r="D59"/>
  <c r="I58"/>
  <c r="P58" s="1"/>
  <c r="I57"/>
  <c r="I80" s="1"/>
  <c r="I56"/>
  <c r="P56" s="1"/>
  <c r="I55"/>
  <c r="I75" s="1"/>
  <c r="O51"/>
  <c r="N51"/>
  <c r="M51"/>
  <c r="L51"/>
  <c r="K51"/>
  <c r="J51"/>
  <c r="I51"/>
  <c r="H51"/>
  <c r="G51"/>
  <c r="D51"/>
  <c r="C51"/>
  <c r="F50"/>
  <c r="F82" s="1"/>
  <c r="E50"/>
  <c r="E82" s="1"/>
  <c r="F49"/>
  <c r="P49" s="1"/>
  <c r="E49"/>
  <c r="E81" s="1"/>
  <c r="F48"/>
  <c r="F80" s="1"/>
  <c r="E48"/>
  <c r="E80" s="1"/>
  <c r="F47"/>
  <c r="P47" s="1"/>
  <c r="E47"/>
  <c r="E79" s="1"/>
  <c r="P46"/>
  <c r="F46"/>
  <c r="F78" s="1"/>
  <c r="E46"/>
  <c r="E78" s="1"/>
  <c r="F45"/>
  <c r="F77" s="1"/>
  <c r="E45"/>
  <c r="E77" s="1"/>
  <c r="F44"/>
  <c r="F76" s="1"/>
  <c r="E44"/>
  <c r="E76" s="1"/>
  <c r="F43"/>
  <c r="P43" s="1"/>
  <c r="E43"/>
  <c r="E75" s="1"/>
  <c r="O42"/>
  <c r="N42"/>
  <c r="N52" s="1"/>
  <c r="M42"/>
  <c r="L42"/>
  <c r="K42"/>
  <c r="J42"/>
  <c r="J52" s="1"/>
  <c r="I42"/>
  <c r="H42"/>
  <c r="G42"/>
  <c r="D42"/>
  <c r="C42"/>
  <c r="F41"/>
  <c r="F73" s="1"/>
  <c r="E41"/>
  <c r="E73" s="1"/>
  <c r="F40"/>
  <c r="P40" s="1"/>
  <c r="E40"/>
  <c r="E72" s="1"/>
  <c r="P39"/>
  <c r="F39"/>
  <c r="E39"/>
  <c r="F38"/>
  <c r="F71" s="1"/>
  <c r="E38"/>
  <c r="E71" s="1"/>
  <c r="F37"/>
  <c r="F70" s="1"/>
  <c r="E37"/>
  <c r="E70" s="1"/>
  <c r="F36"/>
  <c r="P36" s="1"/>
  <c r="E36"/>
  <c r="E69" s="1"/>
  <c r="P35"/>
  <c r="F35"/>
  <c r="F68" s="1"/>
  <c r="E35"/>
  <c r="E68" s="1"/>
  <c r="F34"/>
  <c r="F67" s="1"/>
  <c r="E34"/>
  <c r="E67" s="1"/>
  <c r="F33"/>
  <c r="F66" s="1"/>
  <c r="E33"/>
  <c r="E66" s="1"/>
  <c r="F32"/>
  <c r="P32" s="1"/>
  <c r="E32"/>
  <c r="E65" s="1"/>
  <c r="N29"/>
  <c r="J29"/>
  <c r="F29"/>
  <c r="O28"/>
  <c r="O29" s="1"/>
  <c r="N28"/>
  <c r="M28"/>
  <c r="M29" s="1"/>
  <c r="L28"/>
  <c r="L29" s="1"/>
  <c r="K28"/>
  <c r="K29" s="1"/>
  <c r="J28"/>
  <c r="I28"/>
  <c r="I29" s="1"/>
  <c r="H28"/>
  <c r="H29" s="1"/>
  <c r="G28"/>
  <c r="G29" s="1"/>
  <c r="F28"/>
  <c r="E28"/>
  <c r="E29" s="1"/>
  <c r="D28"/>
  <c r="D29" s="1"/>
  <c r="C28"/>
  <c r="C29" s="1"/>
  <c r="P27"/>
  <c r="P26"/>
  <c r="P25"/>
  <c r="P24"/>
  <c r="P79" s="1"/>
  <c r="P23"/>
  <c r="P78" s="1"/>
  <c r="P22"/>
  <c r="P21"/>
  <c r="P20"/>
  <c r="P19"/>
  <c r="P18"/>
  <c r="P17"/>
  <c r="P16"/>
  <c r="P15"/>
  <c r="P14"/>
  <c r="P13"/>
  <c r="P12"/>
  <c r="P68" s="1"/>
  <c r="P11"/>
  <c r="P10"/>
  <c r="P9"/>
  <c r="F95" i="1"/>
  <c r="L63"/>
  <c r="P26"/>
  <c r="P25"/>
  <c r="P24"/>
  <c r="P23"/>
  <c r="P22"/>
  <c r="P21"/>
  <c r="P20"/>
  <c r="P18"/>
  <c r="P17"/>
  <c r="P16"/>
  <c r="P15"/>
  <c r="P14"/>
  <c r="P13"/>
  <c r="P12"/>
  <c r="P11"/>
  <c r="P10"/>
  <c r="P9"/>
  <c r="P29" i="3" l="1"/>
  <c r="C52"/>
  <c r="G52"/>
  <c r="I52"/>
  <c r="K52"/>
  <c r="M52"/>
  <c r="O52"/>
  <c r="C84"/>
  <c r="G84"/>
  <c r="K84"/>
  <c r="O84"/>
  <c r="P69"/>
  <c r="P33"/>
  <c r="P66" s="1"/>
  <c r="P37"/>
  <c r="P70" s="1"/>
  <c r="P41"/>
  <c r="P73" s="1"/>
  <c r="P44"/>
  <c r="P48"/>
  <c r="P80" s="1"/>
  <c r="D52"/>
  <c r="H52"/>
  <c r="L52"/>
  <c r="P59"/>
  <c r="D74"/>
  <c r="H74"/>
  <c r="H84" s="1"/>
  <c r="L74"/>
  <c r="I74"/>
  <c r="M74"/>
  <c r="M84" s="1"/>
  <c r="L83"/>
  <c r="J83"/>
  <c r="J84" s="1"/>
  <c r="N83"/>
  <c r="N84" s="1"/>
  <c r="E74"/>
  <c r="E83"/>
  <c r="P65"/>
  <c r="P72"/>
  <c r="D84"/>
  <c r="P55"/>
  <c r="P75" s="1"/>
  <c r="P57"/>
  <c r="P81" s="1"/>
  <c r="F72"/>
  <c r="F81"/>
  <c r="I82"/>
  <c r="P28"/>
  <c r="F42"/>
  <c r="P42" s="1"/>
  <c r="P34"/>
  <c r="P67" s="1"/>
  <c r="P38"/>
  <c r="P71" s="1"/>
  <c r="E42"/>
  <c r="P45"/>
  <c r="P77" s="1"/>
  <c r="I76"/>
  <c r="I83" s="1"/>
  <c r="I84" s="1"/>
  <c r="P50"/>
  <c r="P82" s="1"/>
  <c r="F51"/>
  <c r="F52" s="1"/>
  <c r="P52" s="1"/>
  <c r="F65"/>
  <c r="F74" s="1"/>
  <c r="F69"/>
  <c r="F75"/>
  <c r="F79"/>
  <c r="E51"/>
  <c r="P27" i="1"/>
  <c r="P28"/>
  <c r="P19"/>
  <c r="P76" i="3" l="1"/>
  <c r="P74"/>
  <c r="L84"/>
  <c r="P51"/>
  <c r="F83"/>
  <c r="F84" s="1"/>
  <c r="E84"/>
  <c r="P83"/>
  <c r="P84" s="1"/>
  <c r="E52"/>
  <c r="P29" i="1"/>
</calcChain>
</file>

<file path=xl/sharedStrings.xml><?xml version="1.0" encoding="utf-8"?>
<sst xmlns="http://schemas.openxmlformats.org/spreadsheetml/2006/main" count="380" uniqueCount="155">
  <si>
    <t>Page-8</t>
  </si>
  <si>
    <t>MISM</t>
  </si>
  <si>
    <t>NATIONAL OFFTAKE REPORT FOR THE YEAR 2012 - 2013</t>
  </si>
  <si>
    <t>A) RICE</t>
  </si>
  <si>
    <t>CHANNEL</t>
  </si>
  <si>
    <t>July'13</t>
  </si>
  <si>
    <t>August'13</t>
  </si>
  <si>
    <t>Sept'13</t>
  </si>
  <si>
    <t>Oct'13</t>
  </si>
  <si>
    <t>Nov'13</t>
  </si>
  <si>
    <t>Dec'13</t>
  </si>
  <si>
    <t>Jan'14</t>
  </si>
  <si>
    <t>Feb'14</t>
  </si>
  <si>
    <t>Mar'14</t>
  </si>
  <si>
    <t>Apr'14</t>
  </si>
  <si>
    <t>May'14</t>
  </si>
  <si>
    <t>June'14</t>
  </si>
  <si>
    <t>Total</t>
  </si>
  <si>
    <t xml:space="preserve"> MONITISED</t>
  </si>
  <si>
    <t>CUM</t>
  </si>
  <si>
    <t>CW</t>
  </si>
  <si>
    <t>E.P</t>
  </si>
  <si>
    <t>O.P</t>
  </si>
  <si>
    <t>L.E</t>
  </si>
  <si>
    <t>O.M.S (Delar)</t>
  </si>
  <si>
    <t>Fair Price Or ufpc</t>
  </si>
  <si>
    <t>4th class Emp.</t>
  </si>
  <si>
    <t>Freedom Fighter</t>
  </si>
  <si>
    <t>Garments</t>
  </si>
  <si>
    <t>CREDIT SALE</t>
  </si>
  <si>
    <t>OTHERS</t>
  </si>
  <si>
    <t>SUB TOTAL</t>
  </si>
  <si>
    <t>NON MONITISED</t>
  </si>
  <si>
    <t>F.F.W</t>
  </si>
  <si>
    <t>T.R</t>
  </si>
  <si>
    <t>V.G.F</t>
  </si>
  <si>
    <t>V.G.D</t>
  </si>
  <si>
    <t>School Feeding</t>
  </si>
  <si>
    <t>G.R</t>
  </si>
  <si>
    <t>Hill Tracts</t>
  </si>
  <si>
    <t>TOTAL</t>
  </si>
  <si>
    <t>B) WHEAT</t>
  </si>
  <si>
    <t>MONITISED</t>
  </si>
  <si>
    <t>O.M.S / F.M</t>
  </si>
  <si>
    <t>Fair Price or ufpc</t>
  </si>
  <si>
    <t>C) PADDY</t>
  </si>
  <si>
    <t>TOTAL OFFTAKE  RICE , WHEAT &amp; PADDY</t>
  </si>
  <si>
    <t>July'12</t>
  </si>
  <si>
    <t>August'12</t>
  </si>
  <si>
    <t>Sept'12</t>
  </si>
  <si>
    <t>Oct'12</t>
  </si>
  <si>
    <t>Nov'12</t>
  </si>
  <si>
    <t>Dec'12</t>
  </si>
  <si>
    <t>Jan'13</t>
  </si>
  <si>
    <t>Feb'13</t>
  </si>
  <si>
    <t>Apr'13</t>
  </si>
  <si>
    <t>May/13</t>
  </si>
  <si>
    <t>O.M.S</t>
  </si>
  <si>
    <t>Fair Price</t>
  </si>
  <si>
    <t>GRAND TOTAL</t>
  </si>
  <si>
    <t>CW=Current Week; CU=Cumulative of the Month &amp; Fiscal Year.( OMS: Open Market sale (Truck of shop) UFPC : Union Fair price Card.F.P :Fair price (delaler)</t>
  </si>
  <si>
    <t>O.M.S : OMS Started on 20.01.2010.</t>
  </si>
  <si>
    <t>F.Price : Fair Price Started on 25.02.2010.</t>
  </si>
  <si>
    <t>Prepared by : Md.Abul Kashem</t>
  </si>
  <si>
    <t>VERIFIED BY : MD. AZAHAR ALI (ADD)</t>
  </si>
  <si>
    <t>.</t>
  </si>
  <si>
    <t xml:space="preserve">Date : </t>
  </si>
  <si>
    <t xml:space="preserve">Current Week </t>
  </si>
  <si>
    <t xml:space="preserve">Week No. </t>
  </si>
  <si>
    <t>[30.1]+[65%[8.1]]</t>
  </si>
  <si>
    <t>[31.1]+[65%[9.1]]</t>
  </si>
  <si>
    <t>[32.1]+[65%[10.1]]</t>
  </si>
  <si>
    <t>[33.1]+[65%[11.1]]</t>
  </si>
  <si>
    <t>[34.1]+[65%[12.1]]</t>
  </si>
  <si>
    <t>[35.1]+[65%[13.1]]</t>
  </si>
  <si>
    <t>[123.1]+[65%[121.1]]</t>
  </si>
  <si>
    <t>[126.1]+[65%[124.1]]</t>
  </si>
  <si>
    <t>[37.1]+[65%[15.1]]</t>
  </si>
  <si>
    <t>[36.1]+[65%[14.1]]</t>
  </si>
  <si>
    <t>[38.1]+[65%[16.1]]</t>
  </si>
  <si>
    <t>[40.1]+[65%[18.1]]</t>
  </si>
  <si>
    <t>[117.1]+[65%[115.1]]</t>
  </si>
  <si>
    <t>[114.1]+[65%[112.1]]</t>
  </si>
  <si>
    <t>[41.1]+[65%[19.1]]</t>
  </si>
  <si>
    <t>[120.1]+[65%[118.1]]</t>
  </si>
  <si>
    <t>[42.1]+[65%[20.1]]</t>
  </si>
  <si>
    <t>SUM(E9:E18)</t>
  </si>
  <si>
    <t>SUM(E20:E27)</t>
  </si>
  <si>
    <t>E19+E28</t>
  </si>
  <si>
    <t>Cum of Month</t>
  </si>
  <si>
    <t>[52.1]</t>
  </si>
  <si>
    <t>[53.1]</t>
  </si>
  <si>
    <t>[54.1]</t>
  </si>
  <si>
    <t>[55.1]</t>
  </si>
  <si>
    <t>[56.1]</t>
  </si>
  <si>
    <t>[57.1]</t>
  </si>
  <si>
    <t>[122.1]</t>
  </si>
  <si>
    <t>[125.1]</t>
  </si>
  <si>
    <t>[59.1]</t>
  </si>
  <si>
    <t>[58.1]</t>
  </si>
  <si>
    <t>[60.1]</t>
  </si>
  <si>
    <t>[61.1]</t>
  </si>
  <si>
    <t>[62.1]</t>
  </si>
  <si>
    <t>[116.1]</t>
  </si>
  <si>
    <t>[113.1]</t>
  </si>
  <si>
    <t>[63.1]</t>
  </si>
  <si>
    <t>[119.1]</t>
  </si>
  <si>
    <t>[64.1]</t>
  </si>
  <si>
    <t>[16.1]</t>
  </si>
  <si>
    <t>[19.1]</t>
  </si>
  <si>
    <t>[20.1]</t>
  </si>
  <si>
    <t>[17.1]</t>
  </si>
  <si>
    <t>[39.1]+[65%[17.1]]</t>
  </si>
  <si>
    <t>[[30.1]+[52.1]]</t>
  </si>
  <si>
    <t>[[31.1]+[53.1]</t>
  </si>
  <si>
    <t>[[32.1]+[54.1]</t>
  </si>
  <si>
    <t>[[33.1]+[55.1]]</t>
  </si>
  <si>
    <t>[[34.1]+[56.1]]</t>
  </si>
  <si>
    <t>[[35.1]+[57.1]]</t>
  </si>
  <si>
    <t>[[123.1]+[122.1]]</t>
  </si>
  <si>
    <t>[[37.1]+[59.1]]</t>
  </si>
  <si>
    <t>[[36.1]+[58.1]]</t>
  </si>
  <si>
    <t>[[38.1]+65%[16.1]+[60.1]]</t>
  </si>
  <si>
    <t>[[39.1]+65%[17.1]+[61.1]]</t>
  </si>
  <si>
    <t>[[40.1]+[62.1]]</t>
  </si>
  <si>
    <t>[[117.1]+[116.1]]</t>
  </si>
  <si>
    <t>[[114.1]+[113.1]]</t>
  </si>
  <si>
    <t>[[41.1]+65%[19.1]+[63.1]]</t>
  </si>
  <si>
    <t>[[120.1]+[119.1]]</t>
  </si>
  <si>
    <t>[[42.1]+65%[20.1]+[64.1]]</t>
  </si>
  <si>
    <t>Report Name</t>
  </si>
  <si>
    <t>Report Type</t>
  </si>
  <si>
    <t>Routine (with Aggregation)</t>
  </si>
  <si>
    <t>(Please select amongst the options)</t>
  </si>
  <si>
    <t>Routine/Facility Level Report (without Aggregation)</t>
  </si>
  <si>
    <t>Org Unit Wise Progressive (District Wise Progressive)</t>
  </si>
  <si>
    <t>Period Wise Progressive</t>
  </si>
  <si>
    <t>Data Entry Levels</t>
  </si>
  <si>
    <t>District</t>
  </si>
  <si>
    <t>Data Sets Filled</t>
  </si>
  <si>
    <t>Data Set Name</t>
  </si>
  <si>
    <t>Frequency of Dataset</t>
  </si>
  <si>
    <t>(Please enter the datasets from 
which data will be picked up for the report)</t>
  </si>
  <si>
    <t>Monthly</t>
  </si>
  <si>
    <t>Report Generation Levels</t>
  </si>
  <si>
    <t>Periodicity of Report</t>
  </si>
  <si>
    <t>National Offtake Report</t>
  </si>
  <si>
    <t>LSD</t>
  </si>
  <si>
    <t>CSD</t>
  </si>
  <si>
    <t>SILO</t>
  </si>
  <si>
    <t xml:space="preserve">Receipt Dispatch Delivery and relief –LSD, CSD Silo </t>
  </si>
  <si>
    <t>Weekly</t>
  </si>
  <si>
    <t>National</t>
  </si>
  <si>
    <t>Division</t>
  </si>
  <si>
    <t>Facility Level (LSD, CSD, SILO)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</si>
</sst>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9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12"/>
      <name val="Arial Narrow"/>
      <family val="2"/>
    </font>
    <font>
      <sz val="11"/>
      <name val="Arial Narrow"/>
      <family val="2"/>
    </font>
    <font>
      <u/>
      <sz val="10"/>
      <name val="Arial Narrow"/>
      <family val="2"/>
    </font>
    <font>
      <b/>
      <sz val="8"/>
      <name val="Arial Narrow"/>
      <family val="2"/>
    </font>
    <font>
      <sz val="8"/>
      <name val="Times New Roman"/>
      <family val="1"/>
    </font>
    <font>
      <sz val="8"/>
      <name val="Arial Narrow"/>
      <family val="2"/>
    </font>
    <font>
      <sz val="7"/>
      <name val="Arial"/>
      <family val="2"/>
    </font>
    <font>
      <b/>
      <sz val="8"/>
      <color indexed="8"/>
      <name val="Arial Narrow"/>
      <family val="2"/>
    </font>
    <font>
      <sz val="6"/>
      <name val="Arial"/>
      <family val="2"/>
    </font>
    <font>
      <b/>
      <sz val="10"/>
      <name val="Arial Narrow"/>
      <family val="2"/>
    </font>
    <font>
      <sz val="9"/>
      <name val="Times New Roman"/>
      <family val="1"/>
    </font>
    <font>
      <sz val="7"/>
      <name val="Times New Roman"/>
      <family val="1"/>
    </font>
    <font>
      <b/>
      <sz val="7"/>
      <color indexed="8"/>
      <name val="Arial Narrow"/>
      <family val="2"/>
    </font>
    <font>
      <b/>
      <sz val="8"/>
      <name val="Times New Roman"/>
      <family val="1"/>
    </font>
    <font>
      <b/>
      <sz val="7"/>
      <name val="Times New Roman"/>
      <family val="1"/>
    </font>
    <font>
      <b/>
      <sz val="7"/>
      <name val="Arial Narrow"/>
      <family val="2"/>
    </font>
    <font>
      <b/>
      <sz val="9"/>
      <name val="Times New Roman"/>
      <family val="1"/>
    </font>
    <font>
      <sz val="9"/>
      <name val="Arial Narrow"/>
      <family val="2"/>
    </font>
    <font>
      <b/>
      <sz val="9"/>
      <name val="Arial Narrow"/>
      <family val="2"/>
    </font>
    <font>
      <b/>
      <sz val="8"/>
      <name val="Arial"/>
      <family val="2"/>
    </font>
    <font>
      <b/>
      <sz val="6"/>
      <name val="Times New Roman"/>
      <family val="1"/>
    </font>
    <font>
      <b/>
      <sz val="5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u/>
      <sz val="12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sz val="11"/>
      <name val="Arial"/>
      <family val="2"/>
    </font>
    <font>
      <b/>
      <sz val="11"/>
      <name val="Arial Narrow"/>
      <family val="2"/>
    </font>
    <font>
      <b/>
      <sz val="11"/>
      <color indexed="8"/>
      <name val="Arial Narrow"/>
      <family val="2"/>
    </font>
    <font>
      <b/>
      <sz val="1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 applyProtection="1">
      <alignment horizontal="left"/>
    </xf>
    <xf numFmtId="0" fontId="5" fillId="0" borderId="0" xfId="0" applyFont="1"/>
    <xf numFmtId="0" fontId="2" fillId="0" borderId="0" xfId="0" applyFont="1" applyAlignment="1" applyProtection="1">
      <alignment horizontal="center"/>
      <protection locked="0"/>
    </xf>
    <xf numFmtId="0" fontId="6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9" fillId="0" borderId="1" xfId="0" applyFont="1" applyBorder="1" applyAlignment="1" applyProtection="1">
      <alignment horizontal="left"/>
    </xf>
    <xf numFmtId="0" fontId="9" fillId="0" borderId="0" xfId="0" applyFont="1" applyBorder="1" applyAlignment="1" applyProtection="1">
      <alignment horizontal="left"/>
    </xf>
    <xf numFmtId="0" fontId="10" fillId="0" borderId="0" xfId="0" applyFont="1"/>
    <xf numFmtId="0" fontId="0" fillId="0" borderId="0" xfId="0" applyAlignment="1">
      <alignment horizontal="right"/>
    </xf>
    <xf numFmtId="0" fontId="11" fillId="0" borderId="2" xfId="0" applyFont="1" applyBorder="1" applyAlignment="1" applyProtection="1">
      <alignment horizontal="center"/>
    </xf>
    <xf numFmtId="0" fontId="11" fillId="0" borderId="3" xfId="0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horizontal="center" vertical="center"/>
    </xf>
    <xf numFmtId="16" fontId="11" fillId="0" borderId="3" xfId="0" applyNumberFormat="1" applyFont="1" applyBorder="1" applyAlignment="1" applyProtection="1">
      <alignment horizontal="center" vertical="center"/>
    </xf>
    <xf numFmtId="1" fontId="11" fillId="0" borderId="3" xfId="0" applyNumberFormat="1" applyFont="1" applyBorder="1" applyAlignment="1" applyProtection="1">
      <alignment horizontal="center" vertical="center"/>
    </xf>
    <xf numFmtId="0" fontId="11" fillId="0" borderId="3" xfId="0" applyFont="1" applyBorder="1" applyAlignment="1" applyProtection="1">
      <alignment vertical="center"/>
    </xf>
    <xf numFmtId="0" fontId="11" fillId="0" borderId="5" xfId="0" applyFont="1" applyBorder="1" applyAlignment="1" applyProtection="1">
      <alignment horizontal="center" vertical="center"/>
    </xf>
    <xf numFmtId="0" fontId="11" fillId="0" borderId="2" xfId="0" applyFont="1" applyBorder="1" applyAlignment="1" applyProtection="1">
      <alignment horizontal="center" vertical="center"/>
    </xf>
    <xf numFmtId="0" fontId="11" fillId="0" borderId="6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11" fillId="0" borderId="9" xfId="0" applyFont="1" applyBorder="1" applyAlignment="1" applyProtection="1">
      <alignment horizontal="center"/>
    </xf>
    <xf numFmtId="1" fontId="11" fillId="0" borderId="10" xfId="0" applyNumberFormat="1" applyFont="1" applyBorder="1" applyProtection="1"/>
    <xf numFmtId="1" fontId="11" fillId="0" borderId="11" xfId="0" applyNumberFormat="1" applyFont="1" applyBorder="1" applyAlignment="1" applyProtection="1">
      <alignment horizontal="right"/>
    </xf>
    <xf numFmtId="164" fontId="0" fillId="0" borderId="0" xfId="0" applyNumberFormat="1"/>
    <xf numFmtId="164" fontId="4" fillId="0" borderId="0" xfId="0" applyNumberFormat="1" applyFont="1"/>
    <xf numFmtId="0" fontId="11" fillId="0" borderId="12" xfId="0" applyFont="1" applyBorder="1" applyAlignment="1" applyProtection="1">
      <alignment horizontal="center"/>
    </xf>
    <xf numFmtId="0" fontId="11" fillId="0" borderId="13" xfId="0" applyFont="1" applyBorder="1" applyAlignment="1" applyProtection="1">
      <alignment horizontal="center"/>
    </xf>
    <xf numFmtId="0" fontId="12" fillId="0" borderId="14" xfId="0" applyFont="1" applyBorder="1" applyAlignment="1">
      <alignment horizontal="left"/>
    </xf>
    <xf numFmtId="0" fontId="11" fillId="0" borderId="9" xfId="0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"/>
    </xf>
    <xf numFmtId="1" fontId="9" fillId="2" borderId="10" xfId="0" applyNumberFormat="1" applyFont="1" applyFill="1" applyBorder="1" applyAlignment="1" applyProtection="1">
      <alignment horizontal="right"/>
    </xf>
    <xf numFmtId="1" fontId="4" fillId="0" borderId="0" xfId="0" applyNumberFormat="1" applyFont="1"/>
    <xf numFmtId="0" fontId="3" fillId="0" borderId="16" xfId="0" applyFont="1" applyBorder="1" applyAlignment="1">
      <alignment horizontal="center"/>
    </xf>
    <xf numFmtId="1" fontId="9" fillId="2" borderId="10" xfId="0" applyNumberFormat="1" applyFont="1" applyFill="1" applyBorder="1" applyProtection="1"/>
    <xf numFmtId="1" fontId="9" fillId="0" borderId="10" xfId="0" applyNumberFormat="1" applyFont="1" applyBorder="1" applyProtection="1"/>
    <xf numFmtId="0" fontId="13" fillId="0" borderId="17" xfId="0" applyFont="1" applyFill="1" applyBorder="1" applyAlignment="1" applyProtection="1">
      <alignment horizontal="center"/>
    </xf>
    <xf numFmtId="1" fontId="13" fillId="0" borderId="18" xfId="0" applyNumberFormat="1" applyFont="1" applyFill="1" applyBorder="1" applyProtection="1"/>
    <xf numFmtId="0" fontId="11" fillId="0" borderId="0" xfId="0" applyFont="1" applyBorder="1" applyAlignment="1" applyProtection="1">
      <alignment horizontal="center"/>
    </xf>
    <xf numFmtId="0" fontId="11" fillId="0" borderId="0" xfId="0" applyFont="1" applyBorder="1" applyProtection="1"/>
    <xf numFmtId="0" fontId="11" fillId="0" borderId="0" xfId="0" applyFont="1" applyBorder="1" applyProtection="1">
      <protection locked="0"/>
    </xf>
    <xf numFmtId="1" fontId="11" fillId="0" borderId="19" xfId="0" applyNumberFormat="1" applyFont="1" applyBorder="1" applyAlignment="1" applyProtection="1">
      <alignment horizontal="right"/>
    </xf>
    <xf numFmtId="0" fontId="14" fillId="0" borderId="0" xfId="0" applyFont="1"/>
    <xf numFmtId="1" fontId="11" fillId="0" borderId="20" xfId="0" applyNumberFormat="1" applyFont="1" applyBorder="1" applyAlignment="1" applyProtection="1">
      <alignment horizontal="right"/>
    </xf>
    <xf numFmtId="0" fontId="4" fillId="2" borderId="0" xfId="0" applyFont="1" applyFill="1"/>
    <xf numFmtId="1" fontId="0" fillId="0" borderId="0" xfId="0" applyNumberFormat="1"/>
    <xf numFmtId="0" fontId="9" fillId="2" borderId="17" xfId="0" applyFont="1" applyFill="1" applyBorder="1" applyAlignment="1" applyProtection="1">
      <alignment horizontal="center"/>
    </xf>
    <xf numFmtId="0" fontId="13" fillId="0" borderId="21" xfId="0" applyFont="1" applyFill="1" applyBorder="1" applyAlignment="1" applyProtection="1">
      <alignment horizontal="center"/>
    </xf>
    <xf numFmtId="1" fontId="13" fillId="0" borderId="18" xfId="0" applyNumberFormat="1" applyFont="1" applyFill="1" applyBorder="1" applyAlignment="1" applyProtection="1">
      <alignment horizontal="right"/>
    </xf>
    <xf numFmtId="0" fontId="1" fillId="0" borderId="0" xfId="0" applyFont="1" applyBorder="1" applyAlignment="1"/>
    <xf numFmtId="0" fontId="13" fillId="0" borderId="0" xfId="0" applyFont="1" applyFill="1" applyBorder="1" applyAlignment="1" applyProtection="1">
      <alignment horizontal="center"/>
    </xf>
    <xf numFmtId="164" fontId="13" fillId="0" borderId="0" xfId="0" applyNumberFormat="1" applyFont="1" applyFill="1" applyBorder="1" applyProtection="1"/>
    <xf numFmtId="164" fontId="13" fillId="0" borderId="0" xfId="0" applyNumberFormat="1" applyFont="1" applyFill="1" applyBorder="1" applyAlignment="1" applyProtection="1">
      <alignment horizontal="right"/>
    </xf>
    <xf numFmtId="164" fontId="13" fillId="0" borderId="0" xfId="0" applyNumberFormat="1" applyFont="1" applyFill="1" applyBorder="1" applyAlignment="1" applyProtection="1">
      <alignment horizontal="right"/>
      <protection locked="0"/>
    </xf>
    <xf numFmtId="0" fontId="13" fillId="0" borderId="0" xfId="0" applyFont="1" applyFill="1" applyBorder="1" applyAlignment="1" applyProtection="1">
      <alignment horizontal="right"/>
    </xf>
    <xf numFmtId="0" fontId="15" fillId="0" borderId="18" xfId="0" applyFont="1" applyBorder="1" applyAlignment="1" applyProtection="1">
      <alignment horizontal="left"/>
    </xf>
    <xf numFmtId="0" fontId="15" fillId="0" borderId="0" xfId="0" applyFont="1" applyBorder="1" applyAlignment="1" applyProtection="1">
      <alignment horizontal="left"/>
    </xf>
    <xf numFmtId="0" fontId="10" fillId="0" borderId="0" xfId="0" applyFont="1" applyBorder="1" applyProtection="1"/>
    <xf numFmtId="0" fontId="10" fillId="0" borderId="0" xfId="0" applyFont="1" applyBorder="1" applyProtection="1">
      <protection locked="0"/>
    </xf>
    <xf numFmtId="0" fontId="16" fillId="0" borderId="0" xfId="0" applyFont="1" applyBorder="1" applyAlignment="1" applyProtection="1">
      <alignment horizontal="center"/>
    </xf>
    <xf numFmtId="0" fontId="17" fillId="0" borderId="22" xfId="0" applyFont="1" applyBorder="1" applyAlignment="1" applyProtection="1">
      <alignment horizontal="center" vertical="center"/>
    </xf>
    <xf numFmtId="1" fontId="10" fillId="0" borderId="23" xfId="0" applyNumberFormat="1" applyFont="1" applyBorder="1" applyAlignment="1" applyProtection="1">
      <alignment vertical="center"/>
      <protection locked="0"/>
    </xf>
    <xf numFmtId="0" fontId="12" fillId="0" borderId="16" xfId="0" applyFont="1" applyBorder="1" applyAlignment="1">
      <alignment horizontal="center" vertical="center"/>
    </xf>
    <xf numFmtId="0" fontId="18" fillId="0" borderId="24" xfId="0" applyFont="1" applyFill="1" applyBorder="1" applyAlignment="1" applyProtection="1">
      <alignment horizontal="center" vertical="center"/>
    </xf>
    <xf numFmtId="1" fontId="13" fillId="0" borderId="25" xfId="0" applyNumberFormat="1" applyFont="1" applyFill="1" applyBorder="1" applyAlignment="1" applyProtection="1">
      <alignment horizontal="right" vertical="center"/>
    </xf>
    <xf numFmtId="0" fontId="13" fillId="0" borderId="26" xfId="0" applyFont="1" applyFill="1" applyBorder="1" applyAlignment="1" applyProtection="1">
      <alignment horizontal="center"/>
    </xf>
    <xf numFmtId="1" fontId="13" fillId="0" borderId="26" xfId="0" applyNumberFormat="1" applyFont="1" applyFill="1" applyBorder="1" applyAlignment="1" applyProtection="1">
      <alignment horizontal="right"/>
    </xf>
    <xf numFmtId="1" fontId="9" fillId="0" borderId="26" xfId="0" applyNumberFormat="1" applyFont="1" applyBorder="1" applyAlignment="1" applyProtection="1">
      <alignment horizontal="right"/>
    </xf>
    <xf numFmtId="0" fontId="10" fillId="0" borderId="0" xfId="0" applyFont="1" applyBorder="1" applyAlignment="1" applyProtection="1">
      <alignment horizontal="center"/>
    </xf>
    <xf numFmtId="0" fontId="11" fillId="0" borderId="4" xfId="0" applyFont="1" applyBorder="1" applyAlignment="1" applyProtection="1">
      <alignment horizontal="center" vertical="center"/>
    </xf>
    <xf numFmtId="0" fontId="11" fillId="0" borderId="27" xfId="0" applyFont="1" applyBorder="1" applyAlignment="1" applyProtection="1">
      <alignment horizontal="center"/>
    </xf>
    <xf numFmtId="1" fontId="10" fillId="0" borderId="16" xfId="0" applyNumberFormat="1" applyFont="1" applyBorder="1" applyAlignment="1" applyProtection="1">
      <alignment horizontal="center"/>
    </xf>
    <xf numFmtId="0" fontId="4" fillId="0" borderId="0" xfId="0" applyFont="1" applyBorder="1"/>
    <xf numFmtId="0" fontId="12" fillId="0" borderId="27" xfId="0" applyFont="1" applyBorder="1" applyAlignment="1">
      <alignment horizontal="left"/>
    </xf>
    <xf numFmtId="0" fontId="11" fillId="0" borderId="27" xfId="0" applyFont="1" applyBorder="1" applyAlignment="1" applyProtection="1">
      <alignment horizontal="left"/>
    </xf>
    <xf numFmtId="0" fontId="9" fillId="0" borderId="27" xfId="0" applyFont="1" applyBorder="1" applyAlignment="1" applyProtection="1">
      <alignment horizontal="center"/>
    </xf>
    <xf numFmtId="1" fontId="19" fillId="0" borderId="16" xfId="0" applyNumberFormat="1" applyFont="1" applyBorder="1" applyAlignment="1" applyProtection="1">
      <alignment horizontal="center"/>
    </xf>
    <xf numFmtId="0" fontId="9" fillId="0" borderId="28" xfId="0" applyFont="1" applyBorder="1" applyAlignment="1" applyProtection="1">
      <alignment horizontal="center"/>
    </xf>
    <xf numFmtId="1" fontId="20" fillId="0" borderId="16" xfId="0" applyNumberFormat="1" applyFont="1" applyBorder="1" applyAlignment="1" applyProtection="1">
      <alignment horizontal="center"/>
    </xf>
    <xf numFmtId="0" fontId="13" fillId="0" borderId="13" xfId="0" applyFont="1" applyFill="1" applyBorder="1" applyAlignment="1" applyProtection="1">
      <alignment horizontal="center"/>
    </xf>
    <xf numFmtId="1" fontId="21" fillId="0" borderId="11" xfId="0" applyNumberFormat="1" applyFont="1" applyBorder="1" applyAlignment="1" applyProtection="1">
      <alignment horizontal="center"/>
    </xf>
    <xf numFmtId="0" fontId="22" fillId="0" borderId="0" xfId="0" applyFont="1" applyBorder="1" applyAlignment="1" applyProtection="1">
      <alignment horizontal="center"/>
    </xf>
    <xf numFmtId="0" fontId="22" fillId="0" borderId="0" xfId="0" applyFont="1" applyBorder="1" applyProtection="1"/>
    <xf numFmtId="1" fontId="22" fillId="0" borderId="0" xfId="0" applyNumberFormat="1" applyFont="1" applyBorder="1" applyProtection="1"/>
    <xf numFmtId="0" fontId="22" fillId="0" borderId="0" xfId="0" applyFont="1" applyBorder="1" applyProtection="1">
      <protection locked="0"/>
    </xf>
    <xf numFmtId="1" fontId="12" fillId="0" borderId="0" xfId="0" applyNumberFormat="1" applyFont="1"/>
    <xf numFmtId="0" fontId="23" fillId="0" borderId="0" xfId="0" quotePrefix="1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left"/>
      <protection locked="0"/>
    </xf>
    <xf numFmtId="0" fontId="23" fillId="0" borderId="0" xfId="0" applyFont="1" applyProtection="1">
      <protection locked="0"/>
    </xf>
    <xf numFmtId="1" fontId="23" fillId="0" borderId="0" xfId="0" applyNumberFormat="1" applyFont="1" applyProtection="1">
      <protection locked="0"/>
    </xf>
    <xf numFmtId="14" fontId="24" fillId="0" borderId="0" xfId="0" applyNumberFormat="1" applyFont="1" applyProtection="1">
      <protection locked="0"/>
    </xf>
    <xf numFmtId="0" fontId="3" fillId="0" borderId="0" xfId="0" applyFont="1" applyProtection="1">
      <protection locked="0"/>
    </xf>
    <xf numFmtId="1" fontId="12" fillId="0" borderId="0" xfId="0" applyNumberFormat="1" applyFont="1" applyProtection="1">
      <protection locked="0"/>
    </xf>
    <xf numFmtId="0" fontId="23" fillId="0" borderId="0" xfId="0" applyFont="1" applyAlignment="1" applyProtection="1">
      <alignment horizontal="left"/>
    </xf>
    <xf numFmtId="0" fontId="23" fillId="0" borderId="0" xfId="0" applyFont="1" applyAlignment="1" applyProtection="1">
      <alignment horizontal="left" vertical="center"/>
    </xf>
    <xf numFmtId="0" fontId="23" fillId="0" borderId="0" xfId="0" applyFont="1"/>
    <xf numFmtId="0" fontId="11" fillId="0" borderId="0" xfId="0" applyFont="1" applyAlignment="1">
      <alignment horizontal="left" vertical="center"/>
    </xf>
    <xf numFmtId="0" fontId="11" fillId="0" borderId="0" xfId="0" applyFont="1"/>
    <xf numFmtId="0" fontId="12" fillId="0" borderId="0" xfId="0" applyFont="1"/>
    <xf numFmtId="0" fontId="25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23" fillId="0" borderId="0" xfId="0" applyFont="1" applyAlignment="1" applyProtection="1">
      <alignment horizontal="center"/>
      <protection locked="0"/>
    </xf>
    <xf numFmtId="0" fontId="26" fillId="0" borderId="0" xfId="0" applyFont="1" applyBorder="1" applyAlignment="1" applyProtection="1">
      <alignment horizontal="center"/>
    </xf>
    <xf numFmtId="0" fontId="26" fillId="0" borderId="0" xfId="0" applyFont="1" applyBorder="1" applyProtection="1"/>
    <xf numFmtId="0" fontId="26" fillId="0" borderId="0" xfId="0" applyFont="1" applyBorder="1" applyProtection="1">
      <protection locked="0"/>
    </xf>
    <xf numFmtId="1" fontId="26" fillId="0" borderId="0" xfId="0" applyNumberFormat="1" applyFont="1" applyBorder="1" applyProtection="1"/>
    <xf numFmtId="0" fontId="27" fillId="0" borderId="0" xfId="0" applyFont="1" applyBorder="1" applyProtection="1"/>
    <xf numFmtId="0" fontId="19" fillId="0" borderId="0" xfId="0" applyFont="1" applyBorder="1" applyAlignment="1" applyProtection="1">
      <alignment horizontal="center"/>
    </xf>
    <xf numFmtId="0" fontId="19" fillId="0" borderId="0" xfId="0" applyFont="1" applyBorder="1" applyProtection="1"/>
    <xf numFmtId="0" fontId="19" fillId="0" borderId="0" xfId="0" applyFont="1" applyBorder="1" applyProtection="1">
      <protection locked="0"/>
    </xf>
    <xf numFmtId="0" fontId="17" fillId="0" borderId="0" xfId="0" applyFont="1" applyBorder="1" applyAlignment="1" applyProtection="1">
      <alignment horizontal="center"/>
    </xf>
    <xf numFmtId="0" fontId="28" fillId="0" borderId="0" xfId="0" applyFont="1" applyBorder="1" applyAlignment="1" applyProtection="1">
      <alignment horizontal="center"/>
    </xf>
    <xf numFmtId="0" fontId="16" fillId="0" borderId="0" xfId="0" applyFont="1" applyAlignment="1" applyProtection="1">
      <alignment horizontal="left"/>
    </xf>
    <xf numFmtId="0" fontId="17" fillId="0" borderId="0" xfId="0" applyFont="1"/>
    <xf numFmtId="0" fontId="29" fillId="0" borderId="0" xfId="0" applyFont="1" applyProtection="1">
      <protection locked="0"/>
    </xf>
    <xf numFmtId="0" fontId="29" fillId="0" borderId="0" xfId="0" applyFont="1"/>
    <xf numFmtId="0" fontId="29" fillId="0" borderId="0" xfId="0" quotePrefix="1" applyFont="1" applyAlignment="1" applyProtection="1">
      <alignment horizontal="left"/>
    </xf>
    <xf numFmtId="0" fontId="28" fillId="0" borderId="0" xfId="0" quotePrefix="1" applyFont="1" applyAlignment="1">
      <alignment horizontal="left"/>
    </xf>
    <xf numFmtId="0" fontId="30" fillId="0" borderId="0" xfId="0" applyFont="1" applyAlignment="1" applyProtection="1">
      <alignment horizontal="left"/>
    </xf>
    <xf numFmtId="0" fontId="31" fillId="0" borderId="0" xfId="0" applyFont="1"/>
    <xf numFmtId="0" fontId="32" fillId="0" borderId="0" xfId="0" applyFont="1" applyAlignment="1" applyProtection="1">
      <alignment horizontal="left"/>
    </xf>
    <xf numFmtId="0" fontId="32" fillId="0" borderId="0" xfId="0" applyFont="1"/>
    <xf numFmtId="0" fontId="33" fillId="0" borderId="0" xfId="0" applyFont="1"/>
    <xf numFmtId="164" fontId="1" fillId="0" borderId="16" xfId="0" applyNumberFormat="1" applyFont="1" applyBorder="1"/>
    <xf numFmtId="165" fontId="7" fillId="0" borderId="16" xfId="0" applyNumberFormat="1" applyFont="1" applyBorder="1" applyAlignment="1" applyProtection="1">
      <alignment horizontal="center"/>
    </xf>
    <xf numFmtId="165" fontId="34" fillId="2" borderId="16" xfId="0" applyNumberFormat="1" applyFont="1" applyFill="1" applyBorder="1" applyAlignment="1" applyProtection="1">
      <alignment horizontal="center"/>
    </xf>
    <xf numFmtId="2" fontId="34" fillId="0" borderId="16" xfId="0" applyNumberFormat="1" applyFont="1" applyBorder="1" applyProtection="1"/>
    <xf numFmtId="2" fontId="35" fillId="0" borderId="16" xfId="0" applyNumberFormat="1" applyFont="1" applyFill="1" applyBorder="1" applyAlignment="1" applyProtection="1">
      <alignment horizontal="right"/>
    </xf>
    <xf numFmtId="164" fontId="1" fillId="0" borderId="16" xfId="0" applyNumberFormat="1" applyFont="1" applyBorder="1" applyAlignment="1">
      <alignment horizontal="center"/>
    </xf>
    <xf numFmtId="2" fontId="32" fillId="0" borderId="16" xfId="0" applyNumberFormat="1" applyFont="1" applyBorder="1" applyAlignment="1" applyProtection="1">
      <alignment horizontal="center"/>
    </xf>
    <xf numFmtId="2" fontId="36" fillId="0" borderId="16" xfId="0" applyNumberFormat="1" applyFont="1" applyBorder="1" applyAlignment="1" applyProtection="1">
      <alignment horizontal="center"/>
    </xf>
    <xf numFmtId="0" fontId="11" fillId="0" borderId="0" xfId="0" applyFont="1" applyBorder="1" applyAlignment="1" applyProtection="1">
      <alignment horizontal="center"/>
    </xf>
    <xf numFmtId="0" fontId="2" fillId="0" borderId="0" xfId="0" applyFont="1" applyAlignment="1" applyProtection="1">
      <alignment horizontal="left"/>
    </xf>
    <xf numFmtId="0" fontId="6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</xf>
    <xf numFmtId="0" fontId="11" fillId="0" borderId="4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8" xfId="0" applyFont="1" applyBorder="1" applyAlignment="1">
      <alignment horizontal="center" vertical="center" textRotation="90"/>
    </xf>
    <xf numFmtId="0" fontId="1" fillId="0" borderId="15" xfId="0" applyFont="1" applyBorder="1" applyAlignment="1"/>
    <xf numFmtId="0" fontId="4" fillId="0" borderId="15" xfId="0" applyFont="1" applyBorder="1" applyAlignment="1">
      <alignment horizontal="center" vertical="center" textRotation="90"/>
    </xf>
    <xf numFmtId="0" fontId="32" fillId="0" borderId="0" xfId="0" applyFont="1" applyAlignment="1" applyProtection="1">
      <alignment horizontal="center"/>
    </xf>
    <xf numFmtId="0" fontId="1" fillId="0" borderId="8" xfId="0" applyFont="1" applyBorder="1" applyAlignment="1"/>
    <xf numFmtId="0" fontId="19" fillId="0" borderId="0" xfId="0" applyFont="1" applyBorder="1" applyAlignment="1" applyProtection="1">
      <alignment horizontal="center"/>
    </xf>
    <xf numFmtId="0" fontId="37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37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16" xfId="0" applyFill="1" applyBorder="1"/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3" borderId="16" xfId="0" applyFill="1" applyBorder="1"/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/>
    <xf numFmtId="0" fontId="0" fillId="0" borderId="16" xfId="0" applyBorder="1" applyAlignment="1">
      <alignment horizontal="center"/>
    </xf>
    <xf numFmtId="0" fontId="37" fillId="0" borderId="16" xfId="0" applyFont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0" fillId="0" borderId="16" xfId="0" applyFill="1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4" xfId="0" applyFill="1" applyBorder="1" applyAlignment="1">
      <alignment horizontal="left" vertical="center"/>
    </xf>
    <xf numFmtId="0" fontId="0" fillId="0" borderId="33" xfId="0" applyBorder="1"/>
    <xf numFmtId="0" fontId="0" fillId="0" borderId="0" xfId="0" applyFill="1"/>
    <xf numFmtId="0" fontId="37" fillId="0" borderId="16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/>
    <xf numFmtId="0" fontId="38" fillId="4" borderId="16" xfId="0" applyFont="1" applyFill="1" applyBorder="1"/>
    <xf numFmtId="0" fontId="39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28575</xdr:rowOff>
    </xdr:from>
    <xdr:to>
      <xdr:col>2</xdr:col>
      <xdr:colOff>0</xdr:colOff>
      <xdr:row>4</xdr:row>
      <xdr:rowOff>38100</xdr:rowOff>
    </xdr:to>
    <xdr:pic>
      <xdr:nvPicPr>
        <xdr:cNvPr id="2" name="Picture 2" descr="DGF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266700" y="28575"/>
          <a:ext cx="561975" cy="54292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28575</xdr:rowOff>
    </xdr:from>
    <xdr:to>
      <xdr:col>2</xdr:col>
      <xdr:colOff>0</xdr:colOff>
      <xdr:row>4</xdr:row>
      <xdr:rowOff>38100</xdr:rowOff>
    </xdr:to>
    <xdr:pic>
      <xdr:nvPicPr>
        <xdr:cNvPr id="2" name="Picture 2" descr="DGF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733425" y="28575"/>
          <a:ext cx="485775" cy="790575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ekly%20Offtak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otal Offtake (2)"/>
      <sheetName val="Daily offtake"/>
      <sheetName val="Divn. Wise"/>
      <sheetName val="Channel Wise"/>
    </sheetNames>
    <sheetDataSet>
      <sheetData sheetId="0"/>
      <sheetData sheetId="1">
        <row r="96">
          <cell r="V96">
            <v>1769.7429999999999</v>
          </cell>
        </row>
        <row r="97">
          <cell r="V97">
            <v>20.684000000000001</v>
          </cell>
        </row>
        <row r="98">
          <cell r="V98">
            <v>0</v>
          </cell>
        </row>
        <row r="99">
          <cell r="V99">
            <v>5412.64</v>
          </cell>
        </row>
        <row r="100">
          <cell r="V100">
            <v>0</v>
          </cell>
        </row>
        <row r="101">
          <cell r="V101">
            <v>0</v>
          </cell>
        </row>
        <row r="102">
          <cell r="V102">
            <v>18.785</v>
          </cell>
        </row>
        <row r="103">
          <cell r="V103">
            <v>0</v>
          </cell>
        </row>
        <row r="104">
          <cell r="V104">
            <v>412.30599999999998</v>
          </cell>
        </row>
        <row r="105">
          <cell r="V105">
            <v>0</v>
          </cell>
        </row>
        <row r="107">
          <cell r="V107">
            <v>0</v>
          </cell>
        </row>
        <row r="108">
          <cell r="V108">
            <v>0</v>
          </cell>
        </row>
        <row r="109">
          <cell r="V109">
            <v>0</v>
          </cell>
        </row>
        <row r="110">
          <cell r="V110">
            <v>1237.29</v>
          </cell>
        </row>
        <row r="111">
          <cell r="V111">
            <v>0</v>
          </cell>
        </row>
        <row r="112">
          <cell r="V112">
            <v>0</v>
          </cell>
        </row>
        <row r="113">
          <cell r="V113">
            <v>0</v>
          </cell>
        </row>
        <row r="114">
          <cell r="V114">
            <v>0</v>
          </cell>
        </row>
      </sheetData>
      <sheetData sheetId="2"/>
      <sheetData sheetId="3">
        <row r="12">
          <cell r="E12">
            <v>3170.623</v>
          </cell>
        </row>
        <row r="13">
          <cell r="E13">
            <v>59.63600000000001</v>
          </cell>
        </row>
        <row r="14">
          <cell r="E14">
            <v>0</v>
          </cell>
        </row>
        <row r="15">
          <cell r="E15">
            <v>9112.1110000000008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32.677</v>
          </cell>
        </row>
        <row r="19">
          <cell r="E19">
            <v>0</v>
          </cell>
        </row>
        <row r="20">
          <cell r="E20">
            <v>1801.8679999999999</v>
          </cell>
        </row>
        <row r="21">
          <cell r="E21">
            <v>0</v>
          </cell>
        </row>
        <row r="23">
          <cell r="C23">
            <v>0</v>
          </cell>
          <cell r="E23">
            <v>0</v>
          </cell>
        </row>
        <row r="24">
          <cell r="C24">
            <v>0</v>
          </cell>
          <cell r="E24">
            <v>0</v>
          </cell>
        </row>
        <row r="25">
          <cell r="C25">
            <v>0</v>
          </cell>
          <cell r="E25">
            <v>0</v>
          </cell>
        </row>
        <row r="26">
          <cell r="C26">
            <v>0</v>
          </cell>
          <cell r="E26">
            <v>1237.29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98"/>
  <sheetViews>
    <sheetView topLeftCell="A63" workbookViewId="0">
      <selection activeCell="F67" sqref="F67"/>
    </sheetView>
  </sheetViews>
  <sheetFormatPr defaultRowHeight="15"/>
  <cols>
    <col min="5" max="5" width="27.5703125" customWidth="1"/>
  </cols>
  <sheetData>
    <row r="1" spans="1:20">
      <c r="A1" s="1"/>
      <c r="B1" s="2"/>
      <c r="C1" s="2"/>
      <c r="D1" s="2"/>
      <c r="E1" s="2"/>
      <c r="F1" s="2"/>
      <c r="G1" s="2"/>
      <c r="H1" s="2"/>
      <c r="I1" s="2"/>
      <c r="J1" s="136"/>
      <c r="K1" s="136"/>
      <c r="L1" s="136"/>
      <c r="M1" s="136"/>
      <c r="N1" s="136"/>
      <c r="O1" s="136"/>
      <c r="P1" s="3" t="s">
        <v>0</v>
      </c>
      <c r="Q1" s="2"/>
      <c r="R1" s="4"/>
    </row>
    <row r="2" spans="1:2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6" t="s">
        <v>1</v>
      </c>
      <c r="Q2" s="2"/>
      <c r="R2" s="4"/>
    </row>
    <row r="3" spans="1:20" ht="15.75">
      <c r="A3" s="1"/>
      <c r="B3" s="137" t="s">
        <v>2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7"/>
      <c r="R3" s="4"/>
    </row>
    <row r="4" spans="1:20" ht="15.75">
      <c r="A4" s="1"/>
      <c r="B4" s="2"/>
      <c r="C4" s="2"/>
      <c r="D4" s="2"/>
      <c r="E4" s="2"/>
      <c r="F4" s="2"/>
      <c r="G4" s="2"/>
      <c r="H4" s="2"/>
      <c r="I4" s="2"/>
      <c r="J4" s="8"/>
      <c r="O4" s="2"/>
      <c r="P4" s="7"/>
      <c r="Q4" s="7"/>
      <c r="R4" s="4"/>
    </row>
    <row r="5" spans="1:20" ht="16.5">
      <c r="A5" s="1"/>
      <c r="B5" s="9" t="s">
        <v>67</v>
      </c>
      <c r="C5" s="9"/>
      <c r="D5" s="9"/>
      <c r="E5" s="9"/>
      <c r="F5" s="9"/>
      <c r="G5" s="9"/>
      <c r="H5" s="9" t="s">
        <v>66</v>
      </c>
      <c r="I5" s="10"/>
      <c r="J5" s="10"/>
      <c r="K5" s="10"/>
      <c r="L5" s="10"/>
      <c r="M5" s="10"/>
      <c r="N5" s="9"/>
      <c r="O5" s="138" t="s">
        <v>68</v>
      </c>
      <c r="P5" s="138"/>
      <c r="Q5" s="2"/>
      <c r="R5" s="4"/>
    </row>
    <row r="6" spans="1:20">
      <c r="A6" s="4"/>
      <c r="B6" s="11" t="s">
        <v>3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4"/>
      <c r="R6" s="4"/>
      <c r="S6" s="14"/>
    </row>
    <row r="7" spans="1:20">
      <c r="A7" s="4"/>
      <c r="B7" s="15" t="s">
        <v>4</v>
      </c>
      <c r="C7" s="16" t="s">
        <v>5</v>
      </c>
      <c r="D7" s="16" t="s">
        <v>6</v>
      </c>
      <c r="E7" s="139" t="s">
        <v>7</v>
      </c>
      <c r="F7" s="140"/>
      <c r="G7" s="16" t="s">
        <v>8</v>
      </c>
      <c r="H7" s="18" t="s">
        <v>9</v>
      </c>
      <c r="I7" s="18" t="s">
        <v>10</v>
      </c>
      <c r="J7" s="19" t="s">
        <v>11</v>
      </c>
      <c r="K7" s="19" t="s">
        <v>12</v>
      </c>
      <c r="L7" s="19" t="s">
        <v>13</v>
      </c>
      <c r="M7" s="19" t="s">
        <v>14</v>
      </c>
      <c r="N7" s="19" t="s">
        <v>15</v>
      </c>
      <c r="O7" s="20" t="s">
        <v>16</v>
      </c>
      <c r="P7" s="21" t="s">
        <v>17</v>
      </c>
      <c r="Q7" s="4"/>
      <c r="R7" s="4"/>
    </row>
    <row r="8" spans="1:20">
      <c r="A8" s="141" t="s">
        <v>18</v>
      </c>
      <c r="B8" s="22" t="s">
        <v>4</v>
      </c>
      <c r="C8" s="23" t="s">
        <v>19</v>
      </c>
      <c r="D8" s="23" t="s">
        <v>19</v>
      </c>
      <c r="E8" s="24" t="s">
        <v>67</v>
      </c>
      <c r="F8" s="23" t="s">
        <v>19</v>
      </c>
      <c r="G8" s="23" t="s">
        <v>19</v>
      </c>
      <c r="H8" s="23" t="s">
        <v>19</v>
      </c>
      <c r="I8" s="23" t="s">
        <v>19</v>
      </c>
      <c r="J8" s="23" t="s">
        <v>19</v>
      </c>
      <c r="K8" s="23" t="s">
        <v>19</v>
      </c>
      <c r="L8" s="23" t="s">
        <v>19</v>
      </c>
      <c r="M8" s="23" t="s">
        <v>19</v>
      </c>
      <c r="N8" s="23" t="s">
        <v>19</v>
      </c>
      <c r="O8" s="23" t="s">
        <v>19</v>
      </c>
      <c r="P8" s="24" t="s">
        <v>19</v>
      </c>
      <c r="Q8" s="4"/>
      <c r="R8" s="4"/>
    </row>
    <row r="9" spans="1:20">
      <c r="A9" s="142"/>
      <c r="B9" s="25" t="s">
        <v>21</v>
      </c>
      <c r="C9" s="26" t="s">
        <v>89</v>
      </c>
      <c r="D9" s="26" t="s">
        <v>89</v>
      </c>
      <c r="E9" s="127" t="s">
        <v>69</v>
      </c>
      <c r="F9" s="127" t="s">
        <v>89</v>
      </c>
      <c r="H9" s="26"/>
      <c r="I9" s="26"/>
      <c r="J9" s="26"/>
      <c r="K9" s="26"/>
      <c r="L9" s="26"/>
      <c r="M9" s="26"/>
      <c r="N9" s="26"/>
      <c r="O9" s="26"/>
      <c r="P9" s="27" t="e">
        <f t="shared" ref="P9:P29" si="0">+C9+D9+F9+G9+H9+I9+J9+K9+L9+M9+N9+O9</f>
        <v>#VALUE!</v>
      </c>
      <c r="Q9" s="4"/>
      <c r="R9" s="4"/>
      <c r="T9" s="28"/>
    </row>
    <row r="10" spans="1:20">
      <c r="A10" s="142"/>
      <c r="B10" s="25" t="s">
        <v>22</v>
      </c>
      <c r="C10" s="26"/>
      <c r="D10" s="26"/>
      <c r="E10" s="127" t="s">
        <v>70</v>
      </c>
      <c r="F10" s="127"/>
      <c r="H10" s="26"/>
      <c r="I10" s="26"/>
      <c r="J10" s="26"/>
      <c r="K10" s="26"/>
      <c r="L10" s="26"/>
      <c r="M10" s="26"/>
      <c r="N10" s="26"/>
      <c r="O10" s="26"/>
      <c r="P10" s="27" t="e">
        <f>+C10+D10+#REF!+G10+H10+I10+J10+K10+L10+M10+N10+O10</f>
        <v>#REF!</v>
      </c>
      <c r="Q10" s="4"/>
      <c r="R10" s="4"/>
    </row>
    <row r="11" spans="1:20">
      <c r="A11" s="142"/>
      <c r="B11" s="25" t="s">
        <v>23</v>
      </c>
      <c r="C11" s="26"/>
      <c r="D11" s="26"/>
      <c r="E11" s="127" t="s">
        <v>71</v>
      </c>
      <c r="F11" s="127"/>
      <c r="H11" s="26"/>
      <c r="I11" s="26"/>
      <c r="J11" s="26"/>
      <c r="K11" s="26"/>
      <c r="L11" s="26"/>
      <c r="M11" s="26"/>
      <c r="N11" s="26"/>
      <c r="O11" s="26"/>
      <c r="P11" s="27">
        <f t="shared" si="0"/>
        <v>0</v>
      </c>
      <c r="Q11" s="4"/>
      <c r="R11" s="29"/>
    </row>
    <row r="12" spans="1:20">
      <c r="A12" s="142"/>
      <c r="B12" s="25" t="s">
        <v>24</v>
      </c>
      <c r="C12" s="26"/>
      <c r="D12" s="26"/>
      <c r="E12" s="127" t="s">
        <v>72</v>
      </c>
      <c r="F12" s="127"/>
      <c r="H12" s="26"/>
      <c r="I12" s="26"/>
      <c r="J12" s="26"/>
      <c r="K12" s="26"/>
      <c r="L12" s="26"/>
      <c r="M12" s="26"/>
      <c r="N12" s="26"/>
      <c r="O12" s="26"/>
      <c r="P12" s="27">
        <f t="shared" si="0"/>
        <v>0</v>
      </c>
      <c r="Q12" s="4"/>
      <c r="R12" s="4"/>
      <c r="S12" s="28"/>
    </row>
    <row r="13" spans="1:20">
      <c r="A13" s="142"/>
      <c r="B13" s="30" t="s">
        <v>25</v>
      </c>
      <c r="C13" s="26"/>
      <c r="D13" s="26"/>
      <c r="E13" s="127" t="s">
        <v>73</v>
      </c>
      <c r="F13" s="127"/>
      <c r="H13" s="26"/>
      <c r="I13" s="26"/>
      <c r="J13" s="26"/>
      <c r="K13" s="26"/>
      <c r="L13" s="26"/>
      <c r="M13" s="26"/>
      <c r="N13" s="26"/>
      <c r="O13" s="26"/>
      <c r="P13" s="27">
        <f t="shared" si="0"/>
        <v>0</v>
      </c>
      <c r="Q13" s="4"/>
      <c r="R13" s="29"/>
    </row>
    <row r="14" spans="1:20">
      <c r="A14" s="142"/>
      <c r="B14" s="31" t="s">
        <v>26</v>
      </c>
      <c r="C14" s="26"/>
      <c r="D14" s="26"/>
      <c r="E14" s="127" t="s">
        <v>74</v>
      </c>
      <c r="F14" s="127"/>
      <c r="H14" s="26"/>
      <c r="I14" s="26"/>
      <c r="J14" s="26"/>
      <c r="K14" s="26"/>
      <c r="L14" s="26"/>
      <c r="M14" s="26"/>
      <c r="N14" s="26"/>
      <c r="O14" s="26"/>
      <c r="P14" s="27">
        <f t="shared" si="0"/>
        <v>0</v>
      </c>
      <c r="Q14" s="4"/>
      <c r="R14" s="29"/>
    </row>
    <row r="15" spans="1:20">
      <c r="A15" s="142"/>
      <c r="B15" s="32" t="s">
        <v>27</v>
      </c>
      <c r="C15" s="26"/>
      <c r="D15" s="26"/>
      <c r="E15" s="127" t="s">
        <v>75</v>
      </c>
      <c r="F15" s="127"/>
      <c r="H15" s="26"/>
      <c r="I15" s="26"/>
      <c r="J15" s="26"/>
      <c r="K15" s="26"/>
      <c r="L15" s="26"/>
      <c r="M15" s="26"/>
      <c r="N15" s="26"/>
      <c r="O15" s="26"/>
      <c r="P15" s="27">
        <f t="shared" si="0"/>
        <v>0</v>
      </c>
      <c r="Q15" s="4"/>
      <c r="R15" s="29"/>
    </row>
    <row r="16" spans="1:20">
      <c r="A16" s="142"/>
      <c r="B16" s="25" t="s">
        <v>28</v>
      </c>
      <c r="C16" s="26"/>
      <c r="D16" s="26"/>
      <c r="E16" s="127" t="s">
        <v>76</v>
      </c>
      <c r="F16" s="127"/>
      <c r="H16" s="26"/>
      <c r="I16" s="26"/>
      <c r="J16" s="26"/>
      <c r="K16" s="26"/>
      <c r="L16" s="26"/>
      <c r="M16" s="26"/>
      <c r="N16" s="26"/>
      <c r="O16" s="26"/>
      <c r="P16" s="27">
        <f t="shared" si="0"/>
        <v>0</v>
      </c>
      <c r="Q16" s="4"/>
      <c r="R16" s="4"/>
      <c r="S16" s="28"/>
    </row>
    <row r="17" spans="1:21">
      <c r="A17" s="142"/>
      <c r="B17" s="33" t="s">
        <v>29</v>
      </c>
      <c r="C17" s="26"/>
      <c r="D17" s="26"/>
      <c r="E17" s="127" t="s">
        <v>77</v>
      </c>
      <c r="F17" s="127"/>
      <c r="H17" s="26"/>
      <c r="I17" s="26"/>
      <c r="J17" s="26"/>
      <c r="K17" s="26"/>
      <c r="L17" s="26"/>
      <c r="M17" s="26"/>
      <c r="N17" s="26"/>
      <c r="O17" s="26"/>
      <c r="P17" s="27">
        <f t="shared" si="0"/>
        <v>0</v>
      </c>
      <c r="Q17" s="4"/>
      <c r="R17" s="4"/>
    </row>
    <row r="18" spans="1:21">
      <c r="A18" s="142"/>
      <c r="B18" s="25" t="s">
        <v>30</v>
      </c>
      <c r="C18" s="26"/>
      <c r="D18" s="26"/>
      <c r="E18" s="127" t="s">
        <v>78</v>
      </c>
      <c r="F18" s="127"/>
      <c r="H18" s="26"/>
      <c r="I18" s="26"/>
      <c r="J18" s="26"/>
      <c r="K18" s="26"/>
      <c r="L18" s="26"/>
      <c r="M18" s="26"/>
      <c r="N18" s="26"/>
      <c r="O18" s="26"/>
      <c r="P18" s="27">
        <f t="shared" si="0"/>
        <v>0</v>
      </c>
      <c r="Q18" s="4"/>
      <c r="R18" s="4"/>
    </row>
    <row r="19" spans="1:21">
      <c r="A19" s="143"/>
      <c r="B19" s="34" t="s">
        <v>31</v>
      </c>
      <c r="D19" s="35"/>
      <c r="E19" s="35" t="s">
        <v>86</v>
      </c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7">
        <f>+F10+D19+F19+G19+H19+I19+J19+K19+L19+M19+N19+O19</f>
        <v>0</v>
      </c>
      <c r="Q19" s="4"/>
      <c r="R19" s="36"/>
      <c r="S19" s="135"/>
      <c r="T19" s="135"/>
    </row>
    <row r="20" spans="1:21">
      <c r="A20" s="141" t="s">
        <v>32</v>
      </c>
      <c r="B20" s="25" t="s">
        <v>33</v>
      </c>
      <c r="C20" s="26"/>
      <c r="D20" s="26"/>
      <c r="E20" s="127" t="s">
        <v>79</v>
      </c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>
        <f t="shared" si="0"/>
        <v>0</v>
      </c>
      <c r="Q20" s="4"/>
      <c r="R20" s="4"/>
    </row>
    <row r="21" spans="1:21">
      <c r="A21" s="142"/>
      <c r="B21" s="25" t="s">
        <v>34</v>
      </c>
      <c r="C21" s="26"/>
      <c r="D21" s="26"/>
      <c r="E21" s="127" t="s">
        <v>112</v>
      </c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>
        <f t="shared" si="0"/>
        <v>0</v>
      </c>
      <c r="Q21" s="4"/>
      <c r="R21" s="4"/>
    </row>
    <row r="22" spans="1:21">
      <c r="A22" s="142"/>
      <c r="B22" s="25" t="s">
        <v>35</v>
      </c>
      <c r="C22" s="26"/>
      <c r="D22" s="26"/>
      <c r="E22" s="127" t="s">
        <v>80</v>
      </c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>
        <f t="shared" si="0"/>
        <v>0</v>
      </c>
      <c r="Q22" s="4"/>
      <c r="R22" s="4"/>
    </row>
    <row r="23" spans="1:21">
      <c r="A23" s="142"/>
      <c r="B23" s="25" t="s">
        <v>36</v>
      </c>
      <c r="C23" s="26"/>
      <c r="D23" s="26"/>
      <c r="E23" s="127" t="s">
        <v>81</v>
      </c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7">
        <f t="shared" si="0"/>
        <v>0</v>
      </c>
      <c r="Q23" s="4"/>
      <c r="R23" s="36"/>
    </row>
    <row r="24" spans="1:21">
      <c r="A24" s="142"/>
      <c r="B24" s="25" t="s">
        <v>37</v>
      </c>
      <c r="C24" s="26"/>
      <c r="D24" s="26"/>
      <c r="E24" s="127" t="s">
        <v>82</v>
      </c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>
        <f t="shared" si="0"/>
        <v>0</v>
      </c>
      <c r="Q24" s="4"/>
      <c r="R24" s="36"/>
    </row>
    <row r="25" spans="1:21">
      <c r="A25" s="142"/>
      <c r="B25" s="25" t="s">
        <v>38</v>
      </c>
      <c r="C25" s="26"/>
      <c r="D25" s="26"/>
      <c r="E25" s="127" t="s">
        <v>83</v>
      </c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>
        <f t="shared" si="0"/>
        <v>0</v>
      </c>
      <c r="Q25" s="4"/>
      <c r="R25" s="4"/>
    </row>
    <row r="26" spans="1:21">
      <c r="A26" s="142"/>
      <c r="B26" s="37" t="s">
        <v>39</v>
      </c>
      <c r="C26" s="26"/>
      <c r="D26" s="26"/>
      <c r="E26" s="127" t="s">
        <v>84</v>
      </c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f t="shared" si="0"/>
        <v>0</v>
      </c>
      <c r="Q26" s="4"/>
      <c r="R26" s="4"/>
    </row>
    <row r="27" spans="1:21">
      <c r="A27" s="142"/>
      <c r="B27" s="25" t="s">
        <v>30</v>
      </c>
      <c r="C27" s="26"/>
      <c r="D27" s="26"/>
      <c r="E27" s="127" t="s">
        <v>85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>
        <f t="shared" si="0"/>
        <v>0</v>
      </c>
      <c r="Q27" s="4"/>
      <c r="R27" s="4"/>
    </row>
    <row r="28" spans="1:21">
      <c r="A28" s="142"/>
      <c r="B28" s="34" t="s">
        <v>31</v>
      </c>
      <c r="C28" s="38"/>
      <c r="D28" s="38"/>
      <c r="E28" s="35" t="s">
        <v>87</v>
      </c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27">
        <f t="shared" si="0"/>
        <v>0</v>
      </c>
      <c r="Q28" s="4"/>
      <c r="R28" s="36"/>
    </row>
    <row r="29" spans="1:21">
      <c r="A29" s="144"/>
      <c r="B29" s="40" t="s">
        <v>40</v>
      </c>
      <c r="C29" s="41"/>
      <c r="D29" s="41"/>
      <c r="E29" s="41" t="s">
        <v>88</v>
      </c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27">
        <f t="shared" si="0"/>
        <v>0</v>
      </c>
      <c r="Q29" s="4"/>
      <c r="R29" s="36"/>
    </row>
    <row r="30" spans="1:21">
      <c r="A30" s="4"/>
      <c r="B30" s="42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5"/>
      <c r="Q30" s="4"/>
      <c r="R30" s="4"/>
      <c r="U30" s="46"/>
    </row>
    <row r="31" spans="1:21">
      <c r="A31" s="4"/>
      <c r="B31" s="11" t="s">
        <v>41</v>
      </c>
      <c r="C31" s="1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7"/>
      <c r="Q31" s="4"/>
      <c r="R31" s="36"/>
    </row>
    <row r="32" spans="1:21" ht="16.5">
      <c r="A32" s="141" t="s">
        <v>42</v>
      </c>
      <c r="B32" s="25" t="s">
        <v>21</v>
      </c>
      <c r="C32" s="26"/>
      <c r="D32" s="26"/>
      <c r="E32" s="128" t="s">
        <v>90</v>
      </c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7"/>
      <c r="Q32" s="4"/>
      <c r="R32" s="4"/>
    </row>
    <row r="33" spans="1:19" ht="16.5">
      <c r="A33" s="142"/>
      <c r="B33" s="25" t="s">
        <v>22</v>
      </c>
      <c r="C33" s="26"/>
      <c r="D33" s="26"/>
      <c r="E33" s="128" t="s">
        <v>91</v>
      </c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7"/>
      <c r="Q33" s="4"/>
      <c r="R33" s="36"/>
    </row>
    <row r="34" spans="1:19" ht="16.5">
      <c r="A34" s="142"/>
      <c r="B34" s="25" t="s">
        <v>23</v>
      </c>
      <c r="C34" s="26"/>
      <c r="D34" s="26"/>
      <c r="E34" s="128" t="s">
        <v>92</v>
      </c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7"/>
      <c r="Q34" s="4"/>
      <c r="R34" s="4"/>
    </row>
    <row r="35" spans="1:19" ht="16.5">
      <c r="A35" s="142"/>
      <c r="B35" s="25" t="s">
        <v>43</v>
      </c>
      <c r="C35" s="26"/>
      <c r="D35" s="26"/>
      <c r="E35" s="128" t="s">
        <v>93</v>
      </c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4"/>
      <c r="R35" s="36"/>
    </row>
    <row r="36" spans="1:19" ht="16.5">
      <c r="A36" s="142"/>
      <c r="B36" s="30" t="s">
        <v>44</v>
      </c>
      <c r="C36" s="26"/>
      <c r="D36" s="26"/>
      <c r="E36" s="128" t="s">
        <v>94</v>
      </c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7"/>
      <c r="Q36" s="4"/>
      <c r="R36" s="36"/>
    </row>
    <row r="37" spans="1:19" ht="16.5">
      <c r="A37" s="142"/>
      <c r="B37" s="31" t="s">
        <v>26</v>
      </c>
      <c r="C37" s="26"/>
      <c r="D37" s="26"/>
      <c r="E37" s="128" t="s">
        <v>95</v>
      </c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4"/>
      <c r="R37" s="36"/>
    </row>
    <row r="38" spans="1:19" ht="16.5">
      <c r="A38" s="142"/>
      <c r="B38" s="32" t="s">
        <v>27</v>
      </c>
      <c r="C38" s="26"/>
      <c r="D38" s="26"/>
      <c r="E38" s="128" t="s">
        <v>96</v>
      </c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7"/>
      <c r="Q38" s="4"/>
      <c r="R38" s="36"/>
    </row>
    <row r="39" spans="1:19" ht="16.5">
      <c r="A39" s="142"/>
      <c r="B39" s="32" t="s">
        <v>28</v>
      </c>
      <c r="C39" s="26"/>
      <c r="D39" s="26"/>
      <c r="E39" s="128" t="s">
        <v>97</v>
      </c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4"/>
      <c r="R39" s="36"/>
    </row>
    <row r="40" spans="1:19" ht="16.5">
      <c r="A40" s="142"/>
      <c r="B40" s="33" t="s">
        <v>29</v>
      </c>
      <c r="C40" s="26"/>
      <c r="D40" s="26"/>
      <c r="E40" s="128" t="s">
        <v>98</v>
      </c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7"/>
      <c r="Q40" s="4"/>
      <c r="R40" s="4"/>
    </row>
    <row r="41" spans="1:19" ht="16.5">
      <c r="A41" s="142"/>
      <c r="B41" s="33" t="s">
        <v>30</v>
      </c>
      <c r="C41" s="26"/>
      <c r="D41" s="26"/>
      <c r="E41" s="128" t="s">
        <v>99</v>
      </c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4"/>
      <c r="R41" s="4"/>
    </row>
    <row r="42" spans="1:19" ht="16.5">
      <c r="A42" s="144"/>
      <c r="B42" s="34" t="s">
        <v>31</v>
      </c>
      <c r="C42" s="35"/>
      <c r="D42" s="35"/>
      <c r="E42" s="129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27"/>
      <c r="Q42" s="48"/>
      <c r="R42" s="36"/>
      <c r="S42" s="49"/>
    </row>
    <row r="43" spans="1:19" ht="16.5">
      <c r="A43" s="141" t="s">
        <v>32</v>
      </c>
      <c r="B43" s="25" t="s">
        <v>33</v>
      </c>
      <c r="C43" s="26"/>
      <c r="D43" s="26"/>
      <c r="E43" s="128" t="s">
        <v>100</v>
      </c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7"/>
      <c r="Q43" s="4"/>
      <c r="R43" s="4"/>
    </row>
    <row r="44" spans="1:19" ht="16.5">
      <c r="A44" s="146"/>
      <c r="B44" s="25" t="s">
        <v>34</v>
      </c>
      <c r="C44" s="26"/>
      <c r="D44" s="26"/>
      <c r="E44" s="128" t="s">
        <v>101</v>
      </c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4"/>
      <c r="R44" s="4"/>
    </row>
    <row r="45" spans="1:19" ht="16.5">
      <c r="A45" s="146"/>
      <c r="B45" s="25" t="s">
        <v>35</v>
      </c>
      <c r="C45" s="26"/>
      <c r="D45" s="26"/>
      <c r="E45" s="128" t="s">
        <v>102</v>
      </c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7"/>
      <c r="Q45" s="4"/>
      <c r="R45" s="4"/>
    </row>
    <row r="46" spans="1:19" ht="16.5">
      <c r="A46" s="146"/>
      <c r="B46" s="25" t="s">
        <v>36</v>
      </c>
      <c r="C46" s="26"/>
      <c r="D46" s="26"/>
      <c r="E46" s="128" t="s">
        <v>103</v>
      </c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7"/>
      <c r="Q46" s="4"/>
      <c r="R46" s="4"/>
    </row>
    <row r="47" spans="1:19" ht="16.5">
      <c r="A47" s="146"/>
      <c r="B47" s="25" t="s">
        <v>37</v>
      </c>
      <c r="C47" s="26"/>
      <c r="D47" s="26"/>
      <c r="E47" s="128" t="s">
        <v>104</v>
      </c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7"/>
      <c r="Q47" s="4"/>
      <c r="R47" s="4"/>
    </row>
    <row r="48" spans="1:19" ht="16.5">
      <c r="A48" s="146"/>
      <c r="B48" s="25" t="s">
        <v>38</v>
      </c>
      <c r="C48" s="26"/>
      <c r="D48" s="26"/>
      <c r="E48" s="128" t="s">
        <v>105</v>
      </c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7"/>
      <c r="Q48" s="4"/>
      <c r="R48" s="4"/>
    </row>
    <row r="49" spans="1:19" ht="16.5">
      <c r="A49" s="146"/>
      <c r="B49" s="37" t="s">
        <v>39</v>
      </c>
      <c r="C49" s="26"/>
      <c r="D49" s="26"/>
      <c r="E49" s="128" t="s">
        <v>106</v>
      </c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7"/>
      <c r="Q49" s="4"/>
      <c r="R49" s="4"/>
    </row>
    <row r="50" spans="1:19" ht="16.5">
      <c r="A50" s="146"/>
      <c r="B50" s="25" t="s">
        <v>30</v>
      </c>
      <c r="C50" s="26"/>
      <c r="D50" s="26"/>
      <c r="E50" s="128" t="s">
        <v>107</v>
      </c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7"/>
      <c r="Q50" s="4"/>
      <c r="R50" s="4"/>
    </row>
    <row r="51" spans="1:19" ht="16.5">
      <c r="A51" s="146"/>
      <c r="B51" s="50" t="s">
        <v>31</v>
      </c>
      <c r="C51" s="39"/>
      <c r="D51" s="39"/>
      <c r="E51" s="130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27"/>
      <c r="Q51" s="4"/>
      <c r="R51" s="36"/>
      <c r="S51" s="49"/>
    </row>
    <row r="52" spans="1:19" ht="16.5">
      <c r="A52" s="143"/>
      <c r="B52" s="51" t="s">
        <v>40</v>
      </c>
      <c r="C52" s="52"/>
      <c r="D52" s="52"/>
      <c r="E52" s="131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27"/>
      <c r="Q52" s="4"/>
      <c r="R52" s="36"/>
    </row>
    <row r="53" spans="1:19">
      <c r="A53" s="53"/>
      <c r="B53" s="54"/>
      <c r="C53" s="54"/>
      <c r="D53" s="55"/>
      <c r="E53" s="55"/>
      <c r="F53" s="55"/>
      <c r="G53" s="55"/>
      <c r="H53" s="55"/>
      <c r="I53" s="55"/>
      <c r="J53" s="56"/>
      <c r="K53" s="56"/>
      <c r="L53" s="56"/>
      <c r="M53" s="56"/>
      <c r="N53" s="56"/>
      <c r="O53" s="57"/>
      <c r="P53" s="58"/>
      <c r="Q53" s="4"/>
      <c r="R53" s="4"/>
    </row>
    <row r="54" spans="1:19">
      <c r="A54" s="53"/>
      <c r="B54" s="59" t="s">
        <v>45</v>
      </c>
      <c r="C54" s="60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2"/>
      <c r="P54" s="63"/>
      <c r="Q54" s="4"/>
      <c r="R54" s="36"/>
    </row>
    <row r="55" spans="1:19">
      <c r="A55" s="53"/>
      <c r="B55" s="64" t="s">
        <v>33</v>
      </c>
      <c r="C55" s="65"/>
      <c r="D55" s="65"/>
      <c r="E55" s="132" t="s">
        <v>108</v>
      </c>
      <c r="F55" s="65"/>
      <c r="G55" s="65"/>
      <c r="H55" s="65"/>
      <c r="I55" s="65"/>
      <c r="J55" s="65"/>
      <c r="K55" s="65"/>
      <c r="L55" s="65"/>
      <c r="M55" s="65"/>
      <c r="N55" s="65"/>
      <c r="O55" s="65"/>
      <c r="P55" s="27"/>
      <c r="Q55" s="4"/>
      <c r="R55" s="4"/>
    </row>
    <row r="56" spans="1:19">
      <c r="A56" s="4"/>
      <c r="B56" s="64" t="s">
        <v>34</v>
      </c>
      <c r="C56" s="65"/>
      <c r="D56" s="65"/>
      <c r="E56" s="132" t="s">
        <v>111</v>
      </c>
      <c r="F56" s="65"/>
      <c r="G56" s="65"/>
      <c r="H56" s="65"/>
      <c r="I56" s="65"/>
      <c r="J56" s="65"/>
      <c r="K56" s="65"/>
      <c r="L56" s="65"/>
      <c r="M56" s="65"/>
      <c r="N56" s="65"/>
      <c r="O56" s="65"/>
      <c r="P56" s="27"/>
      <c r="Q56" s="4"/>
      <c r="R56" s="4"/>
    </row>
    <row r="57" spans="1:19">
      <c r="A57" s="4"/>
      <c r="B57" s="64" t="s">
        <v>38</v>
      </c>
      <c r="C57" s="65"/>
      <c r="D57" s="65"/>
      <c r="E57" s="132" t="s">
        <v>109</v>
      </c>
      <c r="F57" s="65"/>
      <c r="G57" s="65"/>
      <c r="H57" s="65"/>
      <c r="I57" s="65"/>
      <c r="J57" s="65"/>
      <c r="K57" s="65"/>
      <c r="L57" s="65"/>
      <c r="M57" s="65"/>
      <c r="N57" s="65"/>
      <c r="O57" s="65"/>
      <c r="P57" s="27"/>
      <c r="Q57" s="4"/>
      <c r="R57" s="4"/>
    </row>
    <row r="58" spans="1:19">
      <c r="A58" s="4"/>
      <c r="B58" s="66" t="s">
        <v>30</v>
      </c>
      <c r="C58" s="65"/>
      <c r="D58" s="65"/>
      <c r="E58" s="132" t="s">
        <v>110</v>
      </c>
      <c r="F58" s="65"/>
      <c r="G58" s="65"/>
      <c r="H58" s="65"/>
      <c r="I58" s="65"/>
      <c r="J58" s="65"/>
      <c r="K58" s="65"/>
      <c r="L58" s="65"/>
      <c r="M58" s="65"/>
      <c r="N58" s="65"/>
      <c r="O58" s="65"/>
      <c r="P58" s="27"/>
      <c r="Q58" s="4"/>
      <c r="R58" s="4"/>
    </row>
    <row r="59" spans="1:19">
      <c r="A59" s="4"/>
      <c r="B59" s="67" t="s">
        <v>40</v>
      </c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27"/>
      <c r="Q59" s="4"/>
      <c r="R59" s="4"/>
    </row>
    <row r="60" spans="1:19">
      <c r="A60" s="4"/>
      <c r="B60" s="69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1"/>
      <c r="Q60" s="4"/>
      <c r="R60" s="4"/>
    </row>
    <row r="61" spans="1:19">
      <c r="A61" s="4"/>
      <c r="B61" s="147" t="s">
        <v>46</v>
      </c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4"/>
      <c r="R61" s="4"/>
    </row>
    <row r="62" spans="1:19">
      <c r="A62" s="4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4"/>
      <c r="R62" s="4"/>
    </row>
    <row r="63" spans="1:19">
      <c r="A63" s="4"/>
      <c r="B63" s="15" t="s">
        <v>4</v>
      </c>
      <c r="C63" s="20" t="s">
        <v>47</v>
      </c>
      <c r="D63" s="16" t="s">
        <v>48</v>
      </c>
      <c r="E63" s="139" t="s">
        <v>49</v>
      </c>
      <c r="F63" s="140"/>
      <c r="G63" s="16" t="s">
        <v>50</v>
      </c>
      <c r="H63" s="18" t="s">
        <v>51</v>
      </c>
      <c r="I63" s="18" t="s">
        <v>52</v>
      </c>
      <c r="J63" s="19" t="s">
        <v>53</v>
      </c>
      <c r="K63" s="19" t="s">
        <v>54</v>
      </c>
      <c r="L63" s="19" t="str">
        <f>+L7</f>
        <v>Mar'14</v>
      </c>
      <c r="M63" s="19" t="s">
        <v>55</v>
      </c>
      <c r="N63" s="19" t="s">
        <v>56</v>
      </c>
      <c r="O63" s="73"/>
      <c r="P63" s="21" t="s">
        <v>17</v>
      </c>
      <c r="Q63" s="4"/>
      <c r="R63" s="4"/>
    </row>
    <row r="64" spans="1:19">
      <c r="A64" s="4"/>
      <c r="B64" s="15"/>
      <c r="C64" s="23" t="s">
        <v>19</v>
      </c>
      <c r="D64" s="23" t="s">
        <v>19</v>
      </c>
      <c r="E64" s="24" t="s">
        <v>20</v>
      </c>
      <c r="F64" s="23" t="s">
        <v>19</v>
      </c>
      <c r="G64" s="23" t="s">
        <v>19</v>
      </c>
      <c r="H64" s="23" t="s">
        <v>19</v>
      </c>
      <c r="I64" s="23" t="s">
        <v>19</v>
      </c>
      <c r="J64" s="23" t="s">
        <v>19</v>
      </c>
      <c r="K64" s="23" t="s">
        <v>19</v>
      </c>
      <c r="L64" s="23" t="s">
        <v>19</v>
      </c>
      <c r="M64" s="23" t="s">
        <v>19</v>
      </c>
      <c r="N64" s="23" t="s">
        <v>19</v>
      </c>
      <c r="O64" s="23" t="s">
        <v>19</v>
      </c>
      <c r="P64" s="24" t="s">
        <v>19</v>
      </c>
      <c r="Q64" s="4"/>
      <c r="R64" s="4"/>
    </row>
    <row r="65" spans="1:20">
      <c r="A65" s="141" t="s">
        <v>42</v>
      </c>
      <c r="B65" s="74" t="s">
        <v>21</v>
      </c>
      <c r="C65" s="75"/>
      <c r="D65" s="75"/>
      <c r="E65" s="133" t="s">
        <v>113</v>
      </c>
      <c r="F65" s="75"/>
      <c r="G65" s="75"/>
      <c r="H65" s="75"/>
      <c r="I65" s="75"/>
      <c r="J65" s="75"/>
      <c r="K65" s="75"/>
      <c r="L65" s="75"/>
      <c r="M65" s="75"/>
      <c r="N65" s="75"/>
      <c r="O65" s="75"/>
      <c r="P65" s="75"/>
      <c r="Q65" s="36"/>
      <c r="R65" s="4"/>
    </row>
    <row r="66" spans="1:20">
      <c r="A66" s="142"/>
      <c r="B66" s="74" t="s">
        <v>22</v>
      </c>
      <c r="C66" s="75"/>
      <c r="D66" s="75"/>
      <c r="E66" s="133" t="s">
        <v>114</v>
      </c>
      <c r="F66" s="75"/>
      <c r="G66" s="75"/>
      <c r="H66" s="75"/>
      <c r="I66" s="75"/>
      <c r="J66" s="75"/>
      <c r="K66" s="75"/>
      <c r="L66" s="75"/>
      <c r="M66" s="75"/>
      <c r="N66" s="75"/>
      <c r="O66" s="75"/>
      <c r="P66" s="75"/>
      <c r="Q66" s="4"/>
      <c r="R66" s="4"/>
    </row>
    <row r="67" spans="1:20">
      <c r="A67" s="142"/>
      <c r="B67" s="74" t="s">
        <v>23</v>
      </c>
      <c r="C67" s="75"/>
      <c r="D67" s="75"/>
      <c r="E67" s="133" t="s">
        <v>115</v>
      </c>
      <c r="F67" s="75"/>
      <c r="G67" s="75"/>
      <c r="H67" s="75"/>
      <c r="I67" s="75"/>
      <c r="J67" s="75"/>
      <c r="K67" s="75"/>
      <c r="L67" s="75"/>
      <c r="M67" s="75"/>
      <c r="N67" s="75"/>
      <c r="O67" s="75"/>
      <c r="P67" s="75"/>
      <c r="Q67" s="4"/>
      <c r="R67" s="4"/>
      <c r="S67" s="49"/>
    </row>
    <row r="68" spans="1:20">
      <c r="A68" s="142"/>
      <c r="B68" s="74" t="s">
        <v>57</v>
      </c>
      <c r="C68" s="75"/>
      <c r="D68" s="75"/>
      <c r="E68" s="133" t="s">
        <v>116</v>
      </c>
      <c r="F68" s="75"/>
      <c r="G68" s="75"/>
      <c r="H68" s="75"/>
      <c r="I68" s="75"/>
      <c r="J68" s="75"/>
      <c r="K68" s="75"/>
      <c r="L68" s="75"/>
      <c r="M68" s="75"/>
      <c r="N68" s="75"/>
      <c r="O68" s="75"/>
      <c r="P68" s="75"/>
      <c r="Q68" s="4"/>
      <c r="R68" s="76"/>
    </row>
    <row r="69" spans="1:20">
      <c r="A69" s="142"/>
      <c r="B69" s="74" t="s">
        <v>58</v>
      </c>
      <c r="C69" s="75"/>
      <c r="D69" s="75"/>
      <c r="E69" s="133" t="s">
        <v>117</v>
      </c>
      <c r="F69" s="75"/>
      <c r="G69" s="75"/>
      <c r="H69" s="75"/>
      <c r="I69" s="75"/>
      <c r="J69" s="75"/>
      <c r="K69" s="75"/>
      <c r="L69" s="75"/>
      <c r="M69" s="75"/>
      <c r="N69" s="75"/>
      <c r="O69" s="75"/>
      <c r="P69" s="75"/>
      <c r="Q69" s="4"/>
      <c r="R69" s="4"/>
    </row>
    <row r="70" spans="1:20">
      <c r="A70" s="142"/>
      <c r="B70" s="31" t="s">
        <v>26</v>
      </c>
      <c r="C70" s="75"/>
      <c r="D70" s="75"/>
      <c r="E70" s="133" t="s">
        <v>118</v>
      </c>
      <c r="F70" s="75"/>
      <c r="G70" s="75"/>
      <c r="H70" s="75"/>
      <c r="I70" s="75"/>
      <c r="J70" s="75"/>
      <c r="K70" s="75"/>
      <c r="L70" s="75"/>
      <c r="M70" s="75"/>
      <c r="N70" s="75"/>
      <c r="O70" s="75"/>
      <c r="P70" s="75"/>
      <c r="Q70" s="4"/>
      <c r="R70" s="4"/>
    </row>
    <row r="71" spans="1:20">
      <c r="A71" s="142"/>
      <c r="B71" s="77" t="s">
        <v>27</v>
      </c>
      <c r="C71" s="75"/>
      <c r="D71" s="75"/>
      <c r="E71" s="133" t="s">
        <v>119</v>
      </c>
      <c r="F71" s="75"/>
      <c r="G71" s="75"/>
      <c r="H71" s="75"/>
      <c r="I71" s="75"/>
      <c r="J71" s="75"/>
      <c r="K71" s="75"/>
      <c r="L71" s="75"/>
      <c r="M71" s="75"/>
      <c r="N71" s="75"/>
      <c r="O71" s="75"/>
      <c r="P71" s="75"/>
      <c r="Q71" s="4"/>
      <c r="R71" s="4"/>
    </row>
    <row r="72" spans="1:20">
      <c r="A72" s="142"/>
      <c r="B72" s="78" t="s">
        <v>29</v>
      </c>
      <c r="C72" s="75"/>
      <c r="D72" s="75"/>
      <c r="E72" s="133" t="s">
        <v>120</v>
      </c>
      <c r="F72" s="75"/>
      <c r="G72" s="75"/>
      <c r="H72" s="75"/>
      <c r="I72" s="75"/>
      <c r="J72" s="75"/>
      <c r="K72" s="75"/>
      <c r="L72" s="75"/>
      <c r="M72" s="75"/>
      <c r="N72" s="75"/>
      <c r="O72" s="75"/>
      <c r="P72" s="75"/>
      <c r="Q72" s="4"/>
      <c r="R72" s="4"/>
    </row>
    <row r="73" spans="1:20">
      <c r="A73" s="142"/>
      <c r="B73" s="74" t="s">
        <v>30</v>
      </c>
      <c r="C73" s="75"/>
      <c r="D73" s="75"/>
      <c r="E73" s="133" t="s">
        <v>121</v>
      </c>
      <c r="F73" s="75"/>
      <c r="G73" s="75"/>
      <c r="H73" s="75"/>
      <c r="I73" s="75"/>
      <c r="J73" s="75"/>
      <c r="K73" s="75"/>
      <c r="L73" s="75"/>
      <c r="M73" s="75"/>
      <c r="N73" s="75"/>
      <c r="O73" s="75"/>
      <c r="P73" s="75"/>
      <c r="Q73" s="4"/>
      <c r="R73" s="4"/>
    </row>
    <row r="74" spans="1:20">
      <c r="A74" s="143"/>
      <c r="B74" s="79" t="s">
        <v>31</v>
      </c>
      <c r="C74" s="80"/>
      <c r="D74" s="80"/>
      <c r="E74" s="134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4"/>
      <c r="R74" s="36"/>
    </row>
    <row r="75" spans="1:20">
      <c r="A75" s="141" t="s">
        <v>32</v>
      </c>
      <c r="B75" s="74" t="s">
        <v>33</v>
      </c>
      <c r="C75" s="75"/>
      <c r="D75" s="75"/>
      <c r="E75" s="133" t="s">
        <v>122</v>
      </c>
      <c r="F75" s="75"/>
      <c r="G75" s="75"/>
      <c r="H75" s="75"/>
      <c r="I75" s="75"/>
      <c r="J75" s="75"/>
      <c r="K75" s="75"/>
      <c r="L75" s="75"/>
      <c r="M75" s="75"/>
      <c r="N75" s="75"/>
      <c r="O75" s="75"/>
      <c r="P75" s="75"/>
      <c r="Q75" s="4"/>
      <c r="R75" s="4"/>
      <c r="S75" s="4"/>
      <c r="T75" s="4"/>
    </row>
    <row r="76" spans="1:20">
      <c r="A76" s="142"/>
      <c r="B76" s="74" t="s">
        <v>34</v>
      </c>
      <c r="C76" s="75"/>
      <c r="D76" s="75"/>
      <c r="E76" s="133" t="s">
        <v>123</v>
      </c>
      <c r="F76" s="75"/>
      <c r="G76" s="75"/>
      <c r="H76" s="75"/>
      <c r="I76" s="75"/>
      <c r="J76" s="75"/>
      <c r="K76" s="75"/>
      <c r="L76" s="75"/>
      <c r="M76" s="75"/>
      <c r="N76" s="75"/>
      <c r="O76" s="75"/>
      <c r="P76" s="75"/>
      <c r="Q76" s="4"/>
      <c r="R76" s="36"/>
      <c r="S76" s="4"/>
      <c r="T76" s="4"/>
    </row>
    <row r="77" spans="1:20">
      <c r="A77" s="142"/>
      <c r="B77" s="74" t="s">
        <v>35</v>
      </c>
      <c r="C77" s="75"/>
      <c r="D77" s="75"/>
      <c r="E77" s="133" t="s">
        <v>124</v>
      </c>
      <c r="F77" s="75"/>
      <c r="G77" s="75"/>
      <c r="H77" s="75"/>
      <c r="I77" s="75"/>
      <c r="J77" s="75"/>
      <c r="K77" s="75"/>
      <c r="L77" s="75"/>
      <c r="M77" s="75"/>
      <c r="N77" s="75"/>
      <c r="O77" s="75"/>
      <c r="P77" s="75"/>
      <c r="Q77" s="4"/>
      <c r="R77" s="4"/>
      <c r="S77" s="4"/>
      <c r="T77" s="4"/>
    </row>
    <row r="78" spans="1:20">
      <c r="A78" s="142"/>
      <c r="B78" s="74" t="s">
        <v>36</v>
      </c>
      <c r="C78" s="75"/>
      <c r="D78" s="75"/>
      <c r="E78" s="133" t="s">
        <v>125</v>
      </c>
      <c r="F78" s="75"/>
      <c r="G78" s="75"/>
      <c r="H78" s="75"/>
      <c r="I78" s="75"/>
      <c r="J78" s="75"/>
      <c r="K78" s="75"/>
      <c r="L78" s="75"/>
      <c r="M78" s="75"/>
      <c r="N78" s="75"/>
      <c r="O78" s="75"/>
      <c r="P78" s="75"/>
      <c r="Q78" s="4"/>
      <c r="R78" s="4"/>
      <c r="S78" s="4"/>
      <c r="T78" s="4"/>
    </row>
    <row r="79" spans="1:20">
      <c r="A79" s="142"/>
      <c r="B79" s="25" t="s">
        <v>37</v>
      </c>
      <c r="C79" s="75"/>
      <c r="D79" s="75"/>
      <c r="E79" s="133" t="s">
        <v>126</v>
      </c>
      <c r="F79" s="75"/>
      <c r="G79" s="75"/>
      <c r="H79" s="75"/>
      <c r="I79" s="75"/>
      <c r="J79" s="75"/>
      <c r="K79" s="75"/>
      <c r="L79" s="75"/>
      <c r="M79" s="75"/>
      <c r="N79" s="75"/>
      <c r="O79" s="75"/>
      <c r="P79" s="75"/>
      <c r="Q79" s="4"/>
      <c r="R79" s="4"/>
      <c r="S79" s="4"/>
      <c r="T79" s="4"/>
    </row>
    <row r="80" spans="1:20">
      <c r="A80" s="142"/>
      <c r="B80" s="74" t="s">
        <v>38</v>
      </c>
      <c r="C80" s="75"/>
      <c r="D80" s="75"/>
      <c r="E80" s="133" t="s">
        <v>127</v>
      </c>
      <c r="F80" s="75"/>
      <c r="G80" s="75"/>
      <c r="H80" s="75"/>
      <c r="I80" s="75"/>
      <c r="J80" s="75"/>
      <c r="K80" s="75"/>
      <c r="L80" s="75"/>
      <c r="M80" s="75"/>
      <c r="N80" s="75"/>
      <c r="O80" s="75"/>
      <c r="P80" s="75"/>
      <c r="Q80" s="4"/>
      <c r="R80" s="4"/>
      <c r="S80" s="4"/>
      <c r="T80" s="4"/>
    </row>
    <row r="81" spans="1:22">
      <c r="A81" s="142"/>
      <c r="B81" s="37" t="s">
        <v>39</v>
      </c>
      <c r="C81" s="75"/>
      <c r="D81" s="75"/>
      <c r="E81" s="133" t="s">
        <v>128</v>
      </c>
      <c r="F81" s="75"/>
      <c r="G81" s="75"/>
      <c r="H81" s="75"/>
      <c r="I81" s="75"/>
      <c r="J81" s="75"/>
      <c r="K81" s="75"/>
      <c r="L81" s="75"/>
      <c r="M81" s="75"/>
      <c r="N81" s="75"/>
      <c r="O81" s="75"/>
      <c r="P81" s="75"/>
      <c r="Q81" s="4"/>
      <c r="R81" s="4"/>
      <c r="S81" s="4"/>
      <c r="T81" s="4"/>
    </row>
    <row r="82" spans="1:22">
      <c r="A82" s="142"/>
      <c r="B82" s="74" t="s">
        <v>30</v>
      </c>
      <c r="C82" s="75"/>
      <c r="D82" s="75"/>
      <c r="E82" s="133" t="s">
        <v>129</v>
      </c>
      <c r="F82" s="75"/>
      <c r="G82" s="75"/>
      <c r="H82" s="75"/>
      <c r="I82" s="75"/>
      <c r="J82" s="75"/>
      <c r="K82" s="75"/>
      <c r="L82" s="75"/>
      <c r="M82" s="75"/>
      <c r="N82" s="75"/>
      <c r="O82" s="75"/>
      <c r="P82" s="75"/>
      <c r="Q82" s="4"/>
      <c r="R82" s="4"/>
      <c r="S82" s="4"/>
      <c r="T82" s="4"/>
    </row>
    <row r="83" spans="1:22">
      <c r="A83" s="144"/>
      <c r="B83" s="81" t="s">
        <v>31</v>
      </c>
      <c r="C83" s="82"/>
      <c r="D83" s="82"/>
      <c r="E83" s="80"/>
      <c r="F83" s="82"/>
      <c r="G83" s="82"/>
      <c r="H83" s="82"/>
      <c r="I83" s="82"/>
      <c r="J83" s="82"/>
      <c r="K83" s="82"/>
      <c r="L83" s="82"/>
      <c r="M83" s="82"/>
      <c r="N83" s="82"/>
      <c r="O83" s="82"/>
      <c r="P83" s="82"/>
      <c r="Q83" s="4"/>
      <c r="R83" s="36"/>
      <c r="T83" s="4"/>
    </row>
    <row r="84" spans="1:22">
      <c r="A84" s="4"/>
      <c r="B84" s="83" t="s">
        <v>59</v>
      </c>
      <c r="C84" s="82"/>
      <c r="D84" s="82"/>
      <c r="E84" s="82"/>
      <c r="F84" s="82"/>
      <c r="G84" s="82"/>
      <c r="H84" s="82"/>
      <c r="I84" s="82"/>
      <c r="J84" s="82"/>
      <c r="K84" s="82"/>
      <c r="L84" s="82"/>
      <c r="M84" s="82"/>
      <c r="N84" s="82"/>
      <c r="O84" s="82"/>
      <c r="P84" s="84"/>
      <c r="Q84" s="36"/>
      <c r="R84" s="4"/>
    </row>
    <row r="85" spans="1:22">
      <c r="A85" s="3"/>
      <c r="B85" s="85"/>
      <c r="C85" s="85"/>
      <c r="D85" s="86"/>
      <c r="E85" s="86"/>
      <c r="F85" s="86"/>
      <c r="G85" s="86"/>
      <c r="H85" s="86"/>
      <c r="I85" s="86"/>
      <c r="J85" s="87"/>
      <c r="K85" s="87"/>
      <c r="L85" s="87"/>
      <c r="M85" s="87"/>
      <c r="N85" s="87"/>
      <c r="O85" s="88"/>
      <c r="P85" s="85"/>
      <c r="Q85" s="3"/>
      <c r="R85" s="89"/>
      <c r="S85" s="3"/>
      <c r="T85" s="3"/>
      <c r="U85" s="3"/>
      <c r="V85" s="3"/>
    </row>
    <row r="86" spans="1:22">
      <c r="A86" s="90"/>
      <c r="B86" s="91" t="s">
        <v>60</v>
      </c>
      <c r="C86" s="91"/>
      <c r="D86" s="92"/>
      <c r="E86" s="92"/>
      <c r="F86" s="92"/>
      <c r="G86" s="92"/>
      <c r="H86" s="92"/>
      <c r="I86" s="92"/>
      <c r="J86" s="93"/>
      <c r="K86" s="93"/>
      <c r="L86" s="93"/>
      <c r="M86" s="93"/>
      <c r="N86" s="93"/>
      <c r="O86" s="94"/>
      <c r="P86" s="95"/>
      <c r="Q86" s="95"/>
      <c r="R86" s="96"/>
      <c r="S86" s="3"/>
      <c r="T86" s="3"/>
      <c r="U86" s="3"/>
      <c r="V86" s="3"/>
    </row>
    <row r="87" spans="1:22">
      <c r="A87" s="97"/>
      <c r="B87" s="98" t="s">
        <v>61</v>
      </c>
      <c r="C87" s="97"/>
      <c r="D87" s="97"/>
      <c r="E87" s="97"/>
      <c r="F87" s="97"/>
      <c r="G87" s="97"/>
      <c r="H87" s="97"/>
      <c r="I87" s="97"/>
      <c r="J87" s="99"/>
      <c r="K87" s="99"/>
      <c r="L87" s="99"/>
      <c r="M87" s="99"/>
      <c r="N87" s="99"/>
      <c r="O87" s="99"/>
      <c r="P87" s="3"/>
      <c r="Q87" s="3"/>
      <c r="R87" s="89"/>
      <c r="S87" s="3"/>
      <c r="T87" s="3"/>
      <c r="U87" s="3"/>
      <c r="V87" s="3"/>
    </row>
    <row r="88" spans="1:22">
      <c r="A88" s="97"/>
      <c r="B88" s="100" t="s">
        <v>62</v>
      </c>
      <c r="C88" s="101"/>
      <c r="Q88" s="3"/>
      <c r="R88" s="102"/>
      <c r="S88" s="3"/>
      <c r="T88" s="3"/>
      <c r="U88" s="3"/>
      <c r="V88" s="3"/>
    </row>
    <row r="89" spans="1:22">
      <c r="A89" s="97"/>
      <c r="D89" s="103"/>
      <c r="E89" s="103"/>
      <c r="F89" s="103"/>
      <c r="G89" s="103"/>
      <c r="H89" s="103"/>
      <c r="I89" s="103"/>
      <c r="J89" s="99"/>
      <c r="K89" s="99"/>
      <c r="L89" s="99"/>
      <c r="M89" s="99"/>
      <c r="N89" s="99"/>
      <c r="O89" s="99"/>
      <c r="P89" s="3"/>
      <c r="Q89" s="3"/>
      <c r="R89" s="3"/>
      <c r="S89" s="3"/>
      <c r="T89" s="3"/>
      <c r="U89" s="3"/>
      <c r="V89" s="3"/>
    </row>
    <row r="90" spans="1:22">
      <c r="A90" s="3"/>
      <c r="B90" s="3" t="s">
        <v>63</v>
      </c>
      <c r="C90" s="3"/>
      <c r="J90" s="99"/>
      <c r="K90" s="104" t="s">
        <v>64</v>
      </c>
      <c r="L90" s="104"/>
      <c r="M90" s="104"/>
      <c r="N90" s="99"/>
      <c r="P90" s="105"/>
      <c r="Q90" s="3"/>
      <c r="R90" s="3"/>
      <c r="S90" s="3"/>
      <c r="T90" s="3"/>
      <c r="U90" s="3"/>
      <c r="V90" s="3"/>
    </row>
    <row r="91" spans="1:22">
      <c r="A91" s="46"/>
      <c r="B91" s="106"/>
      <c r="C91" s="106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8"/>
      <c r="P91" s="106"/>
      <c r="Q91" s="46"/>
    </row>
    <row r="92" spans="1:22">
      <c r="A92" s="46"/>
      <c r="B92" s="106"/>
      <c r="C92" s="106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8"/>
      <c r="P92" s="106"/>
      <c r="Q92" s="46"/>
    </row>
    <row r="93" spans="1:22">
      <c r="A93" s="46"/>
      <c r="B93" s="106"/>
      <c r="C93" s="106"/>
      <c r="D93" s="107"/>
      <c r="E93" s="107"/>
      <c r="F93" s="107"/>
      <c r="G93" s="109"/>
      <c r="H93" s="107"/>
      <c r="I93" s="107"/>
      <c r="J93" s="107"/>
      <c r="K93" s="107"/>
      <c r="L93" s="107"/>
      <c r="M93" s="107"/>
      <c r="N93" s="107"/>
      <c r="O93" s="108"/>
      <c r="P93" s="106"/>
      <c r="Q93" s="46"/>
    </row>
    <row r="94" spans="1:22">
      <c r="A94" s="46"/>
      <c r="B94" s="106"/>
      <c r="C94" s="106"/>
      <c r="D94" s="107"/>
      <c r="E94" s="107"/>
      <c r="F94" s="107"/>
      <c r="G94" s="107" t="s">
        <v>65</v>
      </c>
      <c r="H94" s="107"/>
      <c r="I94" s="107"/>
      <c r="J94" s="107"/>
      <c r="K94" s="107"/>
      <c r="L94" s="107"/>
      <c r="M94" s="107"/>
      <c r="N94" s="107"/>
      <c r="O94" s="108"/>
      <c r="P94" s="106"/>
      <c r="Q94" s="46"/>
    </row>
    <row r="95" spans="1:22">
      <c r="A95" s="46"/>
      <c r="B95" s="106"/>
      <c r="C95" s="106"/>
      <c r="D95" s="107"/>
      <c r="E95" s="107"/>
      <c r="F95" s="110">
        <f>90716+1669922+14323</f>
        <v>1774961</v>
      </c>
      <c r="G95" s="107"/>
      <c r="H95" s="107"/>
      <c r="I95" s="107"/>
      <c r="J95" s="107"/>
      <c r="K95" s="107"/>
      <c r="L95" s="107"/>
      <c r="M95" s="107"/>
      <c r="N95" s="107"/>
      <c r="O95" s="108"/>
      <c r="P95" s="106"/>
      <c r="Q95" s="46"/>
    </row>
    <row r="96" spans="1:22">
      <c r="A96" s="46"/>
      <c r="B96" s="106"/>
      <c r="C96" s="106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8"/>
      <c r="P96" s="106"/>
      <c r="Q96" s="46"/>
    </row>
    <row r="97" spans="1:17">
      <c r="A97" s="46"/>
      <c r="B97" s="106"/>
      <c r="C97" s="106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8"/>
      <c r="P97" s="106"/>
      <c r="Q97" s="46"/>
    </row>
    <row r="98" spans="1:17">
      <c r="A98" s="46"/>
      <c r="B98" s="106"/>
      <c r="C98" s="106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8"/>
      <c r="P98" s="106"/>
      <c r="Q98" s="46"/>
    </row>
    <row r="99" spans="1:17">
      <c r="A99" s="46"/>
      <c r="B99" s="106"/>
      <c r="C99" s="106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8"/>
      <c r="P99" s="106"/>
      <c r="Q99" s="46"/>
    </row>
    <row r="100" spans="1:17">
      <c r="A100" s="46"/>
      <c r="B100" s="106"/>
      <c r="C100" s="106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8"/>
      <c r="P100" s="106"/>
      <c r="Q100" s="46"/>
    </row>
    <row r="101" spans="1:17">
      <c r="A101" s="46"/>
      <c r="B101" s="106"/>
      <c r="C101" s="106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8"/>
      <c r="P101" s="106"/>
      <c r="Q101" s="46"/>
    </row>
    <row r="102" spans="1:17">
      <c r="A102" s="46"/>
      <c r="B102" s="106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8"/>
      <c r="P102" s="106"/>
      <c r="Q102" s="46"/>
    </row>
    <row r="103" spans="1:17">
      <c r="A103" s="46"/>
      <c r="B103" s="106"/>
      <c r="C103" s="106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8"/>
      <c r="P103" s="106"/>
      <c r="Q103" s="46"/>
    </row>
    <row r="104" spans="1:17">
      <c r="A104" s="46"/>
      <c r="B104" s="106"/>
      <c r="C104" s="106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8"/>
      <c r="P104" s="106"/>
      <c r="Q104" s="46"/>
    </row>
    <row r="105" spans="1:17">
      <c r="A105" s="46"/>
      <c r="B105" s="106"/>
      <c r="C105" s="106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8"/>
      <c r="P105" s="106"/>
      <c r="Q105" s="46"/>
    </row>
    <row r="106" spans="1:17">
      <c r="A106" s="46"/>
      <c r="B106" s="106"/>
      <c r="C106" s="106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8"/>
      <c r="P106" s="106"/>
      <c r="Q106" s="46"/>
    </row>
    <row r="107" spans="1:17">
      <c r="A107" s="46"/>
      <c r="B107" s="106"/>
      <c r="C107" s="106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8"/>
      <c r="P107" s="106"/>
      <c r="Q107" s="46"/>
    </row>
    <row r="108" spans="1:17">
      <c r="A108" s="46"/>
      <c r="B108" s="106"/>
      <c r="C108" s="106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8"/>
      <c r="P108" s="106"/>
      <c r="Q108" s="46"/>
    </row>
    <row r="109" spans="1:17">
      <c r="A109" s="46"/>
      <c r="B109" s="106"/>
      <c r="C109" s="106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8"/>
      <c r="P109" s="106"/>
      <c r="Q109" s="46"/>
    </row>
    <row r="110" spans="1:17">
      <c r="A110" s="46"/>
      <c r="B110" s="106"/>
      <c r="C110" s="106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8"/>
      <c r="P110" s="106"/>
      <c r="Q110" s="46"/>
    </row>
    <row r="111" spans="1:17">
      <c r="A111" s="46"/>
      <c r="B111" s="106"/>
      <c r="C111" s="106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8"/>
      <c r="P111" s="106"/>
      <c r="Q111" s="46"/>
    </row>
    <row r="112" spans="1:17">
      <c r="A112" s="46"/>
      <c r="B112" s="106"/>
      <c r="C112" s="106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8"/>
      <c r="P112" s="106"/>
      <c r="Q112" s="46"/>
    </row>
    <row r="113" spans="1:17">
      <c r="A113" s="46"/>
      <c r="B113" s="106"/>
      <c r="C113" s="106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8"/>
      <c r="P113" s="106"/>
      <c r="Q113" s="46"/>
    </row>
    <row r="114" spans="1:17">
      <c r="A114" s="46"/>
      <c r="B114" s="106"/>
      <c r="C114" s="106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8"/>
      <c r="P114" s="106"/>
      <c r="Q114" s="46"/>
    </row>
    <row r="115" spans="1:17">
      <c r="A115" s="46"/>
      <c r="B115" s="106"/>
      <c r="C115" s="106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8"/>
      <c r="P115" s="106"/>
      <c r="Q115" s="46"/>
    </row>
    <row r="116" spans="1:17">
      <c r="A116" s="46"/>
      <c r="B116" s="106"/>
      <c r="C116" s="106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8"/>
      <c r="P116" s="106"/>
      <c r="Q116" s="46"/>
    </row>
    <row r="117" spans="1:17">
      <c r="A117" s="46"/>
      <c r="B117" s="106"/>
      <c r="C117" s="106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8"/>
      <c r="P117" s="106"/>
      <c r="Q117" s="46"/>
    </row>
    <row r="118" spans="1:17">
      <c r="A118" s="46"/>
      <c r="B118" s="106"/>
      <c r="C118" s="106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8"/>
      <c r="P118" s="106"/>
      <c r="Q118" s="46"/>
    </row>
    <row r="119" spans="1:17">
      <c r="A119" s="46"/>
      <c r="B119" s="106"/>
      <c r="C119" s="106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8"/>
      <c r="P119" s="106"/>
      <c r="Q119" s="46"/>
    </row>
    <row r="120" spans="1:17">
      <c r="A120" s="46"/>
      <c r="B120" s="106"/>
      <c r="C120" s="106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8"/>
      <c r="P120" s="106"/>
      <c r="Q120" s="46"/>
    </row>
    <row r="121" spans="1:17">
      <c r="A121" s="46"/>
      <c r="B121" s="106"/>
      <c r="C121" s="106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8"/>
      <c r="P121" s="106"/>
      <c r="Q121" s="46"/>
    </row>
    <row r="122" spans="1:17">
      <c r="A122" s="46"/>
      <c r="B122" s="106"/>
      <c r="C122" s="106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8"/>
      <c r="P122" s="106"/>
      <c r="Q122" s="46"/>
    </row>
    <row r="123" spans="1:17">
      <c r="A123" s="46"/>
      <c r="B123" s="106"/>
      <c r="C123" s="106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8"/>
      <c r="P123" s="106"/>
      <c r="Q123" s="46"/>
    </row>
    <row r="124" spans="1:17">
      <c r="A124" s="46"/>
      <c r="B124" s="106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8"/>
      <c r="P124" s="106"/>
      <c r="Q124" s="46"/>
    </row>
    <row r="125" spans="1:17">
      <c r="A125" s="46"/>
      <c r="B125" s="106"/>
      <c r="C125" s="106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8"/>
      <c r="P125" s="106"/>
      <c r="Q125" s="46"/>
    </row>
    <row r="126" spans="1:17">
      <c r="A126" s="46"/>
      <c r="B126" s="106"/>
      <c r="C126" s="106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8"/>
      <c r="P126" s="106"/>
      <c r="Q126" s="46"/>
    </row>
    <row r="127" spans="1:17">
      <c r="B127" s="111"/>
      <c r="C127" s="111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3"/>
      <c r="P127" s="85"/>
    </row>
    <row r="128" spans="1:17">
      <c r="B128" s="111"/>
      <c r="C128" s="111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3"/>
      <c r="P128" s="85"/>
    </row>
    <row r="129" spans="2:16">
      <c r="B129" s="111"/>
      <c r="C129" s="111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3"/>
      <c r="P129" s="85"/>
    </row>
    <row r="130" spans="2:16">
      <c r="B130" s="111"/>
      <c r="C130" s="111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3"/>
      <c r="P130" s="85"/>
    </row>
    <row r="131" spans="2:16">
      <c r="B131" s="111"/>
      <c r="C131" s="111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3"/>
      <c r="P131" s="85"/>
    </row>
    <row r="132" spans="2:16">
      <c r="B132" s="111"/>
      <c r="C132" s="111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3"/>
      <c r="P132" s="85"/>
    </row>
    <row r="133" spans="2:16">
      <c r="B133" s="111"/>
      <c r="C133" s="111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3"/>
      <c r="P133" s="85"/>
    </row>
    <row r="134" spans="2:16">
      <c r="B134" s="111"/>
      <c r="C134" s="111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3"/>
      <c r="P134" s="85"/>
    </row>
    <row r="135" spans="2:16">
      <c r="B135" s="111"/>
      <c r="C135" s="111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3"/>
      <c r="P135" s="85"/>
    </row>
    <row r="136" spans="2:16">
      <c r="B136" s="111"/>
      <c r="C136" s="111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3"/>
      <c r="P136" s="85"/>
    </row>
    <row r="137" spans="2:16">
      <c r="B137" s="111"/>
      <c r="C137" s="111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3"/>
      <c r="P137" s="85"/>
    </row>
    <row r="138" spans="2:16">
      <c r="B138" s="111"/>
      <c r="C138" s="111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3"/>
      <c r="P138" s="85"/>
    </row>
    <row r="139" spans="2:16">
      <c r="B139" s="111"/>
      <c r="C139" s="111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3"/>
      <c r="P139" s="85"/>
    </row>
    <row r="140" spans="2:16">
      <c r="B140" s="111"/>
      <c r="C140" s="111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3"/>
      <c r="P140" s="85"/>
    </row>
    <row r="141" spans="2:16">
      <c r="B141" s="111"/>
      <c r="C141" s="111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3"/>
      <c r="P141" s="85"/>
    </row>
    <row r="142" spans="2:16">
      <c r="B142" s="111"/>
      <c r="C142" s="111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3"/>
      <c r="P142" s="85"/>
    </row>
    <row r="143" spans="2:16">
      <c r="B143" s="111"/>
      <c r="C143" s="111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3"/>
      <c r="P143" s="85"/>
    </row>
    <row r="144" spans="2:16">
      <c r="B144" s="111"/>
      <c r="C144" s="111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3"/>
      <c r="P144" s="85"/>
    </row>
    <row r="145" spans="2:16">
      <c r="B145" s="111"/>
      <c r="C145" s="111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3"/>
      <c r="P145" s="85"/>
    </row>
    <row r="146" spans="2:16">
      <c r="B146" s="111"/>
      <c r="C146" s="111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3"/>
      <c r="P146" s="85"/>
    </row>
    <row r="147" spans="2:16">
      <c r="B147" s="111"/>
      <c r="C147" s="111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3"/>
      <c r="P147" s="85"/>
    </row>
    <row r="148" spans="2:16">
      <c r="B148" s="111"/>
      <c r="C148" s="111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3"/>
      <c r="P148" s="85"/>
    </row>
    <row r="149" spans="2:16">
      <c r="B149" s="111"/>
      <c r="C149" s="111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3"/>
      <c r="P149" s="85"/>
    </row>
    <row r="150" spans="2:16">
      <c r="B150" s="111"/>
      <c r="C150" s="111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3"/>
      <c r="P150" s="85"/>
    </row>
    <row r="151" spans="2:16">
      <c r="B151" s="111"/>
      <c r="C151" s="111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3"/>
      <c r="P151" s="85"/>
    </row>
    <row r="152" spans="2:16">
      <c r="B152" s="111"/>
      <c r="C152" s="111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3"/>
      <c r="P152" s="85"/>
    </row>
    <row r="153" spans="2:16">
      <c r="B153" s="111"/>
      <c r="C153" s="111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3"/>
      <c r="P153" s="85"/>
    </row>
    <row r="154" spans="2:16">
      <c r="B154" s="111"/>
      <c r="C154" s="111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3"/>
      <c r="P154" s="85"/>
    </row>
    <row r="155" spans="2:16">
      <c r="B155" s="111"/>
      <c r="C155" s="111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3"/>
      <c r="P155" s="85"/>
    </row>
    <row r="156" spans="2:16">
      <c r="B156" s="111"/>
      <c r="C156" s="111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3"/>
      <c r="P156" s="85"/>
    </row>
    <row r="157" spans="2:16">
      <c r="B157" s="111"/>
      <c r="C157" s="111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3"/>
      <c r="P157" s="85"/>
    </row>
    <row r="158" spans="2:16">
      <c r="B158" s="111"/>
      <c r="C158" s="111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3"/>
      <c r="P158" s="85"/>
    </row>
    <row r="159" spans="2:16">
      <c r="B159" s="111"/>
      <c r="C159" s="111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3"/>
      <c r="P159" s="85"/>
    </row>
    <row r="160" spans="2:16">
      <c r="B160" s="111"/>
      <c r="C160" s="111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3"/>
      <c r="P160" s="85"/>
    </row>
    <row r="161" spans="2:16">
      <c r="B161" s="111"/>
      <c r="C161" s="111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3"/>
      <c r="P161" s="85"/>
    </row>
    <row r="162" spans="2:16">
      <c r="B162" s="111"/>
      <c r="C162" s="111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3"/>
      <c r="P162" s="85"/>
    </row>
    <row r="163" spans="2:16">
      <c r="B163" s="111"/>
      <c r="C163" s="111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3"/>
      <c r="P163" s="85"/>
    </row>
    <row r="164" spans="2:16">
      <c r="B164" s="111"/>
      <c r="C164" s="111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3"/>
      <c r="P164" s="85"/>
    </row>
    <row r="165" spans="2:16">
      <c r="B165" s="111"/>
      <c r="C165" s="111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3"/>
      <c r="P165" s="85"/>
    </row>
    <row r="166" spans="2:16">
      <c r="B166" s="114"/>
      <c r="C166" s="114"/>
      <c r="D166" s="114"/>
      <c r="E166" s="114"/>
      <c r="F166" s="114"/>
      <c r="G166" s="114"/>
      <c r="H166" s="114"/>
      <c r="I166" s="114"/>
      <c r="J166" s="61"/>
      <c r="K166" s="61"/>
      <c r="L166" s="61"/>
      <c r="M166" s="61"/>
      <c r="N166" s="61"/>
      <c r="O166" s="62"/>
      <c r="P166" s="115"/>
    </row>
    <row r="167" spans="2:16">
      <c r="B167" s="116"/>
      <c r="C167" s="116"/>
      <c r="D167" s="117"/>
      <c r="E167" s="117"/>
      <c r="F167" s="117"/>
      <c r="G167" s="117"/>
      <c r="H167" s="117"/>
      <c r="I167" s="117"/>
      <c r="O167" s="118"/>
      <c r="P167" s="119"/>
    </row>
    <row r="168" spans="2:16">
      <c r="B168" s="116"/>
      <c r="C168" s="116"/>
      <c r="D168" s="117"/>
      <c r="E168" s="117"/>
      <c r="F168" s="117"/>
      <c r="G168" s="117"/>
      <c r="H168" s="117"/>
      <c r="I168" s="117"/>
      <c r="O168" s="118"/>
      <c r="P168" s="119"/>
    </row>
    <row r="169" spans="2:16">
      <c r="B169" s="120"/>
      <c r="C169" s="120"/>
      <c r="D169" s="117"/>
      <c r="E169" s="117"/>
      <c r="F169" s="117"/>
      <c r="G169" s="117"/>
      <c r="H169" s="117"/>
      <c r="I169" s="117"/>
      <c r="J169" s="119"/>
      <c r="K169" s="119"/>
      <c r="L169" s="119"/>
      <c r="M169" s="119"/>
      <c r="N169" s="119"/>
      <c r="O169" s="121"/>
      <c r="P169" s="119"/>
    </row>
    <row r="170" spans="2:16">
      <c r="B170" s="120"/>
      <c r="C170" s="120"/>
      <c r="D170" s="117"/>
      <c r="E170" s="117"/>
      <c r="F170" s="117"/>
      <c r="G170" s="117"/>
      <c r="H170" s="117"/>
      <c r="I170" s="117"/>
      <c r="J170" s="119"/>
      <c r="K170" s="119"/>
      <c r="L170" s="119"/>
      <c r="M170" s="119"/>
      <c r="N170" s="119"/>
      <c r="O170" s="121"/>
      <c r="P170" s="119"/>
    </row>
    <row r="171" spans="2:16" ht="15.75">
      <c r="B171" s="122"/>
      <c r="C171" s="122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19"/>
      <c r="P171" s="119"/>
    </row>
    <row r="172" spans="2:16"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19"/>
    </row>
    <row r="173" spans="2:16">
      <c r="B173" s="124"/>
      <c r="C173" s="124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19"/>
      <c r="P173" s="119"/>
    </row>
    <row r="174" spans="2:16">
      <c r="B174" s="124"/>
      <c r="C174" s="124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19"/>
      <c r="P174" s="119"/>
    </row>
    <row r="175" spans="2:16">
      <c r="B175" s="124"/>
      <c r="C175" s="124"/>
      <c r="D175" s="126"/>
      <c r="E175" s="126"/>
      <c r="F175" s="126"/>
      <c r="G175" s="126"/>
      <c r="H175" s="126"/>
      <c r="I175" s="126"/>
      <c r="J175" s="125"/>
      <c r="K175" s="125"/>
      <c r="L175" s="125"/>
      <c r="M175" s="125"/>
      <c r="N175" s="125"/>
      <c r="O175" s="119"/>
      <c r="P175" s="119"/>
    </row>
    <row r="176" spans="2:16">
      <c r="B176" s="124"/>
      <c r="C176" s="124"/>
      <c r="D176" s="126"/>
      <c r="E176" s="126"/>
      <c r="F176" s="126"/>
      <c r="G176" s="126"/>
      <c r="H176" s="126"/>
      <c r="I176" s="126"/>
      <c r="J176" s="125"/>
      <c r="K176" s="125"/>
      <c r="L176" s="125"/>
      <c r="M176" s="125"/>
      <c r="N176" s="125"/>
      <c r="O176" s="119"/>
      <c r="P176" s="119"/>
    </row>
    <row r="298" spans="15:15">
      <c r="O298">
        <v>10</v>
      </c>
    </row>
  </sheetData>
  <mergeCells count="14">
    <mergeCell ref="A8:A19"/>
    <mergeCell ref="A75:A83"/>
    <mergeCell ref="B172:O172"/>
    <mergeCell ref="A20:A29"/>
    <mergeCell ref="A32:A42"/>
    <mergeCell ref="A43:A52"/>
    <mergeCell ref="B61:P61"/>
    <mergeCell ref="E63:F63"/>
    <mergeCell ref="A65:A74"/>
    <mergeCell ref="S19:T19"/>
    <mergeCell ref="J1:O1"/>
    <mergeCell ref="B3:P3"/>
    <mergeCell ref="O5:P5"/>
    <mergeCell ref="E7:F7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V298"/>
  <sheetViews>
    <sheetView workbookViewId="0">
      <selection activeCell="C24" sqref="C24"/>
    </sheetView>
  </sheetViews>
  <sheetFormatPr defaultRowHeight="15"/>
  <sheetData>
    <row r="1" spans="1:20">
      <c r="A1" s="1"/>
      <c r="B1" s="2"/>
      <c r="C1" s="2"/>
      <c r="D1" s="2"/>
      <c r="E1" s="2"/>
      <c r="F1" s="2"/>
      <c r="G1" s="2"/>
      <c r="H1" s="2"/>
      <c r="I1" s="2"/>
      <c r="J1" s="136"/>
      <c r="K1" s="136"/>
      <c r="L1" s="136"/>
      <c r="M1" s="136"/>
      <c r="N1" s="136"/>
      <c r="O1" s="136"/>
      <c r="P1" s="3" t="s">
        <v>0</v>
      </c>
      <c r="Q1" s="2"/>
      <c r="R1" s="4"/>
    </row>
    <row r="2" spans="1:20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5"/>
      <c r="P2" s="6" t="s">
        <v>1</v>
      </c>
      <c r="Q2" s="2"/>
      <c r="R2" s="4"/>
    </row>
    <row r="3" spans="1:20" ht="15.75">
      <c r="A3" s="1"/>
      <c r="B3" s="137" t="s">
        <v>2</v>
      </c>
      <c r="C3" s="137"/>
      <c r="D3" s="137"/>
      <c r="E3" s="137"/>
      <c r="F3" s="137"/>
      <c r="G3" s="137"/>
      <c r="H3" s="137"/>
      <c r="I3" s="137"/>
      <c r="J3" s="137"/>
      <c r="K3" s="137"/>
      <c r="L3" s="137"/>
      <c r="M3" s="137"/>
      <c r="N3" s="137"/>
      <c r="O3" s="137"/>
      <c r="P3" s="137"/>
      <c r="Q3" s="7"/>
      <c r="R3" s="4"/>
    </row>
    <row r="4" spans="1:20" ht="15.75">
      <c r="A4" s="1"/>
      <c r="B4" s="2"/>
      <c r="C4" s="2"/>
      <c r="D4" s="2"/>
      <c r="E4" s="2"/>
      <c r="F4" s="2"/>
      <c r="G4" s="2"/>
      <c r="H4" s="2"/>
      <c r="I4" s="2"/>
      <c r="J4" s="8"/>
      <c r="O4" s="2"/>
      <c r="P4" s="7"/>
      <c r="Q4" s="7"/>
      <c r="R4" s="4"/>
    </row>
    <row r="5" spans="1:20" ht="16.5">
      <c r="A5" s="1"/>
      <c r="B5" s="9" t="s">
        <v>67</v>
      </c>
      <c r="C5" s="9"/>
      <c r="D5" s="9"/>
      <c r="E5" s="9"/>
      <c r="F5" s="9"/>
      <c r="G5" s="9"/>
      <c r="H5" s="9" t="s">
        <v>66</v>
      </c>
      <c r="I5" s="10"/>
      <c r="J5" s="10"/>
      <c r="K5" s="10"/>
      <c r="L5" s="10"/>
      <c r="M5" s="10"/>
      <c r="N5" s="9"/>
      <c r="O5" s="138" t="s">
        <v>68</v>
      </c>
      <c r="P5" s="138"/>
      <c r="Q5" s="2"/>
      <c r="R5" s="4"/>
    </row>
    <row r="6" spans="1:20">
      <c r="A6" s="4"/>
      <c r="B6" s="11" t="s">
        <v>3</v>
      </c>
      <c r="C6" s="1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4"/>
      <c r="R6" s="4"/>
      <c r="S6" s="14"/>
    </row>
    <row r="7" spans="1:20">
      <c r="A7" s="4"/>
      <c r="B7" s="15" t="s">
        <v>4</v>
      </c>
      <c r="C7" s="17" t="s">
        <v>5</v>
      </c>
      <c r="D7" s="17" t="s">
        <v>6</v>
      </c>
      <c r="E7" s="139" t="s">
        <v>7</v>
      </c>
      <c r="F7" s="140"/>
      <c r="G7" s="17" t="s">
        <v>8</v>
      </c>
      <c r="H7" s="18" t="s">
        <v>9</v>
      </c>
      <c r="I7" s="18" t="s">
        <v>10</v>
      </c>
      <c r="J7" s="19" t="s">
        <v>11</v>
      </c>
      <c r="K7" s="19" t="s">
        <v>12</v>
      </c>
      <c r="L7" s="19" t="s">
        <v>13</v>
      </c>
      <c r="M7" s="19" t="s">
        <v>14</v>
      </c>
      <c r="N7" s="19" t="s">
        <v>15</v>
      </c>
      <c r="O7" s="20" t="s">
        <v>16</v>
      </c>
      <c r="P7" s="21" t="s">
        <v>17</v>
      </c>
      <c r="Q7" s="4"/>
      <c r="R7" s="4"/>
    </row>
    <row r="8" spans="1:20">
      <c r="A8" s="141" t="s">
        <v>18</v>
      </c>
      <c r="B8" s="22" t="s">
        <v>4</v>
      </c>
      <c r="C8" s="23" t="s">
        <v>19</v>
      </c>
      <c r="D8" s="23" t="s">
        <v>19</v>
      </c>
      <c r="E8" s="24" t="s">
        <v>20</v>
      </c>
      <c r="F8" s="23" t="s">
        <v>19</v>
      </c>
      <c r="G8" s="23" t="s">
        <v>19</v>
      </c>
      <c r="H8" s="23" t="s">
        <v>19</v>
      </c>
      <c r="I8" s="23" t="s">
        <v>19</v>
      </c>
      <c r="J8" s="23" t="s">
        <v>19</v>
      </c>
      <c r="K8" s="23" t="s">
        <v>19</v>
      </c>
      <c r="L8" s="23" t="s">
        <v>19</v>
      </c>
      <c r="M8" s="23" t="s">
        <v>19</v>
      </c>
      <c r="N8" s="23" t="s">
        <v>19</v>
      </c>
      <c r="O8" s="23" t="s">
        <v>19</v>
      </c>
      <c r="P8" s="24" t="s">
        <v>19</v>
      </c>
      <c r="Q8" s="4"/>
      <c r="R8" s="4"/>
    </row>
    <row r="9" spans="1:20">
      <c r="A9" s="142"/>
      <c r="B9" s="25" t="s">
        <v>21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7">
        <f t="shared" ref="P9:P29" si="0">+C9+D9+F9+G9+H9+I9+J9+K9+L9+M9+N9+O9</f>
        <v>0</v>
      </c>
      <c r="Q9" s="4"/>
      <c r="R9" s="4"/>
      <c r="T9" s="28"/>
    </row>
    <row r="10" spans="1:20">
      <c r="A10" s="142"/>
      <c r="B10" s="25" t="s">
        <v>22</v>
      </c>
      <c r="C10" s="26"/>
      <c r="D10" s="26"/>
      <c r="E10" s="26"/>
      <c r="F10" s="35"/>
      <c r="G10" s="26"/>
      <c r="H10" s="26"/>
      <c r="I10" s="26"/>
      <c r="J10" s="26"/>
      <c r="K10" s="26"/>
      <c r="L10" s="26"/>
      <c r="M10" s="26"/>
      <c r="N10" s="26"/>
      <c r="O10" s="26"/>
      <c r="P10" s="27" t="e">
        <f>+C10+D10+#REF!+G10+H10+I10+J10+K10+L10+M10+N10+O10</f>
        <v>#REF!</v>
      </c>
      <c r="Q10" s="4"/>
      <c r="R10" s="4"/>
    </row>
    <row r="11" spans="1:20">
      <c r="A11" s="142"/>
      <c r="B11" s="25" t="s">
        <v>23</v>
      </c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7">
        <f t="shared" si="0"/>
        <v>0</v>
      </c>
      <c r="Q11" s="4"/>
      <c r="R11" s="29"/>
    </row>
    <row r="12" spans="1:20">
      <c r="A12" s="142"/>
      <c r="B12" s="25" t="s">
        <v>24</v>
      </c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7">
        <f t="shared" si="0"/>
        <v>0</v>
      </c>
      <c r="Q12" s="4"/>
      <c r="R12" s="4"/>
      <c r="S12" s="28"/>
    </row>
    <row r="13" spans="1:20">
      <c r="A13" s="142"/>
      <c r="B13" s="30" t="s">
        <v>25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7">
        <f t="shared" si="0"/>
        <v>0</v>
      </c>
      <c r="Q13" s="4"/>
      <c r="R13" s="29"/>
    </row>
    <row r="14" spans="1:20">
      <c r="A14" s="142"/>
      <c r="B14" s="31" t="s">
        <v>26</v>
      </c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7">
        <f t="shared" si="0"/>
        <v>0</v>
      </c>
      <c r="Q14" s="4"/>
      <c r="R14" s="29"/>
    </row>
    <row r="15" spans="1:20">
      <c r="A15" s="142"/>
      <c r="B15" s="32" t="s">
        <v>27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7">
        <f t="shared" si="0"/>
        <v>0</v>
      </c>
      <c r="Q15" s="4"/>
      <c r="R15" s="29"/>
    </row>
    <row r="16" spans="1:20">
      <c r="A16" s="142"/>
      <c r="B16" s="25" t="s">
        <v>28</v>
      </c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7">
        <f t="shared" si="0"/>
        <v>0</v>
      </c>
      <c r="Q16" s="4"/>
      <c r="R16" s="4"/>
      <c r="S16" s="28"/>
    </row>
    <row r="17" spans="1:21">
      <c r="A17" s="142"/>
      <c r="B17" s="33" t="s">
        <v>29</v>
      </c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7">
        <f t="shared" si="0"/>
        <v>0</v>
      </c>
      <c r="Q17" s="4"/>
      <c r="R17" s="4"/>
    </row>
    <row r="18" spans="1:21">
      <c r="A18" s="142"/>
      <c r="B18" s="25" t="s">
        <v>30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7">
        <f t="shared" si="0"/>
        <v>0</v>
      </c>
      <c r="Q18" s="4"/>
      <c r="R18" s="4"/>
    </row>
    <row r="19" spans="1:21">
      <c r="A19" s="143"/>
      <c r="B19" s="34" t="s">
        <v>31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27">
        <f>+F10+D19+F19+G19+H19+I19+J19+K19+L19+M19+N19+O19</f>
        <v>0</v>
      </c>
      <c r="Q19" s="4"/>
      <c r="R19" s="36"/>
      <c r="S19" s="135"/>
      <c r="T19" s="135"/>
    </row>
    <row r="20" spans="1:21">
      <c r="A20" s="141" t="s">
        <v>32</v>
      </c>
      <c r="B20" s="25" t="s">
        <v>33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7">
        <f t="shared" si="0"/>
        <v>0</v>
      </c>
      <c r="Q20" s="4"/>
      <c r="R20" s="4"/>
    </row>
    <row r="21" spans="1:21">
      <c r="A21" s="142"/>
      <c r="B21" s="25" t="s">
        <v>34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7">
        <f t="shared" si="0"/>
        <v>0</v>
      </c>
      <c r="Q21" s="4"/>
      <c r="R21" s="4"/>
    </row>
    <row r="22" spans="1:21">
      <c r="A22" s="142"/>
      <c r="B22" s="25" t="s">
        <v>35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7">
        <f t="shared" si="0"/>
        <v>0</v>
      </c>
      <c r="Q22" s="4"/>
      <c r="R22" s="4"/>
    </row>
    <row r="23" spans="1:21">
      <c r="A23" s="142"/>
      <c r="B23" s="25" t="s">
        <v>36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7">
        <f t="shared" si="0"/>
        <v>0</v>
      </c>
      <c r="Q23" s="4"/>
      <c r="R23" s="36"/>
    </row>
    <row r="24" spans="1:21">
      <c r="A24" s="142"/>
      <c r="B24" s="25" t="s">
        <v>37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7">
        <f t="shared" si="0"/>
        <v>0</v>
      </c>
      <c r="Q24" s="4"/>
      <c r="R24" s="36"/>
    </row>
    <row r="25" spans="1:21">
      <c r="A25" s="142"/>
      <c r="B25" s="25" t="s">
        <v>38</v>
      </c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7">
        <f t="shared" si="0"/>
        <v>0</v>
      </c>
      <c r="Q25" s="4"/>
      <c r="R25" s="4"/>
    </row>
    <row r="26" spans="1:21">
      <c r="A26" s="142"/>
      <c r="B26" s="37" t="s">
        <v>39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>
        <f t="shared" si="0"/>
        <v>0</v>
      </c>
      <c r="Q26" s="4"/>
      <c r="R26" s="4"/>
    </row>
    <row r="27" spans="1:21">
      <c r="A27" s="142"/>
      <c r="B27" s="25" t="s">
        <v>30</v>
      </c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7">
        <f t="shared" si="0"/>
        <v>0</v>
      </c>
      <c r="Q27" s="4"/>
      <c r="R27" s="4"/>
    </row>
    <row r="28" spans="1:21">
      <c r="A28" s="142"/>
      <c r="B28" s="34" t="s">
        <v>31</v>
      </c>
      <c r="C28" s="38">
        <f>SUM(C20:C27)</f>
        <v>0</v>
      </c>
      <c r="D28" s="38">
        <f>SUM(D20:D27)</f>
        <v>0</v>
      </c>
      <c r="E28" s="39">
        <f>SUM(E20:E27)</f>
        <v>0</v>
      </c>
      <c r="F28" s="38">
        <f>SUM(F20:F27)</f>
        <v>0</v>
      </c>
      <c r="G28" s="38">
        <f>SUM(G20:G27)</f>
        <v>0</v>
      </c>
      <c r="H28" s="38">
        <f t="shared" ref="H28:N28" si="1">SUM(H20:H27)</f>
        <v>0</v>
      </c>
      <c r="I28" s="38">
        <f t="shared" si="1"/>
        <v>0</v>
      </c>
      <c r="J28" s="38">
        <f t="shared" si="1"/>
        <v>0</v>
      </c>
      <c r="K28" s="38">
        <f t="shared" si="1"/>
        <v>0</v>
      </c>
      <c r="L28" s="38">
        <f t="shared" si="1"/>
        <v>0</v>
      </c>
      <c r="M28" s="38">
        <f t="shared" si="1"/>
        <v>0</v>
      </c>
      <c r="N28" s="38">
        <f t="shared" si="1"/>
        <v>0</v>
      </c>
      <c r="O28" s="38">
        <f>SUM(O20:O27)</f>
        <v>0</v>
      </c>
      <c r="P28" s="27">
        <f t="shared" si="0"/>
        <v>0</v>
      </c>
      <c r="Q28" s="4"/>
      <c r="R28" s="36"/>
    </row>
    <row r="29" spans="1:21">
      <c r="A29" s="144"/>
      <c r="B29" s="40" t="s">
        <v>40</v>
      </c>
      <c r="C29" s="41">
        <f>C28+F10</f>
        <v>0</v>
      </c>
      <c r="D29" s="41">
        <f t="shared" ref="D29:O29" si="2">D28+D19</f>
        <v>0</v>
      </c>
      <c r="E29" s="41">
        <f t="shared" si="2"/>
        <v>0</v>
      </c>
      <c r="F29" s="41">
        <f t="shared" si="2"/>
        <v>0</v>
      </c>
      <c r="G29" s="41">
        <f t="shared" si="2"/>
        <v>0</v>
      </c>
      <c r="H29" s="41">
        <f t="shared" si="2"/>
        <v>0</v>
      </c>
      <c r="I29" s="41">
        <f t="shared" si="2"/>
        <v>0</v>
      </c>
      <c r="J29" s="41">
        <f t="shared" si="2"/>
        <v>0</v>
      </c>
      <c r="K29" s="41">
        <f t="shared" si="2"/>
        <v>0</v>
      </c>
      <c r="L29" s="41">
        <f t="shared" si="2"/>
        <v>0</v>
      </c>
      <c r="M29" s="41">
        <f t="shared" si="2"/>
        <v>0</v>
      </c>
      <c r="N29" s="41">
        <f t="shared" si="2"/>
        <v>0</v>
      </c>
      <c r="O29" s="41">
        <f t="shared" si="2"/>
        <v>0</v>
      </c>
      <c r="P29" s="27">
        <f t="shared" si="0"/>
        <v>0</v>
      </c>
      <c r="Q29" s="4"/>
      <c r="R29" s="36"/>
    </row>
    <row r="30" spans="1:21">
      <c r="A30" s="4"/>
      <c r="B30" s="42"/>
      <c r="C30" s="42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  <c r="P30" s="45"/>
      <c r="Q30" s="4"/>
      <c r="R30" s="4"/>
      <c r="U30" s="46"/>
    </row>
    <row r="31" spans="1:21">
      <c r="A31" s="4"/>
      <c r="B31" s="11" t="s">
        <v>41</v>
      </c>
      <c r="C31" s="12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4"/>
      <c r="P31" s="47"/>
      <c r="Q31" s="4"/>
      <c r="R31" s="36"/>
    </row>
    <row r="32" spans="1:21">
      <c r="A32" s="141" t="s">
        <v>42</v>
      </c>
      <c r="B32" s="25" t="s">
        <v>21</v>
      </c>
      <c r="C32" s="26">
        <v>6068.4369999999999</v>
      </c>
      <c r="D32" s="26">
        <v>5520.4279999999999</v>
      </c>
      <c r="E32" s="26">
        <f>+'[1]Daily offtake'!V96</f>
        <v>1769.7429999999999</v>
      </c>
      <c r="F32" s="26">
        <f>+'[1]Channel Wise'!E12</f>
        <v>3170.623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7">
        <f t="shared" ref="P32:P52" si="3">+C32+D32+F32+G32+H32+I32+J32+K32+L32+M32+N32+O32</f>
        <v>14759.487999999999</v>
      </c>
      <c r="Q32" s="4"/>
      <c r="R32" s="4"/>
    </row>
    <row r="33" spans="1:19">
      <c r="A33" s="142"/>
      <c r="B33" s="25" t="s">
        <v>22</v>
      </c>
      <c r="C33" s="26">
        <v>221.536</v>
      </c>
      <c r="D33" s="26">
        <v>221.08900000000003</v>
      </c>
      <c r="E33" s="26">
        <f>+'[1]Daily offtake'!V97</f>
        <v>20.684000000000001</v>
      </c>
      <c r="F33" s="26">
        <f>+'[1]Channel Wise'!E13</f>
        <v>59.63600000000001</v>
      </c>
      <c r="G33" s="26">
        <v>0</v>
      </c>
      <c r="H33" s="26">
        <v>0</v>
      </c>
      <c r="I33" s="26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7">
        <f t="shared" si="3"/>
        <v>502.26100000000002</v>
      </c>
      <c r="Q33" s="4"/>
      <c r="R33" s="36"/>
    </row>
    <row r="34" spans="1:19">
      <c r="A34" s="142"/>
      <c r="B34" s="25" t="s">
        <v>23</v>
      </c>
      <c r="C34" s="26">
        <v>1508.481</v>
      </c>
      <c r="D34" s="26">
        <v>1479.9189999999999</v>
      </c>
      <c r="E34" s="26">
        <f>+'[1]Daily offtake'!V98</f>
        <v>0</v>
      </c>
      <c r="F34" s="26">
        <f>+'[1]Channel Wise'!E14</f>
        <v>0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7">
        <f t="shared" si="3"/>
        <v>2988.3999999999996</v>
      </c>
      <c r="Q34" s="4"/>
      <c r="R34" s="4"/>
    </row>
    <row r="35" spans="1:19">
      <c r="A35" s="142"/>
      <c r="B35" s="25" t="s">
        <v>43</v>
      </c>
      <c r="C35" s="26">
        <v>26638.698</v>
      </c>
      <c r="D35" s="26">
        <v>19634.756000000001</v>
      </c>
      <c r="E35" s="26">
        <f>+'[1]Daily offtake'!V99</f>
        <v>5412.64</v>
      </c>
      <c r="F35" s="26">
        <f>+'[1]Channel Wise'!E15</f>
        <v>9112.1110000000008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7">
        <f t="shared" si="3"/>
        <v>55385.565000000002</v>
      </c>
      <c r="Q35" s="4"/>
      <c r="R35" s="36"/>
    </row>
    <row r="36" spans="1:19">
      <c r="A36" s="142"/>
      <c r="B36" s="30" t="s">
        <v>44</v>
      </c>
      <c r="C36" s="26">
        <v>0</v>
      </c>
      <c r="D36" s="26">
        <v>0</v>
      </c>
      <c r="E36" s="26">
        <f>+'[1]Daily offtake'!V100</f>
        <v>0</v>
      </c>
      <c r="F36" s="26">
        <f>+'[1]Channel Wise'!E16</f>
        <v>0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7">
        <f t="shared" si="3"/>
        <v>0</v>
      </c>
      <c r="Q36" s="4"/>
      <c r="R36" s="36"/>
    </row>
    <row r="37" spans="1:19">
      <c r="A37" s="142"/>
      <c r="B37" s="31" t="s">
        <v>26</v>
      </c>
      <c r="C37" s="26">
        <v>0</v>
      </c>
      <c r="D37" s="26">
        <v>3.9609999999999999</v>
      </c>
      <c r="E37" s="26">
        <f>+'[1]Daily offtake'!V101</f>
        <v>0</v>
      </c>
      <c r="F37" s="26">
        <f>+'[1]Channel Wise'!E17</f>
        <v>0</v>
      </c>
      <c r="G37" s="26">
        <v>0</v>
      </c>
      <c r="H37" s="26">
        <v>0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7">
        <f t="shared" si="3"/>
        <v>3.9609999999999999</v>
      </c>
      <c r="Q37" s="4"/>
      <c r="R37" s="36"/>
    </row>
    <row r="38" spans="1:19">
      <c r="A38" s="142"/>
      <c r="B38" s="32" t="s">
        <v>27</v>
      </c>
      <c r="C38" s="26">
        <v>48.307999999999993</v>
      </c>
      <c r="D38" s="26">
        <v>41.145000000000003</v>
      </c>
      <c r="E38" s="26">
        <f>+'[1]Daily offtake'!V102</f>
        <v>18.785</v>
      </c>
      <c r="F38" s="26">
        <f>+'[1]Channel Wise'!E18</f>
        <v>32.677</v>
      </c>
      <c r="G38" s="26">
        <v>0</v>
      </c>
      <c r="H38" s="26">
        <v>0</v>
      </c>
      <c r="I38" s="26">
        <v>0</v>
      </c>
      <c r="J38" s="26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7">
        <f t="shared" si="3"/>
        <v>122.13</v>
      </c>
      <c r="Q38" s="4"/>
      <c r="R38" s="36"/>
    </row>
    <row r="39" spans="1:19">
      <c r="A39" s="142"/>
      <c r="B39" s="32" t="s">
        <v>28</v>
      </c>
      <c r="C39" s="26">
        <v>0</v>
      </c>
      <c r="D39" s="26">
        <v>0</v>
      </c>
      <c r="E39" s="26">
        <f>+'[1]Daily offtake'!V103</f>
        <v>0</v>
      </c>
      <c r="F39" s="26">
        <f>+'[1]Channel Wise'!E19</f>
        <v>0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7">
        <f t="shared" si="3"/>
        <v>0</v>
      </c>
      <c r="Q39" s="4"/>
      <c r="R39" s="36"/>
    </row>
    <row r="40" spans="1:19">
      <c r="A40" s="142"/>
      <c r="B40" s="33" t="s">
        <v>29</v>
      </c>
      <c r="C40" s="26">
        <v>2747.6210000000001</v>
      </c>
      <c r="D40" s="26">
        <v>2432.3520000000003</v>
      </c>
      <c r="E40" s="26">
        <f>+'[1]Daily offtake'!V104</f>
        <v>412.30599999999998</v>
      </c>
      <c r="F40" s="26">
        <f>+'[1]Channel Wise'!E20</f>
        <v>1801.8679999999999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7">
        <f t="shared" si="3"/>
        <v>6981.8410000000003</v>
      </c>
      <c r="Q40" s="4"/>
      <c r="R40" s="4"/>
    </row>
    <row r="41" spans="1:19">
      <c r="A41" s="142"/>
      <c r="B41" s="33" t="s">
        <v>30</v>
      </c>
      <c r="C41" s="26">
        <v>0</v>
      </c>
      <c r="D41" s="26">
        <v>0</v>
      </c>
      <c r="E41" s="26">
        <f>+'[1]Daily offtake'!V105</f>
        <v>0</v>
      </c>
      <c r="F41" s="26">
        <f>+'[1]Channel Wise'!E21</f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7">
        <f t="shared" si="3"/>
        <v>0</v>
      </c>
      <c r="Q41" s="4"/>
      <c r="R41" s="4"/>
    </row>
    <row r="42" spans="1:19">
      <c r="A42" s="144"/>
      <c r="B42" s="34" t="s">
        <v>31</v>
      </c>
      <c r="C42" s="35">
        <f t="shared" ref="C42:O42" si="4">SUM(C32:C41)</f>
        <v>37233.080999999998</v>
      </c>
      <c r="D42" s="35">
        <f t="shared" si="4"/>
        <v>29333.65</v>
      </c>
      <c r="E42" s="35">
        <f t="shared" si="4"/>
        <v>7634.1579999999994</v>
      </c>
      <c r="F42" s="35">
        <f t="shared" si="4"/>
        <v>14176.915000000001</v>
      </c>
      <c r="G42" s="35">
        <f t="shared" si="4"/>
        <v>0</v>
      </c>
      <c r="H42" s="35">
        <f t="shared" si="4"/>
        <v>0</v>
      </c>
      <c r="I42" s="35">
        <f t="shared" si="4"/>
        <v>0</v>
      </c>
      <c r="J42" s="35">
        <f t="shared" si="4"/>
        <v>0</v>
      </c>
      <c r="K42" s="35">
        <f t="shared" si="4"/>
        <v>0</v>
      </c>
      <c r="L42" s="35">
        <f t="shared" si="4"/>
        <v>0</v>
      </c>
      <c r="M42" s="35">
        <f t="shared" si="4"/>
        <v>0</v>
      </c>
      <c r="N42" s="35">
        <f t="shared" si="4"/>
        <v>0</v>
      </c>
      <c r="O42" s="35">
        <f t="shared" si="4"/>
        <v>0</v>
      </c>
      <c r="P42" s="27">
        <f t="shared" si="3"/>
        <v>80743.646000000008</v>
      </c>
      <c r="Q42" s="48"/>
      <c r="R42" s="36"/>
      <c r="S42" s="49"/>
    </row>
    <row r="43" spans="1:19">
      <c r="A43" s="141" t="s">
        <v>32</v>
      </c>
      <c r="B43" s="25" t="s">
        <v>33</v>
      </c>
      <c r="C43" s="26">
        <v>0</v>
      </c>
      <c r="D43" s="26">
        <v>0</v>
      </c>
      <c r="E43" s="26">
        <f>+'[1]Daily offtake'!V107</f>
        <v>0</v>
      </c>
      <c r="F43" s="26">
        <f>+'[1]Channel Wise'!E23</f>
        <v>0</v>
      </c>
      <c r="G43" s="26">
        <v>0</v>
      </c>
      <c r="H43" s="26">
        <v>0</v>
      </c>
      <c r="I43" s="26">
        <v>0</v>
      </c>
      <c r="J43" s="26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7">
        <f t="shared" si="3"/>
        <v>0</v>
      </c>
      <c r="Q43" s="4"/>
      <c r="R43" s="4"/>
    </row>
    <row r="44" spans="1:19">
      <c r="A44" s="146"/>
      <c r="B44" s="25" t="s">
        <v>34</v>
      </c>
      <c r="C44" s="26">
        <v>0</v>
      </c>
      <c r="D44" s="26">
        <v>0</v>
      </c>
      <c r="E44" s="26">
        <f>+'[1]Daily offtake'!V108</f>
        <v>0</v>
      </c>
      <c r="F44" s="26">
        <f>+'[1]Channel Wise'!E24</f>
        <v>0</v>
      </c>
      <c r="G44" s="26">
        <v>0</v>
      </c>
      <c r="H44" s="26">
        <v>0</v>
      </c>
      <c r="I44" s="26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7">
        <f t="shared" si="3"/>
        <v>0</v>
      </c>
      <c r="Q44" s="4"/>
      <c r="R44" s="4"/>
    </row>
    <row r="45" spans="1:19">
      <c r="A45" s="146"/>
      <c r="B45" s="25" t="s">
        <v>35</v>
      </c>
      <c r="C45" s="26">
        <v>0</v>
      </c>
      <c r="D45" s="26">
        <v>0</v>
      </c>
      <c r="E45" s="26">
        <f>+'[1]Daily offtake'!V109</f>
        <v>0</v>
      </c>
      <c r="F45" s="26">
        <f>+'[1]Channel Wise'!E25</f>
        <v>0</v>
      </c>
      <c r="G45" s="26">
        <v>0</v>
      </c>
      <c r="H45" s="26">
        <v>0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7">
        <f t="shared" si="3"/>
        <v>0</v>
      </c>
      <c r="Q45" s="4"/>
      <c r="R45" s="4"/>
    </row>
    <row r="46" spans="1:19">
      <c r="A46" s="146"/>
      <c r="B46" s="25" t="s">
        <v>36</v>
      </c>
      <c r="C46" s="26">
        <v>0</v>
      </c>
      <c r="D46" s="26">
        <v>0</v>
      </c>
      <c r="E46" s="26">
        <f>+'[1]Daily offtake'!V110</f>
        <v>1237.29</v>
      </c>
      <c r="F46" s="26">
        <f>+'[1]Channel Wise'!E26</f>
        <v>1237.29</v>
      </c>
      <c r="G46" s="26">
        <v>0</v>
      </c>
      <c r="H46" s="26">
        <v>0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7">
        <f t="shared" si="3"/>
        <v>1237.29</v>
      </c>
      <c r="Q46" s="4"/>
      <c r="R46" s="4"/>
    </row>
    <row r="47" spans="1:19">
      <c r="A47" s="146"/>
      <c r="B47" s="25" t="s">
        <v>37</v>
      </c>
      <c r="C47" s="26">
        <v>0</v>
      </c>
      <c r="D47" s="26">
        <v>0</v>
      </c>
      <c r="E47" s="26">
        <f>+'[1]Daily offtake'!V111</f>
        <v>0</v>
      </c>
      <c r="F47" s="26">
        <f>+'[1]Channel Wise'!E27</f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7">
        <f t="shared" si="3"/>
        <v>0</v>
      </c>
      <c r="Q47" s="4"/>
      <c r="R47" s="4"/>
    </row>
    <row r="48" spans="1:19">
      <c r="A48" s="146"/>
      <c r="B48" s="25" t="s">
        <v>38</v>
      </c>
      <c r="C48" s="26">
        <v>0</v>
      </c>
      <c r="D48" s="26">
        <v>0</v>
      </c>
      <c r="E48" s="26">
        <f>+'[1]Daily offtake'!V112</f>
        <v>0</v>
      </c>
      <c r="F48" s="26">
        <f>+'[1]Channel Wise'!E28</f>
        <v>0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7">
        <f t="shared" si="3"/>
        <v>0</v>
      </c>
      <c r="Q48" s="4"/>
      <c r="R48" s="4"/>
    </row>
    <row r="49" spans="1:19">
      <c r="A49" s="146"/>
      <c r="B49" s="37" t="s">
        <v>39</v>
      </c>
      <c r="C49" s="26">
        <v>0</v>
      </c>
      <c r="D49" s="26">
        <v>0</v>
      </c>
      <c r="E49" s="26">
        <f>+'[1]Daily offtake'!V113</f>
        <v>0</v>
      </c>
      <c r="F49" s="26">
        <f>+'[1]Channel Wise'!E29</f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7">
        <f t="shared" si="3"/>
        <v>0</v>
      </c>
      <c r="Q49" s="4"/>
      <c r="R49" s="4"/>
    </row>
    <row r="50" spans="1:19">
      <c r="A50" s="146"/>
      <c r="B50" s="25" t="s">
        <v>30</v>
      </c>
      <c r="C50" s="26">
        <v>0</v>
      </c>
      <c r="D50" s="26">
        <v>0</v>
      </c>
      <c r="E50" s="26">
        <f>+'[1]Daily offtake'!V114</f>
        <v>0</v>
      </c>
      <c r="F50" s="26">
        <f>+'[1]Channel Wise'!E30</f>
        <v>0</v>
      </c>
      <c r="G50" s="26">
        <v>0</v>
      </c>
      <c r="H50" s="26">
        <v>0</v>
      </c>
      <c r="I50" s="26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7">
        <f t="shared" si="3"/>
        <v>0</v>
      </c>
      <c r="Q50" s="4"/>
      <c r="R50" s="4"/>
    </row>
    <row r="51" spans="1:19">
      <c r="A51" s="146"/>
      <c r="B51" s="50" t="s">
        <v>31</v>
      </c>
      <c r="C51" s="39">
        <f t="shared" ref="C51:O51" si="5">SUM(C43:C50)</f>
        <v>0</v>
      </c>
      <c r="D51" s="39">
        <f t="shared" si="5"/>
        <v>0</v>
      </c>
      <c r="E51" s="39">
        <f>SUM(E43:E50)</f>
        <v>1237.29</v>
      </c>
      <c r="F51" s="39">
        <f>SUM(F43:F50)</f>
        <v>1237.29</v>
      </c>
      <c r="G51" s="39">
        <f t="shared" si="5"/>
        <v>0</v>
      </c>
      <c r="H51" s="39">
        <f t="shared" si="5"/>
        <v>0</v>
      </c>
      <c r="I51" s="39">
        <f t="shared" si="5"/>
        <v>0</v>
      </c>
      <c r="J51" s="39">
        <f t="shared" si="5"/>
        <v>0</v>
      </c>
      <c r="K51" s="39">
        <f t="shared" si="5"/>
        <v>0</v>
      </c>
      <c r="L51" s="39">
        <f t="shared" si="5"/>
        <v>0</v>
      </c>
      <c r="M51" s="39">
        <f t="shared" si="5"/>
        <v>0</v>
      </c>
      <c r="N51" s="39">
        <f t="shared" si="5"/>
        <v>0</v>
      </c>
      <c r="O51" s="39">
        <f t="shared" si="5"/>
        <v>0</v>
      </c>
      <c r="P51" s="27">
        <f t="shared" si="3"/>
        <v>1237.29</v>
      </c>
      <c r="Q51" s="4"/>
      <c r="R51" s="36"/>
      <c r="S51" s="49"/>
    </row>
    <row r="52" spans="1:19">
      <c r="A52" s="143"/>
      <c r="B52" s="51" t="s">
        <v>40</v>
      </c>
      <c r="C52" s="52">
        <f t="shared" ref="C52:O52" si="6">C51+C42</f>
        <v>37233.080999999998</v>
      </c>
      <c r="D52" s="52">
        <f>D51+D42</f>
        <v>29333.65</v>
      </c>
      <c r="E52" s="52">
        <f>E51+E42</f>
        <v>8871.4480000000003</v>
      </c>
      <c r="F52" s="52">
        <f>F51+F42</f>
        <v>15414.205000000002</v>
      </c>
      <c r="G52" s="52">
        <f t="shared" si="6"/>
        <v>0</v>
      </c>
      <c r="H52" s="52">
        <f t="shared" si="6"/>
        <v>0</v>
      </c>
      <c r="I52" s="52">
        <f t="shared" si="6"/>
        <v>0</v>
      </c>
      <c r="J52" s="52">
        <f t="shared" si="6"/>
        <v>0</v>
      </c>
      <c r="K52" s="52">
        <f t="shared" si="6"/>
        <v>0</v>
      </c>
      <c r="L52" s="52">
        <f t="shared" si="6"/>
        <v>0</v>
      </c>
      <c r="M52" s="52">
        <f t="shared" si="6"/>
        <v>0</v>
      </c>
      <c r="N52" s="52">
        <f t="shared" si="6"/>
        <v>0</v>
      </c>
      <c r="O52" s="52">
        <f t="shared" si="6"/>
        <v>0</v>
      </c>
      <c r="P52" s="27">
        <f t="shared" si="3"/>
        <v>81980.936000000002</v>
      </c>
      <c r="Q52" s="4"/>
      <c r="R52" s="36"/>
    </row>
    <row r="53" spans="1:19">
      <c r="A53" s="53"/>
      <c r="B53" s="54"/>
      <c r="C53" s="54"/>
      <c r="D53" s="55"/>
      <c r="E53" s="55"/>
      <c r="F53" s="55"/>
      <c r="G53" s="55"/>
      <c r="H53" s="55"/>
      <c r="I53" s="55"/>
      <c r="J53" s="56"/>
      <c r="K53" s="56"/>
      <c r="L53" s="56"/>
      <c r="M53" s="56"/>
      <c r="N53" s="56"/>
      <c r="O53" s="57"/>
      <c r="P53" s="58"/>
      <c r="Q53" s="4"/>
      <c r="R53" s="4"/>
    </row>
    <row r="54" spans="1:19">
      <c r="A54" s="53"/>
      <c r="B54" s="59" t="s">
        <v>45</v>
      </c>
      <c r="C54" s="60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2"/>
      <c r="P54" s="63"/>
      <c r="Q54" s="4"/>
      <c r="R54" s="36"/>
    </row>
    <row r="55" spans="1:19">
      <c r="A55" s="53"/>
      <c r="B55" s="64" t="s">
        <v>33</v>
      </c>
      <c r="C55" s="65"/>
      <c r="D55" s="65">
        <v>0</v>
      </c>
      <c r="E55" s="65"/>
      <c r="F55" s="65">
        <v>0</v>
      </c>
      <c r="G55" s="65">
        <v>0</v>
      </c>
      <c r="H55" s="65">
        <v>0</v>
      </c>
      <c r="I55" s="65">
        <f>+'[1]Channel Wise'!C23</f>
        <v>0</v>
      </c>
      <c r="J55" s="65"/>
      <c r="K55" s="65"/>
      <c r="L55" s="65"/>
      <c r="M55" s="65"/>
      <c r="N55" s="65"/>
      <c r="O55" s="65"/>
      <c r="P55" s="27">
        <f>+C55+D55+F55+G55+H55+I55+J55+K55+L55+M55+N55+O55</f>
        <v>0</v>
      </c>
      <c r="Q55" s="4"/>
      <c r="R55" s="4"/>
    </row>
    <row r="56" spans="1:19">
      <c r="A56" s="4"/>
      <c r="B56" s="64" t="s">
        <v>34</v>
      </c>
      <c r="C56" s="65"/>
      <c r="D56" s="65">
        <v>0</v>
      </c>
      <c r="E56" s="65"/>
      <c r="F56" s="65">
        <v>0</v>
      </c>
      <c r="G56" s="65">
        <v>0</v>
      </c>
      <c r="H56" s="65">
        <v>0</v>
      </c>
      <c r="I56" s="65">
        <f>+'[1]Channel Wise'!C24</f>
        <v>0</v>
      </c>
      <c r="J56" s="65"/>
      <c r="K56" s="65"/>
      <c r="L56" s="65"/>
      <c r="M56" s="65"/>
      <c r="N56" s="65"/>
      <c r="O56" s="65"/>
      <c r="P56" s="27">
        <f>+C56+D56+F56+G56+H56+I56+J56+K56+L56+M56+N56+O56</f>
        <v>0</v>
      </c>
      <c r="Q56" s="4"/>
      <c r="R56" s="4"/>
    </row>
    <row r="57" spans="1:19">
      <c r="A57" s="4"/>
      <c r="B57" s="64" t="s">
        <v>38</v>
      </c>
      <c r="C57" s="65"/>
      <c r="D57" s="65">
        <v>0</v>
      </c>
      <c r="E57" s="65"/>
      <c r="F57" s="65">
        <v>0</v>
      </c>
      <c r="G57" s="65">
        <v>0</v>
      </c>
      <c r="H57" s="65">
        <v>0</v>
      </c>
      <c r="I57" s="65">
        <f>+'[1]Channel Wise'!C25</f>
        <v>0</v>
      </c>
      <c r="J57" s="65"/>
      <c r="K57" s="65"/>
      <c r="L57" s="65"/>
      <c r="M57" s="65"/>
      <c r="N57" s="65"/>
      <c r="O57" s="65"/>
      <c r="P57" s="27">
        <f>+C57+D57+F57+G57+H57+I57+J57+K57+L57+M57+N57+O57</f>
        <v>0</v>
      </c>
      <c r="Q57" s="4"/>
      <c r="R57" s="4"/>
    </row>
    <row r="58" spans="1:19">
      <c r="A58" s="4"/>
      <c r="B58" s="66" t="s">
        <v>30</v>
      </c>
      <c r="C58" s="65"/>
      <c r="D58" s="65">
        <v>0</v>
      </c>
      <c r="E58" s="65"/>
      <c r="F58" s="65">
        <v>0</v>
      </c>
      <c r="G58" s="65">
        <v>0</v>
      </c>
      <c r="H58" s="65">
        <v>0</v>
      </c>
      <c r="I58" s="65">
        <f>+'[1]Channel Wise'!C26</f>
        <v>0</v>
      </c>
      <c r="J58" s="65"/>
      <c r="K58" s="65"/>
      <c r="L58" s="65"/>
      <c r="M58" s="65"/>
      <c r="N58" s="65"/>
      <c r="O58" s="65"/>
      <c r="P58" s="27">
        <f>+C58+D58+F58+G58+H58+I58+J58+K58+L58+M58+N58+O58</f>
        <v>0</v>
      </c>
      <c r="Q58" s="4"/>
      <c r="R58" s="4"/>
    </row>
    <row r="59" spans="1:19">
      <c r="A59" s="4"/>
      <c r="B59" s="67" t="s">
        <v>40</v>
      </c>
      <c r="C59" s="68"/>
      <c r="D59" s="68">
        <f>SUM(D56:D57)</f>
        <v>0</v>
      </c>
      <c r="E59" s="68"/>
      <c r="F59" s="68">
        <f>SUM(F56:F57)</f>
        <v>0</v>
      </c>
      <c r="G59" s="68">
        <f>SUM(G56:G57)</f>
        <v>0</v>
      </c>
      <c r="H59" s="68">
        <v>0</v>
      </c>
      <c r="I59" s="68">
        <v>0</v>
      </c>
      <c r="J59" s="68">
        <v>0</v>
      </c>
      <c r="K59" s="68">
        <v>0</v>
      </c>
      <c r="L59" s="68">
        <f>SUM(L55:L58)</f>
        <v>0</v>
      </c>
      <c r="M59" s="68"/>
      <c r="N59" s="68">
        <f>SUM(N55:N58)</f>
        <v>0</v>
      </c>
      <c r="O59" s="68">
        <f>SUM(O55:O58)</f>
        <v>0</v>
      </c>
      <c r="P59" s="27">
        <f>+C59+D59+F59+G59+H59+I59+J59+K59+L59+M59+N59+O59</f>
        <v>0</v>
      </c>
      <c r="Q59" s="4"/>
      <c r="R59" s="4"/>
    </row>
    <row r="60" spans="1:19">
      <c r="A60" s="4"/>
      <c r="B60" s="69"/>
      <c r="C60" s="69"/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0"/>
      <c r="P60" s="71"/>
      <c r="Q60" s="4"/>
      <c r="R60" s="4"/>
    </row>
    <row r="61" spans="1:19">
      <c r="A61" s="4"/>
      <c r="B61" s="147" t="s">
        <v>46</v>
      </c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4"/>
      <c r="R61" s="4"/>
    </row>
    <row r="62" spans="1:19">
      <c r="A62" s="4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4"/>
      <c r="R62" s="4"/>
    </row>
    <row r="63" spans="1:19">
      <c r="A63" s="4"/>
      <c r="B63" s="15" t="s">
        <v>4</v>
      </c>
      <c r="C63" s="20" t="s">
        <v>47</v>
      </c>
      <c r="D63" s="17" t="s">
        <v>48</v>
      </c>
      <c r="E63" s="139" t="s">
        <v>49</v>
      </c>
      <c r="F63" s="140"/>
      <c r="G63" s="17" t="s">
        <v>50</v>
      </c>
      <c r="H63" s="18" t="s">
        <v>51</v>
      </c>
      <c r="I63" s="18" t="s">
        <v>52</v>
      </c>
      <c r="J63" s="19" t="s">
        <v>53</v>
      </c>
      <c r="K63" s="19" t="s">
        <v>54</v>
      </c>
      <c r="L63" s="19" t="str">
        <f>+L7</f>
        <v>Mar'14</v>
      </c>
      <c r="M63" s="19" t="s">
        <v>55</v>
      </c>
      <c r="N63" s="19" t="s">
        <v>56</v>
      </c>
      <c r="O63" s="73"/>
      <c r="P63" s="21" t="s">
        <v>17</v>
      </c>
      <c r="Q63" s="4"/>
      <c r="R63" s="4"/>
    </row>
    <row r="64" spans="1:19">
      <c r="A64" s="4"/>
      <c r="B64" s="15"/>
      <c r="C64" s="23" t="s">
        <v>19</v>
      </c>
      <c r="D64" s="23" t="s">
        <v>19</v>
      </c>
      <c r="E64" s="24" t="s">
        <v>20</v>
      </c>
      <c r="F64" s="23" t="s">
        <v>19</v>
      </c>
      <c r="G64" s="23" t="s">
        <v>19</v>
      </c>
      <c r="H64" s="23" t="s">
        <v>19</v>
      </c>
      <c r="I64" s="23" t="s">
        <v>19</v>
      </c>
      <c r="J64" s="23" t="s">
        <v>19</v>
      </c>
      <c r="K64" s="23" t="s">
        <v>19</v>
      </c>
      <c r="L64" s="23" t="s">
        <v>19</v>
      </c>
      <c r="M64" s="23" t="s">
        <v>19</v>
      </c>
      <c r="N64" s="23" t="s">
        <v>19</v>
      </c>
      <c r="O64" s="23" t="s">
        <v>19</v>
      </c>
      <c r="P64" s="24" t="s">
        <v>19</v>
      </c>
      <c r="Q64" s="4"/>
      <c r="R64" s="4"/>
    </row>
    <row r="65" spans="1:20">
      <c r="A65" s="141" t="s">
        <v>42</v>
      </c>
      <c r="B65" s="74" t="s">
        <v>21</v>
      </c>
      <c r="C65" s="75">
        <f t="shared" ref="C65:P71" si="7">+C9+C32</f>
        <v>6068.4369999999999</v>
      </c>
      <c r="D65" s="75">
        <f t="shared" si="7"/>
        <v>5520.4279999999999</v>
      </c>
      <c r="E65" s="75">
        <f t="shared" si="7"/>
        <v>1769.7429999999999</v>
      </c>
      <c r="F65" s="75">
        <f t="shared" si="7"/>
        <v>3170.623</v>
      </c>
      <c r="G65" s="75">
        <f t="shared" si="7"/>
        <v>0</v>
      </c>
      <c r="H65" s="75">
        <f t="shared" si="7"/>
        <v>0</v>
      </c>
      <c r="I65" s="75">
        <f t="shared" si="7"/>
        <v>0</v>
      </c>
      <c r="J65" s="75">
        <f t="shared" si="7"/>
        <v>0</v>
      </c>
      <c r="K65" s="75">
        <f t="shared" si="7"/>
        <v>0</v>
      </c>
      <c r="L65" s="75">
        <f t="shared" si="7"/>
        <v>0</v>
      </c>
      <c r="M65" s="75">
        <f t="shared" si="7"/>
        <v>0</v>
      </c>
      <c r="N65" s="75">
        <f t="shared" si="7"/>
        <v>0</v>
      </c>
      <c r="O65" s="75">
        <f t="shared" si="7"/>
        <v>0</v>
      </c>
      <c r="P65" s="75">
        <f t="shared" si="7"/>
        <v>14759.487999999999</v>
      </c>
      <c r="Q65" s="36"/>
      <c r="R65" s="4"/>
    </row>
    <row r="66" spans="1:20">
      <c r="A66" s="142"/>
      <c r="B66" s="74" t="s">
        <v>22</v>
      </c>
      <c r="C66" s="75">
        <f t="shared" si="7"/>
        <v>221.536</v>
      </c>
      <c r="D66" s="75">
        <f t="shared" si="7"/>
        <v>221.08900000000003</v>
      </c>
      <c r="E66" s="75">
        <f t="shared" si="7"/>
        <v>20.684000000000001</v>
      </c>
      <c r="F66" s="75" t="e">
        <f>+#REF!+F33</f>
        <v>#REF!</v>
      </c>
      <c r="G66" s="75">
        <f t="shared" si="7"/>
        <v>0</v>
      </c>
      <c r="H66" s="75">
        <f t="shared" si="7"/>
        <v>0</v>
      </c>
      <c r="I66" s="75">
        <f t="shared" si="7"/>
        <v>0</v>
      </c>
      <c r="J66" s="75">
        <f t="shared" si="7"/>
        <v>0</v>
      </c>
      <c r="K66" s="75">
        <f t="shared" si="7"/>
        <v>0</v>
      </c>
      <c r="L66" s="75">
        <f t="shared" si="7"/>
        <v>0</v>
      </c>
      <c r="M66" s="75">
        <f t="shared" si="7"/>
        <v>0</v>
      </c>
      <c r="N66" s="75">
        <f t="shared" si="7"/>
        <v>0</v>
      </c>
      <c r="O66" s="75">
        <f t="shared" si="7"/>
        <v>0</v>
      </c>
      <c r="P66" s="75" t="e">
        <f t="shared" si="7"/>
        <v>#REF!</v>
      </c>
      <c r="Q66" s="4"/>
      <c r="R66" s="4"/>
    </row>
    <row r="67" spans="1:20">
      <c r="A67" s="142"/>
      <c r="B67" s="74" t="s">
        <v>23</v>
      </c>
      <c r="C67" s="75">
        <f t="shared" si="7"/>
        <v>1508.481</v>
      </c>
      <c r="D67" s="75">
        <f t="shared" si="7"/>
        <v>1479.9189999999999</v>
      </c>
      <c r="E67" s="75">
        <f t="shared" si="7"/>
        <v>0</v>
      </c>
      <c r="F67" s="75">
        <f t="shared" si="7"/>
        <v>0</v>
      </c>
      <c r="G67" s="75">
        <f t="shared" si="7"/>
        <v>0</v>
      </c>
      <c r="H67" s="75">
        <f t="shared" si="7"/>
        <v>0</v>
      </c>
      <c r="I67" s="75">
        <f t="shared" si="7"/>
        <v>0</v>
      </c>
      <c r="J67" s="75">
        <f t="shared" si="7"/>
        <v>0</v>
      </c>
      <c r="K67" s="75">
        <f t="shared" si="7"/>
        <v>0</v>
      </c>
      <c r="L67" s="75">
        <f t="shared" si="7"/>
        <v>0</v>
      </c>
      <c r="M67" s="75">
        <f t="shared" si="7"/>
        <v>0</v>
      </c>
      <c r="N67" s="75">
        <f t="shared" si="7"/>
        <v>0</v>
      </c>
      <c r="O67" s="75">
        <f t="shared" si="7"/>
        <v>0</v>
      </c>
      <c r="P67" s="75">
        <f t="shared" si="7"/>
        <v>2988.3999999999996</v>
      </c>
      <c r="Q67" s="4"/>
      <c r="R67" s="4"/>
      <c r="S67" s="49"/>
    </row>
    <row r="68" spans="1:20">
      <c r="A68" s="142"/>
      <c r="B68" s="74" t="s">
        <v>57</v>
      </c>
      <c r="C68" s="75">
        <f t="shared" si="7"/>
        <v>26638.698</v>
      </c>
      <c r="D68" s="75">
        <f t="shared" si="7"/>
        <v>19634.756000000001</v>
      </c>
      <c r="E68" s="75">
        <f t="shared" si="7"/>
        <v>5412.64</v>
      </c>
      <c r="F68" s="75">
        <f t="shared" si="7"/>
        <v>9112.1110000000008</v>
      </c>
      <c r="G68" s="75">
        <f t="shared" si="7"/>
        <v>0</v>
      </c>
      <c r="H68" s="75">
        <f t="shared" si="7"/>
        <v>0</v>
      </c>
      <c r="I68" s="75">
        <f t="shared" si="7"/>
        <v>0</v>
      </c>
      <c r="J68" s="75">
        <f t="shared" si="7"/>
        <v>0</v>
      </c>
      <c r="K68" s="75">
        <f t="shared" si="7"/>
        <v>0</v>
      </c>
      <c r="L68" s="75">
        <f t="shared" si="7"/>
        <v>0</v>
      </c>
      <c r="M68" s="75">
        <f t="shared" si="7"/>
        <v>0</v>
      </c>
      <c r="N68" s="75">
        <f t="shared" si="7"/>
        <v>0</v>
      </c>
      <c r="O68" s="75">
        <f t="shared" si="7"/>
        <v>0</v>
      </c>
      <c r="P68" s="75">
        <f t="shared" si="7"/>
        <v>55385.565000000002</v>
      </c>
      <c r="Q68" s="4"/>
      <c r="R68" s="76"/>
    </row>
    <row r="69" spans="1:20">
      <c r="A69" s="142"/>
      <c r="B69" s="74" t="s">
        <v>58</v>
      </c>
      <c r="C69" s="75">
        <f t="shared" si="7"/>
        <v>0</v>
      </c>
      <c r="D69" s="75">
        <f t="shared" si="7"/>
        <v>0</v>
      </c>
      <c r="E69" s="75">
        <f t="shared" si="7"/>
        <v>0</v>
      </c>
      <c r="F69" s="75">
        <f t="shared" si="7"/>
        <v>0</v>
      </c>
      <c r="G69" s="75">
        <f t="shared" si="7"/>
        <v>0</v>
      </c>
      <c r="H69" s="75">
        <f t="shared" si="7"/>
        <v>0</v>
      </c>
      <c r="I69" s="75">
        <f t="shared" si="7"/>
        <v>0</v>
      </c>
      <c r="J69" s="75">
        <f t="shared" si="7"/>
        <v>0</v>
      </c>
      <c r="K69" s="75">
        <f t="shared" si="7"/>
        <v>0</v>
      </c>
      <c r="L69" s="75">
        <f t="shared" si="7"/>
        <v>0</v>
      </c>
      <c r="M69" s="75">
        <f t="shared" si="7"/>
        <v>0</v>
      </c>
      <c r="N69" s="75">
        <f t="shared" si="7"/>
        <v>0</v>
      </c>
      <c r="O69" s="75">
        <f t="shared" si="7"/>
        <v>0</v>
      </c>
      <c r="P69" s="75">
        <f t="shared" si="7"/>
        <v>0</v>
      </c>
      <c r="Q69" s="4"/>
      <c r="R69" s="4"/>
    </row>
    <row r="70" spans="1:20">
      <c r="A70" s="142"/>
      <c r="B70" s="31" t="s">
        <v>26</v>
      </c>
      <c r="C70" s="75">
        <f t="shared" si="7"/>
        <v>0</v>
      </c>
      <c r="D70" s="75">
        <f t="shared" si="7"/>
        <v>3.9609999999999999</v>
      </c>
      <c r="E70" s="75">
        <f t="shared" si="7"/>
        <v>0</v>
      </c>
      <c r="F70" s="75">
        <f t="shared" si="7"/>
        <v>0</v>
      </c>
      <c r="G70" s="75">
        <f t="shared" si="7"/>
        <v>0</v>
      </c>
      <c r="H70" s="75">
        <f t="shared" si="7"/>
        <v>0</v>
      </c>
      <c r="I70" s="75">
        <f t="shared" si="7"/>
        <v>0</v>
      </c>
      <c r="J70" s="75">
        <f t="shared" si="7"/>
        <v>0</v>
      </c>
      <c r="K70" s="75">
        <f t="shared" si="7"/>
        <v>0</v>
      </c>
      <c r="L70" s="75">
        <f t="shared" si="7"/>
        <v>0</v>
      </c>
      <c r="M70" s="75">
        <f t="shared" si="7"/>
        <v>0</v>
      </c>
      <c r="N70" s="75">
        <f t="shared" si="7"/>
        <v>0</v>
      </c>
      <c r="O70" s="75">
        <f t="shared" si="7"/>
        <v>0</v>
      </c>
      <c r="P70" s="75">
        <f t="shared" si="7"/>
        <v>3.9609999999999999</v>
      </c>
      <c r="Q70" s="4"/>
      <c r="R70" s="4"/>
    </row>
    <row r="71" spans="1:20">
      <c r="A71" s="142"/>
      <c r="B71" s="77" t="s">
        <v>27</v>
      </c>
      <c r="C71" s="75">
        <f t="shared" si="7"/>
        <v>48.307999999999993</v>
      </c>
      <c r="D71" s="75">
        <f t="shared" si="7"/>
        <v>41.145000000000003</v>
      </c>
      <c r="E71" s="75">
        <f t="shared" si="7"/>
        <v>18.785</v>
      </c>
      <c r="F71" s="75">
        <f t="shared" si="7"/>
        <v>32.677</v>
      </c>
      <c r="G71" s="75">
        <f t="shared" si="7"/>
        <v>0</v>
      </c>
      <c r="H71" s="75">
        <f t="shared" si="7"/>
        <v>0</v>
      </c>
      <c r="I71" s="75">
        <f t="shared" si="7"/>
        <v>0</v>
      </c>
      <c r="J71" s="75">
        <f t="shared" si="7"/>
        <v>0</v>
      </c>
      <c r="K71" s="75">
        <f t="shared" si="7"/>
        <v>0</v>
      </c>
      <c r="L71" s="75">
        <f t="shared" si="7"/>
        <v>0</v>
      </c>
      <c r="M71" s="75">
        <f t="shared" si="7"/>
        <v>0</v>
      </c>
      <c r="N71" s="75">
        <f t="shared" si="7"/>
        <v>0</v>
      </c>
      <c r="O71" s="75">
        <f t="shared" si="7"/>
        <v>0</v>
      </c>
      <c r="P71" s="75">
        <f t="shared" si="7"/>
        <v>122.13</v>
      </c>
      <c r="Q71" s="4"/>
      <c r="R71" s="4"/>
    </row>
    <row r="72" spans="1:20">
      <c r="A72" s="142"/>
      <c r="B72" s="78" t="s">
        <v>29</v>
      </c>
      <c r="C72" s="75">
        <f t="shared" ref="C72:P73" si="8">+C17+C40</f>
        <v>2747.6210000000001</v>
      </c>
      <c r="D72" s="75">
        <f t="shared" si="8"/>
        <v>2432.3520000000003</v>
      </c>
      <c r="E72" s="75">
        <f>+E17+E40</f>
        <v>412.30599999999998</v>
      </c>
      <c r="F72" s="75">
        <f>+F17+F40</f>
        <v>1801.8679999999999</v>
      </c>
      <c r="G72" s="75">
        <f t="shared" si="8"/>
        <v>0</v>
      </c>
      <c r="H72" s="75">
        <f t="shared" si="8"/>
        <v>0</v>
      </c>
      <c r="I72" s="75">
        <f t="shared" si="8"/>
        <v>0</v>
      </c>
      <c r="J72" s="75">
        <f t="shared" si="8"/>
        <v>0</v>
      </c>
      <c r="K72" s="75">
        <f t="shared" si="8"/>
        <v>0</v>
      </c>
      <c r="L72" s="75">
        <f t="shared" si="8"/>
        <v>0</v>
      </c>
      <c r="M72" s="75">
        <f t="shared" si="8"/>
        <v>0</v>
      </c>
      <c r="N72" s="75">
        <f t="shared" si="8"/>
        <v>0</v>
      </c>
      <c r="O72" s="75">
        <f t="shared" si="8"/>
        <v>0</v>
      </c>
      <c r="P72" s="75">
        <f t="shared" si="8"/>
        <v>6981.8410000000003</v>
      </c>
      <c r="Q72" s="4"/>
      <c r="R72" s="4"/>
    </row>
    <row r="73" spans="1:20">
      <c r="A73" s="142"/>
      <c r="B73" s="74" t="s">
        <v>30</v>
      </c>
      <c r="C73" s="75">
        <f t="shared" si="8"/>
        <v>0</v>
      </c>
      <c r="D73" s="75">
        <f t="shared" si="8"/>
        <v>0</v>
      </c>
      <c r="E73" s="75">
        <f>+E18+E41</f>
        <v>0</v>
      </c>
      <c r="F73" s="75">
        <f>+F18+F41</f>
        <v>0</v>
      </c>
      <c r="G73" s="75">
        <f t="shared" si="8"/>
        <v>0</v>
      </c>
      <c r="H73" s="75">
        <f t="shared" si="8"/>
        <v>0</v>
      </c>
      <c r="I73" s="75">
        <f t="shared" si="8"/>
        <v>0</v>
      </c>
      <c r="J73" s="75">
        <f t="shared" si="8"/>
        <v>0</v>
      </c>
      <c r="K73" s="75">
        <f t="shared" si="8"/>
        <v>0</v>
      </c>
      <c r="L73" s="75">
        <f t="shared" si="8"/>
        <v>0</v>
      </c>
      <c r="M73" s="75">
        <f t="shared" si="8"/>
        <v>0</v>
      </c>
      <c r="N73" s="75">
        <f t="shared" si="8"/>
        <v>0</v>
      </c>
      <c r="O73" s="75">
        <f t="shared" si="8"/>
        <v>0</v>
      </c>
      <c r="P73" s="75">
        <f t="shared" si="8"/>
        <v>0</v>
      </c>
      <c r="Q73" s="4"/>
      <c r="R73" s="4"/>
    </row>
    <row r="74" spans="1:20">
      <c r="A74" s="143"/>
      <c r="B74" s="79" t="s">
        <v>31</v>
      </c>
      <c r="C74" s="80">
        <f t="shared" ref="C74:P74" si="9">SUM(C65:C73)</f>
        <v>37233.080999999998</v>
      </c>
      <c r="D74" s="80">
        <f>SUM(D65:D73)</f>
        <v>29333.65</v>
      </c>
      <c r="E74" s="80">
        <f>SUM(E65:E73)</f>
        <v>7634.1579999999994</v>
      </c>
      <c r="F74" s="80" t="e">
        <f>SUM(F65:F73)</f>
        <v>#REF!</v>
      </c>
      <c r="G74" s="80">
        <f t="shared" si="9"/>
        <v>0</v>
      </c>
      <c r="H74" s="80">
        <f t="shared" si="9"/>
        <v>0</v>
      </c>
      <c r="I74" s="80">
        <f t="shared" si="9"/>
        <v>0</v>
      </c>
      <c r="J74" s="80">
        <f t="shared" si="9"/>
        <v>0</v>
      </c>
      <c r="K74" s="80">
        <f t="shared" si="9"/>
        <v>0</v>
      </c>
      <c r="L74" s="80">
        <f t="shared" si="9"/>
        <v>0</v>
      </c>
      <c r="M74" s="80">
        <f t="shared" si="9"/>
        <v>0</v>
      </c>
      <c r="N74" s="80">
        <f t="shared" si="9"/>
        <v>0</v>
      </c>
      <c r="O74" s="80">
        <f t="shared" si="9"/>
        <v>0</v>
      </c>
      <c r="P74" s="80" t="e">
        <f t="shared" si="9"/>
        <v>#REF!</v>
      </c>
      <c r="Q74" s="4"/>
      <c r="R74" s="36"/>
    </row>
    <row r="75" spans="1:20">
      <c r="A75" s="141" t="s">
        <v>32</v>
      </c>
      <c r="B75" s="74" t="s">
        <v>33</v>
      </c>
      <c r="C75" s="75">
        <f t="shared" ref="C75:P76" si="10">+C20+C43+C55</f>
        <v>0</v>
      </c>
      <c r="D75" s="75">
        <f t="shared" si="10"/>
        <v>0</v>
      </c>
      <c r="E75" s="75">
        <f>+E20+E43+E55</f>
        <v>0</v>
      </c>
      <c r="F75" s="75">
        <f>+F20+F43+F55</f>
        <v>0</v>
      </c>
      <c r="G75" s="75">
        <f t="shared" si="10"/>
        <v>0</v>
      </c>
      <c r="H75" s="75">
        <f t="shared" si="10"/>
        <v>0</v>
      </c>
      <c r="I75" s="75">
        <f t="shared" si="10"/>
        <v>0</v>
      </c>
      <c r="J75" s="75">
        <f t="shared" si="10"/>
        <v>0</v>
      </c>
      <c r="K75" s="75">
        <f t="shared" si="10"/>
        <v>0</v>
      </c>
      <c r="L75" s="75">
        <f t="shared" si="10"/>
        <v>0</v>
      </c>
      <c r="M75" s="75">
        <f t="shared" si="10"/>
        <v>0</v>
      </c>
      <c r="N75" s="75">
        <f t="shared" si="10"/>
        <v>0</v>
      </c>
      <c r="O75" s="75">
        <f t="shared" si="10"/>
        <v>0</v>
      </c>
      <c r="P75" s="75">
        <f t="shared" si="10"/>
        <v>0</v>
      </c>
      <c r="Q75" s="4"/>
      <c r="R75" s="4"/>
      <c r="S75" s="4"/>
      <c r="T75" s="4"/>
    </row>
    <row r="76" spans="1:20">
      <c r="A76" s="142"/>
      <c r="B76" s="74" t="s">
        <v>34</v>
      </c>
      <c r="C76" s="75">
        <f t="shared" si="10"/>
        <v>0</v>
      </c>
      <c r="D76" s="75">
        <f t="shared" si="10"/>
        <v>0</v>
      </c>
      <c r="E76" s="75">
        <f>+E21+E44+E56</f>
        <v>0</v>
      </c>
      <c r="F76" s="75">
        <f>+F21+F44+F56</f>
        <v>0</v>
      </c>
      <c r="G76" s="75">
        <f t="shared" si="10"/>
        <v>0</v>
      </c>
      <c r="H76" s="75">
        <f t="shared" si="10"/>
        <v>0</v>
      </c>
      <c r="I76" s="75">
        <f t="shared" si="10"/>
        <v>0</v>
      </c>
      <c r="J76" s="75">
        <f t="shared" si="10"/>
        <v>0</v>
      </c>
      <c r="K76" s="75">
        <f t="shared" si="10"/>
        <v>0</v>
      </c>
      <c r="L76" s="75">
        <f t="shared" si="10"/>
        <v>0</v>
      </c>
      <c r="M76" s="75">
        <f t="shared" si="10"/>
        <v>0</v>
      </c>
      <c r="N76" s="75">
        <f t="shared" si="10"/>
        <v>0</v>
      </c>
      <c r="O76" s="75">
        <f t="shared" si="10"/>
        <v>0</v>
      </c>
      <c r="P76" s="75">
        <f>+P21+P44+P57</f>
        <v>0</v>
      </c>
      <c r="Q76" s="4"/>
      <c r="R76" s="36"/>
      <c r="S76" s="4"/>
      <c r="T76" s="4"/>
    </row>
    <row r="77" spans="1:20">
      <c r="A77" s="142"/>
      <c r="B77" s="74" t="s">
        <v>35</v>
      </c>
      <c r="C77" s="75">
        <f t="shared" ref="C77:P79" si="11">+C22+C45</f>
        <v>0</v>
      </c>
      <c r="D77" s="75">
        <f t="shared" si="11"/>
        <v>0</v>
      </c>
      <c r="E77" s="75">
        <f>+E22+E45</f>
        <v>0</v>
      </c>
      <c r="F77" s="75">
        <f>+F22+F45</f>
        <v>0</v>
      </c>
      <c r="G77" s="75">
        <f t="shared" si="11"/>
        <v>0</v>
      </c>
      <c r="H77" s="75">
        <f t="shared" si="11"/>
        <v>0</v>
      </c>
      <c r="I77" s="75">
        <f t="shared" si="11"/>
        <v>0</v>
      </c>
      <c r="J77" s="75">
        <f t="shared" si="11"/>
        <v>0</v>
      </c>
      <c r="K77" s="75">
        <f t="shared" si="11"/>
        <v>0</v>
      </c>
      <c r="L77" s="75">
        <f t="shared" si="11"/>
        <v>0</v>
      </c>
      <c r="M77" s="75">
        <f t="shared" si="11"/>
        <v>0</v>
      </c>
      <c r="N77" s="75">
        <f t="shared" si="11"/>
        <v>0</v>
      </c>
      <c r="O77" s="75">
        <f>+O22+O45</f>
        <v>0</v>
      </c>
      <c r="P77" s="75">
        <f t="shared" si="11"/>
        <v>0</v>
      </c>
      <c r="Q77" s="4"/>
      <c r="R77" s="4"/>
      <c r="S77" s="4"/>
      <c r="T77" s="4"/>
    </row>
    <row r="78" spans="1:20">
      <c r="A78" s="142"/>
      <c r="B78" s="74" t="s">
        <v>36</v>
      </c>
      <c r="C78" s="75">
        <f t="shared" si="11"/>
        <v>0</v>
      </c>
      <c r="D78" s="75">
        <f t="shared" si="11"/>
        <v>0</v>
      </c>
      <c r="E78" s="75">
        <f>+E23+E46</f>
        <v>1237.29</v>
      </c>
      <c r="F78" s="75">
        <f>+F23+F46</f>
        <v>1237.29</v>
      </c>
      <c r="G78" s="75">
        <f t="shared" si="11"/>
        <v>0</v>
      </c>
      <c r="H78" s="75">
        <f t="shared" si="11"/>
        <v>0</v>
      </c>
      <c r="I78" s="75">
        <f t="shared" si="11"/>
        <v>0</v>
      </c>
      <c r="J78" s="75">
        <f t="shared" si="11"/>
        <v>0</v>
      </c>
      <c r="K78" s="75">
        <f>+K23+K46</f>
        <v>0</v>
      </c>
      <c r="L78" s="75">
        <f t="shared" si="11"/>
        <v>0</v>
      </c>
      <c r="M78" s="75">
        <f t="shared" si="11"/>
        <v>0</v>
      </c>
      <c r="N78" s="75">
        <f>+N23+N46</f>
        <v>0</v>
      </c>
      <c r="O78" s="75">
        <f>+O23+O46</f>
        <v>0</v>
      </c>
      <c r="P78" s="75">
        <f>+P23+P46</f>
        <v>1237.29</v>
      </c>
      <c r="Q78" s="4"/>
      <c r="R78" s="4"/>
      <c r="S78" s="4"/>
      <c r="T78" s="4"/>
    </row>
    <row r="79" spans="1:20">
      <c r="A79" s="142"/>
      <c r="B79" s="25" t="s">
        <v>37</v>
      </c>
      <c r="C79" s="75">
        <f>C47</f>
        <v>0</v>
      </c>
      <c r="D79" s="75">
        <f>D47</f>
        <v>0</v>
      </c>
      <c r="E79" s="75">
        <f>+E24+E47</f>
        <v>0</v>
      </c>
      <c r="F79" s="75">
        <f>F47</f>
        <v>0</v>
      </c>
      <c r="G79" s="75">
        <f>G47</f>
        <v>0</v>
      </c>
      <c r="H79" s="75">
        <f>H47</f>
        <v>0</v>
      </c>
      <c r="I79" s="75">
        <f>+I24+I47</f>
        <v>0</v>
      </c>
      <c r="J79" s="75">
        <f>+J24+J47</f>
        <v>0</v>
      </c>
      <c r="K79" s="75">
        <f>+K24+K47</f>
        <v>0</v>
      </c>
      <c r="L79" s="75">
        <f t="shared" si="11"/>
        <v>0</v>
      </c>
      <c r="M79" s="75">
        <f t="shared" si="11"/>
        <v>0</v>
      </c>
      <c r="N79" s="75">
        <f>+N24+N47</f>
        <v>0</v>
      </c>
      <c r="O79" s="75">
        <f>+O24+O47</f>
        <v>0</v>
      </c>
      <c r="P79" s="75">
        <f>+P24+P47</f>
        <v>0</v>
      </c>
      <c r="Q79" s="4"/>
      <c r="R79" s="4"/>
      <c r="S79" s="4"/>
      <c r="T79" s="4"/>
    </row>
    <row r="80" spans="1:20">
      <c r="A80" s="142"/>
      <c r="B80" s="74" t="s">
        <v>38</v>
      </c>
      <c r="C80" s="75">
        <f t="shared" ref="C80:O80" si="12">+C25+C48+C57</f>
        <v>0</v>
      </c>
      <c r="D80" s="75">
        <f>+D25+D48+D57</f>
        <v>0</v>
      </c>
      <c r="E80" s="75">
        <f>+E25+E48+E57</f>
        <v>0</v>
      </c>
      <c r="F80" s="75">
        <f>+F25+F48+F57</f>
        <v>0</v>
      </c>
      <c r="G80" s="75">
        <f t="shared" si="12"/>
        <v>0</v>
      </c>
      <c r="H80" s="75">
        <f t="shared" si="12"/>
        <v>0</v>
      </c>
      <c r="I80" s="75">
        <f t="shared" si="12"/>
        <v>0</v>
      </c>
      <c r="J80" s="75">
        <f t="shared" si="12"/>
        <v>0</v>
      </c>
      <c r="K80" s="75">
        <f t="shared" si="12"/>
        <v>0</v>
      </c>
      <c r="L80" s="75">
        <f t="shared" si="12"/>
        <v>0</v>
      </c>
      <c r="M80" s="75">
        <f t="shared" si="12"/>
        <v>0</v>
      </c>
      <c r="N80" s="75">
        <f t="shared" si="12"/>
        <v>0</v>
      </c>
      <c r="O80" s="75">
        <f t="shared" si="12"/>
        <v>0</v>
      </c>
      <c r="P80" s="75">
        <f>+P25+P48+P56</f>
        <v>0</v>
      </c>
      <c r="Q80" s="4"/>
      <c r="R80" s="4"/>
      <c r="S80" s="4"/>
      <c r="T80" s="4"/>
    </row>
    <row r="81" spans="1:22">
      <c r="A81" s="142"/>
      <c r="B81" s="37" t="s">
        <v>39</v>
      </c>
      <c r="C81" s="75">
        <v>0</v>
      </c>
      <c r="D81" s="75">
        <v>0</v>
      </c>
      <c r="E81" s="75">
        <f>+E26+E49+E58</f>
        <v>0</v>
      </c>
      <c r="F81" s="75">
        <f>+F26+F49+F58</f>
        <v>0</v>
      </c>
      <c r="G81" s="75"/>
      <c r="H81" s="75"/>
      <c r="I81" s="75"/>
      <c r="J81" s="75"/>
      <c r="K81" s="75"/>
      <c r="L81" s="75"/>
      <c r="M81" s="75"/>
      <c r="N81" s="75"/>
      <c r="O81" s="75"/>
      <c r="P81" s="75">
        <f>+P26+P49+P57</f>
        <v>0</v>
      </c>
      <c r="Q81" s="4"/>
      <c r="R81" s="4"/>
      <c r="S81" s="4"/>
      <c r="T81" s="4"/>
    </row>
    <row r="82" spans="1:22">
      <c r="A82" s="142"/>
      <c r="B82" s="74" t="s">
        <v>30</v>
      </c>
      <c r="C82" s="75">
        <f>+C27+C50+C58</f>
        <v>0</v>
      </c>
      <c r="D82" s="75">
        <f>+D27+D50+D58</f>
        <v>0</v>
      </c>
      <c r="E82" s="75">
        <f>+E27+E50+E61</f>
        <v>0</v>
      </c>
      <c r="F82" s="75">
        <f>+F27+F50+F58</f>
        <v>0</v>
      </c>
      <c r="G82" s="75">
        <f t="shared" ref="G82:L82" si="13">+G27+G50+G58</f>
        <v>0</v>
      </c>
      <c r="H82" s="75">
        <f t="shared" si="13"/>
        <v>0</v>
      </c>
      <c r="I82" s="75">
        <f t="shared" si="13"/>
        <v>0</v>
      </c>
      <c r="J82" s="75">
        <f t="shared" si="13"/>
        <v>0</v>
      </c>
      <c r="K82" s="75">
        <f t="shared" si="13"/>
        <v>0</v>
      </c>
      <c r="L82" s="75">
        <f t="shared" si="13"/>
        <v>0</v>
      </c>
      <c r="M82" s="75">
        <f>+M27+M50+M58</f>
        <v>0</v>
      </c>
      <c r="N82" s="75">
        <f>+N27+N50+N58</f>
        <v>0</v>
      </c>
      <c r="O82" s="75">
        <f>+O27+O50+O58</f>
        <v>0</v>
      </c>
      <c r="P82" s="75">
        <f>+P27+P50+P58</f>
        <v>0</v>
      </c>
      <c r="Q82" s="4"/>
      <c r="R82" s="4"/>
      <c r="S82" s="4"/>
      <c r="T82" s="4"/>
    </row>
    <row r="83" spans="1:22">
      <c r="A83" s="144"/>
      <c r="B83" s="81" t="s">
        <v>31</v>
      </c>
      <c r="C83" s="82">
        <f t="shared" ref="C83:P83" si="14">SUM(C75:C82)</f>
        <v>0</v>
      </c>
      <c r="D83" s="82">
        <f>SUM(D75:D82)</f>
        <v>0</v>
      </c>
      <c r="E83" s="80">
        <f>SUM(E75:E82)</f>
        <v>1237.29</v>
      </c>
      <c r="F83" s="82">
        <f>SUM(F75:F82)</f>
        <v>1237.29</v>
      </c>
      <c r="G83" s="82">
        <f t="shared" si="14"/>
        <v>0</v>
      </c>
      <c r="H83" s="82">
        <f t="shared" si="14"/>
        <v>0</v>
      </c>
      <c r="I83" s="82">
        <f t="shared" si="14"/>
        <v>0</v>
      </c>
      <c r="J83" s="82">
        <f t="shared" si="14"/>
        <v>0</v>
      </c>
      <c r="K83" s="82">
        <f t="shared" si="14"/>
        <v>0</v>
      </c>
      <c r="L83" s="82">
        <f t="shared" si="14"/>
        <v>0</v>
      </c>
      <c r="M83" s="82">
        <f t="shared" si="14"/>
        <v>0</v>
      </c>
      <c r="N83" s="82">
        <f t="shared" si="14"/>
        <v>0</v>
      </c>
      <c r="O83" s="82">
        <f t="shared" si="14"/>
        <v>0</v>
      </c>
      <c r="P83" s="82">
        <f t="shared" si="14"/>
        <v>1237.29</v>
      </c>
      <c r="Q83" s="4"/>
      <c r="R83" s="36"/>
      <c r="T83" s="4"/>
    </row>
    <row r="84" spans="1:22">
      <c r="A84" s="4"/>
      <c r="B84" s="83" t="s">
        <v>59</v>
      </c>
      <c r="C84" s="82">
        <f t="shared" ref="C84:O84" si="15">+C74+C83</f>
        <v>37233.080999999998</v>
      </c>
      <c r="D84" s="82">
        <f t="shared" si="15"/>
        <v>29333.65</v>
      </c>
      <c r="E84" s="82">
        <f t="shared" si="15"/>
        <v>8871.4480000000003</v>
      </c>
      <c r="F84" s="82" t="e">
        <f t="shared" si="15"/>
        <v>#REF!</v>
      </c>
      <c r="G84" s="82">
        <f t="shared" si="15"/>
        <v>0</v>
      </c>
      <c r="H84" s="82">
        <f t="shared" si="15"/>
        <v>0</v>
      </c>
      <c r="I84" s="82">
        <f t="shared" si="15"/>
        <v>0</v>
      </c>
      <c r="J84" s="82">
        <f t="shared" si="15"/>
        <v>0</v>
      </c>
      <c r="K84" s="82">
        <f t="shared" si="15"/>
        <v>0</v>
      </c>
      <c r="L84" s="82">
        <f t="shared" si="15"/>
        <v>0</v>
      </c>
      <c r="M84" s="82">
        <f t="shared" si="15"/>
        <v>0</v>
      </c>
      <c r="N84" s="82">
        <f t="shared" si="15"/>
        <v>0</v>
      </c>
      <c r="O84" s="82">
        <f t="shared" si="15"/>
        <v>0</v>
      </c>
      <c r="P84" s="84" t="e">
        <f>+P83+P74</f>
        <v>#REF!</v>
      </c>
      <c r="Q84" s="36"/>
      <c r="R84" s="4"/>
    </row>
    <row r="85" spans="1:22">
      <c r="A85" s="3"/>
      <c r="B85" s="85"/>
      <c r="C85" s="85"/>
      <c r="D85" s="86"/>
      <c r="E85" s="86"/>
      <c r="F85" s="86"/>
      <c r="G85" s="86"/>
      <c r="H85" s="86"/>
      <c r="I85" s="86"/>
      <c r="J85" s="87"/>
      <c r="K85" s="87"/>
      <c r="L85" s="87"/>
      <c r="M85" s="87"/>
      <c r="N85" s="87"/>
      <c r="O85" s="88"/>
      <c r="P85" s="85"/>
      <c r="Q85" s="3"/>
      <c r="R85" s="89"/>
      <c r="S85" s="3"/>
      <c r="T85" s="3"/>
      <c r="U85" s="3"/>
      <c r="V85" s="3"/>
    </row>
    <row r="86" spans="1:22">
      <c r="A86" s="90"/>
      <c r="B86" s="91" t="s">
        <v>60</v>
      </c>
      <c r="C86" s="91"/>
      <c r="D86" s="92"/>
      <c r="E86" s="92"/>
      <c r="F86" s="92"/>
      <c r="G86" s="92"/>
      <c r="H86" s="92"/>
      <c r="I86" s="92"/>
      <c r="J86" s="93"/>
      <c r="K86" s="93"/>
      <c r="L86" s="93"/>
      <c r="M86" s="93"/>
      <c r="N86" s="93"/>
      <c r="O86" s="94"/>
      <c r="P86" s="95"/>
      <c r="Q86" s="95"/>
      <c r="R86" s="96"/>
      <c r="S86" s="3"/>
      <c r="T86" s="3"/>
      <c r="U86" s="3"/>
      <c r="V86" s="3"/>
    </row>
    <row r="87" spans="1:22">
      <c r="A87" s="97"/>
      <c r="B87" s="98" t="s">
        <v>61</v>
      </c>
      <c r="C87" s="97"/>
      <c r="D87" s="97"/>
      <c r="E87" s="97"/>
      <c r="F87" s="97"/>
      <c r="G87" s="97"/>
      <c r="H87" s="97"/>
      <c r="I87" s="97"/>
      <c r="J87" s="99"/>
      <c r="K87" s="99"/>
      <c r="L87" s="99"/>
      <c r="M87" s="99"/>
      <c r="N87" s="99"/>
      <c r="O87" s="99"/>
      <c r="P87" s="3"/>
      <c r="Q87" s="3"/>
      <c r="R87" s="89"/>
      <c r="S87" s="3"/>
      <c r="T87" s="3"/>
      <c r="U87" s="3"/>
      <c r="V87" s="3"/>
    </row>
    <row r="88" spans="1:22">
      <c r="A88" s="97"/>
      <c r="B88" s="100" t="s">
        <v>62</v>
      </c>
      <c r="C88" s="101"/>
      <c r="Q88" s="3"/>
      <c r="R88" s="102"/>
      <c r="S88" s="3"/>
      <c r="T88" s="3"/>
      <c r="U88" s="3"/>
      <c r="V88" s="3"/>
    </row>
    <row r="89" spans="1:22">
      <c r="A89" s="97"/>
      <c r="D89" s="103"/>
      <c r="E89" s="103"/>
      <c r="F89" s="103"/>
      <c r="G89" s="103"/>
      <c r="H89" s="103"/>
      <c r="I89" s="103"/>
      <c r="J89" s="99"/>
      <c r="K89" s="99"/>
      <c r="L89" s="99"/>
      <c r="M89" s="99"/>
      <c r="N89" s="99"/>
      <c r="O89" s="99"/>
      <c r="P89" s="3"/>
      <c r="Q89" s="3"/>
      <c r="R89" s="3"/>
      <c r="S89" s="3"/>
      <c r="T89" s="3"/>
      <c r="U89" s="3"/>
      <c r="V89" s="3"/>
    </row>
    <row r="90" spans="1:22">
      <c r="A90" s="3"/>
      <c r="B90" s="3" t="s">
        <v>63</v>
      </c>
      <c r="C90" s="3"/>
      <c r="J90" s="99"/>
      <c r="K90" s="104" t="s">
        <v>64</v>
      </c>
      <c r="L90" s="104"/>
      <c r="M90" s="104"/>
      <c r="N90" s="99"/>
      <c r="P90" s="105"/>
      <c r="Q90" s="3"/>
      <c r="R90" s="3"/>
      <c r="S90" s="3"/>
      <c r="T90" s="3"/>
      <c r="U90" s="3"/>
      <c r="V90" s="3"/>
    </row>
    <row r="91" spans="1:22">
      <c r="A91" s="46"/>
      <c r="B91" s="106"/>
      <c r="C91" s="106"/>
      <c r="D91" s="107"/>
      <c r="E91" s="107"/>
      <c r="F91" s="107"/>
      <c r="G91" s="107"/>
      <c r="H91" s="107"/>
      <c r="I91" s="107"/>
      <c r="J91" s="107"/>
      <c r="K91" s="107"/>
      <c r="L91" s="107"/>
      <c r="M91" s="107"/>
      <c r="N91" s="107"/>
      <c r="O91" s="108"/>
      <c r="P91" s="106"/>
      <c r="Q91" s="46"/>
    </row>
    <row r="92" spans="1:22">
      <c r="A92" s="46"/>
      <c r="B92" s="106"/>
      <c r="C92" s="106"/>
      <c r="D92" s="107"/>
      <c r="E92" s="107"/>
      <c r="F92" s="107"/>
      <c r="G92" s="107"/>
      <c r="H92" s="107"/>
      <c r="I92" s="107"/>
      <c r="J92" s="107"/>
      <c r="K92" s="107"/>
      <c r="L92" s="107"/>
      <c r="M92" s="107"/>
      <c r="N92" s="107"/>
      <c r="O92" s="108"/>
      <c r="P92" s="106"/>
      <c r="Q92" s="46"/>
    </row>
    <row r="93" spans="1:22">
      <c r="A93" s="46"/>
      <c r="B93" s="106"/>
      <c r="C93" s="106"/>
      <c r="D93" s="107"/>
      <c r="E93" s="107"/>
      <c r="F93" s="107"/>
      <c r="G93" s="109"/>
      <c r="H93" s="107"/>
      <c r="I93" s="107"/>
      <c r="J93" s="107"/>
      <c r="K93" s="107"/>
      <c r="L93" s="107"/>
      <c r="M93" s="107"/>
      <c r="N93" s="107"/>
      <c r="O93" s="108"/>
      <c r="P93" s="106"/>
      <c r="Q93" s="46"/>
    </row>
    <row r="94" spans="1:22">
      <c r="A94" s="46"/>
      <c r="B94" s="106"/>
      <c r="C94" s="106"/>
      <c r="D94" s="107"/>
      <c r="E94" s="107"/>
      <c r="F94" s="107"/>
      <c r="G94" s="107" t="s">
        <v>65</v>
      </c>
      <c r="H94" s="107"/>
      <c r="I94" s="107"/>
      <c r="J94" s="107"/>
      <c r="K94" s="107"/>
      <c r="L94" s="107"/>
      <c r="M94" s="107"/>
      <c r="N94" s="107"/>
      <c r="O94" s="108"/>
      <c r="P94" s="106"/>
      <c r="Q94" s="46"/>
    </row>
    <row r="95" spans="1:22">
      <c r="A95" s="46"/>
      <c r="B95" s="106"/>
      <c r="C95" s="106"/>
      <c r="D95" s="107"/>
      <c r="E95" s="107"/>
      <c r="F95" s="110">
        <f>90716+1669922+14323</f>
        <v>1774961</v>
      </c>
      <c r="G95" s="107"/>
      <c r="H95" s="107"/>
      <c r="I95" s="107"/>
      <c r="J95" s="107"/>
      <c r="K95" s="107"/>
      <c r="L95" s="107"/>
      <c r="M95" s="107"/>
      <c r="N95" s="107"/>
      <c r="O95" s="108"/>
      <c r="P95" s="106"/>
      <c r="Q95" s="46"/>
    </row>
    <row r="96" spans="1:22">
      <c r="A96" s="46"/>
      <c r="B96" s="106"/>
      <c r="C96" s="106"/>
      <c r="D96" s="107"/>
      <c r="E96" s="107"/>
      <c r="F96" s="107"/>
      <c r="G96" s="107"/>
      <c r="H96" s="107"/>
      <c r="I96" s="107"/>
      <c r="J96" s="107"/>
      <c r="K96" s="107"/>
      <c r="L96" s="107"/>
      <c r="M96" s="107"/>
      <c r="N96" s="107"/>
      <c r="O96" s="108"/>
      <c r="P96" s="106"/>
      <c r="Q96" s="46"/>
    </row>
    <row r="97" spans="1:17">
      <c r="A97" s="46"/>
      <c r="B97" s="106"/>
      <c r="C97" s="106"/>
      <c r="D97" s="107"/>
      <c r="E97" s="107"/>
      <c r="F97" s="107"/>
      <c r="G97" s="107"/>
      <c r="H97" s="107"/>
      <c r="I97" s="107"/>
      <c r="J97" s="107"/>
      <c r="K97" s="107"/>
      <c r="L97" s="107"/>
      <c r="M97" s="107"/>
      <c r="N97" s="107"/>
      <c r="O97" s="108"/>
      <c r="P97" s="106"/>
      <c r="Q97" s="46"/>
    </row>
    <row r="98" spans="1:17">
      <c r="A98" s="46"/>
      <c r="B98" s="106"/>
      <c r="C98" s="106"/>
      <c r="D98" s="107"/>
      <c r="E98" s="107"/>
      <c r="F98" s="107"/>
      <c r="G98" s="107"/>
      <c r="H98" s="107"/>
      <c r="I98" s="107"/>
      <c r="J98" s="107"/>
      <c r="K98" s="107"/>
      <c r="L98" s="107"/>
      <c r="M98" s="107"/>
      <c r="N98" s="107"/>
      <c r="O98" s="108"/>
      <c r="P98" s="106"/>
      <c r="Q98" s="46"/>
    </row>
    <row r="99" spans="1:17">
      <c r="A99" s="46"/>
      <c r="B99" s="106"/>
      <c r="C99" s="106"/>
      <c r="D99" s="107"/>
      <c r="E99" s="107"/>
      <c r="F99" s="107"/>
      <c r="G99" s="107"/>
      <c r="H99" s="107"/>
      <c r="I99" s="107"/>
      <c r="J99" s="107"/>
      <c r="K99" s="107"/>
      <c r="L99" s="107"/>
      <c r="M99" s="107"/>
      <c r="N99" s="107"/>
      <c r="O99" s="108"/>
      <c r="P99" s="106"/>
      <c r="Q99" s="46"/>
    </row>
    <row r="100" spans="1:17">
      <c r="A100" s="46"/>
      <c r="B100" s="106"/>
      <c r="C100" s="106"/>
      <c r="D100" s="107"/>
      <c r="E100" s="107"/>
      <c r="F100" s="107"/>
      <c r="G100" s="107"/>
      <c r="H100" s="107"/>
      <c r="I100" s="107"/>
      <c r="J100" s="107"/>
      <c r="K100" s="107"/>
      <c r="L100" s="107"/>
      <c r="M100" s="107"/>
      <c r="N100" s="107"/>
      <c r="O100" s="108"/>
      <c r="P100" s="106"/>
      <c r="Q100" s="46"/>
    </row>
    <row r="101" spans="1:17">
      <c r="A101" s="46"/>
      <c r="B101" s="106"/>
      <c r="C101" s="106"/>
      <c r="D101" s="107"/>
      <c r="E101" s="107"/>
      <c r="F101" s="107"/>
      <c r="G101" s="107"/>
      <c r="H101" s="107"/>
      <c r="I101" s="107"/>
      <c r="J101" s="107"/>
      <c r="K101" s="107"/>
      <c r="L101" s="107"/>
      <c r="M101" s="107"/>
      <c r="N101" s="107"/>
      <c r="O101" s="108"/>
      <c r="P101" s="106"/>
      <c r="Q101" s="46"/>
    </row>
    <row r="102" spans="1:17">
      <c r="A102" s="46"/>
      <c r="B102" s="106"/>
      <c r="C102" s="106"/>
      <c r="D102" s="107"/>
      <c r="E102" s="107"/>
      <c r="F102" s="107"/>
      <c r="G102" s="107"/>
      <c r="H102" s="107"/>
      <c r="I102" s="107"/>
      <c r="J102" s="107"/>
      <c r="K102" s="107"/>
      <c r="L102" s="107"/>
      <c r="M102" s="107"/>
      <c r="N102" s="107"/>
      <c r="O102" s="108"/>
      <c r="P102" s="106"/>
      <c r="Q102" s="46"/>
    </row>
    <row r="103" spans="1:17">
      <c r="A103" s="46"/>
      <c r="B103" s="106"/>
      <c r="C103" s="106"/>
      <c r="D103" s="107"/>
      <c r="E103" s="107"/>
      <c r="F103" s="107"/>
      <c r="G103" s="107"/>
      <c r="H103" s="107"/>
      <c r="I103" s="107"/>
      <c r="J103" s="107"/>
      <c r="K103" s="107"/>
      <c r="L103" s="107"/>
      <c r="M103" s="107"/>
      <c r="N103" s="107"/>
      <c r="O103" s="108"/>
      <c r="P103" s="106"/>
      <c r="Q103" s="46"/>
    </row>
    <row r="104" spans="1:17">
      <c r="A104" s="46"/>
      <c r="B104" s="106"/>
      <c r="C104" s="106"/>
      <c r="D104" s="107"/>
      <c r="E104" s="107"/>
      <c r="F104" s="107"/>
      <c r="G104" s="107"/>
      <c r="H104" s="107"/>
      <c r="I104" s="107"/>
      <c r="J104" s="107"/>
      <c r="K104" s="107"/>
      <c r="L104" s="107"/>
      <c r="M104" s="107"/>
      <c r="N104" s="107"/>
      <c r="O104" s="108"/>
      <c r="P104" s="106"/>
      <c r="Q104" s="46"/>
    </row>
    <row r="105" spans="1:17">
      <c r="A105" s="46"/>
      <c r="B105" s="106"/>
      <c r="C105" s="106"/>
      <c r="D105" s="107"/>
      <c r="E105" s="107"/>
      <c r="F105" s="107"/>
      <c r="G105" s="107"/>
      <c r="H105" s="107"/>
      <c r="I105" s="107"/>
      <c r="J105" s="107"/>
      <c r="K105" s="107"/>
      <c r="L105" s="107"/>
      <c r="M105" s="107"/>
      <c r="N105" s="107"/>
      <c r="O105" s="108"/>
      <c r="P105" s="106"/>
      <c r="Q105" s="46"/>
    </row>
    <row r="106" spans="1:17">
      <c r="A106" s="46"/>
      <c r="B106" s="106"/>
      <c r="C106" s="106"/>
      <c r="D106" s="107"/>
      <c r="E106" s="107"/>
      <c r="F106" s="107"/>
      <c r="G106" s="107"/>
      <c r="H106" s="107"/>
      <c r="I106" s="107"/>
      <c r="J106" s="107"/>
      <c r="K106" s="107"/>
      <c r="L106" s="107"/>
      <c r="M106" s="107"/>
      <c r="N106" s="107"/>
      <c r="O106" s="108"/>
      <c r="P106" s="106"/>
      <c r="Q106" s="46"/>
    </row>
    <row r="107" spans="1:17">
      <c r="A107" s="46"/>
      <c r="B107" s="106"/>
      <c r="C107" s="106"/>
      <c r="D107" s="107"/>
      <c r="E107" s="107"/>
      <c r="F107" s="107"/>
      <c r="G107" s="107"/>
      <c r="H107" s="107"/>
      <c r="I107" s="107"/>
      <c r="J107" s="107"/>
      <c r="K107" s="107"/>
      <c r="L107" s="107"/>
      <c r="M107" s="107"/>
      <c r="N107" s="107"/>
      <c r="O107" s="108"/>
      <c r="P107" s="106"/>
      <c r="Q107" s="46"/>
    </row>
    <row r="108" spans="1:17">
      <c r="A108" s="46"/>
      <c r="B108" s="106"/>
      <c r="C108" s="106"/>
      <c r="D108" s="107"/>
      <c r="E108" s="107"/>
      <c r="F108" s="107"/>
      <c r="G108" s="107"/>
      <c r="H108" s="107"/>
      <c r="I108" s="107"/>
      <c r="J108" s="107"/>
      <c r="K108" s="107"/>
      <c r="L108" s="107"/>
      <c r="M108" s="107"/>
      <c r="N108" s="107"/>
      <c r="O108" s="108"/>
      <c r="P108" s="106"/>
      <c r="Q108" s="46"/>
    </row>
    <row r="109" spans="1:17">
      <c r="A109" s="46"/>
      <c r="B109" s="106"/>
      <c r="C109" s="106"/>
      <c r="D109" s="107"/>
      <c r="E109" s="107"/>
      <c r="F109" s="107"/>
      <c r="G109" s="107"/>
      <c r="H109" s="107"/>
      <c r="I109" s="107"/>
      <c r="J109" s="107"/>
      <c r="K109" s="107"/>
      <c r="L109" s="107"/>
      <c r="M109" s="107"/>
      <c r="N109" s="107"/>
      <c r="O109" s="108"/>
      <c r="P109" s="106"/>
      <c r="Q109" s="46"/>
    </row>
    <row r="110" spans="1:17">
      <c r="A110" s="46"/>
      <c r="B110" s="106"/>
      <c r="C110" s="106"/>
      <c r="D110" s="107"/>
      <c r="E110" s="107"/>
      <c r="F110" s="107"/>
      <c r="G110" s="107"/>
      <c r="H110" s="107"/>
      <c r="I110" s="107"/>
      <c r="J110" s="107"/>
      <c r="K110" s="107"/>
      <c r="L110" s="107"/>
      <c r="M110" s="107"/>
      <c r="N110" s="107"/>
      <c r="O110" s="108"/>
      <c r="P110" s="106"/>
      <c r="Q110" s="46"/>
    </row>
    <row r="111" spans="1:17">
      <c r="A111" s="46"/>
      <c r="B111" s="106"/>
      <c r="C111" s="106"/>
      <c r="D111" s="107"/>
      <c r="E111" s="107"/>
      <c r="F111" s="107"/>
      <c r="G111" s="107"/>
      <c r="H111" s="107"/>
      <c r="I111" s="107"/>
      <c r="J111" s="107"/>
      <c r="K111" s="107"/>
      <c r="L111" s="107"/>
      <c r="M111" s="107"/>
      <c r="N111" s="107"/>
      <c r="O111" s="108"/>
      <c r="P111" s="106"/>
      <c r="Q111" s="46"/>
    </row>
    <row r="112" spans="1:17">
      <c r="A112" s="46"/>
      <c r="B112" s="106"/>
      <c r="C112" s="106"/>
      <c r="D112" s="107"/>
      <c r="E112" s="107"/>
      <c r="F112" s="107"/>
      <c r="G112" s="107"/>
      <c r="H112" s="107"/>
      <c r="I112" s="107"/>
      <c r="J112" s="107"/>
      <c r="K112" s="107"/>
      <c r="L112" s="107"/>
      <c r="M112" s="107"/>
      <c r="N112" s="107"/>
      <c r="O112" s="108"/>
      <c r="P112" s="106"/>
      <c r="Q112" s="46"/>
    </row>
    <row r="113" spans="1:17">
      <c r="A113" s="46"/>
      <c r="B113" s="106"/>
      <c r="C113" s="106"/>
      <c r="D113" s="107"/>
      <c r="E113" s="107"/>
      <c r="F113" s="107"/>
      <c r="G113" s="107"/>
      <c r="H113" s="107"/>
      <c r="I113" s="107"/>
      <c r="J113" s="107"/>
      <c r="K113" s="107"/>
      <c r="L113" s="107"/>
      <c r="M113" s="107"/>
      <c r="N113" s="107"/>
      <c r="O113" s="108"/>
      <c r="P113" s="106"/>
      <c r="Q113" s="46"/>
    </row>
    <row r="114" spans="1:17">
      <c r="A114" s="46"/>
      <c r="B114" s="106"/>
      <c r="C114" s="106"/>
      <c r="D114" s="107"/>
      <c r="E114" s="107"/>
      <c r="F114" s="107"/>
      <c r="G114" s="107"/>
      <c r="H114" s="107"/>
      <c r="I114" s="107"/>
      <c r="J114" s="107"/>
      <c r="K114" s="107"/>
      <c r="L114" s="107"/>
      <c r="M114" s="107"/>
      <c r="N114" s="107"/>
      <c r="O114" s="108"/>
      <c r="P114" s="106"/>
      <c r="Q114" s="46"/>
    </row>
    <row r="115" spans="1:17">
      <c r="A115" s="46"/>
      <c r="B115" s="106"/>
      <c r="C115" s="106"/>
      <c r="D115" s="107"/>
      <c r="E115" s="107"/>
      <c r="F115" s="107"/>
      <c r="G115" s="107"/>
      <c r="H115" s="107"/>
      <c r="I115" s="107"/>
      <c r="J115" s="107"/>
      <c r="K115" s="107"/>
      <c r="L115" s="107"/>
      <c r="M115" s="107"/>
      <c r="N115" s="107"/>
      <c r="O115" s="108"/>
      <c r="P115" s="106"/>
      <c r="Q115" s="46"/>
    </row>
    <row r="116" spans="1:17">
      <c r="A116" s="46"/>
      <c r="B116" s="106"/>
      <c r="C116" s="106"/>
      <c r="D116" s="107"/>
      <c r="E116" s="107"/>
      <c r="F116" s="107"/>
      <c r="G116" s="107"/>
      <c r="H116" s="107"/>
      <c r="I116" s="107"/>
      <c r="J116" s="107"/>
      <c r="K116" s="107"/>
      <c r="L116" s="107"/>
      <c r="M116" s="107"/>
      <c r="N116" s="107"/>
      <c r="O116" s="108"/>
      <c r="P116" s="106"/>
      <c r="Q116" s="46"/>
    </row>
    <row r="117" spans="1:17">
      <c r="A117" s="46"/>
      <c r="B117" s="106"/>
      <c r="C117" s="106"/>
      <c r="D117" s="107"/>
      <c r="E117" s="107"/>
      <c r="F117" s="107"/>
      <c r="G117" s="107"/>
      <c r="H117" s="107"/>
      <c r="I117" s="107"/>
      <c r="J117" s="107"/>
      <c r="K117" s="107"/>
      <c r="L117" s="107"/>
      <c r="M117" s="107"/>
      <c r="N117" s="107"/>
      <c r="O117" s="108"/>
      <c r="P117" s="106"/>
      <c r="Q117" s="46"/>
    </row>
    <row r="118" spans="1:17">
      <c r="A118" s="46"/>
      <c r="B118" s="106"/>
      <c r="C118" s="106"/>
      <c r="D118" s="107"/>
      <c r="E118" s="107"/>
      <c r="F118" s="107"/>
      <c r="G118" s="107"/>
      <c r="H118" s="107"/>
      <c r="I118" s="107"/>
      <c r="J118" s="107"/>
      <c r="K118" s="107"/>
      <c r="L118" s="107"/>
      <c r="M118" s="107"/>
      <c r="N118" s="107"/>
      <c r="O118" s="108"/>
      <c r="P118" s="106"/>
      <c r="Q118" s="46"/>
    </row>
    <row r="119" spans="1:17">
      <c r="A119" s="46"/>
      <c r="B119" s="106"/>
      <c r="C119" s="106"/>
      <c r="D119" s="107"/>
      <c r="E119" s="107"/>
      <c r="F119" s="107"/>
      <c r="G119" s="107"/>
      <c r="H119" s="107"/>
      <c r="I119" s="107"/>
      <c r="J119" s="107"/>
      <c r="K119" s="107"/>
      <c r="L119" s="107"/>
      <c r="M119" s="107"/>
      <c r="N119" s="107"/>
      <c r="O119" s="108"/>
      <c r="P119" s="106"/>
      <c r="Q119" s="46"/>
    </row>
    <row r="120" spans="1:17">
      <c r="A120" s="46"/>
      <c r="B120" s="106"/>
      <c r="C120" s="106"/>
      <c r="D120" s="107"/>
      <c r="E120" s="107"/>
      <c r="F120" s="107"/>
      <c r="G120" s="107"/>
      <c r="H120" s="107"/>
      <c r="I120" s="107"/>
      <c r="J120" s="107"/>
      <c r="K120" s="107"/>
      <c r="L120" s="107"/>
      <c r="M120" s="107"/>
      <c r="N120" s="107"/>
      <c r="O120" s="108"/>
      <c r="P120" s="106"/>
      <c r="Q120" s="46"/>
    </row>
    <row r="121" spans="1:17">
      <c r="A121" s="46"/>
      <c r="B121" s="106"/>
      <c r="C121" s="106"/>
      <c r="D121" s="107"/>
      <c r="E121" s="107"/>
      <c r="F121" s="107"/>
      <c r="G121" s="107"/>
      <c r="H121" s="107"/>
      <c r="I121" s="107"/>
      <c r="J121" s="107"/>
      <c r="K121" s="107"/>
      <c r="L121" s="107"/>
      <c r="M121" s="107"/>
      <c r="N121" s="107"/>
      <c r="O121" s="108"/>
      <c r="P121" s="106"/>
      <c r="Q121" s="46"/>
    </row>
    <row r="122" spans="1:17">
      <c r="A122" s="46"/>
      <c r="B122" s="106"/>
      <c r="C122" s="106"/>
      <c r="D122" s="107"/>
      <c r="E122" s="107"/>
      <c r="F122" s="107"/>
      <c r="G122" s="107"/>
      <c r="H122" s="107"/>
      <c r="I122" s="107"/>
      <c r="J122" s="107"/>
      <c r="K122" s="107"/>
      <c r="L122" s="107"/>
      <c r="M122" s="107"/>
      <c r="N122" s="107"/>
      <c r="O122" s="108"/>
      <c r="P122" s="106"/>
      <c r="Q122" s="46"/>
    </row>
    <row r="123" spans="1:17">
      <c r="A123" s="46"/>
      <c r="B123" s="106"/>
      <c r="C123" s="106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8"/>
      <c r="P123" s="106"/>
      <c r="Q123" s="46"/>
    </row>
    <row r="124" spans="1:17">
      <c r="A124" s="46"/>
      <c r="B124" s="106"/>
      <c r="C124" s="106"/>
      <c r="D124" s="107"/>
      <c r="E124" s="107"/>
      <c r="F124" s="107"/>
      <c r="G124" s="107"/>
      <c r="H124" s="107"/>
      <c r="I124" s="107"/>
      <c r="J124" s="107"/>
      <c r="K124" s="107"/>
      <c r="L124" s="107"/>
      <c r="M124" s="107"/>
      <c r="N124" s="107"/>
      <c r="O124" s="108"/>
      <c r="P124" s="106"/>
      <c r="Q124" s="46"/>
    </row>
    <row r="125" spans="1:17">
      <c r="A125" s="46"/>
      <c r="B125" s="106"/>
      <c r="C125" s="106"/>
      <c r="D125" s="107"/>
      <c r="E125" s="107"/>
      <c r="F125" s="107"/>
      <c r="G125" s="107"/>
      <c r="H125" s="107"/>
      <c r="I125" s="107"/>
      <c r="J125" s="107"/>
      <c r="K125" s="107"/>
      <c r="L125" s="107"/>
      <c r="M125" s="107"/>
      <c r="N125" s="107"/>
      <c r="O125" s="108"/>
      <c r="P125" s="106"/>
      <c r="Q125" s="46"/>
    </row>
    <row r="126" spans="1:17">
      <c r="A126" s="46"/>
      <c r="B126" s="106"/>
      <c r="C126" s="106"/>
      <c r="D126" s="107"/>
      <c r="E126" s="107"/>
      <c r="F126" s="107"/>
      <c r="G126" s="107"/>
      <c r="H126" s="107"/>
      <c r="I126" s="107"/>
      <c r="J126" s="107"/>
      <c r="K126" s="107"/>
      <c r="L126" s="107"/>
      <c r="M126" s="107"/>
      <c r="N126" s="107"/>
      <c r="O126" s="108"/>
      <c r="P126" s="106"/>
      <c r="Q126" s="46"/>
    </row>
    <row r="127" spans="1:17">
      <c r="B127" s="111"/>
      <c r="C127" s="111"/>
      <c r="D127" s="112"/>
      <c r="E127" s="112"/>
      <c r="F127" s="112"/>
      <c r="G127" s="112"/>
      <c r="H127" s="112"/>
      <c r="I127" s="112"/>
      <c r="J127" s="112"/>
      <c r="K127" s="112"/>
      <c r="L127" s="112"/>
      <c r="M127" s="112"/>
      <c r="N127" s="112"/>
      <c r="O127" s="113"/>
      <c r="P127" s="85"/>
    </row>
    <row r="128" spans="1:17">
      <c r="B128" s="111"/>
      <c r="C128" s="111"/>
      <c r="D128" s="112"/>
      <c r="E128" s="112"/>
      <c r="F128" s="112"/>
      <c r="G128" s="112"/>
      <c r="H128" s="112"/>
      <c r="I128" s="112"/>
      <c r="J128" s="112"/>
      <c r="K128" s="112"/>
      <c r="L128" s="112"/>
      <c r="M128" s="112"/>
      <c r="N128" s="112"/>
      <c r="O128" s="113"/>
      <c r="P128" s="85"/>
    </row>
    <row r="129" spans="2:16">
      <c r="B129" s="111"/>
      <c r="C129" s="111"/>
      <c r="D129" s="112"/>
      <c r="E129" s="112"/>
      <c r="F129" s="112"/>
      <c r="G129" s="112"/>
      <c r="H129" s="112"/>
      <c r="I129" s="112"/>
      <c r="J129" s="112"/>
      <c r="K129" s="112"/>
      <c r="L129" s="112"/>
      <c r="M129" s="112"/>
      <c r="N129" s="112"/>
      <c r="O129" s="113"/>
      <c r="P129" s="85"/>
    </row>
    <row r="130" spans="2:16">
      <c r="B130" s="111"/>
      <c r="C130" s="111"/>
      <c r="D130" s="112"/>
      <c r="E130" s="112"/>
      <c r="F130" s="112"/>
      <c r="G130" s="112"/>
      <c r="H130" s="112"/>
      <c r="I130" s="112"/>
      <c r="J130" s="112"/>
      <c r="K130" s="112"/>
      <c r="L130" s="112"/>
      <c r="M130" s="112"/>
      <c r="N130" s="112"/>
      <c r="O130" s="113"/>
      <c r="P130" s="85"/>
    </row>
    <row r="131" spans="2:16">
      <c r="B131" s="111"/>
      <c r="C131" s="111"/>
      <c r="D131" s="112"/>
      <c r="E131" s="112"/>
      <c r="F131" s="112"/>
      <c r="G131" s="112"/>
      <c r="H131" s="112"/>
      <c r="I131" s="112"/>
      <c r="J131" s="112"/>
      <c r="K131" s="112"/>
      <c r="L131" s="112"/>
      <c r="M131" s="112"/>
      <c r="N131" s="112"/>
      <c r="O131" s="113"/>
      <c r="P131" s="85"/>
    </row>
    <row r="132" spans="2:16">
      <c r="B132" s="111"/>
      <c r="C132" s="111"/>
      <c r="D132" s="112"/>
      <c r="E132" s="112"/>
      <c r="F132" s="112"/>
      <c r="G132" s="112"/>
      <c r="H132" s="112"/>
      <c r="I132" s="112"/>
      <c r="J132" s="112"/>
      <c r="K132" s="112"/>
      <c r="L132" s="112"/>
      <c r="M132" s="112"/>
      <c r="N132" s="112"/>
      <c r="O132" s="113"/>
      <c r="P132" s="85"/>
    </row>
    <row r="133" spans="2:16">
      <c r="B133" s="111"/>
      <c r="C133" s="111"/>
      <c r="D133" s="112"/>
      <c r="E133" s="112"/>
      <c r="F133" s="112"/>
      <c r="G133" s="112"/>
      <c r="H133" s="112"/>
      <c r="I133" s="112"/>
      <c r="J133" s="112"/>
      <c r="K133" s="112"/>
      <c r="L133" s="112"/>
      <c r="M133" s="112"/>
      <c r="N133" s="112"/>
      <c r="O133" s="113"/>
      <c r="P133" s="85"/>
    </row>
    <row r="134" spans="2:16">
      <c r="B134" s="111"/>
      <c r="C134" s="111"/>
      <c r="D134" s="112"/>
      <c r="E134" s="112"/>
      <c r="F134" s="112"/>
      <c r="G134" s="112"/>
      <c r="H134" s="112"/>
      <c r="I134" s="112"/>
      <c r="J134" s="112"/>
      <c r="K134" s="112"/>
      <c r="L134" s="112"/>
      <c r="M134" s="112"/>
      <c r="N134" s="112"/>
      <c r="O134" s="113"/>
      <c r="P134" s="85"/>
    </row>
    <row r="135" spans="2:16">
      <c r="B135" s="111"/>
      <c r="C135" s="111"/>
      <c r="D135" s="112"/>
      <c r="E135" s="112"/>
      <c r="F135" s="112"/>
      <c r="G135" s="112"/>
      <c r="H135" s="112"/>
      <c r="I135" s="112"/>
      <c r="J135" s="112"/>
      <c r="K135" s="112"/>
      <c r="L135" s="112"/>
      <c r="M135" s="112"/>
      <c r="N135" s="112"/>
      <c r="O135" s="113"/>
      <c r="P135" s="85"/>
    </row>
    <row r="136" spans="2:16">
      <c r="B136" s="111"/>
      <c r="C136" s="111"/>
      <c r="D136" s="112"/>
      <c r="E136" s="112"/>
      <c r="F136" s="112"/>
      <c r="G136" s="112"/>
      <c r="H136" s="112"/>
      <c r="I136" s="112"/>
      <c r="J136" s="112"/>
      <c r="K136" s="112"/>
      <c r="L136" s="112"/>
      <c r="M136" s="112"/>
      <c r="N136" s="112"/>
      <c r="O136" s="113"/>
      <c r="P136" s="85"/>
    </row>
    <row r="137" spans="2:16">
      <c r="B137" s="111"/>
      <c r="C137" s="111"/>
      <c r="D137" s="112"/>
      <c r="E137" s="112"/>
      <c r="F137" s="112"/>
      <c r="G137" s="112"/>
      <c r="H137" s="112"/>
      <c r="I137" s="112"/>
      <c r="J137" s="112"/>
      <c r="K137" s="112"/>
      <c r="L137" s="112"/>
      <c r="M137" s="112"/>
      <c r="N137" s="112"/>
      <c r="O137" s="113"/>
      <c r="P137" s="85"/>
    </row>
    <row r="138" spans="2:16">
      <c r="B138" s="111"/>
      <c r="C138" s="111"/>
      <c r="D138" s="112"/>
      <c r="E138" s="112"/>
      <c r="F138" s="112"/>
      <c r="G138" s="112"/>
      <c r="H138" s="112"/>
      <c r="I138" s="112"/>
      <c r="J138" s="112"/>
      <c r="K138" s="112"/>
      <c r="L138" s="112"/>
      <c r="M138" s="112"/>
      <c r="N138" s="112"/>
      <c r="O138" s="113"/>
      <c r="P138" s="85"/>
    </row>
    <row r="139" spans="2:16">
      <c r="B139" s="111"/>
      <c r="C139" s="111"/>
      <c r="D139" s="112"/>
      <c r="E139" s="112"/>
      <c r="F139" s="112"/>
      <c r="G139" s="112"/>
      <c r="H139" s="112"/>
      <c r="I139" s="112"/>
      <c r="J139" s="112"/>
      <c r="K139" s="112"/>
      <c r="L139" s="112"/>
      <c r="M139" s="112"/>
      <c r="N139" s="112"/>
      <c r="O139" s="113"/>
      <c r="P139" s="85"/>
    </row>
    <row r="140" spans="2:16">
      <c r="B140" s="111"/>
      <c r="C140" s="111"/>
      <c r="D140" s="112"/>
      <c r="E140" s="112"/>
      <c r="F140" s="112"/>
      <c r="G140" s="112"/>
      <c r="H140" s="112"/>
      <c r="I140" s="112"/>
      <c r="J140" s="112"/>
      <c r="K140" s="112"/>
      <c r="L140" s="112"/>
      <c r="M140" s="112"/>
      <c r="N140" s="112"/>
      <c r="O140" s="113"/>
      <c r="P140" s="85"/>
    </row>
    <row r="141" spans="2:16">
      <c r="B141" s="111"/>
      <c r="C141" s="111"/>
      <c r="D141" s="112"/>
      <c r="E141" s="112"/>
      <c r="F141" s="112"/>
      <c r="G141" s="112"/>
      <c r="H141" s="112"/>
      <c r="I141" s="112"/>
      <c r="J141" s="112"/>
      <c r="K141" s="112"/>
      <c r="L141" s="112"/>
      <c r="M141" s="112"/>
      <c r="N141" s="112"/>
      <c r="O141" s="113"/>
      <c r="P141" s="85"/>
    </row>
    <row r="142" spans="2:16">
      <c r="B142" s="111"/>
      <c r="C142" s="111"/>
      <c r="D142" s="112"/>
      <c r="E142" s="112"/>
      <c r="F142" s="112"/>
      <c r="G142" s="112"/>
      <c r="H142" s="112"/>
      <c r="I142" s="112"/>
      <c r="J142" s="112"/>
      <c r="K142" s="112"/>
      <c r="L142" s="112"/>
      <c r="M142" s="112"/>
      <c r="N142" s="112"/>
      <c r="O142" s="113"/>
      <c r="P142" s="85"/>
    </row>
    <row r="143" spans="2:16">
      <c r="B143" s="111"/>
      <c r="C143" s="111"/>
      <c r="D143" s="112"/>
      <c r="E143" s="112"/>
      <c r="F143" s="112"/>
      <c r="G143" s="112"/>
      <c r="H143" s="112"/>
      <c r="I143" s="112"/>
      <c r="J143" s="112"/>
      <c r="K143" s="112"/>
      <c r="L143" s="112"/>
      <c r="M143" s="112"/>
      <c r="N143" s="112"/>
      <c r="O143" s="113"/>
      <c r="P143" s="85"/>
    </row>
    <row r="144" spans="2:16">
      <c r="B144" s="111"/>
      <c r="C144" s="111"/>
      <c r="D144" s="112"/>
      <c r="E144" s="112"/>
      <c r="F144" s="112"/>
      <c r="G144" s="112"/>
      <c r="H144" s="112"/>
      <c r="I144" s="112"/>
      <c r="J144" s="112"/>
      <c r="K144" s="112"/>
      <c r="L144" s="112"/>
      <c r="M144" s="112"/>
      <c r="N144" s="112"/>
      <c r="O144" s="113"/>
      <c r="P144" s="85"/>
    </row>
    <row r="145" spans="2:16">
      <c r="B145" s="111"/>
      <c r="C145" s="111"/>
      <c r="D145" s="112"/>
      <c r="E145" s="112"/>
      <c r="F145" s="112"/>
      <c r="G145" s="112"/>
      <c r="H145" s="112"/>
      <c r="I145" s="112"/>
      <c r="J145" s="112"/>
      <c r="K145" s="112"/>
      <c r="L145" s="112"/>
      <c r="M145" s="112"/>
      <c r="N145" s="112"/>
      <c r="O145" s="113"/>
      <c r="P145" s="85"/>
    </row>
    <row r="146" spans="2:16">
      <c r="B146" s="111"/>
      <c r="C146" s="111"/>
      <c r="D146" s="112"/>
      <c r="E146" s="112"/>
      <c r="F146" s="112"/>
      <c r="G146" s="112"/>
      <c r="H146" s="112"/>
      <c r="I146" s="112"/>
      <c r="J146" s="112"/>
      <c r="K146" s="112"/>
      <c r="L146" s="112"/>
      <c r="M146" s="112"/>
      <c r="N146" s="112"/>
      <c r="O146" s="113"/>
      <c r="P146" s="85"/>
    </row>
    <row r="147" spans="2:16">
      <c r="B147" s="111"/>
      <c r="C147" s="111"/>
      <c r="D147" s="112"/>
      <c r="E147" s="112"/>
      <c r="F147" s="112"/>
      <c r="G147" s="112"/>
      <c r="H147" s="112"/>
      <c r="I147" s="112"/>
      <c r="J147" s="112"/>
      <c r="K147" s="112"/>
      <c r="L147" s="112"/>
      <c r="M147" s="112"/>
      <c r="N147" s="112"/>
      <c r="O147" s="113"/>
      <c r="P147" s="85"/>
    </row>
    <row r="148" spans="2:16">
      <c r="B148" s="111"/>
      <c r="C148" s="111"/>
      <c r="D148" s="112"/>
      <c r="E148" s="112"/>
      <c r="F148" s="112"/>
      <c r="G148" s="112"/>
      <c r="H148" s="112"/>
      <c r="I148" s="112"/>
      <c r="J148" s="112"/>
      <c r="K148" s="112"/>
      <c r="L148" s="112"/>
      <c r="M148" s="112"/>
      <c r="N148" s="112"/>
      <c r="O148" s="113"/>
      <c r="P148" s="85"/>
    </row>
    <row r="149" spans="2:16">
      <c r="B149" s="111"/>
      <c r="C149" s="111"/>
      <c r="D149" s="112"/>
      <c r="E149" s="112"/>
      <c r="F149" s="112"/>
      <c r="G149" s="112"/>
      <c r="H149" s="112"/>
      <c r="I149" s="112"/>
      <c r="J149" s="112"/>
      <c r="K149" s="112"/>
      <c r="L149" s="112"/>
      <c r="M149" s="112"/>
      <c r="N149" s="112"/>
      <c r="O149" s="113"/>
      <c r="P149" s="85"/>
    </row>
    <row r="150" spans="2:16">
      <c r="B150" s="111"/>
      <c r="C150" s="111"/>
      <c r="D150" s="112"/>
      <c r="E150" s="112"/>
      <c r="F150" s="112"/>
      <c r="G150" s="112"/>
      <c r="H150" s="112"/>
      <c r="I150" s="112"/>
      <c r="J150" s="112"/>
      <c r="K150" s="112"/>
      <c r="L150" s="112"/>
      <c r="M150" s="112"/>
      <c r="N150" s="112"/>
      <c r="O150" s="113"/>
      <c r="P150" s="85"/>
    </row>
    <row r="151" spans="2:16">
      <c r="B151" s="111"/>
      <c r="C151" s="111"/>
      <c r="D151" s="112"/>
      <c r="E151" s="112"/>
      <c r="F151" s="112"/>
      <c r="G151" s="112"/>
      <c r="H151" s="112"/>
      <c r="I151" s="112"/>
      <c r="J151" s="112"/>
      <c r="K151" s="112"/>
      <c r="L151" s="112"/>
      <c r="M151" s="112"/>
      <c r="N151" s="112"/>
      <c r="O151" s="113"/>
      <c r="P151" s="85"/>
    </row>
    <row r="152" spans="2:16">
      <c r="B152" s="111"/>
      <c r="C152" s="111"/>
      <c r="D152" s="112"/>
      <c r="E152" s="112"/>
      <c r="F152" s="112"/>
      <c r="G152" s="112"/>
      <c r="H152" s="112"/>
      <c r="I152" s="112"/>
      <c r="J152" s="112"/>
      <c r="K152" s="112"/>
      <c r="L152" s="112"/>
      <c r="M152" s="112"/>
      <c r="N152" s="112"/>
      <c r="O152" s="113"/>
      <c r="P152" s="85"/>
    </row>
    <row r="153" spans="2:16">
      <c r="B153" s="111"/>
      <c r="C153" s="111"/>
      <c r="D153" s="112"/>
      <c r="E153" s="112"/>
      <c r="F153" s="112"/>
      <c r="G153" s="112"/>
      <c r="H153" s="112"/>
      <c r="I153" s="112"/>
      <c r="J153" s="112"/>
      <c r="K153" s="112"/>
      <c r="L153" s="112"/>
      <c r="M153" s="112"/>
      <c r="N153" s="112"/>
      <c r="O153" s="113"/>
      <c r="P153" s="85"/>
    </row>
    <row r="154" spans="2:16">
      <c r="B154" s="111"/>
      <c r="C154" s="111"/>
      <c r="D154" s="112"/>
      <c r="E154" s="112"/>
      <c r="F154" s="112"/>
      <c r="G154" s="112"/>
      <c r="H154" s="112"/>
      <c r="I154" s="112"/>
      <c r="J154" s="112"/>
      <c r="K154" s="112"/>
      <c r="L154" s="112"/>
      <c r="M154" s="112"/>
      <c r="N154" s="112"/>
      <c r="O154" s="113"/>
      <c r="P154" s="85"/>
    </row>
    <row r="155" spans="2:16">
      <c r="B155" s="111"/>
      <c r="C155" s="111"/>
      <c r="D155" s="112"/>
      <c r="E155" s="112"/>
      <c r="F155" s="112"/>
      <c r="G155" s="112"/>
      <c r="H155" s="112"/>
      <c r="I155" s="112"/>
      <c r="J155" s="112"/>
      <c r="K155" s="112"/>
      <c r="L155" s="112"/>
      <c r="M155" s="112"/>
      <c r="N155" s="112"/>
      <c r="O155" s="113"/>
      <c r="P155" s="85"/>
    </row>
    <row r="156" spans="2:16">
      <c r="B156" s="111"/>
      <c r="C156" s="111"/>
      <c r="D156" s="112"/>
      <c r="E156" s="112"/>
      <c r="F156" s="112"/>
      <c r="G156" s="112"/>
      <c r="H156" s="112"/>
      <c r="I156" s="112"/>
      <c r="J156" s="112"/>
      <c r="K156" s="112"/>
      <c r="L156" s="112"/>
      <c r="M156" s="112"/>
      <c r="N156" s="112"/>
      <c r="O156" s="113"/>
      <c r="P156" s="85"/>
    </row>
    <row r="157" spans="2:16">
      <c r="B157" s="111"/>
      <c r="C157" s="111"/>
      <c r="D157" s="112"/>
      <c r="E157" s="112"/>
      <c r="F157" s="112"/>
      <c r="G157" s="112"/>
      <c r="H157" s="112"/>
      <c r="I157" s="112"/>
      <c r="J157" s="112"/>
      <c r="K157" s="112"/>
      <c r="L157" s="112"/>
      <c r="M157" s="112"/>
      <c r="N157" s="112"/>
      <c r="O157" s="113"/>
      <c r="P157" s="85"/>
    </row>
    <row r="158" spans="2:16">
      <c r="B158" s="111"/>
      <c r="C158" s="111"/>
      <c r="D158" s="112"/>
      <c r="E158" s="112"/>
      <c r="F158" s="112"/>
      <c r="G158" s="112"/>
      <c r="H158" s="112"/>
      <c r="I158" s="112"/>
      <c r="J158" s="112"/>
      <c r="K158" s="112"/>
      <c r="L158" s="112"/>
      <c r="M158" s="112"/>
      <c r="N158" s="112"/>
      <c r="O158" s="113"/>
      <c r="P158" s="85"/>
    </row>
    <row r="159" spans="2:16">
      <c r="B159" s="111"/>
      <c r="C159" s="111"/>
      <c r="D159" s="112"/>
      <c r="E159" s="112"/>
      <c r="F159" s="112"/>
      <c r="G159" s="112"/>
      <c r="H159" s="112"/>
      <c r="I159" s="112"/>
      <c r="J159" s="112"/>
      <c r="K159" s="112"/>
      <c r="L159" s="112"/>
      <c r="M159" s="112"/>
      <c r="N159" s="112"/>
      <c r="O159" s="113"/>
      <c r="P159" s="85"/>
    </row>
    <row r="160" spans="2:16">
      <c r="B160" s="111"/>
      <c r="C160" s="111"/>
      <c r="D160" s="112"/>
      <c r="E160" s="112"/>
      <c r="F160" s="112"/>
      <c r="G160" s="112"/>
      <c r="H160" s="112"/>
      <c r="I160" s="112"/>
      <c r="J160" s="112"/>
      <c r="K160" s="112"/>
      <c r="L160" s="112"/>
      <c r="M160" s="112"/>
      <c r="N160" s="112"/>
      <c r="O160" s="113"/>
      <c r="P160" s="85"/>
    </row>
    <row r="161" spans="2:16">
      <c r="B161" s="111"/>
      <c r="C161" s="111"/>
      <c r="D161" s="112"/>
      <c r="E161" s="112"/>
      <c r="F161" s="112"/>
      <c r="G161" s="112"/>
      <c r="H161" s="112"/>
      <c r="I161" s="112"/>
      <c r="J161" s="112"/>
      <c r="K161" s="112"/>
      <c r="L161" s="112"/>
      <c r="M161" s="112"/>
      <c r="N161" s="112"/>
      <c r="O161" s="113"/>
      <c r="P161" s="85"/>
    </row>
    <row r="162" spans="2:16">
      <c r="B162" s="111"/>
      <c r="C162" s="111"/>
      <c r="D162" s="112"/>
      <c r="E162" s="112"/>
      <c r="F162" s="112"/>
      <c r="G162" s="112"/>
      <c r="H162" s="112"/>
      <c r="I162" s="112"/>
      <c r="J162" s="112"/>
      <c r="K162" s="112"/>
      <c r="L162" s="112"/>
      <c r="M162" s="112"/>
      <c r="N162" s="112"/>
      <c r="O162" s="113"/>
      <c r="P162" s="85"/>
    </row>
    <row r="163" spans="2:16">
      <c r="B163" s="111"/>
      <c r="C163" s="111"/>
      <c r="D163" s="112"/>
      <c r="E163" s="112"/>
      <c r="F163" s="112"/>
      <c r="G163" s="112"/>
      <c r="H163" s="112"/>
      <c r="I163" s="112"/>
      <c r="J163" s="112"/>
      <c r="K163" s="112"/>
      <c r="L163" s="112"/>
      <c r="M163" s="112"/>
      <c r="N163" s="112"/>
      <c r="O163" s="113"/>
      <c r="P163" s="85"/>
    </row>
    <row r="164" spans="2:16">
      <c r="B164" s="111"/>
      <c r="C164" s="111"/>
      <c r="D164" s="112"/>
      <c r="E164" s="112"/>
      <c r="F164" s="112"/>
      <c r="G164" s="112"/>
      <c r="H164" s="112"/>
      <c r="I164" s="112"/>
      <c r="J164" s="112"/>
      <c r="K164" s="112"/>
      <c r="L164" s="112"/>
      <c r="M164" s="112"/>
      <c r="N164" s="112"/>
      <c r="O164" s="113"/>
      <c r="P164" s="85"/>
    </row>
    <row r="165" spans="2:16">
      <c r="B165" s="111"/>
      <c r="C165" s="111"/>
      <c r="D165" s="112"/>
      <c r="E165" s="112"/>
      <c r="F165" s="112"/>
      <c r="G165" s="112"/>
      <c r="H165" s="112"/>
      <c r="I165" s="112"/>
      <c r="J165" s="112"/>
      <c r="K165" s="112"/>
      <c r="L165" s="112"/>
      <c r="M165" s="112"/>
      <c r="N165" s="112"/>
      <c r="O165" s="113"/>
      <c r="P165" s="85"/>
    </row>
    <row r="166" spans="2:16">
      <c r="B166" s="114"/>
      <c r="C166" s="114"/>
      <c r="D166" s="114"/>
      <c r="E166" s="114"/>
      <c r="F166" s="114"/>
      <c r="G166" s="114"/>
      <c r="H166" s="114"/>
      <c r="I166" s="114"/>
      <c r="J166" s="61"/>
      <c r="K166" s="61"/>
      <c r="L166" s="61"/>
      <c r="M166" s="61"/>
      <c r="N166" s="61"/>
      <c r="O166" s="62"/>
      <c r="P166" s="115"/>
    </row>
    <row r="167" spans="2:16">
      <c r="B167" s="116"/>
      <c r="C167" s="116"/>
      <c r="D167" s="117"/>
      <c r="E167" s="117"/>
      <c r="F167" s="117"/>
      <c r="G167" s="117"/>
      <c r="H167" s="117"/>
      <c r="I167" s="117"/>
      <c r="O167" s="118"/>
      <c r="P167" s="119"/>
    </row>
    <row r="168" spans="2:16">
      <c r="B168" s="116"/>
      <c r="C168" s="116"/>
      <c r="D168" s="117"/>
      <c r="E168" s="117"/>
      <c r="F168" s="117"/>
      <c r="G168" s="117"/>
      <c r="H168" s="117"/>
      <c r="I168" s="117"/>
      <c r="O168" s="118"/>
      <c r="P168" s="119"/>
    </row>
    <row r="169" spans="2:16">
      <c r="B169" s="120"/>
      <c r="C169" s="120"/>
      <c r="D169" s="117"/>
      <c r="E169" s="117"/>
      <c r="F169" s="117"/>
      <c r="G169" s="117"/>
      <c r="H169" s="117"/>
      <c r="I169" s="117"/>
      <c r="J169" s="119"/>
      <c r="K169" s="119"/>
      <c r="L169" s="119"/>
      <c r="M169" s="119"/>
      <c r="N169" s="119"/>
      <c r="O169" s="121"/>
      <c r="P169" s="119"/>
    </row>
    <row r="170" spans="2:16">
      <c r="B170" s="120"/>
      <c r="C170" s="120"/>
      <c r="D170" s="117"/>
      <c r="E170" s="117"/>
      <c r="F170" s="117"/>
      <c r="G170" s="117"/>
      <c r="H170" s="117"/>
      <c r="I170" s="117"/>
      <c r="J170" s="119"/>
      <c r="K170" s="119"/>
      <c r="L170" s="119"/>
      <c r="M170" s="119"/>
      <c r="N170" s="119"/>
      <c r="O170" s="121"/>
      <c r="P170" s="119"/>
    </row>
    <row r="171" spans="2:16" ht="15.75">
      <c r="B171" s="122"/>
      <c r="C171" s="122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19"/>
      <c r="P171" s="119"/>
    </row>
    <row r="172" spans="2:16">
      <c r="B172" s="145"/>
      <c r="C172" s="145"/>
      <c r="D172" s="145"/>
      <c r="E172" s="145"/>
      <c r="F172" s="145"/>
      <c r="G172" s="145"/>
      <c r="H172" s="145"/>
      <c r="I172" s="145"/>
      <c r="J172" s="145"/>
      <c r="K172" s="145"/>
      <c r="L172" s="145"/>
      <c r="M172" s="145"/>
      <c r="N172" s="145"/>
      <c r="O172" s="145"/>
      <c r="P172" s="119"/>
    </row>
    <row r="173" spans="2:16">
      <c r="B173" s="124"/>
      <c r="C173" s="124"/>
      <c r="D173" s="125"/>
      <c r="E173" s="125"/>
      <c r="F173" s="125"/>
      <c r="G173" s="125"/>
      <c r="H173" s="125"/>
      <c r="I173" s="125"/>
      <c r="J173" s="125"/>
      <c r="K173" s="125"/>
      <c r="L173" s="125"/>
      <c r="M173" s="125"/>
      <c r="N173" s="125"/>
      <c r="O173" s="119"/>
      <c r="P173" s="119"/>
    </row>
    <row r="174" spans="2:16">
      <c r="B174" s="124"/>
      <c r="C174" s="124"/>
      <c r="D174" s="125"/>
      <c r="E174" s="125"/>
      <c r="F174" s="125"/>
      <c r="G174" s="125"/>
      <c r="H174" s="125"/>
      <c r="I174" s="125"/>
      <c r="J174" s="125"/>
      <c r="K174" s="125"/>
      <c r="L174" s="125"/>
      <c r="M174" s="125"/>
      <c r="N174" s="125"/>
      <c r="O174" s="119"/>
      <c r="P174" s="119"/>
    </row>
    <row r="175" spans="2:16">
      <c r="B175" s="124"/>
      <c r="C175" s="124"/>
      <c r="D175" s="126"/>
      <c r="E175" s="126"/>
      <c r="F175" s="126"/>
      <c r="G175" s="126"/>
      <c r="H175" s="126"/>
      <c r="I175" s="126"/>
      <c r="J175" s="125"/>
      <c r="K175" s="125"/>
      <c r="L175" s="125"/>
      <c r="M175" s="125"/>
      <c r="N175" s="125"/>
      <c r="O175" s="119"/>
      <c r="P175" s="119"/>
    </row>
    <row r="176" spans="2:16">
      <c r="B176" s="124"/>
      <c r="C176" s="124"/>
      <c r="D176" s="126"/>
      <c r="E176" s="126"/>
      <c r="F176" s="126"/>
      <c r="G176" s="126"/>
      <c r="H176" s="126"/>
      <c r="I176" s="126"/>
      <c r="J176" s="125"/>
      <c r="K176" s="125"/>
      <c r="L176" s="125"/>
      <c r="M176" s="125"/>
      <c r="N176" s="125"/>
      <c r="O176" s="119"/>
      <c r="P176" s="119"/>
    </row>
    <row r="298" spans="15:15">
      <c r="O298">
        <v>10</v>
      </c>
    </row>
  </sheetData>
  <mergeCells count="14">
    <mergeCell ref="S19:T19"/>
    <mergeCell ref="J1:O1"/>
    <mergeCell ref="B3:P3"/>
    <mergeCell ref="O5:P5"/>
    <mergeCell ref="E7:F7"/>
    <mergeCell ref="A8:A19"/>
    <mergeCell ref="A75:A83"/>
    <mergeCell ref="B172:O172"/>
    <mergeCell ref="A20:A29"/>
    <mergeCell ref="A32:A42"/>
    <mergeCell ref="A43:A52"/>
    <mergeCell ref="B61:P61"/>
    <mergeCell ref="E63:F63"/>
    <mergeCell ref="A65:A7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7"/>
  <sheetViews>
    <sheetView tabSelected="1" workbookViewId="0">
      <selection activeCell="B26" sqref="B26"/>
    </sheetView>
  </sheetViews>
  <sheetFormatPr defaultRowHeight="15"/>
  <cols>
    <col min="1" max="1" width="20.5703125" customWidth="1"/>
    <col min="2" max="2" width="47.85546875" customWidth="1"/>
    <col min="3" max="3" width="25.85546875" customWidth="1"/>
  </cols>
  <sheetData>
    <row r="1" spans="1:8">
      <c r="A1" s="148" t="s">
        <v>130</v>
      </c>
      <c r="B1" s="149" t="s">
        <v>146</v>
      </c>
      <c r="C1" s="150"/>
    </row>
    <row r="2" spans="1:8">
      <c r="A2" s="149"/>
      <c r="B2" s="151"/>
      <c r="C2" s="150"/>
    </row>
    <row r="3" spans="1:8">
      <c r="A3" s="152" t="s">
        <v>131</v>
      </c>
      <c r="B3" s="153" t="s">
        <v>132</v>
      </c>
      <c r="C3" s="154"/>
    </row>
    <row r="4" spans="1:8">
      <c r="A4" s="155" t="s">
        <v>133</v>
      </c>
      <c r="B4" s="156" t="s">
        <v>134</v>
      </c>
      <c r="C4" s="154"/>
    </row>
    <row r="5" spans="1:8">
      <c r="A5" s="158"/>
      <c r="B5" s="156" t="s">
        <v>135</v>
      </c>
      <c r="C5" s="179"/>
    </row>
    <row r="6" spans="1:8">
      <c r="A6" s="159"/>
      <c r="B6" s="156" t="s">
        <v>136</v>
      </c>
      <c r="C6" s="160"/>
    </row>
    <row r="7" spans="1:8">
      <c r="A7" s="161"/>
      <c r="B7" s="161"/>
      <c r="C7" s="161"/>
    </row>
    <row r="8" spans="1:8">
      <c r="A8" s="162" t="s">
        <v>137</v>
      </c>
      <c r="B8" s="160"/>
      <c r="C8" s="157"/>
    </row>
    <row r="9" spans="1:8">
      <c r="A9" s="163" t="s">
        <v>133</v>
      </c>
      <c r="B9" s="164" t="s">
        <v>149</v>
      </c>
      <c r="C9" s="157"/>
    </row>
    <row r="10" spans="1:8">
      <c r="A10" s="165"/>
      <c r="B10" s="164" t="s">
        <v>148</v>
      </c>
      <c r="C10" s="157"/>
    </row>
    <row r="11" spans="1:8">
      <c r="A11" s="165"/>
      <c r="B11" s="164" t="s">
        <v>147</v>
      </c>
      <c r="C11" s="157"/>
    </row>
    <row r="12" spans="1:8">
      <c r="A12" s="165"/>
      <c r="C12" s="157"/>
    </row>
    <row r="13" spans="1:8">
      <c r="A13" s="166"/>
      <c r="C13" s="160"/>
    </row>
    <row r="14" spans="1:8">
      <c r="A14" s="167"/>
      <c r="B14" s="168"/>
      <c r="C14" s="169"/>
      <c r="H14" s="170"/>
    </row>
    <row r="15" spans="1:8">
      <c r="A15" s="148" t="s">
        <v>139</v>
      </c>
      <c r="B15" s="171" t="s">
        <v>140</v>
      </c>
      <c r="C15" s="148" t="s">
        <v>141</v>
      </c>
    </row>
    <row r="16" spans="1:8" ht="15.75">
      <c r="A16" s="172" t="s">
        <v>142</v>
      </c>
      <c r="B16" s="180" t="s">
        <v>150</v>
      </c>
      <c r="C16" s="160" t="s">
        <v>151</v>
      </c>
    </row>
    <row r="17" spans="1:3">
      <c r="A17" s="173"/>
      <c r="B17" s="164"/>
      <c r="C17" s="160"/>
    </row>
    <row r="18" spans="1:3">
      <c r="A18" s="174"/>
      <c r="B18" s="164"/>
      <c r="C18" s="160"/>
    </row>
    <row r="19" spans="1:3">
      <c r="A19" s="175"/>
      <c r="B19" s="175"/>
      <c r="C19" s="176"/>
    </row>
    <row r="20" spans="1:3">
      <c r="A20" s="162" t="s">
        <v>144</v>
      </c>
      <c r="B20" s="160" t="s">
        <v>152</v>
      </c>
      <c r="C20" s="154"/>
    </row>
    <row r="21" spans="1:3">
      <c r="A21" s="163" t="s">
        <v>133</v>
      </c>
      <c r="B21" s="164" t="s">
        <v>153</v>
      </c>
      <c r="C21" s="157"/>
    </row>
    <row r="22" spans="1:3">
      <c r="A22" s="165"/>
      <c r="B22" s="164" t="s">
        <v>138</v>
      </c>
      <c r="C22" s="160"/>
    </row>
    <row r="23" spans="1:3">
      <c r="A23" s="166"/>
      <c r="B23" s="177" t="s">
        <v>154</v>
      </c>
      <c r="C23" s="178"/>
    </row>
    <row r="24" spans="1:3">
      <c r="A24" s="149"/>
      <c r="B24" s="151"/>
      <c r="C24" s="150"/>
    </row>
    <row r="25" spans="1:3">
      <c r="A25" s="148" t="s">
        <v>145</v>
      </c>
      <c r="B25" s="164" t="s">
        <v>151</v>
      </c>
      <c r="C25" s="160"/>
    </row>
    <row r="26" spans="1:3">
      <c r="A26" s="155" t="s">
        <v>133</v>
      </c>
      <c r="B26" s="164" t="s">
        <v>143</v>
      </c>
      <c r="C26" s="160"/>
    </row>
    <row r="27" spans="1:3">
      <c r="A27" s="159"/>
      <c r="B27" s="164"/>
      <c r="C27" s="157"/>
    </row>
  </sheetData>
  <mergeCells count="10">
    <mergeCell ref="A19:C19"/>
    <mergeCell ref="A21:A23"/>
    <mergeCell ref="A24:C24"/>
    <mergeCell ref="A26:A27"/>
    <mergeCell ref="B1:C1"/>
    <mergeCell ref="A2:C2"/>
    <mergeCell ref="A4:A6"/>
    <mergeCell ref="A7:C7"/>
    <mergeCell ref="A9:A13"/>
    <mergeCell ref="A16:A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</vt:lpstr>
      <vt:lpstr>Report Format</vt:lpstr>
      <vt:lpstr>Requirement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</dc:creator>
  <cp:lastModifiedBy>hisp</cp:lastModifiedBy>
  <dcterms:created xsi:type="dcterms:W3CDTF">2013-12-16T08:27:32Z</dcterms:created>
  <dcterms:modified xsi:type="dcterms:W3CDTF">2013-12-31T10:09:28Z</dcterms:modified>
</cp:coreProperties>
</file>