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nterfor-my.sharepoint.com/personal/john_cox_interfor_com/Documents/Python/Rebecca ABA/"/>
    </mc:Choice>
  </mc:AlternateContent>
  <xr:revisionPtr revIDLastSave="0" documentId="8_{207AF5E7-8833-49DF-8C7C-D281F53B091B}" xr6:coauthVersionLast="47" xr6:coauthVersionMax="47" xr10:uidLastSave="{00000000-0000-0000-0000-000000000000}"/>
  <bookViews>
    <workbookView xWindow="28680" yWindow="-120" windowWidth="29040" windowHeight="15990" xr2:uid="{72656C75-9054-E548-8322-FB12B6ECC02F}"/>
  </bookViews>
  <sheets>
    <sheet name="PyData" sheetId="7" r:id="rId1"/>
    <sheet name="Moe" sheetId="11" r:id="rId2"/>
    <sheet name="Curly" sheetId="10" r:id="rId3"/>
    <sheet name="Larry" sheetId="8" r:id="rId4"/>
    <sheet name="Social Validity" sheetId="9" r:id="rId5"/>
    <sheet name="Sheet1" sheetId="1" r:id="rId6"/>
    <sheet name="Sheet3" sheetId="3" r:id="rId7"/>
    <sheet name="Sheet2" sheetId="4" r:id="rId8"/>
    <sheet name="Sheet4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1" l="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48" i="8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</calcChain>
</file>

<file path=xl/sharedStrings.xml><?xml version="1.0" encoding="utf-8"?>
<sst xmlns="http://schemas.openxmlformats.org/spreadsheetml/2006/main" count="324" uniqueCount="53">
  <si>
    <t>Session</t>
  </si>
  <si>
    <t>Participant</t>
  </si>
  <si>
    <t>Condition</t>
  </si>
  <si>
    <t>Score</t>
  </si>
  <si>
    <t>Rebecca Jewell</t>
  </si>
  <si>
    <t>SPED 592</t>
  </si>
  <si>
    <t>Participant 1</t>
  </si>
  <si>
    <t>Participant 2</t>
  </si>
  <si>
    <t>Participant 3</t>
  </si>
  <si>
    <t>Baseline</t>
  </si>
  <si>
    <t>Prompting</t>
  </si>
  <si>
    <t>Generalization</t>
  </si>
  <si>
    <t>Mario</t>
  </si>
  <si>
    <t>Luigi</t>
  </si>
  <si>
    <t>Peach</t>
  </si>
  <si>
    <t>DTI</t>
  </si>
  <si>
    <t>Larry</t>
  </si>
  <si>
    <t>Larry DTI</t>
  </si>
  <si>
    <t>Larry ATTEP</t>
  </si>
  <si>
    <t>Larry Secondary Target</t>
  </si>
  <si>
    <t>Treatment</t>
  </si>
  <si>
    <t>ATTEP</t>
  </si>
  <si>
    <t>STT</t>
  </si>
  <si>
    <t xml:space="preserve">Name of Client </t>
  </si>
  <si>
    <t>Sessions</t>
  </si>
  <si>
    <t>Phases</t>
  </si>
  <si>
    <t>Phase Line X</t>
  </si>
  <si>
    <t>Phase Line Y</t>
  </si>
  <si>
    <t>Intervention 1</t>
  </si>
  <si>
    <t>Questions</t>
  </si>
  <si>
    <t>Larry’s</t>
  </si>
  <si>
    <t>Curly’s</t>
  </si>
  <si>
    <t>Moe’s</t>
  </si>
  <si>
    <t>Clinician</t>
  </si>
  <si>
    <t>Caregiver</t>
  </si>
  <si>
    <t>Treatment was acceptable</t>
  </si>
  <si>
    <t>(2-3)</t>
  </si>
  <si>
    <t>-</t>
  </si>
  <si>
    <t>(3-5)</t>
  </si>
  <si>
    <t>(3-4)</t>
  </si>
  <si>
    <t>(4-5)</t>
  </si>
  <si>
    <t>Treatment was effective</t>
  </si>
  <si>
    <t>(2-4)</t>
  </si>
  <si>
    <t>(1-2)</t>
  </si>
  <si>
    <t>Treatment was important</t>
  </si>
  <si>
    <t>(1-3)</t>
  </si>
  <si>
    <t>Secondary Target</t>
  </si>
  <si>
    <t>Maintenance</t>
  </si>
  <si>
    <t>Curly</t>
  </si>
  <si>
    <t>Moe</t>
  </si>
  <si>
    <t>Name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</si>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</sst>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v>Secondary Target Echoics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Moe!$A$5:$A$34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Moe!$B$5:$B$34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12</c:v>
                </c:pt>
                <c:pt idx="10">
                  <c:v>20</c:v>
                </c:pt>
                <c:pt idx="12">
                  <c:v>35</c:v>
                </c:pt>
                <c:pt idx="14">
                  <c:v>54</c:v>
                </c:pt>
                <c:pt idx="16">
                  <c:v>75</c:v>
                </c:pt>
                <c:pt idx="18">
                  <c:v>80</c:v>
                </c:pt>
                <c:pt idx="20">
                  <c:v>95</c:v>
                </c:pt>
                <c:pt idx="22">
                  <c:v>100</c:v>
                </c:pt>
                <c:pt idx="24">
                  <c:v>100</c:v>
                </c:pt>
                <c:pt idx="26">
                  <c:v>100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0849-910E-8712CEAA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668464"/>
        <c:axId val="1581670192"/>
      </c:barChart>
      <c:scatterChart>
        <c:scatterStyle val="lineMarker"/>
        <c:varyColors val="0"/>
        <c:ser>
          <c:idx val="0"/>
          <c:order val="0"/>
          <c:tx>
            <c:strRef>
              <c:f>Moe!$E$4</c:f>
              <c:strCache>
                <c:ptCount val="1"/>
                <c:pt idx="0">
                  <c:v>ATTEP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A9-0849-910E-8712CEAAD15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A9-0849-910E-8712CEAAD15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A9-0849-910E-8712CEAAD15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2A9-0849-910E-8712CEAAD15B}"/>
              </c:ext>
            </c:extLst>
          </c:dPt>
          <c:xVal>
            <c:numRef>
              <c:f>Moe!$A$5:$A$34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Moe!$E$5:$E$34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  <c:pt idx="6">
                  <c:v>67</c:v>
                </c:pt>
                <c:pt idx="8">
                  <c:v>78</c:v>
                </c:pt>
                <c:pt idx="10">
                  <c:v>89</c:v>
                </c:pt>
                <c:pt idx="12">
                  <c:v>90</c:v>
                </c:pt>
                <c:pt idx="14">
                  <c:v>95</c:v>
                </c:pt>
                <c:pt idx="16">
                  <c:v>90</c:v>
                </c:pt>
                <c:pt idx="18">
                  <c:v>100</c:v>
                </c:pt>
                <c:pt idx="20">
                  <c:v>100</c:v>
                </c:pt>
                <c:pt idx="22">
                  <c:v>87</c:v>
                </c:pt>
                <c:pt idx="24">
                  <c:v>99</c:v>
                </c:pt>
                <c:pt idx="26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A9-0849-910E-8712CEAAD15B}"/>
            </c:ext>
          </c:extLst>
        </c:ser>
        <c:ser>
          <c:idx val="1"/>
          <c:order val="1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105.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Moe!$G$5:$G$25</c:f>
              <c:numCache>
                <c:formatCode>General</c:formatCode>
                <c:ptCount val="21"/>
                <c:pt idx="5">
                  <c:v>5.5</c:v>
                </c:pt>
                <c:pt idx="15">
                  <c:v>10.5</c:v>
                </c:pt>
                <c:pt idx="20">
                  <c:v>20.5</c:v>
                </c:pt>
              </c:numCache>
            </c:numRef>
          </c:xVal>
          <c:yVal>
            <c:numRef>
              <c:f>Moe!$H$5:$H$25</c:f>
              <c:numCache>
                <c:formatCode>General</c:formatCode>
                <c:ptCount val="21"/>
                <c:pt idx="5">
                  <c:v>101</c:v>
                </c:pt>
                <c:pt idx="15">
                  <c:v>101</c:v>
                </c:pt>
                <c:pt idx="2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A9-0849-910E-8712CEAAD15B}"/>
            </c:ext>
          </c:extLst>
        </c:ser>
        <c:ser>
          <c:idx val="2"/>
          <c:order val="2"/>
          <c:tx>
            <c:v>Discrete Trial Instruction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A9-0849-910E-8712CEAAD15B}"/>
              </c:ext>
            </c:extLst>
          </c:dPt>
          <c:dPt>
            <c:idx val="1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2A9-0849-910E-8712CEAAD15B}"/>
              </c:ext>
            </c:extLst>
          </c:dPt>
          <c:dPt>
            <c:idx val="2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2A9-0849-910E-8712CEAAD15B}"/>
              </c:ext>
            </c:extLst>
          </c:dPt>
          <c:xVal>
            <c:numRef>
              <c:f>Moe!$A$5:$A$34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Moe!$C$5:$C$34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7">
                  <c:v>12</c:v>
                </c:pt>
                <c:pt idx="9">
                  <c:v>23</c:v>
                </c:pt>
                <c:pt idx="11">
                  <c:v>34</c:v>
                </c:pt>
                <c:pt idx="13">
                  <c:v>45</c:v>
                </c:pt>
                <c:pt idx="15">
                  <c:v>75</c:v>
                </c:pt>
                <c:pt idx="17">
                  <c:v>80</c:v>
                </c:pt>
                <c:pt idx="19">
                  <c:v>78</c:v>
                </c:pt>
                <c:pt idx="21">
                  <c:v>65</c:v>
                </c:pt>
                <c:pt idx="23">
                  <c:v>68</c:v>
                </c:pt>
                <c:pt idx="25">
                  <c:v>86</c:v>
                </c:pt>
                <c:pt idx="27">
                  <c:v>92</c:v>
                </c:pt>
                <c:pt idx="2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A9-0849-910E-8712CEAAD15B}"/>
            </c:ext>
          </c:extLst>
        </c:ser>
        <c:ser>
          <c:idx val="4"/>
          <c:order val="4"/>
          <c:tx>
            <c:v>Generalization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Moe!$A$5:$A$34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Moe!$D$5:$D$34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11">
                  <c:v>15</c:v>
                </c:pt>
                <c:pt idx="15">
                  <c:v>50</c:v>
                </c:pt>
                <c:pt idx="19">
                  <c:v>80</c:v>
                </c:pt>
                <c:pt idx="21">
                  <c:v>100</c:v>
                </c:pt>
                <c:pt idx="23">
                  <c:v>100</c:v>
                </c:pt>
                <c:pt idx="25">
                  <c:v>100</c:v>
                </c:pt>
                <c:pt idx="27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A9-0849-910E-8712CEAA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68464"/>
        <c:axId val="1581670192"/>
      </c:scatterChart>
      <c:catAx>
        <c:axId val="15816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Sessions</a:t>
                </a:r>
              </a:p>
            </c:rich>
          </c:tx>
          <c:layout>
            <c:manualLayout>
              <c:xMode val="edge"/>
              <c:yMode val="edge"/>
              <c:x val="0.41228342962230979"/>
              <c:y val="0.8852838891379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0192"/>
        <c:crossesAt val="-5"/>
        <c:auto val="1"/>
        <c:lblAlgn val="ctr"/>
        <c:lblOffset val="100"/>
        <c:tickLblSkip val="10"/>
        <c:noMultiLvlLbl val="0"/>
      </c:catAx>
      <c:valAx>
        <c:axId val="1581670192"/>
        <c:scaling>
          <c:orientation val="minMax"/>
          <c:max val="101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 Correct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 Responses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8464"/>
        <c:crossesAt val="1"/>
        <c:crossBetween val="between"/>
        <c:majorUnit val="20"/>
        <c:minorUnit val="5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8139677816391"/>
          <c:y val="0.21583321349130788"/>
          <c:w val="0.24906930382010073"/>
          <c:h val="0.22496780010979983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v>Secondary Target Echoics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Curly!$A$5:$A$34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Curly!$B$5:$B$34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10">
                  <c:v>40</c:v>
                </c:pt>
                <c:pt idx="12">
                  <c:v>80</c:v>
                </c:pt>
                <c:pt idx="14">
                  <c:v>75</c:v>
                </c:pt>
                <c:pt idx="16">
                  <c:v>100</c:v>
                </c:pt>
                <c:pt idx="18">
                  <c:v>100</c:v>
                </c:pt>
                <c:pt idx="22">
                  <c:v>100</c:v>
                </c:pt>
                <c:pt idx="24">
                  <c:v>100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6-D145-AAC3-A9F0377A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668464"/>
        <c:axId val="1581670192"/>
      </c:barChart>
      <c:scatterChart>
        <c:scatterStyle val="lineMarker"/>
        <c:varyColors val="0"/>
        <c:ser>
          <c:idx val="0"/>
          <c:order val="0"/>
          <c:tx>
            <c:strRef>
              <c:f>Curly!$E$4</c:f>
              <c:strCache>
                <c:ptCount val="1"/>
                <c:pt idx="0">
                  <c:v>ATTEP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6-D145-AAC3-A9F0377A601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6-D145-AAC3-A9F0377A601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6-D145-AAC3-A9F0377A601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E6-D145-AAC3-A9F0377A6019}"/>
              </c:ext>
            </c:extLst>
          </c:dPt>
          <c:xVal>
            <c:numRef>
              <c:f>Curly!$A$5:$A$34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Curly!$E$5:$E$34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55</c:v>
                </c:pt>
                <c:pt idx="8">
                  <c:v>85</c:v>
                </c:pt>
                <c:pt idx="10">
                  <c:v>65</c:v>
                </c:pt>
                <c:pt idx="12">
                  <c:v>90</c:v>
                </c:pt>
                <c:pt idx="14">
                  <c:v>95</c:v>
                </c:pt>
                <c:pt idx="16">
                  <c:v>90</c:v>
                </c:pt>
                <c:pt idx="18">
                  <c:v>100</c:v>
                </c:pt>
                <c:pt idx="20">
                  <c:v>100</c:v>
                </c:pt>
                <c:pt idx="22">
                  <c:v>80</c:v>
                </c:pt>
                <c:pt idx="24">
                  <c:v>95</c:v>
                </c:pt>
                <c:pt idx="26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E6-D145-AAC3-A9F0377A6019}"/>
            </c:ext>
          </c:extLst>
        </c:ser>
        <c:ser>
          <c:idx val="1"/>
          <c:order val="1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105.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Curly!$G$5:$G$25</c:f>
              <c:numCache>
                <c:formatCode>General</c:formatCode>
                <c:ptCount val="21"/>
                <c:pt idx="5">
                  <c:v>5.5</c:v>
                </c:pt>
                <c:pt idx="15">
                  <c:v>10.5</c:v>
                </c:pt>
                <c:pt idx="20">
                  <c:v>20.5</c:v>
                </c:pt>
              </c:numCache>
            </c:numRef>
          </c:xVal>
          <c:yVal>
            <c:numRef>
              <c:f>Curly!$H$5:$H$25</c:f>
              <c:numCache>
                <c:formatCode>General</c:formatCode>
                <c:ptCount val="21"/>
                <c:pt idx="5">
                  <c:v>101</c:v>
                </c:pt>
                <c:pt idx="15">
                  <c:v>101</c:v>
                </c:pt>
                <c:pt idx="2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E6-D145-AAC3-A9F0377A6019}"/>
            </c:ext>
          </c:extLst>
        </c:ser>
        <c:ser>
          <c:idx val="2"/>
          <c:order val="2"/>
          <c:tx>
            <c:v>Discrete Trial Instruction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DE6-D145-AAC3-A9F0377A6019}"/>
              </c:ext>
            </c:extLst>
          </c:dPt>
          <c:dPt>
            <c:idx val="1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DE6-D145-AAC3-A9F0377A6019}"/>
              </c:ext>
            </c:extLst>
          </c:dPt>
          <c:dPt>
            <c:idx val="2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E6-D145-AAC3-A9F0377A6019}"/>
              </c:ext>
            </c:extLst>
          </c:dPt>
          <c:xVal>
            <c:numRef>
              <c:f>Curly!$A$5:$A$34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Curly!$C$5:$C$34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7">
                  <c:v>13</c:v>
                </c:pt>
                <c:pt idx="9">
                  <c:v>19</c:v>
                </c:pt>
                <c:pt idx="11">
                  <c:v>40</c:v>
                </c:pt>
                <c:pt idx="13">
                  <c:v>40</c:v>
                </c:pt>
                <c:pt idx="15">
                  <c:v>65</c:v>
                </c:pt>
                <c:pt idx="17">
                  <c:v>78</c:v>
                </c:pt>
                <c:pt idx="19">
                  <c:v>83</c:v>
                </c:pt>
                <c:pt idx="21">
                  <c:v>78</c:v>
                </c:pt>
                <c:pt idx="23">
                  <c:v>90</c:v>
                </c:pt>
                <c:pt idx="25">
                  <c:v>80</c:v>
                </c:pt>
                <c:pt idx="27">
                  <c:v>82</c:v>
                </c:pt>
                <c:pt idx="2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DE6-D145-AAC3-A9F0377A6019}"/>
            </c:ext>
          </c:extLst>
        </c:ser>
        <c:ser>
          <c:idx val="4"/>
          <c:order val="4"/>
          <c:tx>
            <c:v>Generalization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2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Curly!$A$5:$A$34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Curly!$D$5:$D$34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11">
                  <c:v>14</c:v>
                </c:pt>
                <c:pt idx="15">
                  <c:v>56</c:v>
                </c:pt>
                <c:pt idx="19">
                  <c:v>82</c:v>
                </c:pt>
                <c:pt idx="21">
                  <c:v>100</c:v>
                </c:pt>
                <c:pt idx="23">
                  <c:v>100</c:v>
                </c:pt>
                <c:pt idx="25">
                  <c:v>100</c:v>
                </c:pt>
                <c:pt idx="27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DE6-D145-AAC3-A9F0377A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68464"/>
        <c:axId val="1581670192"/>
      </c:scatterChart>
      <c:catAx>
        <c:axId val="15816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Sessions</a:t>
                </a:r>
              </a:p>
            </c:rich>
          </c:tx>
          <c:layout>
            <c:manualLayout>
              <c:xMode val="edge"/>
              <c:yMode val="edge"/>
              <c:x val="0.41228342962230979"/>
              <c:y val="0.8852838891379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0192"/>
        <c:crossesAt val="-5"/>
        <c:auto val="1"/>
        <c:lblAlgn val="ctr"/>
        <c:lblOffset val="100"/>
        <c:tickLblSkip val="10"/>
        <c:noMultiLvlLbl val="0"/>
      </c:catAx>
      <c:valAx>
        <c:axId val="1581670192"/>
        <c:scaling>
          <c:orientation val="minMax"/>
          <c:max val="101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 Correct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 Responses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8464"/>
        <c:crossesAt val="1"/>
        <c:crossBetween val="between"/>
        <c:majorUnit val="20"/>
        <c:minorUnit val="5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8139677816391"/>
          <c:y val="0.21583321349130788"/>
          <c:w val="0.24906930382010073"/>
          <c:h val="0.22496780010979983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v>Secondary Target Echoics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Larry!$A$5:$A$34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Larry!$B$5:$B$34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8">
                  <c:v>20</c:v>
                </c:pt>
                <c:pt idx="10">
                  <c:v>40</c:v>
                </c:pt>
                <c:pt idx="12">
                  <c:v>40</c:v>
                </c:pt>
                <c:pt idx="14">
                  <c:v>60</c:v>
                </c:pt>
                <c:pt idx="16">
                  <c:v>100</c:v>
                </c:pt>
                <c:pt idx="18">
                  <c:v>100</c:v>
                </c:pt>
                <c:pt idx="22">
                  <c:v>100</c:v>
                </c:pt>
                <c:pt idx="24">
                  <c:v>100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BF-BA46-8258-1172090E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668464"/>
        <c:axId val="1581670192"/>
      </c:barChart>
      <c:scatterChart>
        <c:scatterStyle val="lineMarker"/>
        <c:varyColors val="0"/>
        <c:ser>
          <c:idx val="0"/>
          <c:order val="0"/>
          <c:tx>
            <c:strRef>
              <c:f>Larry!$E$4</c:f>
              <c:strCache>
                <c:ptCount val="1"/>
                <c:pt idx="0">
                  <c:v>ATTEP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BF-BA46-8258-1172090EACB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BF-BA46-8258-1172090EACB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BF-BA46-8258-1172090EACB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BF-BA46-8258-1172090EACB8}"/>
              </c:ext>
            </c:extLst>
          </c:dPt>
          <c:xVal>
            <c:numRef>
              <c:f>Larry!$A$5:$A$34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Larry!$E$5:$E$34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55</c:v>
                </c:pt>
                <c:pt idx="8">
                  <c:v>85</c:v>
                </c:pt>
                <c:pt idx="10">
                  <c:v>65</c:v>
                </c:pt>
                <c:pt idx="12">
                  <c:v>90</c:v>
                </c:pt>
                <c:pt idx="14">
                  <c:v>95</c:v>
                </c:pt>
                <c:pt idx="16">
                  <c:v>90</c:v>
                </c:pt>
                <c:pt idx="18">
                  <c:v>100</c:v>
                </c:pt>
                <c:pt idx="20">
                  <c:v>100</c:v>
                </c:pt>
                <c:pt idx="22">
                  <c:v>92</c:v>
                </c:pt>
                <c:pt idx="24">
                  <c:v>100</c:v>
                </c:pt>
                <c:pt idx="26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BF-BA46-8258-1172090EACB8}"/>
            </c:ext>
          </c:extLst>
        </c:ser>
        <c:ser>
          <c:idx val="1"/>
          <c:order val="1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105.5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Larry!$G$5:$G$25</c:f>
              <c:numCache>
                <c:formatCode>General</c:formatCode>
                <c:ptCount val="21"/>
                <c:pt idx="5">
                  <c:v>5.5</c:v>
                </c:pt>
                <c:pt idx="15">
                  <c:v>10.5</c:v>
                </c:pt>
                <c:pt idx="20">
                  <c:v>20.5</c:v>
                </c:pt>
              </c:numCache>
            </c:numRef>
          </c:xVal>
          <c:yVal>
            <c:numRef>
              <c:f>Larry!$H$5:$H$25</c:f>
              <c:numCache>
                <c:formatCode>General</c:formatCode>
                <c:ptCount val="21"/>
                <c:pt idx="5">
                  <c:v>101</c:v>
                </c:pt>
                <c:pt idx="15">
                  <c:v>101</c:v>
                </c:pt>
                <c:pt idx="2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BF-BA46-8258-1172090EACB8}"/>
            </c:ext>
          </c:extLst>
        </c:ser>
        <c:ser>
          <c:idx val="2"/>
          <c:order val="2"/>
          <c:tx>
            <c:v>Discrete Trial Instruction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BF-BA46-8258-1172090EACB8}"/>
              </c:ext>
            </c:extLst>
          </c:dPt>
          <c:dPt>
            <c:idx val="1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BF-BA46-8258-1172090EACB8}"/>
              </c:ext>
            </c:extLst>
          </c:dPt>
          <c:dPt>
            <c:idx val="21"/>
            <c:marker>
              <c:symbol val="diamond"/>
              <c:size val="5"/>
              <c:spPr>
                <a:solidFill>
                  <a:schemeClr val="bg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BF-BA46-8258-1172090EACB8}"/>
              </c:ext>
            </c:extLst>
          </c:dPt>
          <c:xVal>
            <c:numRef>
              <c:f>Larry!$A$5:$A$34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Larry!$C$5:$C$34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7">
                  <c:v>10</c:v>
                </c:pt>
                <c:pt idx="9">
                  <c:v>20</c:v>
                </c:pt>
                <c:pt idx="11">
                  <c:v>45</c:v>
                </c:pt>
                <c:pt idx="13">
                  <c:v>35</c:v>
                </c:pt>
                <c:pt idx="15">
                  <c:v>60</c:v>
                </c:pt>
                <c:pt idx="17">
                  <c:v>80</c:v>
                </c:pt>
                <c:pt idx="19">
                  <c:v>80</c:v>
                </c:pt>
                <c:pt idx="21">
                  <c:v>60</c:v>
                </c:pt>
                <c:pt idx="22">
                  <c:v>65</c:v>
                </c:pt>
                <c:pt idx="23">
                  <c:v>70</c:v>
                </c:pt>
                <c:pt idx="24">
                  <c:v>65</c:v>
                </c:pt>
                <c:pt idx="25">
                  <c:v>75</c:v>
                </c:pt>
                <c:pt idx="26">
                  <c:v>65</c:v>
                </c:pt>
                <c:pt idx="27">
                  <c:v>80</c:v>
                </c:pt>
                <c:pt idx="28">
                  <c:v>75</c:v>
                </c:pt>
                <c:pt idx="2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BF-BA46-8258-1172090EACB8}"/>
            </c:ext>
          </c:extLst>
        </c:ser>
        <c:ser>
          <c:idx val="4"/>
          <c:order val="4"/>
          <c:tx>
            <c:v>Generalization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Larry!$A$5:$A$34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Larry!$D$5:$D$34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11">
                  <c:v>15</c:v>
                </c:pt>
                <c:pt idx="15">
                  <c:v>50</c:v>
                </c:pt>
                <c:pt idx="19">
                  <c:v>80</c:v>
                </c:pt>
                <c:pt idx="21">
                  <c:v>100</c:v>
                </c:pt>
                <c:pt idx="22">
                  <c:v>80</c:v>
                </c:pt>
                <c:pt idx="23">
                  <c:v>100</c:v>
                </c:pt>
                <c:pt idx="24">
                  <c:v>80</c:v>
                </c:pt>
                <c:pt idx="25">
                  <c:v>100</c:v>
                </c:pt>
                <c:pt idx="26">
                  <c:v>80</c:v>
                </c:pt>
                <c:pt idx="27">
                  <c:v>100</c:v>
                </c:pt>
                <c:pt idx="28">
                  <c:v>80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C9-AF46-B5D0-90831D35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68464"/>
        <c:axId val="1581670192"/>
      </c:scatterChart>
      <c:catAx>
        <c:axId val="15816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Sessions</a:t>
                </a:r>
              </a:p>
            </c:rich>
          </c:tx>
          <c:layout>
            <c:manualLayout>
              <c:xMode val="edge"/>
              <c:yMode val="edge"/>
              <c:x val="0.41228342962230979"/>
              <c:y val="0.8852838891379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0192"/>
        <c:crossesAt val="-5"/>
        <c:auto val="1"/>
        <c:lblAlgn val="ctr"/>
        <c:lblOffset val="100"/>
        <c:tickLblSkip val="10"/>
        <c:noMultiLvlLbl val="0"/>
      </c:catAx>
      <c:valAx>
        <c:axId val="1581670192"/>
        <c:scaling>
          <c:orientation val="minMax"/>
          <c:max val="101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 Correct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 Responses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8464"/>
        <c:crossesAt val="1"/>
        <c:crossBetween val="between"/>
        <c:majorUnit val="20"/>
        <c:minorUnit val="5"/>
      </c:valAx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8139677816391"/>
          <c:y val="0.21583321349130788"/>
          <c:w val="0.24906930382010073"/>
          <c:h val="0.22496780010979983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Validity'!$A$4</c:f>
              <c:strCache>
                <c:ptCount val="1"/>
                <c:pt idx="0">
                  <c:v>Treatment was acceptable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Validity'!$B$4:$M$4</c:f>
              <c:numCache>
                <c:formatCode>General</c:formatCode>
                <c:ptCount val="12"/>
                <c:pt idx="0">
                  <c:v>2.8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2.2999999999999998</c:v>
                </c:pt>
                <c:pt idx="5">
                  <c:v>5</c:v>
                </c:pt>
                <c:pt idx="6">
                  <c:v>3.7</c:v>
                </c:pt>
                <c:pt idx="7">
                  <c:v>4</c:v>
                </c:pt>
                <c:pt idx="8">
                  <c:v>3.2</c:v>
                </c:pt>
                <c:pt idx="9">
                  <c:v>5</c:v>
                </c:pt>
                <c:pt idx="10">
                  <c:v>3.6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D-E84C-B5B8-26FCA34C61BA}"/>
            </c:ext>
          </c:extLst>
        </c:ser>
        <c:ser>
          <c:idx val="1"/>
          <c:order val="1"/>
          <c:tx>
            <c:strRef>
              <c:f>'Social Validity'!$A$5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D-E84C-B5B8-26FCA34C61BA}"/>
            </c:ext>
          </c:extLst>
        </c:ser>
        <c:ser>
          <c:idx val="2"/>
          <c:order val="2"/>
          <c:tx>
            <c:strRef>
              <c:f>'Social Validity'!$A$6</c:f>
              <c:strCache>
                <c:ptCount val="1"/>
                <c:pt idx="0">
                  <c:v>Treatment was effective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Validity'!$B$6:$M$6</c:f>
              <c:numCache>
                <c:formatCode>General</c:formatCode>
                <c:ptCount val="12"/>
                <c:pt idx="0">
                  <c:v>3.1</c:v>
                </c:pt>
                <c:pt idx="1">
                  <c:v>5</c:v>
                </c:pt>
                <c:pt idx="2">
                  <c:v>1.9</c:v>
                </c:pt>
                <c:pt idx="3">
                  <c:v>4</c:v>
                </c:pt>
                <c:pt idx="4">
                  <c:v>3.5</c:v>
                </c:pt>
                <c:pt idx="5">
                  <c:v>5</c:v>
                </c:pt>
                <c:pt idx="6">
                  <c:v>2.9</c:v>
                </c:pt>
                <c:pt idx="7">
                  <c:v>4.8</c:v>
                </c:pt>
                <c:pt idx="8">
                  <c:v>3.4</c:v>
                </c:pt>
                <c:pt idx="9">
                  <c:v>5</c:v>
                </c:pt>
                <c:pt idx="10">
                  <c:v>2.7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D-E84C-B5B8-26FCA34C61BA}"/>
            </c:ext>
          </c:extLst>
        </c:ser>
        <c:ser>
          <c:idx val="3"/>
          <c:order val="3"/>
          <c:tx>
            <c:strRef>
              <c:f>'Social Validity'!$A$7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D-E84C-B5B8-26FCA34C61BA}"/>
            </c:ext>
          </c:extLst>
        </c:ser>
        <c:ser>
          <c:idx val="4"/>
          <c:order val="4"/>
          <c:tx>
            <c:strRef>
              <c:f>'Social Validity'!$A$8</c:f>
              <c:strCache>
                <c:ptCount val="1"/>
                <c:pt idx="0">
                  <c:v>Treatment was important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Validity'!$B$8:$M$8</c:f>
              <c:numCache>
                <c:formatCode>General</c:formatCode>
                <c:ptCount val="12"/>
                <c:pt idx="0">
                  <c:v>2.9</c:v>
                </c:pt>
                <c:pt idx="1">
                  <c:v>5</c:v>
                </c:pt>
                <c:pt idx="2">
                  <c:v>2.1</c:v>
                </c:pt>
                <c:pt idx="3">
                  <c:v>5</c:v>
                </c:pt>
                <c:pt idx="4">
                  <c:v>4.0999999999999996</c:v>
                </c:pt>
                <c:pt idx="5">
                  <c:v>5</c:v>
                </c:pt>
                <c:pt idx="6">
                  <c:v>2.8</c:v>
                </c:pt>
                <c:pt idx="7">
                  <c:v>5</c:v>
                </c:pt>
                <c:pt idx="8">
                  <c:v>4.5</c:v>
                </c:pt>
                <c:pt idx="9">
                  <c:v>5</c:v>
                </c:pt>
                <c:pt idx="10">
                  <c:v>3.9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D-E84C-B5B8-26FCA34C61BA}"/>
            </c:ext>
          </c:extLst>
        </c:ser>
        <c:ser>
          <c:idx val="5"/>
          <c:order val="5"/>
          <c:tx>
            <c:strRef>
              <c:f>'Social Validity'!$A$9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'Social Validity'!$B$1:$M$3</c15:sqref>
                  </c15:fullRef>
                  <c15:levelRef>
                    <c15:sqref>'Social Validity'!$B$1:$M$1</c15:sqref>
                  </c15:levelRef>
                </c:ext>
              </c:extLst>
              <c:f>'Social Validity'!$B$1:$M$1</c:f>
              <c:strCache>
                <c:ptCount val="12"/>
                <c:pt idx="0">
                  <c:v>Larry’s</c:v>
                </c:pt>
                <c:pt idx="4">
                  <c:v>Curly’s</c:v>
                </c:pt>
                <c:pt idx="8">
                  <c:v>Moe’s</c:v>
                </c:pt>
              </c:strCache>
            </c:strRef>
          </c:cat>
          <c:val>
            <c:numRef>
              <c:f>'Social Validity'!$B$9:$M$9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D-E84C-B5B8-26FCA34C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88207"/>
        <c:axId val="370546991"/>
      </c:barChart>
      <c:catAx>
        <c:axId val="3701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46991"/>
        <c:crosses val="autoZero"/>
        <c:auto val="1"/>
        <c:lblAlgn val="ctr"/>
        <c:lblOffset val="100"/>
        <c:noMultiLvlLbl val="0"/>
      </c:catAx>
      <c:valAx>
        <c:axId val="3705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Mock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Visualization of Potential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Sheet3!$B$3:$B$35</c:f>
              <c:numCache>
                <c:formatCode>General</c:formatCode>
                <c:ptCount val="33"/>
                <c:pt idx="0">
                  <c:v>3</c:v>
                </c:pt>
                <c:pt idx="1">
                  <c:v>1.92</c:v>
                </c:pt>
                <c:pt idx="2">
                  <c:v>1.0900000000000001</c:v>
                </c:pt>
                <c:pt idx="3">
                  <c:v>1.35</c:v>
                </c:pt>
                <c:pt idx="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0-154A-B880-A7CB035D2B40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Sheet3!$C$3:$C$35</c:f>
              <c:numCache>
                <c:formatCode>General</c:formatCode>
                <c:ptCount val="33"/>
                <c:pt idx="5">
                  <c:v>27.95</c:v>
                </c:pt>
                <c:pt idx="6">
                  <c:v>29.37</c:v>
                </c:pt>
                <c:pt idx="7">
                  <c:v>23.77</c:v>
                </c:pt>
                <c:pt idx="8">
                  <c:v>52.65</c:v>
                </c:pt>
                <c:pt idx="9">
                  <c:v>36.75</c:v>
                </c:pt>
                <c:pt idx="10">
                  <c:v>69.91</c:v>
                </c:pt>
                <c:pt idx="11">
                  <c:v>76.63</c:v>
                </c:pt>
                <c:pt idx="12">
                  <c:v>72.31</c:v>
                </c:pt>
                <c:pt idx="13">
                  <c:v>87.63</c:v>
                </c:pt>
                <c:pt idx="14">
                  <c:v>89.24</c:v>
                </c:pt>
                <c:pt idx="15">
                  <c:v>89.66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0-154A-B880-A7CB035D2B40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Sheet3!$D$3:$D$35</c:f>
              <c:numCache>
                <c:formatCode>General</c:formatCode>
                <c:ptCount val="33"/>
                <c:pt idx="16">
                  <c:v>86.07</c:v>
                </c:pt>
                <c:pt idx="17">
                  <c:v>54.33</c:v>
                </c:pt>
                <c:pt idx="18">
                  <c:v>72.010000000000005</c:v>
                </c:pt>
                <c:pt idx="19">
                  <c:v>79.540000000000006</c:v>
                </c:pt>
                <c:pt idx="20">
                  <c:v>89.37</c:v>
                </c:pt>
                <c:pt idx="21">
                  <c:v>54.64</c:v>
                </c:pt>
                <c:pt idx="22">
                  <c:v>55.85</c:v>
                </c:pt>
                <c:pt idx="23">
                  <c:v>78.510000000000005</c:v>
                </c:pt>
                <c:pt idx="24">
                  <c:v>80.75</c:v>
                </c:pt>
                <c:pt idx="25">
                  <c:v>83.93</c:v>
                </c:pt>
                <c:pt idx="26">
                  <c:v>85.53</c:v>
                </c:pt>
                <c:pt idx="27">
                  <c:v>86.33</c:v>
                </c:pt>
                <c:pt idx="28">
                  <c:v>86.36</c:v>
                </c:pt>
                <c:pt idx="29">
                  <c:v>90.16</c:v>
                </c:pt>
                <c:pt idx="30">
                  <c:v>93.36</c:v>
                </c:pt>
                <c:pt idx="31">
                  <c:v>96.56</c:v>
                </c:pt>
                <c:pt idx="32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0-154A-B880-A7CB035D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37919"/>
        <c:axId val="1543799535"/>
      </c:lineChart>
      <c:catAx>
        <c:axId val="1502337919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1543799535"/>
        <c:crossesAt val="-10"/>
        <c:auto val="1"/>
        <c:lblAlgn val="ctr"/>
        <c:lblOffset val="100"/>
        <c:tickMarkSkip val="2"/>
        <c:noMultiLvlLbl val="0"/>
      </c:catAx>
      <c:valAx>
        <c:axId val="1543799535"/>
        <c:scaling>
          <c:orientation val="minMax"/>
          <c:max val="100"/>
          <c:min val="-10"/>
        </c:scaling>
        <c:delete val="0"/>
        <c:axPos val="l"/>
        <c:numFmt formatCode="[&lt;0]&quot;&quot;;General" sourceLinked="0"/>
        <c:majorTickMark val="none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233791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Sheet3!$E$3:$E$35</c:f>
              <c:numCache>
                <c:formatCode>General</c:formatCode>
                <c:ptCount val="33"/>
                <c:pt idx="0">
                  <c:v>2.48</c:v>
                </c:pt>
                <c:pt idx="1">
                  <c:v>1.72</c:v>
                </c:pt>
                <c:pt idx="2">
                  <c:v>0.56999999999999995</c:v>
                </c:pt>
                <c:pt idx="3">
                  <c:v>0.91</c:v>
                </c:pt>
                <c:pt idx="4">
                  <c:v>3.53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1-1B4D-ACE1-882EE7C8867F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Sheet3!$F$3:$F$35</c:f>
              <c:numCache>
                <c:formatCode>General</c:formatCode>
                <c:ptCount val="33"/>
                <c:pt idx="6">
                  <c:v>30.13</c:v>
                </c:pt>
                <c:pt idx="7">
                  <c:v>35.049999999999997</c:v>
                </c:pt>
                <c:pt idx="8">
                  <c:v>44.87</c:v>
                </c:pt>
                <c:pt idx="9">
                  <c:v>63</c:v>
                </c:pt>
                <c:pt idx="10">
                  <c:v>64.62</c:v>
                </c:pt>
                <c:pt idx="11">
                  <c:v>76.900000000000006</c:v>
                </c:pt>
                <c:pt idx="12">
                  <c:v>67.95</c:v>
                </c:pt>
                <c:pt idx="13">
                  <c:v>69.7</c:v>
                </c:pt>
                <c:pt idx="14">
                  <c:v>79.38</c:v>
                </c:pt>
                <c:pt idx="15">
                  <c:v>62.65</c:v>
                </c:pt>
                <c:pt idx="16">
                  <c:v>76.03</c:v>
                </c:pt>
                <c:pt idx="17">
                  <c:v>84.58</c:v>
                </c:pt>
                <c:pt idx="1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1-1B4D-ACE1-882EE7C8867F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Sheet3!$G$3:$G$35</c:f>
              <c:numCache>
                <c:formatCode>General</c:formatCode>
                <c:ptCount val="33"/>
                <c:pt idx="19">
                  <c:v>93.02</c:v>
                </c:pt>
                <c:pt idx="20">
                  <c:v>89.73</c:v>
                </c:pt>
                <c:pt idx="21">
                  <c:v>81.19</c:v>
                </c:pt>
                <c:pt idx="22">
                  <c:v>92.4</c:v>
                </c:pt>
                <c:pt idx="23">
                  <c:v>90.04</c:v>
                </c:pt>
                <c:pt idx="24">
                  <c:v>93.52</c:v>
                </c:pt>
                <c:pt idx="25">
                  <c:v>91.98</c:v>
                </c:pt>
                <c:pt idx="26">
                  <c:v>94.96</c:v>
                </c:pt>
                <c:pt idx="27">
                  <c:v>86.76</c:v>
                </c:pt>
                <c:pt idx="28">
                  <c:v>95.71</c:v>
                </c:pt>
                <c:pt idx="29">
                  <c:v>96</c:v>
                </c:pt>
                <c:pt idx="30">
                  <c:v>96.92</c:v>
                </c:pt>
                <c:pt idx="31">
                  <c:v>96.58</c:v>
                </c:pt>
                <c:pt idx="32">
                  <c:v>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1-1B4D-ACE1-882EE7C8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37919"/>
        <c:axId val="1543799535"/>
      </c:lineChart>
      <c:catAx>
        <c:axId val="1502337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3799535"/>
        <c:crosses val="autoZero"/>
        <c:auto val="1"/>
        <c:lblAlgn val="ctr"/>
        <c:lblOffset val="100"/>
        <c:noMultiLvlLbl val="0"/>
      </c:catAx>
      <c:valAx>
        <c:axId val="1543799535"/>
        <c:scaling>
          <c:orientation val="minMax"/>
          <c:max val="100"/>
          <c:min val="-10"/>
        </c:scaling>
        <c:delete val="0"/>
        <c:axPos val="l"/>
        <c:numFmt formatCode="[&lt;0]&quot;&quot;;General" sourceLinked="0"/>
        <c:majorTickMark val="none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2337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Sheet3!$H$3:$H$36</c:f>
              <c:numCache>
                <c:formatCode>General</c:formatCode>
                <c:ptCount val="34"/>
                <c:pt idx="0">
                  <c:v>0.56999999999999995</c:v>
                </c:pt>
                <c:pt idx="1">
                  <c:v>0.91</c:v>
                </c:pt>
                <c:pt idx="2">
                  <c:v>1.25</c:v>
                </c:pt>
                <c:pt idx="3">
                  <c:v>1.59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9-F749-B209-73CE8D252940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Sheet3!$I$3:$I$36</c:f>
              <c:numCache>
                <c:formatCode>General</c:formatCode>
                <c:ptCount val="34"/>
                <c:pt idx="5">
                  <c:v>27.36</c:v>
                </c:pt>
                <c:pt idx="6">
                  <c:v>39.049999999999997</c:v>
                </c:pt>
                <c:pt idx="7">
                  <c:v>53.86</c:v>
                </c:pt>
                <c:pt idx="8">
                  <c:v>59.99</c:v>
                </c:pt>
                <c:pt idx="9">
                  <c:v>72.44</c:v>
                </c:pt>
                <c:pt idx="10">
                  <c:v>76.41</c:v>
                </c:pt>
                <c:pt idx="11">
                  <c:v>77.67</c:v>
                </c:pt>
                <c:pt idx="12">
                  <c:v>75.569999999999993</c:v>
                </c:pt>
                <c:pt idx="13">
                  <c:v>78.180000000000007</c:v>
                </c:pt>
                <c:pt idx="14">
                  <c:v>81.5</c:v>
                </c:pt>
                <c:pt idx="15">
                  <c:v>80.400000000000006</c:v>
                </c:pt>
                <c:pt idx="16">
                  <c:v>86.39</c:v>
                </c:pt>
                <c:pt idx="17">
                  <c:v>89.33</c:v>
                </c:pt>
                <c:pt idx="18">
                  <c:v>88.03</c:v>
                </c:pt>
                <c:pt idx="19">
                  <c:v>88.73</c:v>
                </c:pt>
                <c:pt idx="20">
                  <c:v>89.34</c:v>
                </c:pt>
                <c:pt idx="21">
                  <c:v>90.13</c:v>
                </c:pt>
                <c:pt idx="22">
                  <c:v>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9-F749-B209-73CE8D252940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Sheet3!$J$3:$J$36</c:f>
              <c:numCache>
                <c:formatCode>General</c:formatCode>
                <c:ptCount val="34"/>
                <c:pt idx="23">
                  <c:v>54.64</c:v>
                </c:pt>
                <c:pt idx="24">
                  <c:v>55.85</c:v>
                </c:pt>
                <c:pt idx="25">
                  <c:v>78.510000000000005</c:v>
                </c:pt>
                <c:pt idx="26">
                  <c:v>64.33</c:v>
                </c:pt>
                <c:pt idx="27">
                  <c:v>72.010000000000005</c:v>
                </c:pt>
                <c:pt idx="28">
                  <c:v>79.540000000000006</c:v>
                </c:pt>
                <c:pt idx="29">
                  <c:v>76.89</c:v>
                </c:pt>
                <c:pt idx="30">
                  <c:v>83.4</c:v>
                </c:pt>
                <c:pt idx="31">
                  <c:v>77.77</c:v>
                </c:pt>
                <c:pt idx="32">
                  <c:v>86.34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9-F749-B209-73CE8D25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37919"/>
        <c:axId val="1543799535"/>
      </c:lineChart>
      <c:catAx>
        <c:axId val="150233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799535"/>
        <c:crossesAt val="-10"/>
        <c:auto val="1"/>
        <c:lblAlgn val="ctr"/>
        <c:lblOffset val="100"/>
        <c:noMultiLvlLbl val="0"/>
      </c:catAx>
      <c:valAx>
        <c:axId val="1543799535"/>
        <c:scaling>
          <c:orientation val="minMax"/>
          <c:min val="-10"/>
        </c:scaling>
        <c:delete val="0"/>
        <c:axPos val="l"/>
        <c:numFmt formatCode="[&lt;0]&quot;&quot;;General" sourceLinked="0"/>
        <c:majorTickMark val="none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2337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7"/>
          <c:tx>
            <c:v>Secondary Target Treatment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Sheet2!$I$3:$I$35</c:f>
              <c:numCache>
                <c:formatCode>General</c:formatCode>
                <c:ptCount val="33"/>
                <c:pt idx="5">
                  <c:v>20</c:v>
                </c:pt>
                <c:pt idx="6">
                  <c:v>0</c:v>
                </c:pt>
                <c:pt idx="7">
                  <c:v>60</c:v>
                </c:pt>
                <c:pt idx="8">
                  <c:v>20</c:v>
                </c:pt>
                <c:pt idx="9">
                  <c:v>80</c:v>
                </c:pt>
                <c:pt idx="10">
                  <c:v>20</c:v>
                </c:pt>
                <c:pt idx="11">
                  <c:v>80</c:v>
                </c:pt>
                <c:pt idx="12">
                  <c:v>40</c:v>
                </c:pt>
                <c:pt idx="13">
                  <c:v>100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42-524F-B58B-17BACE701A34}"/>
            </c:ext>
          </c:extLst>
        </c:ser>
        <c:ser>
          <c:idx val="9"/>
          <c:order val="8"/>
          <c:tx>
            <c:v>Secondary Target Generalization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Sheet2!$J$3:$J$35</c:f>
              <c:numCache>
                <c:formatCode>General</c:formatCode>
                <c:ptCount val="33"/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42-524F-B58B-17BACE70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439375"/>
        <c:axId val="1226820847"/>
      </c:barChart>
      <c:lineChart>
        <c:grouping val="stacked"/>
        <c:varyColors val="0"/>
        <c:ser>
          <c:idx val="1"/>
          <c:order val="0"/>
          <c:tx>
            <c:v>ATTEP 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2-524F-B58B-17BACE701A34}"/>
            </c:ext>
          </c:extLst>
        </c:ser>
        <c:ser>
          <c:idx val="2"/>
          <c:order val="1"/>
          <c:tx>
            <c:v>ATTEP Prompting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Sheet2!$C$3:$C$35</c:f>
              <c:numCache>
                <c:formatCode>General</c:formatCode>
                <c:ptCount val="33"/>
                <c:pt idx="5">
                  <c:v>20</c:v>
                </c:pt>
                <c:pt idx="7">
                  <c:v>23.77</c:v>
                </c:pt>
                <c:pt idx="9">
                  <c:v>36.75</c:v>
                </c:pt>
                <c:pt idx="11">
                  <c:v>76.63</c:v>
                </c:pt>
                <c:pt idx="13">
                  <c:v>87.63</c:v>
                </c:pt>
                <c:pt idx="15">
                  <c:v>89.66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2-524F-B58B-17BACE701A34}"/>
            </c:ext>
          </c:extLst>
        </c:ser>
        <c:ser>
          <c:idx val="5"/>
          <c:order val="4"/>
          <c:tx>
            <c:v>DTI Intervention</c:v>
          </c:tx>
          <c:spPr>
            <a:ln w="38100" cap="rnd" cmpd="dbl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val>
            <c:numRef>
              <c:f>Sheet2!$F$3:$F$35</c:f>
              <c:numCache>
                <c:formatCode>General</c:formatCode>
                <c:ptCount val="33"/>
                <c:pt idx="6">
                  <c:v>19.37</c:v>
                </c:pt>
                <c:pt idx="8">
                  <c:v>32.65</c:v>
                </c:pt>
                <c:pt idx="10">
                  <c:v>59.91</c:v>
                </c:pt>
                <c:pt idx="12">
                  <c:v>62.31</c:v>
                </c:pt>
                <c:pt idx="14">
                  <c:v>89.24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2-524F-B58B-17BACE701A34}"/>
            </c:ext>
          </c:extLst>
        </c:ser>
        <c:ser>
          <c:idx val="6"/>
          <c:order val="5"/>
          <c:tx>
            <c:v>DTI Generalization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Sheet2!$G$3:$G$35</c:f>
              <c:numCache>
                <c:formatCode>General</c:formatCode>
                <c:ptCount val="33"/>
                <c:pt idx="17">
                  <c:v>54.33</c:v>
                </c:pt>
                <c:pt idx="19">
                  <c:v>79.540000000000006</c:v>
                </c:pt>
                <c:pt idx="21">
                  <c:v>54.64</c:v>
                </c:pt>
                <c:pt idx="23">
                  <c:v>78.510000000000005</c:v>
                </c:pt>
                <c:pt idx="25">
                  <c:v>83.93</c:v>
                </c:pt>
                <c:pt idx="27">
                  <c:v>86.33</c:v>
                </c:pt>
                <c:pt idx="29">
                  <c:v>90.16</c:v>
                </c:pt>
                <c:pt idx="31">
                  <c:v>96.56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2-524F-B58B-17BACE701A34}"/>
            </c:ext>
          </c:extLst>
        </c:ser>
        <c:ser>
          <c:idx val="7"/>
          <c:order val="6"/>
          <c:tx>
            <c:v>Larry Secondary Target Baseline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Sheet2!$H$3:$H$35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2-524F-B58B-17BACE70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9375"/>
        <c:axId val="1226820847"/>
      </c:lineChart>
      <c:scatterChart>
        <c:scatterStyle val="lineMarker"/>
        <c:varyColors val="0"/>
        <c:ser>
          <c:idx val="3"/>
          <c:order val="2"/>
          <c:tx>
            <c:v>ATTEP Generalization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Sheet2!$D$3:$D$35</c:f>
              <c:numCache>
                <c:formatCode>General</c:formatCode>
                <c:ptCount val="33"/>
                <c:pt idx="16">
                  <c:v>86.07</c:v>
                </c:pt>
                <c:pt idx="18">
                  <c:v>72.010000000000005</c:v>
                </c:pt>
                <c:pt idx="20">
                  <c:v>89.37</c:v>
                </c:pt>
                <c:pt idx="22">
                  <c:v>55.85</c:v>
                </c:pt>
                <c:pt idx="24">
                  <c:v>80.75</c:v>
                </c:pt>
                <c:pt idx="26">
                  <c:v>85.53</c:v>
                </c:pt>
                <c:pt idx="28">
                  <c:v>86.36</c:v>
                </c:pt>
                <c:pt idx="30">
                  <c:v>93.36</c:v>
                </c:pt>
                <c:pt idx="32">
                  <c:v>99.76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2-524F-B58B-17BACE701A34}"/>
            </c:ext>
          </c:extLst>
        </c:ser>
        <c:ser>
          <c:idx val="4"/>
          <c:order val="3"/>
          <c:tx>
            <c:v>DTI 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2-524F-B58B-17BACE70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39375"/>
        <c:axId val="1226820847"/>
      </c:scatterChart>
      <c:catAx>
        <c:axId val="156943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0847"/>
        <c:crossesAt val="0"/>
        <c:auto val="1"/>
        <c:lblAlgn val="ctr"/>
        <c:lblOffset val="100"/>
        <c:noMultiLvlLbl val="0"/>
      </c:catAx>
      <c:valAx>
        <c:axId val="1226820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9375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2"/>
          <c:tx>
            <c:strRef>
              <c:f>Sheet4!$D$2</c:f>
              <c:strCache>
                <c:ptCount val="1"/>
                <c:pt idx="0">
                  <c:v>STT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60</c:v>
                </c:pt>
                <c:pt idx="8">
                  <c:v>20</c:v>
                </c:pt>
                <c:pt idx="9">
                  <c:v>80</c:v>
                </c:pt>
                <c:pt idx="10">
                  <c:v>20</c:v>
                </c:pt>
                <c:pt idx="11">
                  <c:v>80</c:v>
                </c:pt>
                <c:pt idx="12">
                  <c:v>40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1-A148-B705-B7EDD40C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053327"/>
        <c:axId val="794332495"/>
      </c:barChart>
      <c:scatterChart>
        <c:scatterStyle val="smoothMarker"/>
        <c:varyColors val="0"/>
        <c:ser>
          <c:idx val="1"/>
          <c:order val="0"/>
          <c:tx>
            <c:strRef>
              <c:f>Sheet4!$B$2</c:f>
              <c:strCache>
                <c:ptCount val="1"/>
                <c:pt idx="0">
                  <c:v>ATTEP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Sheet4!$B$3:$B$35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7">
                  <c:v>23.77</c:v>
                </c:pt>
                <c:pt idx="9">
                  <c:v>36.75</c:v>
                </c:pt>
                <c:pt idx="11">
                  <c:v>76.63</c:v>
                </c:pt>
                <c:pt idx="13">
                  <c:v>87.63</c:v>
                </c:pt>
                <c:pt idx="15">
                  <c:v>89.66</c:v>
                </c:pt>
                <c:pt idx="16">
                  <c:v>86.07</c:v>
                </c:pt>
                <c:pt idx="18">
                  <c:v>72.010000000000005</c:v>
                </c:pt>
                <c:pt idx="20">
                  <c:v>89.37</c:v>
                </c:pt>
                <c:pt idx="22">
                  <c:v>55.85</c:v>
                </c:pt>
                <c:pt idx="24">
                  <c:v>80.75</c:v>
                </c:pt>
                <c:pt idx="26">
                  <c:v>85.53</c:v>
                </c:pt>
                <c:pt idx="28">
                  <c:v>86.36</c:v>
                </c:pt>
                <c:pt idx="30">
                  <c:v>93.36</c:v>
                </c:pt>
                <c:pt idx="32">
                  <c:v>99.76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1-A148-B705-B7EDD40C6D3D}"/>
            </c:ext>
          </c:extLst>
        </c:ser>
        <c:ser>
          <c:idx val="2"/>
          <c:order val="1"/>
          <c:tx>
            <c:strRef>
              <c:f>Sheet4!$C$2</c:f>
              <c:strCache>
                <c:ptCount val="1"/>
                <c:pt idx="0">
                  <c:v>DTI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yVal>
            <c:numRef>
              <c:f>Sheet4!$C$3:$C$35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19.37</c:v>
                </c:pt>
                <c:pt idx="8">
                  <c:v>32.65</c:v>
                </c:pt>
                <c:pt idx="10">
                  <c:v>59.91</c:v>
                </c:pt>
                <c:pt idx="12">
                  <c:v>62.31</c:v>
                </c:pt>
                <c:pt idx="14">
                  <c:v>89.24</c:v>
                </c:pt>
                <c:pt idx="17">
                  <c:v>54.33</c:v>
                </c:pt>
                <c:pt idx="19">
                  <c:v>79.540000000000006</c:v>
                </c:pt>
                <c:pt idx="21">
                  <c:v>54.64</c:v>
                </c:pt>
                <c:pt idx="23">
                  <c:v>78.510000000000005</c:v>
                </c:pt>
                <c:pt idx="25">
                  <c:v>83.93</c:v>
                </c:pt>
                <c:pt idx="27">
                  <c:v>86.33</c:v>
                </c:pt>
                <c:pt idx="29">
                  <c:v>90.16</c:v>
                </c:pt>
                <c:pt idx="31">
                  <c:v>96.56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A148-B705-B7EDD40C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53327"/>
        <c:axId val="794332495"/>
      </c:scatterChart>
      <c:catAx>
        <c:axId val="79405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32495"/>
        <c:crosses val="autoZero"/>
        <c:auto val="1"/>
        <c:lblAlgn val="ctr"/>
        <c:lblOffset val="100"/>
        <c:noMultiLvlLbl val="0"/>
      </c:catAx>
      <c:valAx>
        <c:axId val="7943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353594</xdr:colOff>
      <xdr:row>11</xdr:row>
      <xdr:rowOff>110758</xdr:rowOff>
    </xdr:from>
    <xdr:to>
      <xdr:col>15</xdr:col>
      <xdr:colOff>732793</xdr:colOff>
      <xdr:row>30</xdr:row>
      <xdr:rowOff>12949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AA950F-24A3-8C41-B796-DA6CD6F9EC45}"/>
            </a:ext>
          </a:extLst>
        </xdr:cNvPr>
        <xdr:cNvGrpSpPr/>
      </xdr:nvGrpSpPr>
      <xdr:grpSpPr>
        <a:xfrm>
          <a:off x="8402219" y="2311033"/>
          <a:ext cx="6246599" cy="3702666"/>
          <a:chOff x="7034510" y="2373504"/>
          <a:chExt cx="6264130" cy="381057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F572782-0323-16CE-3026-DD9CE4F883C8}"/>
              </a:ext>
            </a:extLst>
          </xdr:cNvPr>
          <xdr:cNvGraphicFramePr>
            <a:graphicFrameLocks/>
          </xdr:cNvGraphicFramePr>
        </xdr:nvGraphicFramePr>
        <xdr:xfrm>
          <a:off x="7034510" y="2373504"/>
          <a:ext cx="6264130" cy="3810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E54479B-569C-6964-A812-C8B4E3C57C03}"/>
              </a:ext>
            </a:extLst>
          </xdr:cNvPr>
          <xdr:cNvSpPr txBox="1"/>
        </xdr:nvSpPr>
        <xdr:spPr>
          <a:xfrm>
            <a:off x="8952607" y="557261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2F3D550-D6E5-5E04-599F-699D72956E4B}"/>
              </a:ext>
            </a:extLst>
          </xdr:cNvPr>
          <xdr:cNvSpPr txBox="1"/>
        </xdr:nvSpPr>
        <xdr:spPr>
          <a:xfrm>
            <a:off x="10178247" y="5554732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20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DD98F05-1ECC-2941-070E-C52CC3BFCF25}"/>
              </a:ext>
            </a:extLst>
          </xdr:cNvPr>
          <xdr:cNvSpPr txBox="1"/>
        </xdr:nvSpPr>
        <xdr:spPr>
          <a:xfrm>
            <a:off x="11457548" y="552789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30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5974EA0-474F-E293-8CB7-B025B1CA1112}"/>
              </a:ext>
            </a:extLst>
          </xdr:cNvPr>
          <xdr:cNvSpPr txBox="1"/>
        </xdr:nvSpPr>
        <xdr:spPr>
          <a:xfrm>
            <a:off x="7486920" y="5474595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endParaRPr lang="en-US" sz="1100"/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0.07966</cdr:x>
      <cdr:y>0</cdr:y>
    </cdr:from>
    <cdr:to>
      <cdr:x>0.89258</cdr:x>
      <cdr:y>0.06226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D052DA-4E3A-F010-8B63-924818F0DA28}"/>
            </a:ext>
          </a:extLst>
        </cdr:cNvPr>
        <cdr:cNvSpPr txBox="1"/>
      </cdr:nvSpPr>
      <cdr:spPr>
        <a:xfrm xmlns:a="http://schemas.openxmlformats.org/drawingml/2006/main">
          <a:off x="574394" y="0"/>
          <a:ext cx="5861560" cy="94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		Intervention			Generalization		</a:t>
          </a:r>
        </a:p>
      </cdr:txBody>
    </cdr:sp>
  </cdr:relSizeAnchor>
  <cdr:relSizeAnchor xmlns:cdr="http://schemas.openxmlformats.org/drawingml/2006/chartDrawing">
    <cdr:from>
      <cdr:x>0.22096</cdr:x>
      <cdr:y>0.00053</cdr:y>
    </cdr:from>
    <cdr:to>
      <cdr:x>0.22206</cdr:x>
      <cdr:y>0.9657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27F1B86-BD53-12B4-64A3-0FEA9FF8E43A}"/>
            </a:ext>
          </a:extLst>
        </cdr:cNvPr>
        <cdr:cNvCxnSpPr/>
      </cdr:nvCxnSpPr>
      <cdr:spPr>
        <a:xfrm xmlns:a="http://schemas.openxmlformats.org/drawingml/2006/main">
          <a:off x="1593267" y="796"/>
          <a:ext cx="7888" cy="1459317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0.58526</cdr:x>
      <cdr:y>0.01096</cdr:y>
    </cdr:from>
    <cdr:to>
      <cdr:x>0.58591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7F1B86-BD53-12B4-64A3-0FEA9FF8E43A}"/>
            </a:ext>
          </a:extLst>
        </cdr:cNvPr>
        <cdr:cNvCxnSpPr/>
      </cdr:nvCxnSpPr>
      <cdr:spPr>
        <a:xfrm xmlns:a="http://schemas.openxmlformats.org/drawingml/2006/main">
          <a:off x="4220037" y="16573"/>
          <a:ext cx="4699" cy="1495397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0.07773</cdr:x>
      <cdr:y>0.01966</cdr:y>
    </cdr:from>
    <cdr:to>
      <cdr:x>1</cdr:x>
      <cdr:y>0.06887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D052DA-4E3A-F010-8B63-924818F0DA28}"/>
            </a:ext>
          </a:extLst>
        </cdr:cNvPr>
        <cdr:cNvSpPr txBox="1"/>
      </cdr:nvSpPr>
      <cdr:spPr>
        <a:xfrm xmlns:a="http://schemas.openxmlformats.org/drawingml/2006/main">
          <a:off x="567174" y="92669"/>
          <a:ext cx="6729185" cy="23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			Intervention			    Generalization		</a:t>
          </a:r>
        </a:p>
      </cdr:txBody>
    </cdr:sp>
  </cdr:relSizeAnchor>
  <cdr:relSizeAnchor xmlns:cdr="http://schemas.openxmlformats.org/drawingml/2006/chartDrawing">
    <cdr:from>
      <cdr:x>0.18349</cdr:x>
      <cdr:y>0</cdr:y>
    </cdr:from>
    <cdr:to>
      <cdr:x>0.18424</cdr:x>
      <cdr:y>0.81603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27F1B86-BD53-12B4-64A3-0FEA9FF8E43A}"/>
            </a:ext>
          </a:extLst>
        </cdr:cNvPr>
        <cdr:cNvCxnSpPr/>
      </cdr:nvCxnSpPr>
      <cdr:spPr>
        <a:xfrm xmlns:a="http://schemas.openxmlformats.org/drawingml/2006/main" flipH="1">
          <a:off x="1323083" y="0"/>
          <a:ext cx="5353" cy="1235417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0.68003</cdr:x>
      <cdr:y>0</cdr:y>
    </cdr:from>
    <cdr:to>
      <cdr:x>0.68016</cdr:x>
      <cdr:y>0.82124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7F1B86-BD53-12B4-64A3-0FEA9FF8E43A}"/>
            </a:ext>
          </a:extLst>
        </cdr:cNvPr>
        <cdr:cNvCxnSpPr/>
      </cdr:nvCxnSpPr>
      <cdr:spPr>
        <a:xfrm xmlns:a="http://schemas.openxmlformats.org/drawingml/2006/main">
          <a:off x="4903408" y="0"/>
          <a:ext cx="938" cy="1243310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152400</xdr:rowOff>
    </xdr:from>
    <xdr:to>
      <xdr:col>22</xdr:col>
      <xdr:colOff>800100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21856-71EF-8487-B487-68B1CD76B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0</xdr:rowOff>
    </xdr:from>
    <xdr:to>
      <xdr:col>14</xdr:col>
      <xdr:colOff>127000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575E-35CE-DD44-ED94-508DFA544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0.85121</cdr:y>
    </cdr:from>
    <cdr:to>
      <cdr:x>0.12195</cdr:x>
      <cdr:y>0.94484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B35832-E866-7498-B51A-182A03EEAF78}"/>
            </a:ext>
          </a:extLst>
        </cdr:cNvPr>
        <cdr:cNvSpPr/>
      </cdr:nvSpPr>
      <cdr:spPr>
        <a:xfrm xmlns:a="http://schemas.openxmlformats.org/drawingml/2006/main">
          <a:off x="0" y="3228819"/>
          <a:ext cx="762570" cy="355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0.18118</cdr:x>
      <cdr:y>0.07093</cdr:y>
    </cdr:from>
    <cdr:to>
      <cdr:x>0.3292</cdr:x>
      <cdr:y>0.312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A2EECD-BFFF-F26D-1E85-59AE03DB94C7}"/>
            </a:ext>
          </a:extLst>
        </cdr:cNvPr>
        <cdr:cNvSpPr txBox="1"/>
      </cdr:nvSpPr>
      <cdr:spPr>
        <a:xfrm xmlns:a="http://schemas.openxmlformats.org/drawingml/2006/main">
          <a:off x="1119322" y="269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0.06377</cdr:x>
      <cdr:y>0.05087</cdr:y>
    </cdr:from>
    <cdr:to>
      <cdr:x>0.25951</cdr:x>
      <cdr:y>0.14686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A0883CF-8320-6670-8774-905371B91494}"/>
            </a:ext>
          </a:extLst>
        </cdr:cNvPr>
        <cdr:cNvSpPr txBox="1"/>
      </cdr:nvSpPr>
      <cdr:spPr>
        <a:xfrm xmlns:a="http://schemas.openxmlformats.org/drawingml/2006/main">
          <a:off x="399445" y="193845"/>
          <a:ext cx="122614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Baseline</a:t>
          </a:r>
        </a:p>
      </cdr:txBody>
    </cdr:sp>
  </cdr:relSizeAnchor>
  <cdr:relSizeAnchor xmlns:cdr="http://schemas.openxmlformats.org/drawingml/2006/chartDrawing">
    <cdr:from>
      <cdr:x>0.1217</cdr:x>
      <cdr:y>0.05087</cdr:y>
    </cdr:from>
    <cdr:to>
      <cdr:x>0.40741</cdr:x>
      <cdr:y>0.18706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DC2BEFD-8B12-C702-D645-D78923419C43}"/>
            </a:ext>
          </a:extLst>
        </cdr:cNvPr>
        <cdr:cNvSpPr txBox="1"/>
      </cdr:nvSpPr>
      <cdr:spPr>
        <a:xfrm xmlns:a="http://schemas.openxmlformats.org/drawingml/2006/main">
          <a:off x="762343" y="193845"/>
          <a:ext cx="1789725" cy="518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Phase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0.72997</cdr:x>
      <cdr:y>0.74906</cdr:y>
    </cdr:from>
    <cdr:to>
      <cdr:x>0.94767</cdr:x>
      <cdr:y>0.82284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A24F6A-B495-B663-44F4-C1A6964DD00D}"/>
            </a:ext>
          </a:extLst>
        </cdr:cNvPr>
        <cdr:cNvSpPr txBox="1"/>
      </cdr:nvSpPr>
      <cdr:spPr>
        <a:xfrm xmlns:a="http://schemas.openxmlformats.org/drawingml/2006/main">
          <a:off x="4509577" y="2841356"/>
          <a:ext cx="1344908" cy="279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0.81306</cdr:x>
      <cdr:y>0.7085</cdr:y>
    </cdr:from>
    <cdr:to>
      <cdr:x>0.96811</cdr:x>
      <cdr:y>0.78228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5378DF71-D479-5B4D-745C-ADAEE557D08E}"/>
            </a:ext>
          </a:extLst>
        </cdr:cNvPr>
        <cdr:cNvSpPr/>
      </cdr:nvSpPr>
      <cdr:spPr>
        <a:xfrm xmlns:a="http://schemas.openxmlformats.org/drawingml/2006/main">
          <a:off x="5085235" y="2684330"/>
          <a:ext cx="969749" cy="2795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Moe</a:t>
          </a:r>
        </a:p>
      </cdr:txBody>
    </cdr:sp>
  </cdr:relSizeAnchor>
  <cdr:relSizeAnchor xmlns:cdr="http://schemas.openxmlformats.org/drawingml/2006/chartDrawing">
    <cdr:from>
      <cdr:x>0.31144</cdr:x>
      <cdr:y>0.05087</cdr:y>
    </cdr:from>
    <cdr:to>
      <cdr:x>0.50719</cdr:x>
      <cdr:y>0.28069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9EE1F5A-CD79-768D-87D4-826D8E5BBB12}"/>
            </a:ext>
          </a:extLst>
        </cdr:cNvPr>
        <cdr:cNvSpPr txBox="1"/>
      </cdr:nvSpPr>
      <cdr:spPr>
        <a:xfrm xmlns:a="http://schemas.openxmlformats.org/drawingml/2006/main">
          <a:off x="1950912" y="193845"/>
          <a:ext cx="1226203" cy="87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Phase 2</a:t>
          </a:r>
        </a:p>
      </cdr:txBody>
    </cdr:sp>
  </cdr:relSizeAnchor>
  <cdr:relSizeAnchor xmlns:cdr="http://schemas.openxmlformats.org/drawingml/2006/chartDrawing">
    <cdr:from>
      <cdr:x>0.48014</cdr:x>
      <cdr:y>0.05087</cdr:y>
    </cdr:from>
    <cdr:to>
      <cdr:x>0.76585</cdr:x>
      <cdr:y>0.18707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2C2A6A6-F4F9-CA74-5A40-68669269EE7C}"/>
            </a:ext>
          </a:extLst>
        </cdr:cNvPr>
        <cdr:cNvSpPr txBox="1"/>
      </cdr:nvSpPr>
      <cdr:spPr>
        <a:xfrm xmlns:a="http://schemas.openxmlformats.org/drawingml/2006/main">
          <a:off x="3007644" y="193845"/>
          <a:ext cx="1789725" cy="51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Maintenance</a:t>
          </a: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353594</xdr:colOff>
      <xdr:row>11</xdr:row>
      <xdr:rowOff>110758</xdr:rowOff>
    </xdr:from>
    <xdr:to>
      <xdr:col>15</xdr:col>
      <xdr:colOff>732793</xdr:colOff>
      <xdr:row>30</xdr:row>
      <xdr:rowOff>12949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8FD1DB-9C5C-2F44-B659-DED827FC2548}"/>
            </a:ext>
          </a:extLst>
        </xdr:cNvPr>
        <xdr:cNvGrpSpPr/>
      </xdr:nvGrpSpPr>
      <xdr:grpSpPr>
        <a:xfrm>
          <a:off x="8021219" y="2311033"/>
          <a:ext cx="6246599" cy="3702666"/>
          <a:chOff x="7034510" y="2373504"/>
          <a:chExt cx="6264130" cy="381057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0B0E3ED-C777-96EA-B4DD-3CF5404A038E}"/>
              </a:ext>
            </a:extLst>
          </xdr:cNvPr>
          <xdr:cNvGraphicFramePr>
            <a:graphicFrameLocks/>
          </xdr:cNvGraphicFramePr>
        </xdr:nvGraphicFramePr>
        <xdr:xfrm>
          <a:off x="7034510" y="2373504"/>
          <a:ext cx="6264130" cy="3810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D5BE5D1-B967-854A-A06D-55D92A8414EF}"/>
              </a:ext>
            </a:extLst>
          </xdr:cNvPr>
          <xdr:cNvSpPr txBox="1"/>
        </xdr:nvSpPr>
        <xdr:spPr>
          <a:xfrm>
            <a:off x="8952607" y="557261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9DD8F68-7CBE-3DFC-07DB-810A37F9FE6A}"/>
              </a:ext>
            </a:extLst>
          </xdr:cNvPr>
          <xdr:cNvSpPr txBox="1"/>
        </xdr:nvSpPr>
        <xdr:spPr>
          <a:xfrm>
            <a:off x="10178247" y="5554732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20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8AE06DC-C8F3-8DF0-528C-A0497F86EFE8}"/>
              </a:ext>
            </a:extLst>
          </xdr:cNvPr>
          <xdr:cNvSpPr txBox="1"/>
        </xdr:nvSpPr>
        <xdr:spPr>
          <a:xfrm>
            <a:off x="11457548" y="552789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30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92BBAA9-DD14-C0DE-C51D-80C49170765D}"/>
              </a:ext>
            </a:extLst>
          </xdr:cNvPr>
          <xdr:cNvSpPr txBox="1"/>
        </xdr:nvSpPr>
        <xdr:spPr>
          <a:xfrm>
            <a:off x="7486920" y="5474595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0.85121</cdr:y>
    </cdr:from>
    <cdr:to>
      <cdr:x>0.12195</cdr:x>
      <cdr:y>0.94484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B35832-E866-7498-B51A-182A03EEAF78}"/>
            </a:ext>
          </a:extLst>
        </cdr:cNvPr>
        <cdr:cNvSpPr/>
      </cdr:nvSpPr>
      <cdr:spPr>
        <a:xfrm xmlns:a="http://schemas.openxmlformats.org/drawingml/2006/main">
          <a:off x="0" y="3228819"/>
          <a:ext cx="762570" cy="355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0.18118</cdr:x>
      <cdr:y>0.07093</cdr:y>
    </cdr:from>
    <cdr:to>
      <cdr:x>0.3292</cdr:x>
      <cdr:y>0.312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A2EECD-BFFF-F26D-1E85-59AE03DB94C7}"/>
            </a:ext>
          </a:extLst>
        </cdr:cNvPr>
        <cdr:cNvSpPr txBox="1"/>
      </cdr:nvSpPr>
      <cdr:spPr>
        <a:xfrm xmlns:a="http://schemas.openxmlformats.org/drawingml/2006/main">
          <a:off x="1119322" y="269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0.06377</cdr:x>
      <cdr:y>0.05087</cdr:y>
    </cdr:from>
    <cdr:to>
      <cdr:x>0.25951</cdr:x>
      <cdr:y>0.14686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A0883CF-8320-6670-8774-905371B91494}"/>
            </a:ext>
          </a:extLst>
        </cdr:cNvPr>
        <cdr:cNvSpPr txBox="1"/>
      </cdr:nvSpPr>
      <cdr:spPr>
        <a:xfrm xmlns:a="http://schemas.openxmlformats.org/drawingml/2006/main">
          <a:off x="399445" y="193845"/>
          <a:ext cx="122614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Baseline</a:t>
          </a:r>
        </a:p>
      </cdr:txBody>
    </cdr:sp>
  </cdr:relSizeAnchor>
  <cdr:relSizeAnchor xmlns:cdr="http://schemas.openxmlformats.org/drawingml/2006/chartDrawing">
    <cdr:from>
      <cdr:x>0.1217</cdr:x>
      <cdr:y>0.05087</cdr:y>
    </cdr:from>
    <cdr:to>
      <cdr:x>0.40741</cdr:x>
      <cdr:y>0.18706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DC2BEFD-8B12-C702-D645-D78923419C43}"/>
            </a:ext>
          </a:extLst>
        </cdr:cNvPr>
        <cdr:cNvSpPr txBox="1"/>
      </cdr:nvSpPr>
      <cdr:spPr>
        <a:xfrm xmlns:a="http://schemas.openxmlformats.org/drawingml/2006/main">
          <a:off x="762343" y="193845"/>
          <a:ext cx="1789725" cy="518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Phase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0.72997</cdr:x>
      <cdr:y>0.74906</cdr:y>
    </cdr:from>
    <cdr:to>
      <cdr:x>0.94767</cdr:x>
      <cdr:y>0.82284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A24F6A-B495-B663-44F4-C1A6964DD00D}"/>
            </a:ext>
          </a:extLst>
        </cdr:cNvPr>
        <cdr:cNvSpPr txBox="1"/>
      </cdr:nvSpPr>
      <cdr:spPr>
        <a:xfrm xmlns:a="http://schemas.openxmlformats.org/drawingml/2006/main">
          <a:off x="4509577" y="2841356"/>
          <a:ext cx="1344908" cy="279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0.81306</cdr:x>
      <cdr:y>0.7085</cdr:y>
    </cdr:from>
    <cdr:to>
      <cdr:x>0.96811</cdr:x>
      <cdr:y>0.78228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5378DF71-D479-5B4D-745C-ADAEE557D08E}"/>
            </a:ext>
          </a:extLst>
        </cdr:cNvPr>
        <cdr:cNvSpPr/>
      </cdr:nvSpPr>
      <cdr:spPr>
        <a:xfrm xmlns:a="http://schemas.openxmlformats.org/drawingml/2006/main">
          <a:off x="5085235" y="2684330"/>
          <a:ext cx="969749" cy="2795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Curly</a:t>
          </a:r>
        </a:p>
      </cdr:txBody>
    </cdr:sp>
  </cdr:relSizeAnchor>
  <cdr:relSizeAnchor xmlns:cdr="http://schemas.openxmlformats.org/drawingml/2006/chartDrawing">
    <cdr:from>
      <cdr:x>0.31144</cdr:x>
      <cdr:y>0.05087</cdr:y>
    </cdr:from>
    <cdr:to>
      <cdr:x>0.50719</cdr:x>
      <cdr:y>0.28069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9EE1F5A-CD79-768D-87D4-826D8E5BBB12}"/>
            </a:ext>
          </a:extLst>
        </cdr:cNvPr>
        <cdr:cNvSpPr txBox="1"/>
      </cdr:nvSpPr>
      <cdr:spPr>
        <a:xfrm xmlns:a="http://schemas.openxmlformats.org/drawingml/2006/main">
          <a:off x="1950912" y="193845"/>
          <a:ext cx="1226203" cy="87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Phase 2</a:t>
          </a:r>
        </a:p>
      </cdr:txBody>
    </cdr:sp>
  </cdr:relSizeAnchor>
  <cdr:relSizeAnchor xmlns:cdr="http://schemas.openxmlformats.org/drawingml/2006/chartDrawing">
    <cdr:from>
      <cdr:x>0.48014</cdr:x>
      <cdr:y>0.05087</cdr:y>
    </cdr:from>
    <cdr:to>
      <cdr:x>0.76585</cdr:x>
      <cdr:y>0.18707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2C2A6A6-F4F9-CA74-5A40-68669269EE7C}"/>
            </a:ext>
          </a:extLst>
        </cdr:cNvPr>
        <cdr:cNvSpPr txBox="1"/>
      </cdr:nvSpPr>
      <cdr:spPr>
        <a:xfrm xmlns:a="http://schemas.openxmlformats.org/drawingml/2006/main">
          <a:off x="3007644" y="193845"/>
          <a:ext cx="1789725" cy="51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Maintenance</a:t>
          </a: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353594</xdr:colOff>
      <xdr:row>11</xdr:row>
      <xdr:rowOff>110758</xdr:rowOff>
    </xdr:from>
    <xdr:to>
      <xdr:col>15</xdr:col>
      <xdr:colOff>732793</xdr:colOff>
      <xdr:row>30</xdr:row>
      <xdr:rowOff>12949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DF5AB21-C4AC-E3D4-0411-8D51513DFAC9}"/>
            </a:ext>
          </a:extLst>
        </xdr:cNvPr>
        <xdr:cNvGrpSpPr/>
      </xdr:nvGrpSpPr>
      <xdr:grpSpPr>
        <a:xfrm>
          <a:off x="8021219" y="2311033"/>
          <a:ext cx="6246599" cy="3702666"/>
          <a:chOff x="7034510" y="2373504"/>
          <a:chExt cx="6264130" cy="381057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8FECBA2-6644-A94A-A37F-BB5EAAA0E266}"/>
              </a:ext>
            </a:extLst>
          </xdr:cNvPr>
          <xdr:cNvGraphicFramePr>
            <a:graphicFrameLocks/>
          </xdr:cNvGraphicFramePr>
        </xdr:nvGraphicFramePr>
        <xdr:xfrm>
          <a:off x="7034510" y="2373504"/>
          <a:ext cx="6264130" cy="38105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BD6F2CC-6EF3-34E4-306E-A83E68851B12}"/>
              </a:ext>
            </a:extLst>
          </xdr:cNvPr>
          <xdr:cNvSpPr txBox="1"/>
        </xdr:nvSpPr>
        <xdr:spPr>
          <a:xfrm>
            <a:off x="8952607" y="557261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10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806877-924E-054E-83FB-94126C699618}"/>
              </a:ext>
            </a:extLst>
          </xdr:cNvPr>
          <xdr:cNvSpPr txBox="1"/>
        </xdr:nvSpPr>
        <xdr:spPr>
          <a:xfrm>
            <a:off x="10178247" y="5554732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20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F91C4CC-B4F8-144B-9A9E-E430313CBF4C}"/>
              </a:ext>
            </a:extLst>
          </xdr:cNvPr>
          <xdr:cNvSpPr txBox="1"/>
        </xdr:nvSpPr>
        <xdr:spPr>
          <a:xfrm>
            <a:off x="11457548" y="5527899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r>
              <a:rPr lang="en-US" sz="1100"/>
              <a:t>30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C2FDC84-B34C-8742-ABF2-EC2FB8D0FA67}"/>
              </a:ext>
            </a:extLst>
          </xdr:cNvPr>
          <xdr:cNvSpPr txBox="1"/>
        </xdr:nvSpPr>
        <xdr:spPr>
          <a:xfrm>
            <a:off x="7486920" y="5474595"/>
            <a:ext cx="357745" cy="232534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0" tIns="0" rtlCol="0" anchor="t"/>
          <a:lstStyle/>
          <a:p>
            <a:endParaRPr lang="en-US" sz="1100"/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0.85121</cdr:y>
    </cdr:from>
    <cdr:to>
      <cdr:x>0.12195</cdr:x>
      <cdr:y>0.94484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B35832-E866-7498-B51A-182A03EEAF78}"/>
            </a:ext>
          </a:extLst>
        </cdr:cNvPr>
        <cdr:cNvSpPr/>
      </cdr:nvSpPr>
      <cdr:spPr>
        <a:xfrm xmlns:a="http://schemas.openxmlformats.org/drawingml/2006/main">
          <a:off x="0" y="3228819"/>
          <a:ext cx="762570" cy="355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0.18118</cdr:x>
      <cdr:y>0.07093</cdr:y>
    </cdr:from>
    <cdr:to>
      <cdr:x>0.3292</cdr:x>
      <cdr:y>0.312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A2EECD-BFFF-F26D-1E85-59AE03DB94C7}"/>
            </a:ext>
          </a:extLst>
        </cdr:cNvPr>
        <cdr:cNvSpPr txBox="1"/>
      </cdr:nvSpPr>
      <cdr:spPr>
        <a:xfrm xmlns:a="http://schemas.openxmlformats.org/drawingml/2006/main">
          <a:off x="1119322" y="269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0.06377</cdr:x>
      <cdr:y>0.05087</cdr:y>
    </cdr:from>
    <cdr:to>
      <cdr:x>0.25951</cdr:x>
      <cdr:y>0.14686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A0883CF-8320-6670-8774-905371B91494}"/>
            </a:ext>
          </a:extLst>
        </cdr:cNvPr>
        <cdr:cNvSpPr txBox="1"/>
      </cdr:nvSpPr>
      <cdr:spPr>
        <a:xfrm xmlns:a="http://schemas.openxmlformats.org/drawingml/2006/main">
          <a:off x="399445" y="193845"/>
          <a:ext cx="122614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Baseline</a:t>
          </a:r>
        </a:p>
      </cdr:txBody>
    </cdr:sp>
  </cdr:relSizeAnchor>
  <cdr:relSizeAnchor xmlns:cdr="http://schemas.openxmlformats.org/drawingml/2006/chartDrawing">
    <cdr:from>
      <cdr:x>0.1217</cdr:x>
      <cdr:y>0.05087</cdr:y>
    </cdr:from>
    <cdr:to>
      <cdr:x>0.40741</cdr:x>
      <cdr:y>0.18706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DC2BEFD-8B12-C702-D645-D78923419C43}"/>
            </a:ext>
          </a:extLst>
        </cdr:cNvPr>
        <cdr:cNvSpPr txBox="1"/>
      </cdr:nvSpPr>
      <cdr:spPr>
        <a:xfrm xmlns:a="http://schemas.openxmlformats.org/drawingml/2006/main">
          <a:off x="762343" y="193845"/>
          <a:ext cx="1789725" cy="518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Phase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0.72997</cdr:x>
      <cdr:y>0.74906</cdr:y>
    </cdr:from>
    <cdr:to>
      <cdr:x>0.94767</cdr:x>
      <cdr:y>0.82284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C2A24F6A-B495-B663-44F4-C1A6964DD00D}"/>
            </a:ext>
          </a:extLst>
        </cdr:cNvPr>
        <cdr:cNvSpPr txBox="1"/>
      </cdr:nvSpPr>
      <cdr:spPr>
        <a:xfrm xmlns:a="http://schemas.openxmlformats.org/drawingml/2006/main">
          <a:off x="4509577" y="2841356"/>
          <a:ext cx="1344908" cy="279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0.81306</cdr:x>
      <cdr:y>0.7085</cdr:y>
    </cdr:from>
    <cdr:to>
      <cdr:x>0.96811</cdr:x>
      <cdr:y>0.78228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5378DF71-D479-5B4D-745C-ADAEE557D08E}"/>
            </a:ext>
          </a:extLst>
        </cdr:cNvPr>
        <cdr:cNvSpPr/>
      </cdr:nvSpPr>
      <cdr:spPr>
        <a:xfrm xmlns:a="http://schemas.openxmlformats.org/drawingml/2006/main">
          <a:off x="5085235" y="2684330"/>
          <a:ext cx="969749" cy="2795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Larry</a:t>
          </a:r>
        </a:p>
      </cdr:txBody>
    </cdr:sp>
  </cdr:relSizeAnchor>
  <cdr:relSizeAnchor xmlns:cdr="http://schemas.openxmlformats.org/drawingml/2006/chartDrawing">
    <cdr:from>
      <cdr:x>0.31144</cdr:x>
      <cdr:y>0.05087</cdr:y>
    </cdr:from>
    <cdr:to>
      <cdr:x>0.50719</cdr:x>
      <cdr:y>0.28069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9EE1F5A-CD79-768D-87D4-826D8E5BBB12}"/>
            </a:ext>
          </a:extLst>
        </cdr:cNvPr>
        <cdr:cNvSpPr txBox="1"/>
      </cdr:nvSpPr>
      <cdr:spPr>
        <a:xfrm xmlns:a="http://schemas.openxmlformats.org/drawingml/2006/main">
          <a:off x="1950912" y="193845"/>
          <a:ext cx="1226203" cy="87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Phase 2</a:t>
          </a:r>
        </a:p>
      </cdr:txBody>
    </cdr:sp>
  </cdr:relSizeAnchor>
  <cdr:relSizeAnchor xmlns:cdr="http://schemas.openxmlformats.org/drawingml/2006/chartDrawing">
    <cdr:from>
      <cdr:x>0.48014</cdr:x>
      <cdr:y>0.05087</cdr:y>
    </cdr:from>
    <cdr:to>
      <cdr:x>0.76585</cdr:x>
      <cdr:y>0.18707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2C2A6A6-F4F9-CA74-5A40-68669269EE7C}"/>
            </a:ext>
          </a:extLst>
        </cdr:cNvPr>
        <cdr:cNvSpPr txBox="1"/>
      </cdr:nvSpPr>
      <cdr:spPr>
        <a:xfrm xmlns:a="http://schemas.openxmlformats.org/drawingml/2006/main">
          <a:off x="3007644" y="193845"/>
          <a:ext cx="1789725" cy="51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Maintenance</a:t>
          </a: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10</xdr:row>
      <xdr:rowOff>76200</xdr:rowOff>
    </xdr:from>
    <xdr:to>
      <xdr:col>14</xdr:col>
      <xdr:colOff>457200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EDBB6-7E49-A7DF-89C5-D7A51E83C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251209</xdr:colOff>
      <xdr:row>27</xdr:row>
      <xdr:rowOff>111648</xdr:rowOff>
    </xdr:from>
    <xdr:to>
      <xdr:col>12</xdr:col>
      <xdr:colOff>641978</xdr:colOff>
      <xdr:row>27</xdr:row>
      <xdr:rowOff>111648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A40D63E-7030-4E2C-E4A6-3A03BE103F3E}"/>
            </a:ext>
          </a:extLst>
        </xdr:cNvPr>
        <xdr:cNvCxnSpPr/>
      </xdr:nvCxnSpPr>
      <xdr:spPr>
        <a:xfrm>
          <a:off x="10132088" y="5763846"/>
          <a:ext cx="390769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110532</xdr:colOff>
      <xdr:row>27</xdr:row>
      <xdr:rowOff>96575</xdr:rowOff>
    </xdr:from>
    <xdr:to>
      <xdr:col>15</xdr:col>
      <xdr:colOff>753626</xdr:colOff>
      <xdr:row>27</xdr:row>
      <xdr:rowOff>97692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86C194E-E9D7-564D-B34E-F7FFE1184B95}"/>
            </a:ext>
          </a:extLst>
        </xdr:cNvPr>
        <xdr:cNvCxnSpPr/>
      </xdr:nvCxnSpPr>
      <xdr:spPr>
        <a:xfrm>
          <a:off x="12461631" y="5748773"/>
          <a:ext cx="643094" cy="111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291961</xdr:colOff>
      <xdr:row>48</xdr:row>
      <xdr:rowOff>110531</xdr:rowOff>
    </xdr:from>
    <xdr:to>
      <xdr:col>12</xdr:col>
      <xdr:colOff>628022</xdr:colOff>
      <xdr:row>48</xdr:row>
      <xdr:rowOff>111648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3231C7C-B8BE-7F41-8088-E4BF0A7A997C}"/>
            </a:ext>
          </a:extLst>
        </xdr:cNvPr>
        <xdr:cNvCxnSpPr/>
      </xdr:nvCxnSpPr>
      <xdr:spPr>
        <a:xfrm>
          <a:off x="10172840" y="10158883"/>
          <a:ext cx="336061" cy="111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765350</xdr:colOff>
      <xdr:row>48</xdr:row>
      <xdr:rowOff>109415</xdr:rowOff>
    </xdr:from>
    <xdr:to>
      <xdr:col>18</xdr:col>
      <xdr:colOff>167472</xdr:colOff>
      <xdr:row>48</xdr:row>
      <xdr:rowOff>111648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4C18926-5EC0-D946-BA48-A3477986B2B1}"/>
            </a:ext>
          </a:extLst>
        </xdr:cNvPr>
        <xdr:cNvCxnSpPr/>
      </xdr:nvCxnSpPr>
      <xdr:spPr>
        <a:xfrm>
          <a:off x="13116449" y="10157767"/>
          <a:ext cx="1872342" cy="2233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603250</xdr:colOff>
      <xdr:row>6</xdr:row>
      <xdr:rowOff>112000</xdr:rowOff>
    </xdr:from>
    <xdr:to>
      <xdr:col>19</xdr:col>
      <xdr:colOff>365722</xdr:colOff>
      <xdr:row>27</xdr:row>
      <xdr:rowOff>152313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8E5C0178-FE11-A6F1-36DE-54F7C9CCAAA4}"/>
            </a:ext>
          </a:extLst>
        </xdr:cNvPr>
        <xdr:cNvGrpSpPr/>
      </xdr:nvGrpSpPr>
      <xdr:grpSpPr>
        <a:xfrm>
          <a:off x="9004182" y="1318894"/>
          <a:ext cx="7323310" cy="4264444"/>
          <a:chOff x="8837316" y="1360156"/>
          <a:chExt cx="7302709" cy="13534009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BBC8ADC5-C045-6CE7-C6ED-1F38673E44C7}"/>
              </a:ext>
            </a:extLst>
          </xdr:cNvPr>
          <xdr:cNvGrpSpPr/>
        </xdr:nvGrpSpPr>
        <xdr:grpSpPr>
          <a:xfrm>
            <a:off x="8837316" y="1360156"/>
            <a:ext cx="7302709" cy="13534009"/>
            <a:chOff x="8837316" y="1360156"/>
            <a:chExt cx="7302709" cy="13534009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A13E29-312F-95F0-9E2C-E2BCBCD13644}"/>
                </a:ext>
              </a:extLst>
            </xdr:cNvPr>
            <xdr:cNvGraphicFramePr/>
          </xdr:nvGraphicFramePr>
          <xdr:xfrm>
            <a:off x="8837316" y="1360156"/>
            <a:ext cx="7296359" cy="47070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26BE92-BC03-F647-B5FF-6BAD3295DDB3}"/>
                </a:ext>
              </a:extLst>
            </xdr:cNvPr>
            <xdr:cNvGraphicFramePr>
              <a:graphicFrameLocks/>
            </xdr:cNvGraphicFramePr>
          </xdr:nvGraphicFramePr>
          <xdr:xfrm>
            <a:off x="8841658" y="5699515"/>
            <a:ext cx="7296359" cy="47070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15F3BA-ECE0-C34E-A23A-59C2454ACD5B}"/>
                </a:ext>
              </a:extLst>
            </xdr:cNvPr>
            <xdr:cNvGraphicFramePr>
              <a:graphicFrameLocks/>
            </xdr:cNvGraphicFramePr>
          </xdr:nvGraphicFramePr>
          <xdr:xfrm>
            <a:off x="8843666" y="10180930"/>
            <a:ext cx="7296359" cy="47132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AF40A7B-6868-6611-285E-8DD6EB45A8BC}"/>
              </a:ext>
            </a:extLst>
          </xdr:cNvPr>
          <xdr:cNvSpPr txBox="1"/>
        </xdr:nvSpPr>
        <xdr:spPr>
          <a:xfrm>
            <a:off x="15227169" y="4621456"/>
            <a:ext cx="557117" cy="75162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Mario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04471B1-932D-2144-8F6C-7ABA87C24351}"/>
              </a:ext>
            </a:extLst>
          </xdr:cNvPr>
          <xdr:cNvSpPr txBox="1"/>
        </xdr:nvSpPr>
        <xdr:spPr>
          <a:xfrm>
            <a:off x="15283043" y="9066400"/>
            <a:ext cx="500126" cy="771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Luigi</a:t>
            </a:r>
          </a:p>
          <a:p>
            <a:endParaRPr lang="en-US" sz="11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93DB04EA-F0C1-9E49-BF04-ABC0E9B29FCF}"/>
              </a:ext>
            </a:extLst>
          </xdr:cNvPr>
          <xdr:cNvSpPr txBox="1"/>
        </xdr:nvSpPr>
        <xdr:spPr>
          <a:xfrm>
            <a:off x="15147348" y="13044746"/>
            <a:ext cx="678477" cy="712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Peach</a:t>
            </a:r>
          </a:p>
          <a:p>
            <a:endParaRPr lang="en-US" sz="1100"/>
          </a:p>
        </xdr:txBody>
      </xdr:sp>
    </xdr:grpSp>
    <xdr:clientData/>
  </xdr:twoCellAnchor>
  <xdr:twoCellAnchor>
    <xdr:from>
      <xdr:col>12</xdr:col>
      <xdr:colOff>244535</xdr:colOff>
      <xdr:row>13</xdr:row>
      <xdr:rowOff>70994</xdr:rowOff>
    </xdr:from>
    <xdr:to>
      <xdr:col>12</xdr:col>
      <xdr:colOff>567951</xdr:colOff>
      <xdr:row>13</xdr:row>
      <xdr:rowOff>70994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8E24570-B679-32AB-88E3-2ECF8AC327DB}"/>
            </a:ext>
          </a:extLst>
        </xdr:cNvPr>
        <xdr:cNvCxnSpPr/>
      </xdr:nvCxnSpPr>
      <xdr:spPr>
        <a:xfrm>
          <a:off x="10183665" y="2737205"/>
          <a:ext cx="323416" cy="0"/>
        </a:xfrm>
        <a:prstGeom prst="line">
          <a:avLst/>
        </a:prstGeom>
        <a:ln w="158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57742</xdr:colOff>
      <xdr:row>13</xdr:row>
      <xdr:rowOff>70994</xdr:rowOff>
    </xdr:from>
    <xdr:to>
      <xdr:col>15</xdr:col>
      <xdr:colOff>702050</xdr:colOff>
      <xdr:row>13</xdr:row>
      <xdr:rowOff>73519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4067A5C-430A-5245-87A6-113C40715888}"/>
            </a:ext>
          </a:extLst>
        </xdr:cNvPr>
        <xdr:cNvCxnSpPr/>
      </xdr:nvCxnSpPr>
      <xdr:spPr>
        <a:xfrm flipV="1">
          <a:off x="12481655" y="2737205"/>
          <a:ext cx="644308" cy="2525"/>
        </a:xfrm>
        <a:prstGeom prst="line">
          <a:avLst/>
        </a:prstGeom>
        <a:ln w="158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270724</xdr:colOff>
      <xdr:row>20</xdr:row>
      <xdr:rowOff>70994</xdr:rowOff>
    </xdr:from>
    <xdr:to>
      <xdr:col>12</xdr:col>
      <xdr:colOff>560063</xdr:colOff>
      <xdr:row>20</xdr:row>
      <xdr:rowOff>73518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5D35098-BF42-B546-BF3D-6AF04ED08F38}"/>
            </a:ext>
          </a:extLst>
        </xdr:cNvPr>
        <xdr:cNvCxnSpPr/>
      </xdr:nvCxnSpPr>
      <xdr:spPr>
        <a:xfrm flipV="1">
          <a:off x="10209854" y="4172857"/>
          <a:ext cx="289339" cy="2524"/>
        </a:xfrm>
        <a:prstGeom prst="line">
          <a:avLst/>
        </a:prstGeom>
        <a:ln w="158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680910</xdr:colOff>
      <xdr:row>20</xdr:row>
      <xdr:rowOff>70994</xdr:rowOff>
    </xdr:from>
    <xdr:to>
      <xdr:col>16</xdr:col>
      <xdr:colOff>544286</xdr:colOff>
      <xdr:row>20</xdr:row>
      <xdr:rowOff>78882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DE201FB-86FE-224F-B5D5-D0F2BED5EB01}"/>
            </a:ext>
          </a:extLst>
        </xdr:cNvPr>
        <xdr:cNvCxnSpPr/>
      </xdr:nvCxnSpPr>
      <xdr:spPr>
        <a:xfrm flipV="1">
          <a:off x="13104823" y="4172857"/>
          <a:ext cx="691637" cy="7888"/>
        </a:xfrm>
        <a:prstGeom prst="line">
          <a:avLst/>
        </a:prstGeom>
        <a:ln w="15875">
          <a:solidFill>
            <a:schemeClr val="dk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0.05504</cdr:x>
      <cdr:y>0.20473</cdr:y>
    </cdr:from>
    <cdr:to>
      <cdr:x>0.86795</cdr:x>
      <cdr:y>0.4059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74326A-1A96-1E58-87D1-761706FA4CC9}"/>
            </a:ext>
          </a:extLst>
        </cdr:cNvPr>
        <cdr:cNvSpPr txBox="1"/>
      </cdr:nvSpPr>
      <cdr:spPr>
        <a:xfrm xmlns:a="http://schemas.openxmlformats.org/drawingml/2006/main">
          <a:off x="396862" y="309540"/>
          <a:ext cx="5861559" cy="304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Baseline		Intervention			</a:t>
          </a:r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Generalization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		</a:t>
          </a:r>
        </a:p>
      </cdr:txBody>
    </cdr:sp>
  </cdr:relSizeAnchor>
  <cdr:relSizeAnchor xmlns:cdr="http://schemas.openxmlformats.org/drawingml/2006/chartDrawing">
    <cdr:from>
      <cdr:x>0.50052</cdr:x>
      <cdr:y>0.24417</cdr:y>
    </cdr:from>
    <cdr:to>
      <cdr:x>0.50052</cdr:x>
      <cdr:y>0.95371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44369EB-8C02-5213-AC4E-D71E23E745B6}"/>
            </a:ext>
          </a:extLst>
        </cdr:cNvPr>
        <cdr:cNvCxnSpPr/>
      </cdr:nvCxnSpPr>
      <cdr:spPr>
        <a:xfrm xmlns:a="http://schemas.openxmlformats.org/drawingml/2006/main">
          <a:off x="3609048" y="369180"/>
          <a:ext cx="0" cy="1072794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0.17889</cdr:x>
      <cdr:y>0.28591</cdr:y>
    </cdr:from>
    <cdr:to>
      <cdr:x>0.17937</cdr:x>
      <cdr:y>0.96146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95DDBB8-BFB6-7690-D492-006DDD9A70A5}"/>
            </a:ext>
          </a:extLst>
        </cdr:cNvPr>
        <cdr:cNvCxnSpPr/>
      </cdr:nvCxnSpPr>
      <cdr:spPr>
        <a:xfrm xmlns:a="http://schemas.openxmlformats.org/drawingml/2006/main">
          <a:off x="1289917" y="432286"/>
          <a:ext cx="3419" cy="1021407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A0BC9-B9C7-5841-89D0-5589415848F4}" name="Table1" displayName="Table1" ref="A3:G102" totalsRowShown="0">
  <autoFilter ref="A3:G102" xr:uid="{456A0BC9-B9C7-5841-89D0-5589415848F4}"/>
  <tableColumns count="7">
    <tableColumn id="1" xr3:uid="{9946268B-B244-3746-BD58-4C894B28DDD9}" name="Session"/>
    <tableColumn id="2" xr3:uid="{C633C51E-35E5-D84A-BECA-C5CD8D58F7DE}" name="Participant"/>
    <tableColumn id="3" xr3:uid="{0349171E-1761-5645-AA7B-9B2A0076DDCA}" name="Condition"/>
    <tableColumn id="4" xr3:uid="{08DE7F8F-A5A4-4F4C-A0CE-4ECE0C204C9C}" name="Score"/>
    <tableColumn id="5" xr3:uid="{3210DB31-9559-EF48-8A60-D11E2A788F48}" name="Participant 1" dataDxfId="2">
      <calculatedColumnFormula>IF(Table1[[#This Row],[Participant]]&lt;2,Table1[[#This Row],[Score]],0)</calculatedColumnFormula>
    </tableColumn>
    <tableColumn id="6" xr3:uid="{1BC174F9-76EA-C849-BCE3-E0F084EF27EE}" name="Participant 2" dataDxfId="1">
      <calculatedColumnFormula>IF(B37=2,D37,0)</calculatedColumnFormula>
    </tableColumn>
    <tableColumn id="7" xr3:uid="{41E07A9F-6584-F446-AEE8-1C9CCA5E90A1}" name="Participant 3" dataDxfId="0">
      <calculatedColumnFormula>IF(B70=3,D70,0)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F90F-42DB-CA41-BEE0-93F40BDF7EFB}">
  <dimension ref="A1:G91"/>
  <sheetViews>
    <sheetView tabSelected="1" workbookViewId="0">
      <selection activeCell="H6" sqref="H6"/>
    </sheetView>
  </sheetViews>
  <sheetFormatPr defaultColWidth="11" defaultRowHeight="15.75" x14ac:dyDescent="0.25"/>
  <cols>
    <col min="1" max="1" width="5.875" bestFit="1" customWidth="1"/>
    <col min="2" max="2" width="7.125" bestFit="1" customWidth="1"/>
    <col min="3" max="3" width="16" bestFit="1" customWidth="1"/>
    <col min="4" max="4" width="3.625" bestFit="1" customWidth="1"/>
    <col min="5" max="5" width="13.375" bestFit="1" customWidth="1"/>
    <col min="6" max="6" width="6.25" bestFit="1" customWidth="1"/>
    <col min="7" max="7" width="12.125" bestFit="1" customWidth="1"/>
  </cols>
  <sheetData>
    <row r="1" spans="1:7" x14ac:dyDescent="0.25">
      <c r="A1" s="1" t="s">
        <v>50</v>
      </c>
      <c r="B1" s="1" t="s">
        <v>0</v>
      </c>
      <c r="C1" s="1" t="s">
        <v>46</v>
      </c>
      <c r="D1" s="1" t="s">
        <v>15</v>
      </c>
      <c r="E1" s="1" t="s">
        <v>11</v>
      </c>
      <c r="F1" s="1" t="s">
        <v>21</v>
      </c>
      <c r="G1" s="1" t="s">
        <v>25</v>
      </c>
    </row>
    <row r="2" spans="1:7" x14ac:dyDescent="0.25">
      <c r="A2" t="s">
        <v>49</v>
      </c>
      <c r="B2">
        <v>1</v>
      </c>
      <c r="C2">
        <v>0</v>
      </c>
      <c r="D2">
        <v>0</v>
      </c>
      <c r="E2">
        <v>0</v>
      </c>
      <c r="F2">
        <v>0</v>
      </c>
      <c r="G2" t="s">
        <v>9</v>
      </c>
    </row>
    <row r="3" spans="1:7" x14ac:dyDescent="0.25">
      <c r="A3" t="s">
        <v>49</v>
      </c>
      <c r="B3">
        <v>2</v>
      </c>
      <c r="C3">
        <v>0</v>
      </c>
      <c r="D3">
        <v>0</v>
      </c>
      <c r="E3">
        <v>0</v>
      </c>
      <c r="F3">
        <v>0</v>
      </c>
      <c r="G3" t="s">
        <v>9</v>
      </c>
    </row>
    <row r="4" spans="1:7" x14ac:dyDescent="0.25">
      <c r="A4" t="s">
        <v>49</v>
      </c>
      <c r="B4">
        <v>3</v>
      </c>
      <c r="C4">
        <v>0</v>
      </c>
      <c r="D4">
        <v>0</v>
      </c>
      <c r="E4">
        <v>0</v>
      </c>
      <c r="F4">
        <v>0</v>
      </c>
      <c r="G4" t="s">
        <v>9</v>
      </c>
    </row>
    <row r="5" spans="1:7" x14ac:dyDescent="0.25">
      <c r="A5" t="s">
        <v>49</v>
      </c>
      <c r="B5">
        <v>4</v>
      </c>
      <c r="C5">
        <v>0</v>
      </c>
      <c r="D5">
        <v>0</v>
      </c>
      <c r="E5">
        <v>0</v>
      </c>
      <c r="F5">
        <v>0</v>
      </c>
      <c r="G5" t="s">
        <v>9</v>
      </c>
    </row>
    <row r="6" spans="1:7" x14ac:dyDescent="0.25">
      <c r="A6" t="s">
        <v>49</v>
      </c>
      <c r="B6">
        <v>5</v>
      </c>
      <c r="C6">
        <v>0</v>
      </c>
      <c r="D6">
        <v>0</v>
      </c>
      <c r="E6">
        <v>0</v>
      </c>
      <c r="F6">
        <v>0</v>
      </c>
      <c r="G6" t="s">
        <v>9</v>
      </c>
    </row>
    <row r="7" spans="1:7" x14ac:dyDescent="0.25">
      <c r="A7" t="s">
        <v>49</v>
      </c>
      <c r="B7">
        <v>6</v>
      </c>
      <c r="C7">
        <v>0</v>
      </c>
      <c r="D7">
        <v>12</v>
      </c>
      <c r="E7">
        <v>0</v>
      </c>
      <c r="F7">
        <v>55</v>
      </c>
      <c r="G7" t="s">
        <v>51</v>
      </c>
    </row>
    <row r="8" spans="1:7" x14ac:dyDescent="0.25">
      <c r="A8" t="s">
        <v>49</v>
      </c>
      <c r="B8">
        <v>7</v>
      </c>
      <c r="C8">
        <v>5</v>
      </c>
      <c r="E8">
        <v>10</v>
      </c>
      <c r="F8">
        <v>67</v>
      </c>
      <c r="G8" t="s">
        <v>51</v>
      </c>
    </row>
    <row r="9" spans="1:7" x14ac:dyDescent="0.25">
      <c r="A9" t="s">
        <v>49</v>
      </c>
      <c r="B9">
        <v>8</v>
      </c>
      <c r="D9">
        <v>12</v>
      </c>
      <c r="G9" t="s">
        <v>51</v>
      </c>
    </row>
    <row r="10" spans="1:7" x14ac:dyDescent="0.25">
      <c r="A10" t="s">
        <v>49</v>
      </c>
      <c r="B10">
        <v>9</v>
      </c>
      <c r="C10">
        <v>12</v>
      </c>
      <c r="F10">
        <v>78</v>
      </c>
      <c r="G10" t="s">
        <v>51</v>
      </c>
    </row>
    <row r="11" spans="1:7" x14ac:dyDescent="0.25">
      <c r="A11" t="s">
        <v>49</v>
      </c>
      <c r="B11">
        <v>10</v>
      </c>
      <c r="D11">
        <v>23</v>
      </c>
      <c r="G11" t="s">
        <v>51</v>
      </c>
    </row>
    <row r="12" spans="1:7" x14ac:dyDescent="0.25">
      <c r="A12" t="s">
        <v>49</v>
      </c>
      <c r="B12">
        <v>11</v>
      </c>
      <c r="C12">
        <v>20</v>
      </c>
      <c r="F12">
        <v>89</v>
      </c>
      <c r="G12" t="s">
        <v>52</v>
      </c>
    </row>
    <row r="13" spans="1:7" x14ac:dyDescent="0.25">
      <c r="A13" t="s">
        <v>49</v>
      </c>
      <c r="B13">
        <v>12</v>
      </c>
      <c r="D13">
        <v>34</v>
      </c>
      <c r="E13">
        <v>15</v>
      </c>
      <c r="G13" t="s">
        <v>52</v>
      </c>
    </row>
    <row r="14" spans="1:7" x14ac:dyDescent="0.25">
      <c r="A14" t="s">
        <v>49</v>
      </c>
      <c r="B14">
        <v>13</v>
      </c>
      <c r="C14">
        <v>35</v>
      </c>
      <c r="F14">
        <v>90</v>
      </c>
      <c r="G14" t="s">
        <v>52</v>
      </c>
    </row>
    <row r="15" spans="1:7" x14ac:dyDescent="0.25">
      <c r="A15" t="s">
        <v>49</v>
      </c>
      <c r="B15">
        <v>14</v>
      </c>
      <c r="D15">
        <v>45</v>
      </c>
      <c r="G15" t="s">
        <v>52</v>
      </c>
    </row>
    <row r="16" spans="1:7" x14ac:dyDescent="0.25">
      <c r="A16" t="s">
        <v>49</v>
      </c>
      <c r="B16">
        <v>15</v>
      </c>
      <c r="C16">
        <v>54</v>
      </c>
      <c r="F16">
        <v>95</v>
      </c>
      <c r="G16" t="s">
        <v>52</v>
      </c>
    </row>
    <row r="17" spans="1:7" x14ac:dyDescent="0.25">
      <c r="A17" t="s">
        <v>49</v>
      </c>
      <c r="B17">
        <v>16</v>
      </c>
      <c r="D17">
        <v>75</v>
      </c>
      <c r="E17">
        <v>50</v>
      </c>
      <c r="G17" t="s">
        <v>52</v>
      </c>
    </row>
    <row r="18" spans="1:7" x14ac:dyDescent="0.25">
      <c r="A18" t="s">
        <v>49</v>
      </c>
      <c r="B18">
        <v>17</v>
      </c>
      <c r="C18">
        <v>75</v>
      </c>
      <c r="F18">
        <v>90</v>
      </c>
      <c r="G18" t="s">
        <v>52</v>
      </c>
    </row>
    <row r="19" spans="1:7" x14ac:dyDescent="0.25">
      <c r="A19" t="s">
        <v>49</v>
      </c>
      <c r="B19">
        <v>18</v>
      </c>
      <c r="D19">
        <v>80</v>
      </c>
      <c r="G19" t="s">
        <v>52</v>
      </c>
    </row>
    <row r="20" spans="1:7" x14ac:dyDescent="0.25">
      <c r="A20" t="s">
        <v>49</v>
      </c>
      <c r="B20">
        <v>19</v>
      </c>
      <c r="C20">
        <v>80</v>
      </c>
      <c r="F20">
        <v>100</v>
      </c>
      <c r="G20" t="s">
        <v>52</v>
      </c>
    </row>
    <row r="21" spans="1:7" x14ac:dyDescent="0.25">
      <c r="A21" t="s">
        <v>49</v>
      </c>
      <c r="B21">
        <v>20</v>
      </c>
      <c r="D21">
        <v>78</v>
      </c>
      <c r="E21">
        <v>80</v>
      </c>
      <c r="G21" t="s">
        <v>52</v>
      </c>
    </row>
    <row r="22" spans="1:7" x14ac:dyDescent="0.25">
      <c r="A22" t="s">
        <v>49</v>
      </c>
      <c r="B22">
        <v>21</v>
      </c>
      <c r="C22">
        <v>95</v>
      </c>
      <c r="F22">
        <v>100</v>
      </c>
      <c r="G22" t="s">
        <v>47</v>
      </c>
    </row>
    <row r="23" spans="1:7" x14ac:dyDescent="0.25">
      <c r="A23" t="s">
        <v>49</v>
      </c>
      <c r="B23">
        <v>22</v>
      </c>
      <c r="D23">
        <v>65</v>
      </c>
      <c r="E23">
        <v>100</v>
      </c>
      <c r="G23" t="s">
        <v>47</v>
      </c>
    </row>
    <row r="24" spans="1:7" x14ac:dyDescent="0.25">
      <c r="A24" t="s">
        <v>49</v>
      </c>
      <c r="B24">
        <v>23</v>
      </c>
      <c r="C24">
        <v>100</v>
      </c>
      <c r="F24">
        <v>87</v>
      </c>
      <c r="G24" t="s">
        <v>47</v>
      </c>
    </row>
    <row r="25" spans="1:7" x14ac:dyDescent="0.25">
      <c r="A25" t="s">
        <v>49</v>
      </c>
      <c r="B25">
        <v>24</v>
      </c>
      <c r="D25">
        <v>68</v>
      </c>
      <c r="E25">
        <v>100</v>
      </c>
      <c r="G25" t="s">
        <v>47</v>
      </c>
    </row>
    <row r="26" spans="1:7" x14ac:dyDescent="0.25">
      <c r="A26" t="s">
        <v>49</v>
      </c>
      <c r="B26">
        <v>25</v>
      </c>
      <c r="C26">
        <v>100</v>
      </c>
      <c r="F26">
        <v>99</v>
      </c>
      <c r="G26" t="s">
        <v>47</v>
      </c>
    </row>
    <row r="27" spans="1:7" x14ac:dyDescent="0.25">
      <c r="A27" t="s">
        <v>49</v>
      </c>
      <c r="B27">
        <v>26</v>
      </c>
      <c r="D27">
        <v>86</v>
      </c>
      <c r="E27">
        <v>100</v>
      </c>
      <c r="G27" t="s">
        <v>47</v>
      </c>
    </row>
    <row r="28" spans="1:7" x14ac:dyDescent="0.25">
      <c r="A28" t="s">
        <v>49</v>
      </c>
      <c r="B28">
        <v>27</v>
      </c>
      <c r="C28">
        <v>100</v>
      </c>
      <c r="F28">
        <v>100</v>
      </c>
      <c r="G28" t="s">
        <v>47</v>
      </c>
    </row>
    <row r="29" spans="1:7" x14ac:dyDescent="0.25">
      <c r="A29" t="s">
        <v>49</v>
      </c>
      <c r="B29">
        <v>28</v>
      </c>
      <c r="D29">
        <v>92</v>
      </c>
      <c r="E29">
        <v>100</v>
      </c>
      <c r="G29" t="s">
        <v>47</v>
      </c>
    </row>
    <row r="30" spans="1:7" x14ac:dyDescent="0.25">
      <c r="A30" t="s">
        <v>49</v>
      </c>
      <c r="B30">
        <v>29</v>
      </c>
      <c r="C30">
        <v>100</v>
      </c>
      <c r="F30">
        <v>100</v>
      </c>
      <c r="G30" t="s">
        <v>47</v>
      </c>
    </row>
    <row r="31" spans="1:7" x14ac:dyDescent="0.25">
      <c r="A31" t="s">
        <v>49</v>
      </c>
      <c r="B31">
        <v>30</v>
      </c>
      <c r="D31">
        <v>90</v>
      </c>
      <c r="E31">
        <v>100</v>
      </c>
      <c r="G31" t="s">
        <v>47</v>
      </c>
    </row>
    <row r="32" spans="1:7" x14ac:dyDescent="0.25">
      <c r="A32" t="s">
        <v>48</v>
      </c>
      <c r="B32">
        <v>1</v>
      </c>
      <c r="C32">
        <v>0</v>
      </c>
      <c r="D32">
        <v>0</v>
      </c>
      <c r="E32">
        <v>0</v>
      </c>
      <c r="F32">
        <v>0</v>
      </c>
      <c r="G32" t="s">
        <v>9</v>
      </c>
    </row>
    <row r="33" spans="1:7" x14ac:dyDescent="0.25">
      <c r="A33" t="s">
        <v>48</v>
      </c>
      <c r="B33">
        <v>2</v>
      </c>
      <c r="C33">
        <v>0</v>
      </c>
      <c r="D33">
        <v>0</v>
      </c>
      <c r="E33">
        <v>0</v>
      </c>
      <c r="F33">
        <v>0</v>
      </c>
      <c r="G33" t="s">
        <v>9</v>
      </c>
    </row>
    <row r="34" spans="1:7" x14ac:dyDescent="0.25">
      <c r="A34" t="s">
        <v>48</v>
      </c>
      <c r="B34">
        <v>3</v>
      </c>
      <c r="C34">
        <v>0</v>
      </c>
      <c r="D34">
        <v>0</v>
      </c>
      <c r="E34">
        <v>0</v>
      </c>
      <c r="F34">
        <v>0</v>
      </c>
      <c r="G34" t="s">
        <v>9</v>
      </c>
    </row>
    <row r="35" spans="1:7" x14ac:dyDescent="0.25">
      <c r="A35" t="s">
        <v>48</v>
      </c>
      <c r="B35">
        <v>4</v>
      </c>
      <c r="C35">
        <v>0</v>
      </c>
      <c r="D35">
        <v>0</v>
      </c>
      <c r="E35">
        <v>0</v>
      </c>
      <c r="F35">
        <v>0</v>
      </c>
      <c r="G35" t="s">
        <v>9</v>
      </c>
    </row>
    <row r="36" spans="1:7" x14ac:dyDescent="0.25">
      <c r="A36" t="s">
        <v>48</v>
      </c>
      <c r="B36">
        <v>5</v>
      </c>
      <c r="C36">
        <v>0</v>
      </c>
      <c r="D36">
        <v>0</v>
      </c>
      <c r="E36">
        <v>0</v>
      </c>
      <c r="F36">
        <v>0</v>
      </c>
      <c r="G36" t="s">
        <v>9</v>
      </c>
    </row>
    <row r="37" spans="1:7" x14ac:dyDescent="0.25">
      <c r="A37" t="s">
        <v>48</v>
      </c>
      <c r="B37">
        <v>6</v>
      </c>
      <c r="C37">
        <v>0</v>
      </c>
      <c r="D37">
        <v>17</v>
      </c>
      <c r="E37">
        <v>0</v>
      </c>
      <c r="F37">
        <v>35</v>
      </c>
      <c r="G37" t="s">
        <v>51</v>
      </c>
    </row>
    <row r="38" spans="1:7" x14ac:dyDescent="0.25">
      <c r="A38" t="s">
        <v>48</v>
      </c>
      <c r="B38">
        <v>7</v>
      </c>
      <c r="C38">
        <v>50</v>
      </c>
      <c r="E38">
        <v>12</v>
      </c>
      <c r="F38">
        <v>55</v>
      </c>
      <c r="G38" t="s">
        <v>51</v>
      </c>
    </row>
    <row r="39" spans="1:7" x14ac:dyDescent="0.25">
      <c r="A39" t="s">
        <v>48</v>
      </c>
      <c r="B39">
        <v>8</v>
      </c>
      <c r="D39">
        <v>13</v>
      </c>
      <c r="G39" t="s">
        <v>51</v>
      </c>
    </row>
    <row r="40" spans="1:7" x14ac:dyDescent="0.25">
      <c r="A40" t="s">
        <v>48</v>
      </c>
      <c r="B40">
        <v>9</v>
      </c>
      <c r="C40">
        <v>50</v>
      </c>
      <c r="F40">
        <v>85</v>
      </c>
      <c r="G40" t="s">
        <v>51</v>
      </c>
    </row>
    <row r="41" spans="1:7" x14ac:dyDescent="0.25">
      <c r="A41" t="s">
        <v>48</v>
      </c>
      <c r="B41">
        <v>10</v>
      </c>
      <c r="D41">
        <v>19</v>
      </c>
      <c r="G41" t="s">
        <v>51</v>
      </c>
    </row>
    <row r="42" spans="1:7" x14ac:dyDescent="0.25">
      <c r="A42" t="s">
        <v>48</v>
      </c>
      <c r="B42">
        <v>11</v>
      </c>
      <c r="C42">
        <v>40</v>
      </c>
      <c r="F42">
        <v>65</v>
      </c>
      <c r="G42" t="s">
        <v>52</v>
      </c>
    </row>
    <row r="43" spans="1:7" x14ac:dyDescent="0.25">
      <c r="A43" t="s">
        <v>48</v>
      </c>
      <c r="B43">
        <v>12</v>
      </c>
      <c r="D43">
        <v>40</v>
      </c>
      <c r="E43">
        <v>14</v>
      </c>
      <c r="G43" t="s">
        <v>52</v>
      </c>
    </row>
    <row r="44" spans="1:7" x14ac:dyDescent="0.25">
      <c r="A44" t="s">
        <v>48</v>
      </c>
      <c r="B44">
        <v>13</v>
      </c>
      <c r="C44">
        <v>80</v>
      </c>
      <c r="F44">
        <v>90</v>
      </c>
      <c r="G44" t="s">
        <v>52</v>
      </c>
    </row>
    <row r="45" spans="1:7" x14ac:dyDescent="0.25">
      <c r="A45" t="s">
        <v>48</v>
      </c>
      <c r="B45">
        <v>14</v>
      </c>
      <c r="D45">
        <v>40</v>
      </c>
      <c r="G45" t="s">
        <v>52</v>
      </c>
    </row>
    <row r="46" spans="1:7" x14ac:dyDescent="0.25">
      <c r="A46" t="s">
        <v>48</v>
      </c>
      <c r="B46">
        <v>15</v>
      </c>
      <c r="C46">
        <v>75</v>
      </c>
      <c r="F46">
        <v>95</v>
      </c>
      <c r="G46" t="s">
        <v>52</v>
      </c>
    </row>
    <row r="47" spans="1:7" x14ac:dyDescent="0.25">
      <c r="A47" t="s">
        <v>48</v>
      </c>
      <c r="B47">
        <v>16</v>
      </c>
      <c r="D47">
        <v>65</v>
      </c>
      <c r="E47">
        <v>56</v>
      </c>
      <c r="G47" t="s">
        <v>52</v>
      </c>
    </row>
    <row r="48" spans="1:7" x14ac:dyDescent="0.25">
      <c r="A48" t="s">
        <v>48</v>
      </c>
      <c r="B48">
        <v>17</v>
      </c>
      <c r="C48">
        <v>100</v>
      </c>
      <c r="F48">
        <v>90</v>
      </c>
      <c r="G48" t="s">
        <v>52</v>
      </c>
    </row>
    <row r="49" spans="1:7" x14ac:dyDescent="0.25">
      <c r="A49" t="s">
        <v>48</v>
      </c>
      <c r="B49">
        <v>18</v>
      </c>
      <c r="D49">
        <v>78</v>
      </c>
      <c r="G49" t="s">
        <v>52</v>
      </c>
    </row>
    <row r="50" spans="1:7" x14ac:dyDescent="0.25">
      <c r="A50" t="s">
        <v>48</v>
      </c>
      <c r="B50">
        <v>19</v>
      </c>
      <c r="C50">
        <v>100</v>
      </c>
      <c r="F50">
        <v>100</v>
      </c>
      <c r="G50" t="s">
        <v>52</v>
      </c>
    </row>
    <row r="51" spans="1:7" x14ac:dyDescent="0.25">
      <c r="A51" t="s">
        <v>48</v>
      </c>
      <c r="B51">
        <v>20</v>
      </c>
      <c r="D51">
        <v>83</v>
      </c>
      <c r="E51">
        <v>82</v>
      </c>
      <c r="G51" t="s">
        <v>52</v>
      </c>
    </row>
    <row r="52" spans="1:7" x14ac:dyDescent="0.25">
      <c r="A52" t="s">
        <v>48</v>
      </c>
      <c r="B52">
        <v>21</v>
      </c>
      <c r="F52">
        <v>100</v>
      </c>
      <c r="G52" t="s">
        <v>47</v>
      </c>
    </row>
    <row r="53" spans="1:7" x14ac:dyDescent="0.25">
      <c r="A53" t="s">
        <v>48</v>
      </c>
      <c r="B53">
        <v>22</v>
      </c>
      <c r="D53">
        <v>78</v>
      </c>
      <c r="E53">
        <v>100</v>
      </c>
      <c r="G53" t="s">
        <v>47</v>
      </c>
    </row>
    <row r="54" spans="1:7" x14ac:dyDescent="0.25">
      <c r="A54" t="s">
        <v>48</v>
      </c>
      <c r="B54">
        <v>23</v>
      </c>
      <c r="C54">
        <v>100</v>
      </c>
      <c r="F54">
        <v>80</v>
      </c>
      <c r="G54" t="s">
        <v>47</v>
      </c>
    </row>
    <row r="55" spans="1:7" x14ac:dyDescent="0.25">
      <c r="A55" t="s">
        <v>48</v>
      </c>
      <c r="B55">
        <v>24</v>
      </c>
      <c r="D55">
        <v>90</v>
      </c>
      <c r="E55">
        <v>100</v>
      </c>
      <c r="G55" t="s">
        <v>47</v>
      </c>
    </row>
    <row r="56" spans="1:7" x14ac:dyDescent="0.25">
      <c r="A56" t="s">
        <v>48</v>
      </c>
      <c r="B56">
        <v>25</v>
      </c>
      <c r="C56">
        <v>100</v>
      </c>
      <c r="F56">
        <v>95</v>
      </c>
      <c r="G56" t="s">
        <v>47</v>
      </c>
    </row>
    <row r="57" spans="1:7" x14ac:dyDescent="0.25">
      <c r="A57" t="s">
        <v>48</v>
      </c>
      <c r="B57">
        <v>26</v>
      </c>
      <c r="D57">
        <v>80</v>
      </c>
      <c r="E57">
        <v>100</v>
      </c>
      <c r="G57" t="s">
        <v>47</v>
      </c>
    </row>
    <row r="58" spans="1:7" x14ac:dyDescent="0.25">
      <c r="A58" t="s">
        <v>48</v>
      </c>
      <c r="B58">
        <v>27</v>
      </c>
      <c r="F58">
        <v>100</v>
      </c>
      <c r="G58" t="s">
        <v>47</v>
      </c>
    </row>
    <row r="59" spans="1:7" x14ac:dyDescent="0.25">
      <c r="A59" t="s">
        <v>48</v>
      </c>
      <c r="B59">
        <v>28</v>
      </c>
      <c r="D59">
        <v>82</v>
      </c>
      <c r="E59">
        <v>100</v>
      </c>
      <c r="G59" t="s">
        <v>47</v>
      </c>
    </row>
    <row r="60" spans="1:7" x14ac:dyDescent="0.25">
      <c r="A60" t="s">
        <v>48</v>
      </c>
      <c r="B60">
        <v>29</v>
      </c>
      <c r="C60">
        <v>100</v>
      </c>
      <c r="F60">
        <v>100</v>
      </c>
      <c r="G60" t="s">
        <v>47</v>
      </c>
    </row>
    <row r="61" spans="1:7" x14ac:dyDescent="0.25">
      <c r="A61" t="s">
        <v>48</v>
      </c>
      <c r="B61">
        <v>30</v>
      </c>
      <c r="D61">
        <v>82</v>
      </c>
      <c r="E61">
        <v>100</v>
      </c>
      <c r="G61" t="s">
        <v>47</v>
      </c>
    </row>
    <row r="62" spans="1:7" x14ac:dyDescent="0.25">
      <c r="A62" t="s">
        <v>16</v>
      </c>
      <c r="B62">
        <v>1</v>
      </c>
      <c r="C62">
        <v>0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 t="s">
        <v>16</v>
      </c>
      <c r="B63">
        <v>2</v>
      </c>
      <c r="C63">
        <v>0</v>
      </c>
      <c r="D63">
        <v>0</v>
      </c>
      <c r="E63">
        <v>0</v>
      </c>
      <c r="F63">
        <v>0</v>
      </c>
      <c r="G63" t="s">
        <v>9</v>
      </c>
    </row>
    <row r="64" spans="1:7" x14ac:dyDescent="0.25">
      <c r="A64" t="s">
        <v>16</v>
      </c>
      <c r="B64">
        <v>3</v>
      </c>
      <c r="C64">
        <v>0</v>
      </c>
      <c r="D64">
        <v>0</v>
      </c>
      <c r="E64">
        <v>0</v>
      </c>
      <c r="F64">
        <v>0</v>
      </c>
      <c r="G64" t="s">
        <v>9</v>
      </c>
    </row>
    <row r="65" spans="1:7" x14ac:dyDescent="0.25">
      <c r="A65" t="s">
        <v>16</v>
      </c>
      <c r="B65">
        <v>4</v>
      </c>
      <c r="C65">
        <v>0</v>
      </c>
      <c r="D65">
        <v>0</v>
      </c>
      <c r="E65">
        <v>0</v>
      </c>
      <c r="F65">
        <v>0</v>
      </c>
      <c r="G65" t="s">
        <v>9</v>
      </c>
    </row>
    <row r="66" spans="1:7" x14ac:dyDescent="0.25">
      <c r="A66" t="s">
        <v>16</v>
      </c>
      <c r="B66">
        <v>5</v>
      </c>
      <c r="C66">
        <v>0</v>
      </c>
      <c r="D66">
        <v>0</v>
      </c>
      <c r="E66">
        <v>0</v>
      </c>
      <c r="F66">
        <v>0</v>
      </c>
      <c r="G66" t="s">
        <v>9</v>
      </c>
    </row>
    <row r="67" spans="1:7" x14ac:dyDescent="0.25">
      <c r="A67" t="s">
        <v>16</v>
      </c>
      <c r="B67">
        <v>6</v>
      </c>
      <c r="C67">
        <v>0</v>
      </c>
      <c r="D67">
        <v>12</v>
      </c>
      <c r="E67">
        <v>0</v>
      </c>
      <c r="F67">
        <v>35</v>
      </c>
      <c r="G67" t="s">
        <v>51</v>
      </c>
    </row>
    <row r="68" spans="1:7" x14ac:dyDescent="0.25">
      <c r="A68" t="s">
        <v>16</v>
      </c>
      <c r="B68">
        <v>7</v>
      </c>
      <c r="C68">
        <v>10</v>
      </c>
      <c r="E68">
        <v>10</v>
      </c>
      <c r="F68">
        <v>55</v>
      </c>
      <c r="G68" t="s">
        <v>51</v>
      </c>
    </row>
    <row r="69" spans="1:7" x14ac:dyDescent="0.25">
      <c r="A69" t="s">
        <v>16</v>
      </c>
      <c r="B69">
        <v>8</v>
      </c>
      <c r="D69">
        <v>10</v>
      </c>
      <c r="G69" t="s">
        <v>51</v>
      </c>
    </row>
    <row r="70" spans="1:7" x14ac:dyDescent="0.25">
      <c r="A70" t="s">
        <v>16</v>
      </c>
      <c r="B70">
        <v>9</v>
      </c>
      <c r="C70">
        <v>20</v>
      </c>
      <c r="F70">
        <v>85</v>
      </c>
      <c r="G70" t="s">
        <v>51</v>
      </c>
    </row>
    <row r="71" spans="1:7" x14ac:dyDescent="0.25">
      <c r="A71" t="s">
        <v>16</v>
      </c>
      <c r="B71">
        <v>10</v>
      </c>
      <c r="D71">
        <v>20</v>
      </c>
      <c r="G71" t="s">
        <v>51</v>
      </c>
    </row>
    <row r="72" spans="1:7" x14ac:dyDescent="0.25">
      <c r="A72" t="s">
        <v>16</v>
      </c>
      <c r="B72">
        <v>11</v>
      </c>
      <c r="C72">
        <v>40</v>
      </c>
      <c r="F72">
        <v>65</v>
      </c>
      <c r="G72" t="s">
        <v>52</v>
      </c>
    </row>
    <row r="73" spans="1:7" x14ac:dyDescent="0.25">
      <c r="A73" t="s">
        <v>16</v>
      </c>
      <c r="B73">
        <v>12</v>
      </c>
      <c r="D73">
        <v>45</v>
      </c>
      <c r="E73">
        <v>15</v>
      </c>
      <c r="G73" t="s">
        <v>52</v>
      </c>
    </row>
    <row r="74" spans="1:7" x14ac:dyDescent="0.25">
      <c r="A74" t="s">
        <v>16</v>
      </c>
      <c r="B74">
        <v>13</v>
      </c>
      <c r="C74">
        <v>40</v>
      </c>
      <c r="F74">
        <v>90</v>
      </c>
      <c r="G74" t="s">
        <v>52</v>
      </c>
    </row>
    <row r="75" spans="1:7" x14ac:dyDescent="0.25">
      <c r="A75" t="s">
        <v>16</v>
      </c>
      <c r="B75">
        <v>14</v>
      </c>
      <c r="D75">
        <v>35</v>
      </c>
      <c r="G75" t="s">
        <v>52</v>
      </c>
    </row>
    <row r="76" spans="1:7" x14ac:dyDescent="0.25">
      <c r="A76" t="s">
        <v>16</v>
      </c>
      <c r="B76">
        <v>15</v>
      </c>
      <c r="C76">
        <v>60</v>
      </c>
      <c r="F76">
        <v>95</v>
      </c>
      <c r="G76" t="s">
        <v>52</v>
      </c>
    </row>
    <row r="77" spans="1:7" x14ac:dyDescent="0.25">
      <c r="A77" t="s">
        <v>16</v>
      </c>
      <c r="B77">
        <v>16</v>
      </c>
      <c r="D77">
        <v>60</v>
      </c>
      <c r="E77">
        <v>50</v>
      </c>
      <c r="G77" t="s">
        <v>52</v>
      </c>
    </row>
    <row r="78" spans="1:7" x14ac:dyDescent="0.25">
      <c r="A78" t="s">
        <v>16</v>
      </c>
      <c r="B78">
        <v>17</v>
      </c>
      <c r="C78">
        <v>100</v>
      </c>
      <c r="F78">
        <v>90</v>
      </c>
      <c r="G78" t="s">
        <v>52</v>
      </c>
    </row>
    <row r="79" spans="1:7" x14ac:dyDescent="0.25">
      <c r="A79" t="s">
        <v>16</v>
      </c>
      <c r="B79">
        <v>18</v>
      </c>
      <c r="D79">
        <v>80</v>
      </c>
      <c r="G79" t="s">
        <v>52</v>
      </c>
    </row>
    <row r="80" spans="1:7" x14ac:dyDescent="0.25">
      <c r="A80" t="s">
        <v>16</v>
      </c>
      <c r="B80">
        <v>19</v>
      </c>
      <c r="C80">
        <v>100</v>
      </c>
      <c r="F80">
        <v>100</v>
      </c>
      <c r="G80" t="s">
        <v>52</v>
      </c>
    </row>
    <row r="81" spans="1:7" x14ac:dyDescent="0.25">
      <c r="A81" t="s">
        <v>16</v>
      </c>
      <c r="B81">
        <v>20</v>
      </c>
      <c r="D81">
        <v>80</v>
      </c>
      <c r="E81">
        <v>80</v>
      </c>
      <c r="G81" t="s">
        <v>52</v>
      </c>
    </row>
    <row r="82" spans="1:7" x14ac:dyDescent="0.25">
      <c r="A82" t="s">
        <v>16</v>
      </c>
      <c r="B82">
        <v>21</v>
      </c>
      <c r="F82">
        <v>100</v>
      </c>
      <c r="G82" t="s">
        <v>47</v>
      </c>
    </row>
    <row r="83" spans="1:7" x14ac:dyDescent="0.25">
      <c r="A83" t="s">
        <v>16</v>
      </c>
      <c r="B83">
        <v>22</v>
      </c>
      <c r="D83">
        <v>60</v>
      </c>
      <c r="E83">
        <v>100</v>
      </c>
      <c r="G83" t="s">
        <v>47</v>
      </c>
    </row>
    <row r="84" spans="1:7" x14ac:dyDescent="0.25">
      <c r="A84" t="s">
        <v>16</v>
      </c>
      <c r="B84">
        <v>23</v>
      </c>
      <c r="C84">
        <v>100</v>
      </c>
      <c r="D84">
        <v>65</v>
      </c>
      <c r="E84">
        <v>80</v>
      </c>
      <c r="F84">
        <v>92</v>
      </c>
      <c r="G84" t="s">
        <v>47</v>
      </c>
    </row>
    <row r="85" spans="1:7" x14ac:dyDescent="0.25">
      <c r="A85" t="s">
        <v>16</v>
      </c>
      <c r="B85">
        <v>24</v>
      </c>
      <c r="D85">
        <v>70</v>
      </c>
      <c r="E85">
        <v>100</v>
      </c>
      <c r="G85" t="s">
        <v>47</v>
      </c>
    </row>
    <row r="86" spans="1:7" x14ac:dyDescent="0.25">
      <c r="A86" t="s">
        <v>16</v>
      </c>
      <c r="B86">
        <v>25</v>
      </c>
      <c r="C86">
        <v>100</v>
      </c>
      <c r="D86">
        <v>65</v>
      </c>
      <c r="E86">
        <v>80</v>
      </c>
      <c r="F86">
        <v>100</v>
      </c>
      <c r="G86" t="s">
        <v>47</v>
      </c>
    </row>
    <row r="87" spans="1:7" x14ac:dyDescent="0.25">
      <c r="A87" t="s">
        <v>16</v>
      </c>
      <c r="B87">
        <v>26</v>
      </c>
      <c r="D87">
        <v>75</v>
      </c>
      <c r="E87">
        <v>100</v>
      </c>
      <c r="G87" t="s">
        <v>47</v>
      </c>
    </row>
    <row r="88" spans="1:7" x14ac:dyDescent="0.25">
      <c r="A88" t="s">
        <v>16</v>
      </c>
      <c r="B88">
        <v>27</v>
      </c>
      <c r="D88">
        <v>65</v>
      </c>
      <c r="E88">
        <v>80</v>
      </c>
      <c r="F88">
        <v>100</v>
      </c>
      <c r="G88" t="s">
        <v>47</v>
      </c>
    </row>
    <row r="89" spans="1:7" x14ac:dyDescent="0.25">
      <c r="A89" t="s">
        <v>16</v>
      </c>
      <c r="B89">
        <v>28</v>
      </c>
      <c r="D89">
        <v>80</v>
      </c>
      <c r="E89">
        <v>100</v>
      </c>
      <c r="G89" t="s">
        <v>47</v>
      </c>
    </row>
    <row r="90" spans="1:7" x14ac:dyDescent="0.25">
      <c r="A90" t="s">
        <v>16</v>
      </c>
      <c r="B90">
        <v>29</v>
      </c>
      <c r="C90">
        <v>100</v>
      </c>
      <c r="D90">
        <v>75</v>
      </c>
      <c r="E90">
        <v>80</v>
      </c>
      <c r="F90">
        <v>100</v>
      </c>
      <c r="G90" t="s">
        <v>47</v>
      </c>
    </row>
    <row r="91" spans="1:7" x14ac:dyDescent="0.25">
      <c r="A91" t="s">
        <v>16</v>
      </c>
      <c r="B91">
        <v>30</v>
      </c>
      <c r="D91">
        <v>80</v>
      </c>
      <c r="E91">
        <v>100</v>
      </c>
      <c r="G91" t="s">
        <v>47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8C7C-12EC-E440-AADB-470CDA10025D}">
  <dimension ref="A1:H70"/>
  <sheetViews>
    <sheetView zoomScaleNormal="100" workbookViewId="0">
      <pane ySplit="4" topLeftCell="A5" activePane="bottomLeft" state="frozen"/>
      <selection pane="bottomLeft" activeCell="J6" sqref="J6"/>
    </sheetView>
  </sheetViews>
  <sheetFormatPr defaultColWidth="11" defaultRowHeight="15.75" x14ac:dyDescent="0.25"/>
  <cols>
    <col min="2" max="2" width="16" bestFit="1" customWidth="1"/>
    <col min="4" max="4" width="13.125" bestFit="1" customWidth="1"/>
    <col min="5" max="5" width="19.375" customWidth="1"/>
    <col min="6" max="6" width="13.125" bestFit="1" customWidth="1"/>
  </cols>
  <sheetData>
    <row r="1" spans="1:8" x14ac:dyDescent="0.25">
      <c r="A1" t="s">
        <v>23</v>
      </c>
    </row>
    <row r="2" spans="1:8" x14ac:dyDescent="0.25">
      <c r="A2" t="s">
        <v>49</v>
      </c>
    </row>
    <row r="4" spans="1:8" x14ac:dyDescent="0.25">
      <c r="A4" s="1" t="s">
        <v>24</v>
      </c>
      <c r="B4" s="1" t="s">
        <v>46</v>
      </c>
      <c r="C4" s="1" t="s">
        <v>15</v>
      </c>
      <c r="D4" s="1" t="s">
        <v>11</v>
      </c>
      <c r="E4" s="1" t="s">
        <v>21</v>
      </c>
      <c r="F4" s="1" t="s">
        <v>25</v>
      </c>
      <c r="G4" s="1" t="s">
        <v>26</v>
      </c>
      <c r="H4" s="1" t="s">
        <v>27</v>
      </c>
    </row>
    <row r="5" spans="1:8" x14ac:dyDescent="0.25">
      <c r="A5">
        <v>1</v>
      </c>
      <c r="B5">
        <v>0</v>
      </c>
      <c r="C5">
        <v>0</v>
      </c>
      <c r="D5">
        <v>0</v>
      </c>
      <c r="E5">
        <v>0</v>
      </c>
      <c r="F5" t="s">
        <v>9</v>
      </c>
    </row>
    <row r="6" spans="1:8" x14ac:dyDescent="0.25">
      <c r="A6">
        <v>2</v>
      </c>
      <c r="B6">
        <v>0</v>
      </c>
      <c r="C6">
        <v>0</v>
      </c>
      <c r="D6">
        <v>0</v>
      </c>
      <c r="E6">
        <v>0</v>
      </c>
    </row>
    <row r="7" spans="1:8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8" x14ac:dyDescent="0.25">
      <c r="A8">
        <v>4</v>
      </c>
      <c r="B8">
        <v>0</v>
      </c>
      <c r="C8">
        <v>0</v>
      </c>
      <c r="D8">
        <v>0</v>
      </c>
      <c r="E8">
        <v>0</v>
      </c>
    </row>
    <row r="9" spans="1:8" x14ac:dyDescent="0.25">
      <c r="A9">
        <v>5</v>
      </c>
      <c r="B9">
        <v>0</v>
      </c>
      <c r="C9">
        <v>0</v>
      </c>
      <c r="D9">
        <v>0</v>
      </c>
      <c r="E9">
        <v>0</v>
      </c>
    </row>
    <row r="10" spans="1:8" x14ac:dyDescent="0.25">
      <c r="A10">
        <v>6</v>
      </c>
      <c r="B10">
        <v>0</v>
      </c>
      <c r="C10">
        <v>12</v>
      </c>
      <c r="D10">
        <v>0</v>
      </c>
      <c r="E10">
        <v>55</v>
      </c>
      <c r="F10" t="s">
        <v>28</v>
      </c>
      <c r="G10">
        <v>5.5</v>
      </c>
      <c r="H10">
        <v>101</v>
      </c>
    </row>
    <row r="11" spans="1:8" x14ac:dyDescent="0.25">
      <c r="A11">
        <v>7</v>
      </c>
      <c r="B11">
        <v>5</v>
      </c>
      <c r="D11">
        <v>10</v>
      </c>
      <c r="E11">
        <v>67</v>
      </c>
    </row>
    <row r="12" spans="1:8" x14ac:dyDescent="0.25">
      <c r="A12">
        <v>8</v>
      </c>
      <c r="C12">
        <v>12</v>
      </c>
    </row>
    <row r="13" spans="1:8" x14ac:dyDescent="0.25">
      <c r="A13">
        <v>9</v>
      </c>
      <c r="B13">
        <v>12</v>
      </c>
      <c r="E13">
        <v>78</v>
      </c>
    </row>
    <row r="14" spans="1:8" x14ac:dyDescent="0.25">
      <c r="A14">
        <v>10</v>
      </c>
      <c r="C14">
        <v>23</v>
      </c>
    </row>
    <row r="15" spans="1:8" x14ac:dyDescent="0.25">
      <c r="A15">
        <v>11</v>
      </c>
      <c r="B15">
        <v>20</v>
      </c>
      <c r="E15">
        <v>89</v>
      </c>
    </row>
    <row r="16" spans="1:8" x14ac:dyDescent="0.25">
      <c r="A16">
        <v>12</v>
      </c>
      <c r="C16">
        <v>34</v>
      </c>
      <c r="D16">
        <v>15</v>
      </c>
    </row>
    <row r="17" spans="1:8" x14ac:dyDescent="0.25">
      <c r="A17">
        <v>13</v>
      </c>
      <c r="B17">
        <v>35</v>
      </c>
      <c r="E17">
        <v>90</v>
      </c>
    </row>
    <row r="18" spans="1:8" x14ac:dyDescent="0.25">
      <c r="A18">
        <v>14</v>
      </c>
      <c r="C18">
        <v>45</v>
      </c>
    </row>
    <row r="19" spans="1:8" x14ac:dyDescent="0.25">
      <c r="A19">
        <v>15</v>
      </c>
      <c r="B19">
        <v>54</v>
      </c>
      <c r="E19">
        <v>95</v>
      </c>
    </row>
    <row r="20" spans="1:8" x14ac:dyDescent="0.25">
      <c r="A20">
        <v>16</v>
      </c>
      <c r="C20">
        <v>75</v>
      </c>
      <c r="D20">
        <v>50</v>
      </c>
      <c r="G20">
        <v>10.5</v>
      </c>
      <c r="H20">
        <v>101</v>
      </c>
    </row>
    <row r="21" spans="1:8" x14ac:dyDescent="0.25">
      <c r="A21">
        <v>17</v>
      </c>
      <c r="B21">
        <v>75</v>
      </c>
      <c r="E21">
        <v>90</v>
      </c>
    </row>
    <row r="22" spans="1:8" x14ac:dyDescent="0.25">
      <c r="A22">
        <v>18</v>
      </c>
      <c r="C22">
        <v>80</v>
      </c>
    </row>
    <row r="23" spans="1:8" x14ac:dyDescent="0.25">
      <c r="A23">
        <v>19</v>
      </c>
      <c r="B23">
        <v>80</v>
      </c>
      <c r="E23">
        <v>100</v>
      </c>
    </row>
    <row r="24" spans="1:8" x14ac:dyDescent="0.25">
      <c r="A24">
        <v>20</v>
      </c>
      <c r="C24">
        <v>78</v>
      </c>
      <c r="D24">
        <v>80</v>
      </c>
    </row>
    <row r="25" spans="1:8" x14ac:dyDescent="0.25">
      <c r="A25">
        <v>21</v>
      </c>
      <c r="B25">
        <v>95</v>
      </c>
      <c r="E25">
        <v>100</v>
      </c>
      <c r="F25" t="s">
        <v>47</v>
      </c>
      <c r="G25">
        <v>20.5</v>
      </c>
      <c r="H25">
        <v>101</v>
      </c>
    </row>
    <row r="26" spans="1:8" x14ac:dyDescent="0.25">
      <c r="A26">
        <v>22</v>
      </c>
      <c r="C26">
        <v>65</v>
      </c>
      <c r="D26">
        <v>100</v>
      </c>
    </row>
    <row r="27" spans="1:8" x14ac:dyDescent="0.25">
      <c r="A27">
        <v>23</v>
      </c>
      <c r="B27">
        <v>100</v>
      </c>
      <c r="E27">
        <v>87</v>
      </c>
    </row>
    <row r="28" spans="1:8" x14ac:dyDescent="0.25">
      <c r="A28">
        <v>24</v>
      </c>
      <c r="C28">
        <v>68</v>
      </c>
      <c r="D28">
        <v>100</v>
      </c>
    </row>
    <row r="29" spans="1:8" x14ac:dyDescent="0.25">
      <c r="A29">
        <v>25</v>
      </c>
      <c r="B29">
        <v>100</v>
      </c>
      <c r="E29">
        <v>99</v>
      </c>
    </row>
    <row r="30" spans="1:8" x14ac:dyDescent="0.25">
      <c r="A30">
        <v>26</v>
      </c>
      <c r="C30">
        <v>86</v>
      </c>
      <c r="D30">
        <v>100</v>
      </c>
    </row>
    <row r="31" spans="1:8" x14ac:dyDescent="0.25">
      <c r="A31">
        <v>27</v>
      </c>
      <c r="B31">
        <v>100</v>
      </c>
      <c r="E31">
        <v>100</v>
      </c>
    </row>
    <row r="32" spans="1:8" x14ac:dyDescent="0.25">
      <c r="A32">
        <v>28</v>
      </c>
      <c r="C32">
        <v>92</v>
      </c>
      <c r="D32">
        <v>100</v>
      </c>
    </row>
    <row r="33" spans="1:8" x14ac:dyDescent="0.25">
      <c r="A33">
        <v>29</v>
      </c>
      <c r="B33">
        <v>100</v>
      </c>
      <c r="E33">
        <v>100</v>
      </c>
    </row>
    <row r="34" spans="1:8" x14ac:dyDescent="0.25">
      <c r="A34">
        <v>30</v>
      </c>
      <c r="C34">
        <v>90</v>
      </c>
      <c r="D34">
        <v>100</v>
      </c>
    </row>
    <row r="48" spans="1:8" x14ac:dyDescent="0.25">
      <c r="G48">
        <v>5</v>
      </c>
      <c r="H48">
        <f>G48*5</f>
        <v>25</v>
      </c>
    </row>
    <row r="49" spans="7:8" x14ac:dyDescent="0.25">
      <c r="G49">
        <v>7</v>
      </c>
      <c r="H49">
        <f t="shared" ref="H49:H70" si="0">G49*5</f>
        <v>35</v>
      </c>
    </row>
    <row r="50" spans="7:8" x14ac:dyDescent="0.25">
      <c r="G50">
        <v>8</v>
      </c>
      <c r="H50">
        <f t="shared" si="0"/>
        <v>40</v>
      </c>
    </row>
    <row r="51" spans="7:8" x14ac:dyDescent="0.25">
      <c r="G51">
        <v>7</v>
      </c>
      <c r="H51">
        <f t="shared" si="0"/>
        <v>35</v>
      </c>
    </row>
    <row r="52" spans="7:8" x14ac:dyDescent="0.25">
      <c r="G52">
        <v>10</v>
      </c>
      <c r="H52">
        <f t="shared" si="0"/>
        <v>50</v>
      </c>
    </row>
    <row r="53" spans="7:8" x14ac:dyDescent="0.25">
      <c r="G53">
        <v>13</v>
      </c>
      <c r="H53">
        <f t="shared" si="0"/>
        <v>65</v>
      </c>
    </row>
    <row r="54" spans="7:8" x14ac:dyDescent="0.25">
      <c r="G54">
        <v>16</v>
      </c>
      <c r="H54">
        <f t="shared" si="0"/>
        <v>80</v>
      </c>
    </row>
    <row r="55" spans="7:8" x14ac:dyDescent="0.25">
      <c r="G55">
        <v>18</v>
      </c>
      <c r="H55">
        <f t="shared" si="0"/>
        <v>90</v>
      </c>
    </row>
    <row r="56" spans="7:8" x14ac:dyDescent="0.25">
      <c r="G56">
        <v>19</v>
      </c>
      <c r="H56">
        <f t="shared" si="0"/>
        <v>95</v>
      </c>
    </row>
    <row r="57" spans="7:8" x14ac:dyDescent="0.25">
      <c r="G57">
        <v>19</v>
      </c>
      <c r="H57">
        <f t="shared" si="0"/>
        <v>95</v>
      </c>
    </row>
    <row r="58" spans="7:8" x14ac:dyDescent="0.25">
      <c r="G58">
        <v>0</v>
      </c>
      <c r="H58">
        <f t="shared" si="0"/>
        <v>0</v>
      </c>
    </row>
    <row r="59" spans="7:8" x14ac:dyDescent="0.25">
      <c r="G59">
        <v>1</v>
      </c>
      <c r="H59">
        <f t="shared" si="0"/>
        <v>5</v>
      </c>
    </row>
    <row r="60" spans="7:8" x14ac:dyDescent="0.25">
      <c r="G60">
        <v>0</v>
      </c>
      <c r="H60">
        <f t="shared" si="0"/>
        <v>0</v>
      </c>
    </row>
    <row r="61" spans="7:8" x14ac:dyDescent="0.25">
      <c r="G61">
        <v>0</v>
      </c>
      <c r="H61">
        <f t="shared" si="0"/>
        <v>0</v>
      </c>
    </row>
    <row r="62" spans="7:8" x14ac:dyDescent="0.25">
      <c r="G62">
        <v>1</v>
      </c>
      <c r="H62">
        <f t="shared" si="0"/>
        <v>5</v>
      </c>
    </row>
    <row r="63" spans="7:8" x14ac:dyDescent="0.25">
      <c r="G63">
        <v>10</v>
      </c>
      <c r="H63">
        <f t="shared" si="0"/>
        <v>50</v>
      </c>
    </row>
    <row r="64" spans="7:8" x14ac:dyDescent="0.25">
      <c r="G64">
        <v>14</v>
      </c>
      <c r="H64">
        <f t="shared" si="0"/>
        <v>70</v>
      </c>
    </row>
    <row r="65" spans="7:8" x14ac:dyDescent="0.25">
      <c r="G65">
        <v>16</v>
      </c>
      <c r="H65">
        <f t="shared" si="0"/>
        <v>80</v>
      </c>
    </row>
    <row r="66" spans="7:8" x14ac:dyDescent="0.25">
      <c r="G66">
        <v>18</v>
      </c>
      <c r="H66">
        <f t="shared" si="0"/>
        <v>90</v>
      </c>
    </row>
    <row r="67" spans="7:8" x14ac:dyDescent="0.25">
      <c r="G67">
        <v>19</v>
      </c>
      <c r="H67">
        <f t="shared" si="0"/>
        <v>95</v>
      </c>
    </row>
    <row r="68" spans="7:8" x14ac:dyDescent="0.25">
      <c r="G68">
        <v>20</v>
      </c>
      <c r="H68">
        <f t="shared" si="0"/>
        <v>100</v>
      </c>
    </row>
    <row r="69" spans="7:8" x14ac:dyDescent="0.25">
      <c r="G69">
        <v>19</v>
      </c>
      <c r="H69">
        <f t="shared" si="0"/>
        <v>95</v>
      </c>
    </row>
    <row r="70" spans="7:8" x14ac:dyDescent="0.25">
      <c r="G70">
        <v>20</v>
      </c>
      <c r="H70">
        <f t="shared" si="0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A30-83FA-FF43-9189-1C024ABD50ED}">
  <dimension ref="A1:H70"/>
  <sheetViews>
    <sheetView topLeftCell="A10" zoomScaleNormal="100" workbookViewId="0">
      <selection activeCell="A4" sqref="A4:F34"/>
    </sheetView>
  </sheetViews>
  <sheetFormatPr defaultColWidth="11" defaultRowHeight="15.75" x14ac:dyDescent="0.25"/>
  <cols>
    <col min="4" max="4" width="13.125" bestFit="1" customWidth="1"/>
    <col min="5" max="5" width="19.375" customWidth="1"/>
    <col min="6" max="6" width="13.125" bestFit="1" customWidth="1"/>
  </cols>
  <sheetData>
    <row r="1" spans="1:8" x14ac:dyDescent="0.25">
      <c r="A1" t="s">
        <v>23</v>
      </c>
    </row>
    <row r="2" spans="1:8" x14ac:dyDescent="0.25">
      <c r="A2" t="s">
        <v>48</v>
      </c>
    </row>
    <row r="4" spans="1:8" x14ac:dyDescent="0.25">
      <c r="A4" s="1" t="s">
        <v>24</v>
      </c>
      <c r="B4" s="1" t="s">
        <v>46</v>
      </c>
      <c r="C4" s="1" t="s">
        <v>15</v>
      </c>
      <c r="D4" s="1" t="s">
        <v>11</v>
      </c>
      <c r="E4" s="1" t="s">
        <v>21</v>
      </c>
      <c r="F4" s="1" t="s">
        <v>25</v>
      </c>
      <c r="G4" s="1" t="s">
        <v>26</v>
      </c>
      <c r="H4" s="1" t="s">
        <v>27</v>
      </c>
    </row>
    <row r="5" spans="1:8" x14ac:dyDescent="0.25">
      <c r="A5">
        <v>1</v>
      </c>
      <c r="B5">
        <v>0</v>
      </c>
      <c r="C5">
        <v>0</v>
      </c>
      <c r="D5">
        <v>0</v>
      </c>
      <c r="E5">
        <v>0</v>
      </c>
      <c r="F5" t="s">
        <v>9</v>
      </c>
    </row>
    <row r="6" spans="1:8" x14ac:dyDescent="0.25">
      <c r="A6">
        <v>2</v>
      </c>
      <c r="B6">
        <v>0</v>
      </c>
      <c r="C6">
        <v>0</v>
      </c>
      <c r="D6">
        <v>0</v>
      </c>
      <c r="E6">
        <v>0</v>
      </c>
    </row>
    <row r="7" spans="1:8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8" x14ac:dyDescent="0.25">
      <c r="A8">
        <v>4</v>
      </c>
      <c r="B8">
        <v>0</v>
      </c>
      <c r="C8">
        <v>0</v>
      </c>
      <c r="D8">
        <v>0</v>
      </c>
      <c r="E8">
        <v>0</v>
      </c>
    </row>
    <row r="9" spans="1:8" x14ac:dyDescent="0.25">
      <c r="A9">
        <v>5</v>
      </c>
      <c r="B9">
        <v>0</v>
      </c>
      <c r="C9">
        <v>0</v>
      </c>
      <c r="D9">
        <v>0</v>
      </c>
      <c r="E9">
        <v>0</v>
      </c>
    </row>
    <row r="10" spans="1:8" x14ac:dyDescent="0.25">
      <c r="A10">
        <v>6</v>
      </c>
      <c r="B10">
        <v>0</v>
      </c>
      <c r="C10">
        <v>17</v>
      </c>
      <c r="D10">
        <v>0</v>
      </c>
      <c r="E10">
        <v>35</v>
      </c>
      <c r="F10" t="s">
        <v>28</v>
      </c>
      <c r="G10">
        <v>5.5</v>
      </c>
      <c r="H10">
        <v>101</v>
      </c>
    </row>
    <row r="11" spans="1:8" x14ac:dyDescent="0.25">
      <c r="A11">
        <v>7</v>
      </c>
      <c r="B11">
        <v>50</v>
      </c>
      <c r="D11">
        <v>12</v>
      </c>
      <c r="E11">
        <v>55</v>
      </c>
    </row>
    <row r="12" spans="1:8" x14ac:dyDescent="0.25">
      <c r="A12">
        <v>8</v>
      </c>
      <c r="C12">
        <v>13</v>
      </c>
    </row>
    <row r="13" spans="1:8" x14ac:dyDescent="0.25">
      <c r="A13">
        <v>9</v>
      </c>
      <c r="B13">
        <v>50</v>
      </c>
      <c r="E13">
        <v>85</v>
      </c>
    </row>
    <row r="14" spans="1:8" x14ac:dyDescent="0.25">
      <c r="A14">
        <v>10</v>
      </c>
      <c r="C14">
        <v>19</v>
      </c>
    </row>
    <row r="15" spans="1:8" x14ac:dyDescent="0.25">
      <c r="A15">
        <v>11</v>
      </c>
      <c r="B15">
        <v>40</v>
      </c>
      <c r="E15">
        <v>65</v>
      </c>
    </row>
    <row r="16" spans="1:8" x14ac:dyDescent="0.25">
      <c r="A16">
        <v>12</v>
      </c>
      <c r="C16">
        <v>40</v>
      </c>
      <c r="D16">
        <v>14</v>
      </c>
    </row>
    <row r="17" spans="1:8" x14ac:dyDescent="0.25">
      <c r="A17">
        <v>13</v>
      </c>
      <c r="B17">
        <v>80</v>
      </c>
      <c r="E17">
        <v>90</v>
      </c>
    </row>
    <row r="18" spans="1:8" x14ac:dyDescent="0.25">
      <c r="A18">
        <v>14</v>
      </c>
      <c r="C18">
        <v>40</v>
      </c>
    </row>
    <row r="19" spans="1:8" x14ac:dyDescent="0.25">
      <c r="A19">
        <v>15</v>
      </c>
      <c r="B19">
        <v>75</v>
      </c>
      <c r="E19">
        <v>95</v>
      </c>
    </row>
    <row r="20" spans="1:8" x14ac:dyDescent="0.25">
      <c r="A20">
        <v>16</v>
      </c>
      <c r="C20">
        <v>65</v>
      </c>
      <c r="D20">
        <v>56</v>
      </c>
      <c r="G20">
        <v>10.5</v>
      </c>
      <c r="H20">
        <v>101</v>
      </c>
    </row>
    <row r="21" spans="1:8" x14ac:dyDescent="0.25">
      <c r="A21">
        <v>17</v>
      </c>
      <c r="B21">
        <v>100</v>
      </c>
      <c r="E21">
        <v>90</v>
      </c>
    </row>
    <row r="22" spans="1:8" x14ac:dyDescent="0.25">
      <c r="A22">
        <v>18</v>
      </c>
      <c r="C22">
        <v>78</v>
      </c>
    </row>
    <row r="23" spans="1:8" x14ac:dyDescent="0.25">
      <c r="A23">
        <v>19</v>
      </c>
      <c r="B23">
        <v>100</v>
      </c>
      <c r="E23">
        <v>100</v>
      </c>
    </row>
    <row r="24" spans="1:8" x14ac:dyDescent="0.25">
      <c r="A24">
        <v>20</v>
      </c>
      <c r="C24">
        <v>83</v>
      </c>
      <c r="D24">
        <v>82</v>
      </c>
    </row>
    <row r="25" spans="1:8" x14ac:dyDescent="0.25">
      <c r="A25">
        <v>21</v>
      </c>
      <c r="E25">
        <v>100</v>
      </c>
      <c r="F25" t="s">
        <v>47</v>
      </c>
      <c r="G25">
        <v>20.5</v>
      </c>
      <c r="H25">
        <v>101</v>
      </c>
    </row>
    <row r="26" spans="1:8" x14ac:dyDescent="0.25">
      <c r="A26">
        <v>22</v>
      </c>
      <c r="C26">
        <v>78</v>
      </c>
      <c r="D26">
        <v>100</v>
      </c>
    </row>
    <row r="27" spans="1:8" x14ac:dyDescent="0.25">
      <c r="A27">
        <v>23</v>
      </c>
      <c r="B27">
        <v>100</v>
      </c>
      <c r="E27">
        <v>80</v>
      </c>
    </row>
    <row r="28" spans="1:8" x14ac:dyDescent="0.25">
      <c r="A28">
        <v>24</v>
      </c>
      <c r="C28">
        <v>90</v>
      </c>
      <c r="D28">
        <v>100</v>
      </c>
    </row>
    <row r="29" spans="1:8" x14ac:dyDescent="0.25">
      <c r="A29">
        <v>25</v>
      </c>
      <c r="B29">
        <v>100</v>
      </c>
      <c r="E29">
        <v>95</v>
      </c>
    </row>
    <row r="30" spans="1:8" x14ac:dyDescent="0.25">
      <c r="A30">
        <v>26</v>
      </c>
      <c r="C30">
        <v>80</v>
      </c>
      <c r="D30">
        <v>100</v>
      </c>
    </row>
    <row r="31" spans="1:8" x14ac:dyDescent="0.25">
      <c r="A31">
        <v>27</v>
      </c>
      <c r="E31">
        <v>100</v>
      </c>
    </row>
    <row r="32" spans="1:8" x14ac:dyDescent="0.25">
      <c r="A32">
        <v>28</v>
      </c>
      <c r="C32">
        <v>82</v>
      </c>
      <c r="D32">
        <v>100</v>
      </c>
    </row>
    <row r="33" spans="1:8" x14ac:dyDescent="0.25">
      <c r="A33">
        <v>29</v>
      </c>
      <c r="B33">
        <v>100</v>
      </c>
      <c r="E33">
        <v>100</v>
      </c>
    </row>
    <row r="34" spans="1:8" x14ac:dyDescent="0.25">
      <c r="A34">
        <v>30</v>
      </c>
      <c r="C34">
        <v>82</v>
      </c>
      <c r="D34">
        <v>100</v>
      </c>
    </row>
    <row r="48" spans="1:8" x14ac:dyDescent="0.25">
      <c r="G48">
        <v>5</v>
      </c>
      <c r="H48">
        <f>G48*5</f>
        <v>25</v>
      </c>
    </row>
    <row r="49" spans="7:8" x14ac:dyDescent="0.25">
      <c r="G49">
        <v>7</v>
      </c>
      <c r="H49">
        <f t="shared" ref="H49:H70" si="0">G49*5</f>
        <v>35</v>
      </c>
    </row>
    <row r="50" spans="7:8" x14ac:dyDescent="0.25">
      <c r="G50">
        <v>8</v>
      </c>
      <c r="H50">
        <f t="shared" si="0"/>
        <v>40</v>
      </c>
    </row>
    <row r="51" spans="7:8" x14ac:dyDescent="0.25">
      <c r="G51">
        <v>7</v>
      </c>
      <c r="H51">
        <f t="shared" si="0"/>
        <v>35</v>
      </c>
    </row>
    <row r="52" spans="7:8" x14ac:dyDescent="0.25">
      <c r="G52">
        <v>10</v>
      </c>
      <c r="H52">
        <f t="shared" si="0"/>
        <v>50</v>
      </c>
    </row>
    <row r="53" spans="7:8" x14ac:dyDescent="0.25">
      <c r="G53">
        <v>13</v>
      </c>
      <c r="H53">
        <f t="shared" si="0"/>
        <v>65</v>
      </c>
    </row>
    <row r="54" spans="7:8" x14ac:dyDescent="0.25">
      <c r="G54">
        <v>16</v>
      </c>
      <c r="H54">
        <f t="shared" si="0"/>
        <v>80</v>
      </c>
    </row>
    <row r="55" spans="7:8" x14ac:dyDescent="0.25">
      <c r="G55">
        <v>18</v>
      </c>
      <c r="H55">
        <f t="shared" si="0"/>
        <v>90</v>
      </c>
    </row>
    <row r="56" spans="7:8" x14ac:dyDescent="0.25">
      <c r="G56">
        <v>19</v>
      </c>
      <c r="H56">
        <f t="shared" si="0"/>
        <v>95</v>
      </c>
    </row>
    <row r="57" spans="7:8" x14ac:dyDescent="0.25">
      <c r="G57">
        <v>19</v>
      </c>
      <c r="H57">
        <f t="shared" si="0"/>
        <v>95</v>
      </c>
    </row>
    <row r="58" spans="7:8" x14ac:dyDescent="0.25">
      <c r="G58">
        <v>0</v>
      </c>
      <c r="H58">
        <f t="shared" si="0"/>
        <v>0</v>
      </c>
    </row>
    <row r="59" spans="7:8" x14ac:dyDescent="0.25">
      <c r="G59">
        <v>1</v>
      </c>
      <c r="H59">
        <f t="shared" si="0"/>
        <v>5</v>
      </c>
    </row>
    <row r="60" spans="7:8" x14ac:dyDescent="0.25">
      <c r="G60">
        <v>0</v>
      </c>
      <c r="H60">
        <f t="shared" si="0"/>
        <v>0</v>
      </c>
    </row>
    <row r="61" spans="7:8" x14ac:dyDescent="0.25">
      <c r="G61">
        <v>0</v>
      </c>
      <c r="H61">
        <f t="shared" si="0"/>
        <v>0</v>
      </c>
    </row>
    <row r="62" spans="7:8" x14ac:dyDescent="0.25">
      <c r="G62">
        <v>1</v>
      </c>
      <c r="H62">
        <f t="shared" si="0"/>
        <v>5</v>
      </c>
    </row>
    <row r="63" spans="7:8" x14ac:dyDescent="0.25">
      <c r="G63">
        <v>10</v>
      </c>
      <c r="H63">
        <f t="shared" si="0"/>
        <v>50</v>
      </c>
    </row>
    <row r="64" spans="7:8" x14ac:dyDescent="0.25">
      <c r="G64">
        <v>14</v>
      </c>
      <c r="H64">
        <f t="shared" si="0"/>
        <v>70</v>
      </c>
    </row>
    <row r="65" spans="7:8" x14ac:dyDescent="0.25">
      <c r="G65">
        <v>16</v>
      </c>
      <c r="H65">
        <f t="shared" si="0"/>
        <v>80</v>
      </c>
    </row>
    <row r="66" spans="7:8" x14ac:dyDescent="0.25">
      <c r="G66">
        <v>18</v>
      </c>
      <c r="H66">
        <f t="shared" si="0"/>
        <v>90</v>
      </c>
    </row>
    <row r="67" spans="7:8" x14ac:dyDescent="0.25">
      <c r="G67">
        <v>19</v>
      </c>
      <c r="H67">
        <f t="shared" si="0"/>
        <v>95</v>
      </c>
    </row>
    <row r="68" spans="7:8" x14ac:dyDescent="0.25">
      <c r="G68">
        <v>20</v>
      </c>
      <c r="H68">
        <f t="shared" si="0"/>
        <v>100</v>
      </c>
    </row>
    <row r="69" spans="7:8" x14ac:dyDescent="0.25">
      <c r="G69">
        <v>19</v>
      </c>
      <c r="H69">
        <f t="shared" si="0"/>
        <v>95</v>
      </c>
    </row>
    <row r="70" spans="7:8" x14ac:dyDescent="0.25">
      <c r="G70">
        <v>20</v>
      </c>
      <c r="H70">
        <f t="shared" si="0"/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B963-9FCD-E149-9D93-D890DC6F9CD3}">
  <dimension ref="A1:H70"/>
  <sheetViews>
    <sheetView zoomScaleNormal="100" workbookViewId="0">
      <pane ySplit="4" topLeftCell="A8" activePane="bottomLeft" state="frozen"/>
      <selection activeCell="B1" sqref="B1"/>
      <selection pane="bottomLeft" activeCell="A4" sqref="A4:F34"/>
    </sheetView>
  </sheetViews>
  <sheetFormatPr defaultColWidth="11" defaultRowHeight="15.75" x14ac:dyDescent="0.25"/>
  <cols>
    <col min="4" max="4" width="13.125" bestFit="1" customWidth="1"/>
    <col min="5" max="5" width="19.375" customWidth="1"/>
    <col min="6" max="6" width="13.125" bestFit="1" customWidth="1"/>
  </cols>
  <sheetData>
    <row r="1" spans="1:8" x14ac:dyDescent="0.25">
      <c r="A1" t="s">
        <v>23</v>
      </c>
    </row>
    <row r="2" spans="1:8" x14ac:dyDescent="0.25">
      <c r="A2" t="s">
        <v>16</v>
      </c>
    </row>
    <row r="4" spans="1:8" x14ac:dyDescent="0.25">
      <c r="A4" s="1" t="s">
        <v>24</v>
      </c>
      <c r="B4" s="1" t="s">
        <v>46</v>
      </c>
      <c r="C4" s="1" t="s">
        <v>15</v>
      </c>
      <c r="D4" s="1" t="s">
        <v>11</v>
      </c>
      <c r="E4" s="1" t="s">
        <v>21</v>
      </c>
      <c r="F4" s="1" t="s">
        <v>25</v>
      </c>
      <c r="G4" s="1" t="s">
        <v>26</v>
      </c>
      <c r="H4" s="1" t="s">
        <v>27</v>
      </c>
    </row>
    <row r="5" spans="1:8" x14ac:dyDescent="0.25">
      <c r="A5">
        <v>1</v>
      </c>
      <c r="B5">
        <v>0</v>
      </c>
      <c r="C5">
        <v>0</v>
      </c>
      <c r="D5">
        <v>0</v>
      </c>
      <c r="E5">
        <v>0</v>
      </c>
      <c r="F5" t="s">
        <v>9</v>
      </c>
    </row>
    <row r="6" spans="1:8" x14ac:dyDescent="0.25">
      <c r="A6">
        <v>2</v>
      </c>
      <c r="B6">
        <v>0</v>
      </c>
      <c r="C6">
        <v>0</v>
      </c>
      <c r="D6">
        <v>0</v>
      </c>
      <c r="E6">
        <v>0</v>
      </c>
    </row>
    <row r="7" spans="1:8" x14ac:dyDescent="0.25">
      <c r="A7">
        <v>3</v>
      </c>
      <c r="B7">
        <v>0</v>
      </c>
      <c r="C7">
        <v>0</v>
      </c>
      <c r="D7">
        <v>0</v>
      </c>
      <c r="E7">
        <v>0</v>
      </c>
    </row>
    <row r="8" spans="1:8" x14ac:dyDescent="0.25">
      <c r="A8">
        <v>4</v>
      </c>
      <c r="B8">
        <v>0</v>
      </c>
      <c r="C8">
        <v>0</v>
      </c>
      <c r="D8">
        <v>0</v>
      </c>
      <c r="E8">
        <v>0</v>
      </c>
    </row>
    <row r="9" spans="1:8" x14ac:dyDescent="0.25">
      <c r="A9">
        <v>5</v>
      </c>
      <c r="B9">
        <v>0</v>
      </c>
      <c r="C9">
        <v>0</v>
      </c>
      <c r="D9">
        <v>0</v>
      </c>
      <c r="E9">
        <v>0</v>
      </c>
    </row>
    <row r="10" spans="1:8" x14ac:dyDescent="0.25">
      <c r="A10">
        <v>6</v>
      </c>
      <c r="B10">
        <v>0</v>
      </c>
      <c r="C10">
        <v>12</v>
      </c>
      <c r="D10">
        <v>0</v>
      </c>
      <c r="E10">
        <v>35</v>
      </c>
      <c r="F10" t="s">
        <v>28</v>
      </c>
      <c r="G10">
        <v>5.5</v>
      </c>
      <c r="H10">
        <v>101</v>
      </c>
    </row>
    <row r="11" spans="1:8" x14ac:dyDescent="0.25">
      <c r="A11">
        <v>7</v>
      </c>
      <c r="B11">
        <v>10</v>
      </c>
      <c r="D11">
        <v>10</v>
      </c>
      <c r="E11">
        <v>55</v>
      </c>
    </row>
    <row r="12" spans="1:8" x14ac:dyDescent="0.25">
      <c r="A12">
        <v>8</v>
      </c>
      <c r="C12">
        <v>10</v>
      </c>
    </row>
    <row r="13" spans="1:8" x14ac:dyDescent="0.25">
      <c r="A13">
        <v>9</v>
      </c>
      <c r="B13">
        <v>20</v>
      </c>
      <c r="E13">
        <v>85</v>
      </c>
    </row>
    <row r="14" spans="1:8" x14ac:dyDescent="0.25">
      <c r="A14">
        <v>10</v>
      </c>
      <c r="C14">
        <v>20</v>
      </c>
    </row>
    <row r="15" spans="1:8" x14ac:dyDescent="0.25">
      <c r="A15">
        <v>11</v>
      </c>
      <c r="B15">
        <v>40</v>
      </c>
      <c r="E15">
        <v>65</v>
      </c>
    </row>
    <row r="16" spans="1:8" x14ac:dyDescent="0.25">
      <c r="A16">
        <v>12</v>
      </c>
      <c r="C16">
        <v>45</v>
      </c>
      <c r="D16">
        <v>15</v>
      </c>
    </row>
    <row r="17" spans="1:8" x14ac:dyDescent="0.25">
      <c r="A17">
        <v>13</v>
      </c>
      <c r="B17">
        <v>40</v>
      </c>
      <c r="E17">
        <v>90</v>
      </c>
    </row>
    <row r="18" spans="1:8" x14ac:dyDescent="0.25">
      <c r="A18">
        <v>14</v>
      </c>
      <c r="C18">
        <v>35</v>
      </c>
    </row>
    <row r="19" spans="1:8" x14ac:dyDescent="0.25">
      <c r="A19">
        <v>15</v>
      </c>
      <c r="B19">
        <v>60</v>
      </c>
      <c r="E19">
        <v>95</v>
      </c>
    </row>
    <row r="20" spans="1:8" x14ac:dyDescent="0.25">
      <c r="A20">
        <v>16</v>
      </c>
      <c r="C20">
        <v>60</v>
      </c>
      <c r="D20">
        <v>50</v>
      </c>
      <c r="G20">
        <v>10.5</v>
      </c>
      <c r="H20">
        <v>101</v>
      </c>
    </row>
    <row r="21" spans="1:8" x14ac:dyDescent="0.25">
      <c r="A21">
        <v>17</v>
      </c>
      <c r="B21">
        <v>100</v>
      </c>
      <c r="E21">
        <v>90</v>
      </c>
    </row>
    <row r="22" spans="1:8" x14ac:dyDescent="0.25">
      <c r="A22">
        <v>18</v>
      </c>
      <c r="C22">
        <v>80</v>
      </c>
    </row>
    <row r="23" spans="1:8" x14ac:dyDescent="0.25">
      <c r="A23">
        <v>19</v>
      </c>
      <c r="B23">
        <v>100</v>
      </c>
      <c r="E23">
        <v>100</v>
      </c>
    </row>
    <row r="24" spans="1:8" x14ac:dyDescent="0.25">
      <c r="A24">
        <v>20</v>
      </c>
      <c r="C24">
        <v>80</v>
      </c>
      <c r="D24">
        <v>80</v>
      </c>
    </row>
    <row r="25" spans="1:8" x14ac:dyDescent="0.25">
      <c r="A25">
        <v>21</v>
      </c>
      <c r="E25">
        <v>100</v>
      </c>
      <c r="F25" t="s">
        <v>11</v>
      </c>
      <c r="G25">
        <v>20.5</v>
      </c>
      <c r="H25">
        <v>101</v>
      </c>
    </row>
    <row r="26" spans="1:8" x14ac:dyDescent="0.25">
      <c r="A26">
        <v>22</v>
      </c>
      <c r="C26">
        <v>60</v>
      </c>
      <c r="D26">
        <v>100</v>
      </c>
    </row>
    <row r="27" spans="1:8" x14ac:dyDescent="0.25">
      <c r="A27">
        <v>23</v>
      </c>
      <c r="B27">
        <v>100</v>
      </c>
      <c r="C27">
        <v>65</v>
      </c>
      <c r="D27">
        <v>80</v>
      </c>
      <c r="E27">
        <v>92</v>
      </c>
    </row>
    <row r="28" spans="1:8" x14ac:dyDescent="0.25">
      <c r="A28">
        <v>24</v>
      </c>
      <c r="C28">
        <v>70</v>
      </c>
      <c r="D28">
        <v>100</v>
      </c>
    </row>
    <row r="29" spans="1:8" x14ac:dyDescent="0.25">
      <c r="A29">
        <v>25</v>
      </c>
      <c r="B29">
        <v>100</v>
      </c>
      <c r="C29">
        <v>65</v>
      </c>
      <c r="D29">
        <v>80</v>
      </c>
      <c r="E29">
        <v>100</v>
      </c>
    </row>
    <row r="30" spans="1:8" x14ac:dyDescent="0.25">
      <c r="A30">
        <v>26</v>
      </c>
      <c r="C30">
        <v>75</v>
      </c>
      <c r="D30">
        <v>100</v>
      </c>
    </row>
    <row r="31" spans="1:8" x14ac:dyDescent="0.25">
      <c r="A31">
        <v>27</v>
      </c>
      <c r="C31">
        <v>65</v>
      </c>
      <c r="D31">
        <v>80</v>
      </c>
      <c r="E31">
        <v>100</v>
      </c>
    </row>
    <row r="32" spans="1:8" x14ac:dyDescent="0.25">
      <c r="A32">
        <v>28</v>
      </c>
      <c r="C32">
        <v>80</v>
      </c>
      <c r="D32">
        <v>100</v>
      </c>
    </row>
    <row r="33" spans="1:8" x14ac:dyDescent="0.25">
      <c r="A33">
        <v>29</v>
      </c>
      <c r="B33">
        <v>100</v>
      </c>
      <c r="C33">
        <v>75</v>
      </c>
      <c r="D33">
        <v>80</v>
      </c>
      <c r="E33">
        <v>100</v>
      </c>
    </row>
    <row r="34" spans="1:8" x14ac:dyDescent="0.25">
      <c r="A34">
        <v>30</v>
      </c>
      <c r="C34">
        <v>80</v>
      </c>
      <c r="D34">
        <v>100</v>
      </c>
    </row>
    <row r="48" spans="1:8" x14ac:dyDescent="0.25">
      <c r="G48">
        <v>5</v>
      </c>
      <c r="H48">
        <f>G48*5</f>
        <v>25</v>
      </c>
    </row>
    <row r="49" spans="7:8" x14ac:dyDescent="0.25">
      <c r="G49">
        <v>7</v>
      </c>
      <c r="H49">
        <f t="shared" ref="H49:H70" si="0">G49*5</f>
        <v>35</v>
      </c>
    </row>
    <row r="50" spans="7:8" x14ac:dyDescent="0.25">
      <c r="G50">
        <v>8</v>
      </c>
      <c r="H50">
        <f t="shared" si="0"/>
        <v>40</v>
      </c>
    </row>
    <row r="51" spans="7:8" x14ac:dyDescent="0.25">
      <c r="G51">
        <v>7</v>
      </c>
      <c r="H51">
        <f t="shared" si="0"/>
        <v>35</v>
      </c>
    </row>
    <row r="52" spans="7:8" x14ac:dyDescent="0.25">
      <c r="G52">
        <v>10</v>
      </c>
      <c r="H52">
        <f t="shared" si="0"/>
        <v>50</v>
      </c>
    </row>
    <row r="53" spans="7:8" x14ac:dyDescent="0.25">
      <c r="G53">
        <v>13</v>
      </c>
      <c r="H53">
        <f t="shared" si="0"/>
        <v>65</v>
      </c>
    </row>
    <row r="54" spans="7:8" x14ac:dyDescent="0.25">
      <c r="G54">
        <v>16</v>
      </c>
      <c r="H54">
        <f t="shared" si="0"/>
        <v>80</v>
      </c>
    </row>
    <row r="55" spans="7:8" x14ac:dyDescent="0.25">
      <c r="G55">
        <v>18</v>
      </c>
      <c r="H55">
        <f t="shared" si="0"/>
        <v>90</v>
      </c>
    </row>
    <row r="56" spans="7:8" x14ac:dyDescent="0.25">
      <c r="G56">
        <v>19</v>
      </c>
      <c r="H56">
        <f t="shared" si="0"/>
        <v>95</v>
      </c>
    </row>
    <row r="57" spans="7:8" x14ac:dyDescent="0.25">
      <c r="G57">
        <v>19</v>
      </c>
      <c r="H57">
        <f t="shared" si="0"/>
        <v>95</v>
      </c>
    </row>
    <row r="58" spans="7:8" x14ac:dyDescent="0.25">
      <c r="G58">
        <v>0</v>
      </c>
      <c r="H58">
        <f t="shared" si="0"/>
        <v>0</v>
      </c>
    </row>
    <row r="59" spans="7:8" x14ac:dyDescent="0.25">
      <c r="G59">
        <v>1</v>
      </c>
      <c r="H59">
        <f t="shared" si="0"/>
        <v>5</v>
      </c>
    </row>
    <row r="60" spans="7:8" x14ac:dyDescent="0.25">
      <c r="G60">
        <v>0</v>
      </c>
      <c r="H60">
        <f t="shared" si="0"/>
        <v>0</v>
      </c>
    </row>
    <row r="61" spans="7:8" x14ac:dyDescent="0.25">
      <c r="G61">
        <v>0</v>
      </c>
      <c r="H61">
        <f t="shared" si="0"/>
        <v>0</v>
      </c>
    </row>
    <row r="62" spans="7:8" x14ac:dyDescent="0.25">
      <c r="G62">
        <v>1</v>
      </c>
      <c r="H62">
        <f t="shared" si="0"/>
        <v>5</v>
      </c>
    </row>
    <row r="63" spans="7:8" x14ac:dyDescent="0.25">
      <c r="G63">
        <v>10</v>
      </c>
      <c r="H63">
        <f t="shared" si="0"/>
        <v>50</v>
      </c>
    </row>
    <row r="64" spans="7:8" x14ac:dyDescent="0.25">
      <c r="G64">
        <v>14</v>
      </c>
      <c r="H64">
        <f t="shared" si="0"/>
        <v>70</v>
      </c>
    </row>
    <row r="65" spans="7:8" x14ac:dyDescent="0.25">
      <c r="G65">
        <v>16</v>
      </c>
      <c r="H65">
        <f t="shared" si="0"/>
        <v>80</v>
      </c>
    </row>
    <row r="66" spans="7:8" x14ac:dyDescent="0.25">
      <c r="G66">
        <v>18</v>
      </c>
      <c r="H66">
        <f t="shared" si="0"/>
        <v>90</v>
      </c>
    </row>
    <row r="67" spans="7:8" x14ac:dyDescent="0.25">
      <c r="G67">
        <v>19</v>
      </c>
      <c r="H67">
        <f t="shared" si="0"/>
        <v>95</v>
      </c>
    </row>
    <row r="68" spans="7:8" x14ac:dyDescent="0.25">
      <c r="G68">
        <v>20</v>
      </c>
      <c r="H68">
        <f t="shared" si="0"/>
        <v>100</v>
      </c>
    </row>
    <row r="69" spans="7:8" x14ac:dyDescent="0.25">
      <c r="G69">
        <v>19</v>
      </c>
      <c r="H69">
        <f t="shared" si="0"/>
        <v>95</v>
      </c>
    </row>
    <row r="70" spans="7:8" x14ac:dyDescent="0.25">
      <c r="G70">
        <v>20</v>
      </c>
      <c r="H70">
        <f t="shared" si="0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FE47-CAD2-6A4F-9B59-EC211FB2BAA3}">
  <dimension ref="A1:M9"/>
  <sheetViews>
    <sheetView workbookViewId="0">
      <selection activeCell="T12" sqref="T12"/>
    </sheetView>
  </sheetViews>
  <sheetFormatPr defaultColWidth="11" defaultRowHeight="15.75" x14ac:dyDescent="0.25"/>
  <sheetData>
    <row r="1" spans="1:13" ht="16.5" thickBot="1" x14ac:dyDescent="0.3">
      <c r="A1" s="6" t="s">
        <v>29</v>
      </c>
      <c r="B1" s="9" t="s">
        <v>30</v>
      </c>
      <c r="C1" s="10"/>
      <c r="D1" s="10"/>
      <c r="E1" s="11"/>
      <c r="F1" s="9" t="s">
        <v>31</v>
      </c>
      <c r="G1" s="10"/>
      <c r="H1" s="10"/>
      <c r="I1" s="11"/>
      <c r="J1" s="9" t="s">
        <v>32</v>
      </c>
      <c r="K1" s="10"/>
      <c r="L1" s="10"/>
      <c r="M1" s="11"/>
    </row>
    <row r="2" spans="1:13" ht="16.5" thickBot="1" x14ac:dyDescent="0.3">
      <c r="A2" s="7"/>
      <c r="B2" s="9" t="s">
        <v>33</v>
      </c>
      <c r="C2" s="11"/>
      <c r="D2" s="9" t="s">
        <v>34</v>
      </c>
      <c r="E2" s="11"/>
      <c r="F2" s="9" t="s">
        <v>33</v>
      </c>
      <c r="G2" s="11"/>
      <c r="H2" s="9" t="s">
        <v>34</v>
      </c>
      <c r="I2" s="11"/>
      <c r="J2" s="9" t="s">
        <v>33</v>
      </c>
      <c r="K2" s="11"/>
      <c r="L2" s="9" t="s">
        <v>34</v>
      </c>
      <c r="M2" s="11"/>
    </row>
    <row r="3" spans="1:13" ht="16.5" thickBot="1" x14ac:dyDescent="0.3">
      <c r="A3" s="8"/>
      <c r="B3" s="2" t="s">
        <v>15</v>
      </c>
      <c r="C3" s="2" t="s">
        <v>21</v>
      </c>
      <c r="D3" s="2" t="s">
        <v>15</v>
      </c>
      <c r="E3" s="2" t="s">
        <v>21</v>
      </c>
      <c r="F3" s="2" t="s">
        <v>15</v>
      </c>
      <c r="G3" s="2" t="s">
        <v>21</v>
      </c>
      <c r="H3" s="2" t="s">
        <v>15</v>
      </c>
      <c r="I3" s="2" t="s">
        <v>21</v>
      </c>
      <c r="J3" s="2" t="s">
        <v>15</v>
      </c>
      <c r="K3" s="2" t="s">
        <v>21</v>
      </c>
      <c r="L3" s="2" t="s">
        <v>15</v>
      </c>
      <c r="M3" s="2" t="s">
        <v>21</v>
      </c>
    </row>
    <row r="4" spans="1:13" ht="30" customHeight="1" x14ac:dyDescent="0.25">
      <c r="A4" s="12" t="s">
        <v>35</v>
      </c>
      <c r="B4" s="3">
        <v>2.8</v>
      </c>
      <c r="C4" s="3">
        <v>5</v>
      </c>
      <c r="D4" s="3">
        <v>3</v>
      </c>
      <c r="E4" s="3">
        <v>4</v>
      </c>
      <c r="F4" s="3">
        <v>2.2999999999999998</v>
      </c>
      <c r="G4" s="3">
        <v>5</v>
      </c>
      <c r="H4" s="3">
        <v>3.7</v>
      </c>
      <c r="I4" s="14">
        <v>4</v>
      </c>
      <c r="J4" s="3">
        <v>3.2</v>
      </c>
      <c r="K4" s="3">
        <v>5</v>
      </c>
      <c r="L4" s="3">
        <v>3.6</v>
      </c>
      <c r="M4" s="3">
        <v>4.9000000000000004</v>
      </c>
    </row>
    <row r="5" spans="1:13" ht="16.5" thickBot="1" x14ac:dyDescent="0.3">
      <c r="A5" s="13"/>
      <c r="B5" s="2" t="s">
        <v>36</v>
      </c>
      <c r="C5" s="2" t="s">
        <v>37</v>
      </c>
      <c r="D5" s="2" t="s">
        <v>36</v>
      </c>
      <c r="E5" s="2" t="s">
        <v>38</v>
      </c>
      <c r="F5" s="2" t="s">
        <v>36</v>
      </c>
      <c r="G5" s="4" t="s">
        <v>37</v>
      </c>
      <c r="H5" s="2" t="s">
        <v>39</v>
      </c>
      <c r="I5" s="15"/>
      <c r="J5" s="4" t="s">
        <v>39</v>
      </c>
      <c r="K5" s="2" t="s">
        <v>37</v>
      </c>
      <c r="L5" s="4" t="s">
        <v>39</v>
      </c>
      <c r="M5" s="4" t="s">
        <v>40</v>
      </c>
    </row>
    <row r="6" spans="1:13" ht="30" customHeight="1" x14ac:dyDescent="0.25">
      <c r="A6" s="12" t="s">
        <v>41</v>
      </c>
      <c r="B6" s="3">
        <v>3.1</v>
      </c>
      <c r="C6" s="3">
        <v>5</v>
      </c>
      <c r="D6" s="5">
        <v>1.9</v>
      </c>
      <c r="E6" s="3">
        <v>4</v>
      </c>
      <c r="F6" s="3">
        <v>3.5</v>
      </c>
      <c r="G6" s="3">
        <v>5</v>
      </c>
      <c r="H6" s="3">
        <v>2.9</v>
      </c>
      <c r="I6" s="14">
        <v>4.8</v>
      </c>
      <c r="J6" s="3">
        <v>3.4</v>
      </c>
      <c r="K6" s="3">
        <v>5</v>
      </c>
      <c r="L6" s="3">
        <v>2.7</v>
      </c>
      <c r="M6" s="3">
        <v>5</v>
      </c>
    </row>
    <row r="7" spans="1:13" ht="16.5" thickBot="1" x14ac:dyDescent="0.3">
      <c r="A7" s="13"/>
      <c r="B7" s="2" t="s">
        <v>42</v>
      </c>
      <c r="C7" s="2" t="s">
        <v>37</v>
      </c>
      <c r="D7" s="2" t="s">
        <v>43</v>
      </c>
      <c r="E7" s="2" t="s">
        <v>38</v>
      </c>
      <c r="F7" s="2" t="s">
        <v>39</v>
      </c>
      <c r="G7" s="4" t="s">
        <v>37</v>
      </c>
      <c r="H7" s="4" t="s">
        <v>36</v>
      </c>
      <c r="I7" s="15"/>
      <c r="J7" s="4" t="s">
        <v>39</v>
      </c>
      <c r="K7" s="2" t="s">
        <v>37</v>
      </c>
      <c r="L7" s="4" t="s">
        <v>36</v>
      </c>
      <c r="M7" s="2" t="s">
        <v>37</v>
      </c>
    </row>
    <row r="8" spans="1:13" ht="30" customHeight="1" x14ac:dyDescent="0.25">
      <c r="A8" s="12" t="s">
        <v>44</v>
      </c>
      <c r="B8" s="3">
        <v>2.9</v>
      </c>
      <c r="C8" s="3">
        <v>5</v>
      </c>
      <c r="D8" s="3">
        <v>2.1</v>
      </c>
      <c r="E8" s="3">
        <v>5</v>
      </c>
      <c r="F8" s="5">
        <v>4.0999999999999996</v>
      </c>
      <c r="G8" s="3">
        <v>5</v>
      </c>
      <c r="H8" s="3">
        <v>2.8</v>
      </c>
      <c r="I8" s="3">
        <v>5</v>
      </c>
      <c r="J8" s="5">
        <v>4.5</v>
      </c>
      <c r="K8" s="5">
        <v>5</v>
      </c>
      <c r="L8" s="3">
        <v>3.9</v>
      </c>
      <c r="M8" s="3">
        <v>5</v>
      </c>
    </row>
    <row r="9" spans="1:13" ht="16.5" thickBot="1" x14ac:dyDescent="0.3">
      <c r="A9" s="13"/>
      <c r="B9" s="4" t="s">
        <v>42</v>
      </c>
      <c r="C9" s="2" t="s">
        <v>37</v>
      </c>
      <c r="D9" s="2" t="s">
        <v>45</v>
      </c>
      <c r="E9" s="2" t="s">
        <v>37</v>
      </c>
      <c r="F9" s="2" t="s">
        <v>40</v>
      </c>
      <c r="G9" s="4" t="s">
        <v>37</v>
      </c>
      <c r="H9" s="4" t="s">
        <v>42</v>
      </c>
      <c r="I9" s="2" t="s">
        <v>37</v>
      </c>
      <c r="J9" s="2" t="s">
        <v>40</v>
      </c>
      <c r="K9" s="2" t="s">
        <v>37</v>
      </c>
      <c r="L9" s="4" t="s">
        <v>38</v>
      </c>
      <c r="M9" s="2" t="s">
        <v>37</v>
      </c>
    </row>
  </sheetData>
  <mergeCells count="15">
    <mergeCell ref="A4:A5"/>
    <mergeCell ref="I4:I5"/>
    <mergeCell ref="A6:A7"/>
    <mergeCell ref="I6:I7"/>
    <mergeCell ref="A8:A9"/>
    <mergeCell ref="A1:A3"/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AC2D-D7C6-034C-8EEC-03B550F03906}">
  <dimension ref="A1:P102"/>
  <sheetViews>
    <sheetView topLeftCell="A77" workbookViewId="0">
      <selection activeCell="D99" sqref="D99:D102"/>
    </sheetView>
  </sheetViews>
  <sheetFormatPr defaultColWidth="11" defaultRowHeight="15.75" x14ac:dyDescent="0.25"/>
  <cols>
    <col min="2" max="2" width="12.375" customWidth="1"/>
    <col min="3" max="3" width="11.125" customWidth="1"/>
  </cols>
  <sheetData>
    <row r="1" spans="1:16" x14ac:dyDescent="0.25">
      <c r="A1" t="s">
        <v>4</v>
      </c>
      <c r="C1" t="s">
        <v>5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8</v>
      </c>
    </row>
    <row r="4" spans="1:16" x14ac:dyDescent="0.25">
      <c r="A4">
        <v>1</v>
      </c>
      <c r="B4">
        <v>1</v>
      </c>
      <c r="C4">
        <v>1</v>
      </c>
      <c r="D4">
        <v>3</v>
      </c>
      <c r="E4">
        <f>IF(Table1[[#This Row],[Participant]]&lt;2,Table1[[#This Row],[Score]],0)</f>
        <v>3</v>
      </c>
      <c r="F4">
        <f t="shared" ref="F4:F35" si="0">IF(B37=2,D37,0)</f>
        <v>2.48</v>
      </c>
      <c r="G4">
        <f t="shared" ref="G4:G35" si="1">IF(B70=3,D70,0)</f>
        <v>0.56999999999999995</v>
      </c>
      <c r="M4">
        <v>3</v>
      </c>
      <c r="N4">
        <v>3</v>
      </c>
      <c r="O4">
        <v>2.48</v>
      </c>
      <c r="P4">
        <v>0.56999999999999995</v>
      </c>
    </row>
    <row r="5" spans="1:16" x14ac:dyDescent="0.25">
      <c r="A5">
        <v>2</v>
      </c>
      <c r="B5">
        <v>1</v>
      </c>
      <c r="C5">
        <v>1</v>
      </c>
      <c r="D5">
        <v>1.92</v>
      </c>
      <c r="E5">
        <f>IF(Table1[[#This Row],[Participant]]&lt;2,Table1[[#This Row],[Score]],0)</f>
        <v>1.92</v>
      </c>
      <c r="F5">
        <f t="shared" si="0"/>
        <v>1.72</v>
      </c>
      <c r="G5">
        <f t="shared" si="1"/>
        <v>0.91</v>
      </c>
      <c r="M5">
        <v>1.92</v>
      </c>
      <c r="N5">
        <v>1.92</v>
      </c>
      <c r="O5">
        <v>1.72</v>
      </c>
      <c r="P5">
        <v>0.91</v>
      </c>
    </row>
    <row r="6" spans="1:16" x14ac:dyDescent="0.25">
      <c r="A6">
        <v>3</v>
      </c>
      <c r="B6">
        <v>1</v>
      </c>
      <c r="C6">
        <v>1</v>
      </c>
      <c r="D6">
        <v>1.0900000000000001</v>
      </c>
      <c r="E6">
        <f>IF(Table1[[#This Row],[Participant]]&lt;2,Table1[[#This Row],[Score]],0)</f>
        <v>1.0900000000000001</v>
      </c>
      <c r="F6">
        <f t="shared" si="0"/>
        <v>0.56999999999999995</v>
      </c>
      <c r="G6">
        <f t="shared" si="1"/>
        <v>1.25</v>
      </c>
      <c r="M6">
        <v>1.0900000000000001</v>
      </c>
      <c r="N6">
        <v>1.0900000000000001</v>
      </c>
      <c r="O6">
        <v>0.56999999999999995</v>
      </c>
      <c r="P6">
        <v>1.25</v>
      </c>
    </row>
    <row r="7" spans="1:16" x14ac:dyDescent="0.25">
      <c r="A7">
        <v>4</v>
      </c>
      <c r="B7">
        <v>1</v>
      </c>
      <c r="C7">
        <v>1</v>
      </c>
      <c r="D7">
        <v>1.35</v>
      </c>
      <c r="E7">
        <f>IF(Table1[[#This Row],[Participant]]&lt;2,Table1[[#This Row],[Score]],0)</f>
        <v>1.35</v>
      </c>
      <c r="F7">
        <f t="shared" si="0"/>
        <v>0.91</v>
      </c>
      <c r="G7">
        <f t="shared" si="1"/>
        <v>1.59</v>
      </c>
      <c r="M7">
        <v>1.35</v>
      </c>
      <c r="N7">
        <v>1.35</v>
      </c>
      <c r="O7">
        <v>0.91</v>
      </c>
      <c r="P7">
        <v>1.59</v>
      </c>
    </row>
    <row r="8" spans="1:16" x14ac:dyDescent="0.25">
      <c r="A8">
        <v>5</v>
      </c>
      <c r="B8">
        <v>1</v>
      </c>
      <c r="C8">
        <v>1</v>
      </c>
      <c r="D8">
        <v>1.99</v>
      </c>
      <c r="E8">
        <f>IF(Table1[[#This Row],[Participant]]&lt;2,Table1[[#This Row],[Score]],0)</f>
        <v>1.99</v>
      </c>
      <c r="F8">
        <f t="shared" si="0"/>
        <v>3.53</v>
      </c>
      <c r="G8">
        <f t="shared" si="1"/>
        <v>0.25</v>
      </c>
      <c r="M8">
        <v>1.99</v>
      </c>
      <c r="N8">
        <v>1.99</v>
      </c>
      <c r="O8">
        <v>3.53</v>
      </c>
      <c r="P8">
        <v>0.25</v>
      </c>
    </row>
    <row r="9" spans="1:16" x14ac:dyDescent="0.25">
      <c r="A9">
        <v>6</v>
      </c>
      <c r="B9">
        <v>1</v>
      </c>
      <c r="C9">
        <v>2</v>
      </c>
      <c r="D9">
        <v>27.95</v>
      </c>
      <c r="E9">
        <f>IF(Table1[[#This Row],[Participant]]&lt;2,Table1[[#This Row],[Score]],0)</f>
        <v>27.95</v>
      </c>
      <c r="F9">
        <f t="shared" si="0"/>
        <v>0.62</v>
      </c>
      <c r="G9">
        <f t="shared" si="1"/>
        <v>27.36</v>
      </c>
      <c r="M9">
        <v>27.95</v>
      </c>
      <c r="N9">
        <v>27.95</v>
      </c>
      <c r="O9">
        <v>0.62</v>
      </c>
      <c r="P9">
        <v>27.36</v>
      </c>
    </row>
    <row r="10" spans="1:16" x14ac:dyDescent="0.25">
      <c r="A10">
        <v>7</v>
      </c>
      <c r="B10">
        <v>1</v>
      </c>
      <c r="C10">
        <v>2</v>
      </c>
      <c r="D10">
        <v>29.37</v>
      </c>
      <c r="E10">
        <f>IF(Table1[[#This Row],[Participant]]&lt;2,Table1[[#This Row],[Score]],0)</f>
        <v>29.37</v>
      </c>
      <c r="F10">
        <f t="shared" si="0"/>
        <v>30.13</v>
      </c>
      <c r="G10">
        <f t="shared" si="1"/>
        <v>31.68</v>
      </c>
      <c r="M10">
        <v>29.37</v>
      </c>
      <c r="N10">
        <v>29.37</v>
      </c>
      <c r="O10">
        <v>30.13</v>
      </c>
      <c r="P10">
        <v>31.68</v>
      </c>
    </row>
    <row r="11" spans="1:16" x14ac:dyDescent="0.25">
      <c r="A11">
        <v>8</v>
      </c>
      <c r="B11">
        <v>1</v>
      </c>
      <c r="C11">
        <v>2</v>
      </c>
      <c r="D11">
        <v>23.77</v>
      </c>
      <c r="E11">
        <f>IF(Table1[[#This Row],[Participant]]&lt;2,Table1[[#This Row],[Score]],0)</f>
        <v>23.77</v>
      </c>
      <c r="F11">
        <f t="shared" si="0"/>
        <v>35.049999999999997</v>
      </c>
      <c r="G11">
        <f t="shared" si="1"/>
        <v>39.049999999999997</v>
      </c>
      <c r="M11">
        <v>23.77</v>
      </c>
      <c r="N11">
        <v>23.77</v>
      </c>
      <c r="O11">
        <v>35.049999999999997</v>
      </c>
      <c r="P11">
        <v>39.049999999999997</v>
      </c>
    </row>
    <row r="12" spans="1:16" x14ac:dyDescent="0.25">
      <c r="A12">
        <v>9</v>
      </c>
      <c r="B12">
        <v>1</v>
      </c>
      <c r="C12">
        <v>2</v>
      </c>
      <c r="D12">
        <v>52.65</v>
      </c>
      <c r="E12">
        <f>IF(Table1[[#This Row],[Participant]]&lt;2,Table1[[#This Row],[Score]],0)</f>
        <v>52.65</v>
      </c>
      <c r="F12">
        <f t="shared" si="0"/>
        <v>44.87</v>
      </c>
      <c r="G12">
        <f t="shared" si="1"/>
        <v>42.04</v>
      </c>
      <c r="M12">
        <v>52.65</v>
      </c>
      <c r="N12">
        <v>52.65</v>
      </c>
      <c r="O12">
        <v>44.87</v>
      </c>
      <c r="P12">
        <v>42.04</v>
      </c>
    </row>
    <row r="13" spans="1:16" x14ac:dyDescent="0.25">
      <c r="A13">
        <v>10</v>
      </c>
      <c r="B13">
        <v>1</v>
      </c>
      <c r="C13">
        <v>2</v>
      </c>
      <c r="D13">
        <v>36.75</v>
      </c>
      <c r="E13">
        <f>IF(Table1[[#This Row],[Participant]]&lt;2,Table1[[#This Row],[Score]],0)</f>
        <v>36.75</v>
      </c>
      <c r="F13">
        <f t="shared" si="0"/>
        <v>63</v>
      </c>
      <c r="G13">
        <f t="shared" si="1"/>
        <v>53.86</v>
      </c>
      <c r="M13">
        <v>36.75</v>
      </c>
      <c r="N13">
        <v>36.75</v>
      </c>
      <c r="O13">
        <v>63</v>
      </c>
      <c r="P13">
        <v>53.86</v>
      </c>
    </row>
    <row r="14" spans="1:16" x14ac:dyDescent="0.25">
      <c r="A14">
        <v>11</v>
      </c>
      <c r="B14">
        <v>1</v>
      </c>
      <c r="C14">
        <v>2</v>
      </c>
      <c r="D14">
        <v>69.91</v>
      </c>
      <c r="E14">
        <f>IF(Table1[[#This Row],[Participant]]&lt;2,Table1[[#This Row],[Score]],0)</f>
        <v>69.91</v>
      </c>
      <c r="F14">
        <f t="shared" si="0"/>
        <v>64.62</v>
      </c>
      <c r="G14">
        <f t="shared" si="1"/>
        <v>56.51</v>
      </c>
      <c r="M14">
        <v>69.91</v>
      </c>
      <c r="N14">
        <v>69.91</v>
      </c>
      <c r="O14">
        <v>64.62</v>
      </c>
      <c r="P14">
        <v>56.51</v>
      </c>
    </row>
    <row r="15" spans="1:16" x14ac:dyDescent="0.25">
      <c r="A15">
        <v>12</v>
      </c>
      <c r="B15">
        <v>1</v>
      </c>
      <c r="C15">
        <v>2</v>
      </c>
      <c r="D15">
        <v>76.63</v>
      </c>
      <c r="E15">
        <f>IF(Table1[[#This Row],[Participant]]&lt;2,Table1[[#This Row],[Score]],0)</f>
        <v>76.63</v>
      </c>
      <c r="F15">
        <f t="shared" si="0"/>
        <v>76.900000000000006</v>
      </c>
      <c r="G15">
        <f t="shared" si="1"/>
        <v>59.99</v>
      </c>
      <c r="M15">
        <v>76.63</v>
      </c>
      <c r="N15">
        <v>76.63</v>
      </c>
      <c r="O15">
        <v>76.900000000000006</v>
      </c>
      <c r="P15">
        <v>59.99</v>
      </c>
    </row>
    <row r="16" spans="1:16" x14ac:dyDescent="0.25">
      <c r="A16">
        <v>13</v>
      </c>
      <c r="B16">
        <v>1</v>
      </c>
      <c r="C16">
        <v>2</v>
      </c>
      <c r="D16">
        <v>72.31</v>
      </c>
      <c r="E16">
        <f>IF(Table1[[#This Row],[Participant]]&lt;2,Table1[[#This Row],[Score]],0)</f>
        <v>72.31</v>
      </c>
      <c r="F16">
        <f t="shared" si="0"/>
        <v>67.95</v>
      </c>
      <c r="G16">
        <f t="shared" si="1"/>
        <v>65.790000000000006</v>
      </c>
      <c r="M16">
        <v>72.31</v>
      </c>
      <c r="N16">
        <v>72.31</v>
      </c>
      <c r="O16">
        <v>67.95</v>
      </c>
      <c r="P16">
        <v>65.790000000000006</v>
      </c>
    </row>
    <row r="17" spans="1:16" x14ac:dyDescent="0.25">
      <c r="A17">
        <v>14</v>
      </c>
      <c r="B17">
        <v>1</v>
      </c>
      <c r="C17">
        <v>2</v>
      </c>
      <c r="D17">
        <v>87.63</v>
      </c>
      <c r="E17">
        <f>IF(Table1[[#This Row],[Participant]]&lt;2,Table1[[#This Row],[Score]],0)</f>
        <v>87.63</v>
      </c>
      <c r="F17">
        <f t="shared" si="0"/>
        <v>69.7</v>
      </c>
      <c r="G17">
        <f t="shared" si="1"/>
        <v>72.44</v>
      </c>
      <c r="M17">
        <v>87.63</v>
      </c>
      <c r="N17">
        <v>87.63</v>
      </c>
      <c r="O17">
        <v>69.7</v>
      </c>
      <c r="P17">
        <v>72.44</v>
      </c>
    </row>
    <row r="18" spans="1:16" x14ac:dyDescent="0.25">
      <c r="A18">
        <v>15</v>
      </c>
      <c r="B18">
        <v>1</v>
      </c>
      <c r="C18">
        <v>2</v>
      </c>
      <c r="D18">
        <v>89.24</v>
      </c>
      <c r="E18">
        <f>IF(Table1[[#This Row],[Participant]]&lt;2,Table1[[#This Row],[Score]],0)</f>
        <v>89.24</v>
      </c>
      <c r="F18">
        <f t="shared" si="0"/>
        <v>79.38</v>
      </c>
      <c r="G18">
        <f t="shared" si="1"/>
        <v>71.7</v>
      </c>
      <c r="M18">
        <v>89.24</v>
      </c>
      <c r="N18">
        <v>89.24</v>
      </c>
      <c r="O18">
        <v>79.38</v>
      </c>
      <c r="P18">
        <v>71.7</v>
      </c>
    </row>
    <row r="19" spans="1:16" x14ac:dyDescent="0.25">
      <c r="A19">
        <v>16</v>
      </c>
      <c r="B19">
        <v>1</v>
      </c>
      <c r="C19">
        <v>2</v>
      </c>
      <c r="D19">
        <v>89.66</v>
      </c>
      <c r="E19">
        <f>IF(Table1[[#This Row],[Participant]]&lt;2,Table1[[#This Row],[Score]],0)</f>
        <v>89.66</v>
      </c>
      <c r="F19">
        <f t="shared" si="0"/>
        <v>62.65</v>
      </c>
      <c r="G19">
        <f t="shared" si="1"/>
        <v>76.41</v>
      </c>
      <c r="M19">
        <v>89.66</v>
      </c>
      <c r="N19">
        <v>89.66</v>
      </c>
      <c r="O19">
        <v>62.65</v>
      </c>
      <c r="P19">
        <v>76.41</v>
      </c>
    </row>
    <row r="20" spans="1:16" x14ac:dyDescent="0.25">
      <c r="A20">
        <v>17</v>
      </c>
      <c r="B20">
        <v>1</v>
      </c>
      <c r="C20">
        <v>3</v>
      </c>
      <c r="D20">
        <v>86.07</v>
      </c>
      <c r="E20">
        <f>IF(Table1[[#This Row],[Participant]]&lt;2,Table1[[#This Row],[Score]],0)</f>
        <v>86.07</v>
      </c>
      <c r="F20">
        <f t="shared" si="0"/>
        <v>76.03</v>
      </c>
      <c r="G20">
        <f t="shared" si="1"/>
        <v>76.819999999999993</v>
      </c>
      <c r="M20">
        <v>86.07</v>
      </c>
      <c r="N20">
        <v>86.07</v>
      </c>
      <c r="O20">
        <v>76.03</v>
      </c>
      <c r="P20">
        <v>76.819999999999993</v>
      </c>
    </row>
    <row r="21" spans="1:16" x14ac:dyDescent="0.25">
      <c r="A21">
        <v>18</v>
      </c>
      <c r="B21">
        <v>1</v>
      </c>
      <c r="C21">
        <v>3</v>
      </c>
      <c r="D21">
        <v>54.33</v>
      </c>
      <c r="E21">
        <f>IF(Table1[[#This Row],[Participant]]&lt;2,Table1[[#This Row],[Score]],0)</f>
        <v>54.33</v>
      </c>
      <c r="F21">
        <f t="shared" si="0"/>
        <v>84.58</v>
      </c>
      <c r="G21">
        <f t="shared" si="1"/>
        <v>77.67</v>
      </c>
      <c r="M21">
        <v>54.33</v>
      </c>
      <c r="N21">
        <v>54.33</v>
      </c>
      <c r="O21">
        <v>84.58</v>
      </c>
      <c r="P21">
        <v>77.67</v>
      </c>
    </row>
    <row r="22" spans="1:16" x14ac:dyDescent="0.25">
      <c r="A22">
        <v>19</v>
      </c>
      <c r="B22">
        <v>1</v>
      </c>
      <c r="C22">
        <v>3</v>
      </c>
      <c r="D22">
        <v>72.010000000000005</v>
      </c>
      <c r="E22">
        <f>IF(Table1[[#This Row],[Participant]]&lt;2,Table1[[#This Row],[Score]],0)</f>
        <v>72.010000000000005</v>
      </c>
      <c r="F22">
        <f t="shared" si="0"/>
        <v>85</v>
      </c>
      <c r="G22">
        <f t="shared" si="1"/>
        <v>75.569999999999993</v>
      </c>
      <c r="M22">
        <v>72.010000000000005</v>
      </c>
      <c r="N22">
        <v>72.010000000000005</v>
      </c>
      <c r="O22">
        <v>85</v>
      </c>
      <c r="P22">
        <v>75.569999999999993</v>
      </c>
    </row>
    <row r="23" spans="1:16" x14ac:dyDescent="0.25">
      <c r="A23">
        <v>20</v>
      </c>
      <c r="B23">
        <v>1</v>
      </c>
      <c r="C23">
        <v>3</v>
      </c>
      <c r="D23">
        <v>79.540000000000006</v>
      </c>
      <c r="E23">
        <f>IF(Table1[[#This Row],[Participant]]&lt;2,Table1[[#This Row],[Score]],0)</f>
        <v>79.540000000000006</v>
      </c>
      <c r="F23">
        <f t="shared" si="0"/>
        <v>93.02</v>
      </c>
      <c r="G23">
        <f t="shared" si="1"/>
        <v>78.180000000000007</v>
      </c>
      <c r="M23">
        <v>79.540000000000006</v>
      </c>
      <c r="N23">
        <v>79.540000000000006</v>
      </c>
      <c r="O23">
        <v>93.02</v>
      </c>
      <c r="P23">
        <v>78.180000000000007</v>
      </c>
    </row>
    <row r="24" spans="1:16" x14ac:dyDescent="0.25">
      <c r="A24">
        <v>21</v>
      </c>
      <c r="B24">
        <v>1</v>
      </c>
      <c r="C24">
        <v>3</v>
      </c>
      <c r="D24">
        <v>89.37</v>
      </c>
      <c r="E24">
        <f>IF(Table1[[#This Row],[Participant]]&lt;2,Table1[[#This Row],[Score]],0)</f>
        <v>89.37</v>
      </c>
      <c r="F24">
        <f t="shared" si="0"/>
        <v>89.73</v>
      </c>
      <c r="G24">
        <f t="shared" si="1"/>
        <v>81.5</v>
      </c>
      <c r="M24">
        <v>89.37</v>
      </c>
      <c r="N24">
        <v>89.37</v>
      </c>
      <c r="O24">
        <v>89.73</v>
      </c>
      <c r="P24">
        <v>81.5</v>
      </c>
    </row>
    <row r="25" spans="1:16" x14ac:dyDescent="0.25">
      <c r="A25">
        <v>22</v>
      </c>
      <c r="B25">
        <v>1</v>
      </c>
      <c r="C25">
        <v>3</v>
      </c>
      <c r="D25">
        <v>54.64</v>
      </c>
      <c r="E25">
        <f>IF(Table1[[#This Row],[Participant]]&lt;2,Table1[[#This Row],[Score]],0)</f>
        <v>54.64</v>
      </c>
      <c r="F25">
        <f t="shared" si="0"/>
        <v>81.19</v>
      </c>
      <c r="G25">
        <f t="shared" si="1"/>
        <v>80.400000000000006</v>
      </c>
      <c r="M25">
        <v>54.64</v>
      </c>
      <c r="N25">
        <v>54.64</v>
      </c>
      <c r="O25">
        <v>81.19</v>
      </c>
      <c r="P25">
        <v>80.400000000000006</v>
      </c>
    </row>
    <row r="26" spans="1:16" x14ac:dyDescent="0.25">
      <c r="A26">
        <v>23</v>
      </c>
      <c r="B26">
        <v>1</v>
      </c>
      <c r="C26">
        <v>3</v>
      </c>
      <c r="D26">
        <v>55.85</v>
      </c>
      <c r="E26">
        <f>IF(Table1[[#This Row],[Participant]]&lt;2,Table1[[#This Row],[Score]],0)</f>
        <v>55.85</v>
      </c>
      <c r="F26">
        <f t="shared" si="0"/>
        <v>92.4</v>
      </c>
      <c r="G26">
        <f t="shared" si="1"/>
        <v>86.39</v>
      </c>
      <c r="M26">
        <v>55.85</v>
      </c>
      <c r="N26">
        <v>55.85</v>
      </c>
      <c r="O26">
        <v>92.4</v>
      </c>
      <c r="P26">
        <v>86.39</v>
      </c>
    </row>
    <row r="27" spans="1:16" x14ac:dyDescent="0.25">
      <c r="A27">
        <v>24</v>
      </c>
      <c r="B27">
        <v>1</v>
      </c>
      <c r="C27">
        <v>3</v>
      </c>
      <c r="D27">
        <v>78.510000000000005</v>
      </c>
      <c r="E27">
        <f>IF(Table1[[#This Row],[Participant]]&lt;2,Table1[[#This Row],[Score]],0)</f>
        <v>78.510000000000005</v>
      </c>
      <c r="F27">
        <f t="shared" si="0"/>
        <v>90.04</v>
      </c>
      <c r="G27">
        <f t="shared" si="1"/>
        <v>89.33</v>
      </c>
      <c r="M27">
        <v>78.510000000000005</v>
      </c>
      <c r="N27">
        <v>78.510000000000005</v>
      </c>
      <c r="O27">
        <v>90.04</v>
      </c>
      <c r="P27">
        <v>89.33</v>
      </c>
    </row>
    <row r="28" spans="1:16" x14ac:dyDescent="0.25">
      <c r="A28">
        <v>25</v>
      </c>
      <c r="B28">
        <v>1</v>
      </c>
      <c r="C28">
        <v>3</v>
      </c>
      <c r="D28">
        <v>80.75</v>
      </c>
      <c r="E28">
        <f>IF(Table1[[#This Row],[Participant]]&lt;2,Table1[[#This Row],[Score]],0)</f>
        <v>80.75</v>
      </c>
      <c r="F28">
        <f t="shared" si="0"/>
        <v>93.52</v>
      </c>
      <c r="G28">
        <f t="shared" si="1"/>
        <v>88.03</v>
      </c>
      <c r="M28">
        <v>80.75</v>
      </c>
      <c r="N28">
        <v>80.75</v>
      </c>
      <c r="O28">
        <v>93.52</v>
      </c>
      <c r="P28">
        <v>88.03</v>
      </c>
    </row>
    <row r="29" spans="1:16" x14ac:dyDescent="0.25">
      <c r="A29">
        <v>26</v>
      </c>
      <c r="B29">
        <v>1</v>
      </c>
      <c r="C29">
        <v>3</v>
      </c>
      <c r="D29">
        <v>83.93</v>
      </c>
      <c r="E29">
        <f>IF(Table1[[#This Row],[Participant]]&lt;2,Table1[[#This Row],[Score]],0)</f>
        <v>83.93</v>
      </c>
      <c r="F29">
        <f t="shared" si="0"/>
        <v>91.98</v>
      </c>
      <c r="G29">
        <f t="shared" si="1"/>
        <v>88.73</v>
      </c>
      <c r="M29">
        <v>83.93</v>
      </c>
      <c r="N29">
        <v>83.93</v>
      </c>
      <c r="O29">
        <v>91.98</v>
      </c>
      <c r="P29">
        <v>88.73</v>
      </c>
    </row>
    <row r="30" spans="1:16" x14ac:dyDescent="0.25">
      <c r="A30">
        <v>27</v>
      </c>
      <c r="B30">
        <v>1</v>
      </c>
      <c r="C30">
        <v>3</v>
      </c>
      <c r="D30">
        <v>85.53</v>
      </c>
      <c r="E30">
        <f>IF(Table1[[#This Row],[Participant]]&lt;2,Table1[[#This Row],[Score]],0)</f>
        <v>85.53</v>
      </c>
      <c r="F30">
        <f t="shared" si="0"/>
        <v>94.96</v>
      </c>
      <c r="G30">
        <f t="shared" si="1"/>
        <v>89.34</v>
      </c>
      <c r="M30">
        <v>85.53</v>
      </c>
      <c r="N30">
        <v>85.53</v>
      </c>
      <c r="O30">
        <v>94.96</v>
      </c>
      <c r="P30">
        <v>89.34</v>
      </c>
    </row>
    <row r="31" spans="1:16" x14ac:dyDescent="0.25">
      <c r="A31">
        <v>28</v>
      </c>
      <c r="B31">
        <v>1</v>
      </c>
      <c r="C31">
        <v>3</v>
      </c>
      <c r="D31">
        <v>86.33</v>
      </c>
      <c r="E31">
        <f>IF(Table1[[#This Row],[Participant]]&lt;2,Table1[[#This Row],[Score]],0)</f>
        <v>86.33</v>
      </c>
      <c r="F31">
        <f t="shared" si="0"/>
        <v>86.76</v>
      </c>
      <c r="G31">
        <f t="shared" si="1"/>
        <v>90.13</v>
      </c>
      <c r="M31">
        <v>86.33</v>
      </c>
      <c r="N31">
        <v>86.33</v>
      </c>
      <c r="O31">
        <v>86.76</v>
      </c>
      <c r="P31">
        <v>90.13</v>
      </c>
    </row>
    <row r="32" spans="1:16" x14ac:dyDescent="0.25">
      <c r="A32">
        <v>29</v>
      </c>
      <c r="B32">
        <v>1</v>
      </c>
      <c r="C32">
        <v>3</v>
      </c>
      <c r="D32">
        <v>86.36</v>
      </c>
      <c r="E32">
        <f>IF(Table1[[#This Row],[Participant]]&lt;2,Table1[[#This Row],[Score]],0)</f>
        <v>86.36</v>
      </c>
      <c r="F32">
        <f t="shared" si="0"/>
        <v>95.71</v>
      </c>
      <c r="G32">
        <f t="shared" si="1"/>
        <v>90.83</v>
      </c>
      <c r="M32">
        <v>86.36</v>
      </c>
      <c r="N32">
        <v>86.36</v>
      </c>
      <c r="O32">
        <v>95.71</v>
      </c>
      <c r="P32">
        <v>90.83</v>
      </c>
    </row>
    <row r="33" spans="1:16" x14ac:dyDescent="0.25">
      <c r="A33">
        <v>30</v>
      </c>
      <c r="B33">
        <v>1</v>
      </c>
      <c r="C33">
        <v>3</v>
      </c>
      <c r="D33">
        <v>90.16</v>
      </c>
      <c r="E33">
        <f>IF(Table1[[#This Row],[Participant]]&lt;2,Table1[[#This Row],[Score]],0)</f>
        <v>90.16</v>
      </c>
      <c r="F33">
        <f t="shared" si="0"/>
        <v>96</v>
      </c>
      <c r="G33">
        <f t="shared" si="1"/>
        <v>76.89</v>
      </c>
      <c r="M33">
        <v>90.16</v>
      </c>
      <c r="N33">
        <v>90.16</v>
      </c>
      <c r="O33">
        <v>96</v>
      </c>
      <c r="P33">
        <v>76.89</v>
      </c>
    </row>
    <row r="34" spans="1:16" x14ac:dyDescent="0.25">
      <c r="A34">
        <v>31</v>
      </c>
      <c r="B34">
        <v>1</v>
      </c>
      <c r="C34">
        <v>3</v>
      </c>
      <c r="D34">
        <v>93.36</v>
      </c>
      <c r="E34">
        <f>IF(Table1[[#This Row],[Participant]]&lt;2,Table1[[#This Row],[Score]],0)</f>
        <v>93.36</v>
      </c>
      <c r="F34">
        <f t="shared" si="0"/>
        <v>96.92</v>
      </c>
      <c r="G34">
        <f t="shared" si="1"/>
        <v>83.4</v>
      </c>
      <c r="M34">
        <v>93.36</v>
      </c>
      <c r="N34">
        <v>93.36</v>
      </c>
      <c r="O34">
        <v>96.92</v>
      </c>
      <c r="P34">
        <v>83.4</v>
      </c>
    </row>
    <row r="35" spans="1:16" x14ac:dyDescent="0.25">
      <c r="A35">
        <v>32</v>
      </c>
      <c r="B35">
        <v>1</v>
      </c>
      <c r="C35">
        <v>3</v>
      </c>
      <c r="D35">
        <v>96.56</v>
      </c>
      <c r="E35">
        <f>IF(Table1[[#This Row],[Participant]]&lt;2,Table1[[#This Row],[Score]],0)</f>
        <v>96.56</v>
      </c>
      <c r="F35">
        <f t="shared" si="0"/>
        <v>96.58</v>
      </c>
      <c r="G35">
        <f t="shared" si="1"/>
        <v>77.77</v>
      </c>
      <c r="M35">
        <v>96.56</v>
      </c>
      <c r="N35">
        <v>96.56</v>
      </c>
      <c r="O35">
        <v>96.58</v>
      </c>
      <c r="P35">
        <v>77.77</v>
      </c>
    </row>
    <row r="36" spans="1:16" x14ac:dyDescent="0.25">
      <c r="A36">
        <v>33</v>
      </c>
      <c r="B36">
        <v>1</v>
      </c>
      <c r="C36">
        <v>3</v>
      </c>
      <c r="D36">
        <v>99.76</v>
      </c>
      <c r="E36">
        <f>IF(Table1[[#This Row],[Participant]]&lt;2,Table1[[#This Row],[Score]],0)</f>
        <v>99.76</v>
      </c>
      <c r="F36">
        <f t="shared" ref="F36:F67" si="2">IF(B69=2,D69,0)</f>
        <v>96.87</v>
      </c>
      <c r="G36">
        <f t="shared" ref="G36:G67" si="3">IF(B102=3,D102,0)</f>
        <v>86.34</v>
      </c>
      <c r="M36">
        <v>99.76</v>
      </c>
      <c r="N36">
        <v>99.76</v>
      </c>
      <c r="O36">
        <v>96.87</v>
      </c>
      <c r="P36">
        <v>86.34</v>
      </c>
    </row>
    <row r="37" spans="1:16" x14ac:dyDescent="0.25">
      <c r="A37">
        <v>1</v>
      </c>
      <c r="B37">
        <v>2</v>
      </c>
      <c r="C37">
        <v>1</v>
      </c>
      <c r="D37">
        <v>2.48</v>
      </c>
      <c r="E37">
        <f>IF(Table1[[#This Row],[Participant]]&lt;2,Table1[[#This Row],[Score]],0)</f>
        <v>0</v>
      </c>
      <c r="F37">
        <f t="shared" si="2"/>
        <v>0</v>
      </c>
      <c r="G37">
        <f t="shared" si="3"/>
        <v>0</v>
      </c>
    </row>
    <row r="38" spans="1:16" x14ac:dyDescent="0.25">
      <c r="A38">
        <v>2</v>
      </c>
      <c r="B38">
        <v>2</v>
      </c>
      <c r="C38">
        <v>1</v>
      </c>
      <c r="D38">
        <v>1.72</v>
      </c>
      <c r="E38">
        <f>IF(Table1[[#This Row],[Participant]]&lt;2,Table1[[#This Row],[Score]],0)</f>
        <v>0</v>
      </c>
      <c r="F38">
        <f t="shared" si="2"/>
        <v>0</v>
      </c>
      <c r="G38">
        <f t="shared" si="3"/>
        <v>0</v>
      </c>
    </row>
    <row r="39" spans="1:16" x14ac:dyDescent="0.25">
      <c r="A39">
        <v>3</v>
      </c>
      <c r="B39">
        <v>2</v>
      </c>
      <c r="C39">
        <v>1</v>
      </c>
      <c r="D39">
        <v>0.56999999999999995</v>
      </c>
      <c r="E39">
        <f>IF(Table1[[#This Row],[Participant]]&lt;2,Table1[[#This Row],[Score]],0)</f>
        <v>0</v>
      </c>
      <c r="F39">
        <f t="shared" si="2"/>
        <v>0</v>
      </c>
      <c r="G39">
        <f t="shared" si="3"/>
        <v>0</v>
      </c>
    </row>
    <row r="40" spans="1:16" x14ac:dyDescent="0.25">
      <c r="A40">
        <v>4</v>
      </c>
      <c r="B40">
        <v>2</v>
      </c>
      <c r="C40">
        <v>1</v>
      </c>
      <c r="D40">
        <v>0.91</v>
      </c>
      <c r="E40">
        <f>IF(Table1[[#This Row],[Participant]]&lt;2,Table1[[#This Row],[Score]],0)</f>
        <v>0</v>
      </c>
      <c r="F40">
        <f t="shared" si="2"/>
        <v>0</v>
      </c>
      <c r="G40">
        <f t="shared" si="3"/>
        <v>0</v>
      </c>
    </row>
    <row r="41" spans="1:16" x14ac:dyDescent="0.25">
      <c r="A41">
        <v>5</v>
      </c>
      <c r="B41">
        <v>2</v>
      </c>
      <c r="C41">
        <v>1</v>
      </c>
      <c r="D41">
        <v>3.53</v>
      </c>
      <c r="E41">
        <f>IF(Table1[[#This Row],[Participant]]&lt;2,Table1[[#This Row],[Score]],0)</f>
        <v>0</v>
      </c>
      <c r="F41">
        <f t="shared" si="2"/>
        <v>0</v>
      </c>
      <c r="G41">
        <f t="shared" si="3"/>
        <v>0</v>
      </c>
    </row>
    <row r="42" spans="1:16" x14ac:dyDescent="0.25">
      <c r="A42">
        <v>6</v>
      </c>
      <c r="B42">
        <v>2</v>
      </c>
      <c r="C42">
        <v>1</v>
      </c>
      <c r="D42">
        <v>0.62</v>
      </c>
      <c r="E42">
        <f>IF(Table1[[#This Row],[Participant]]&lt;2,Table1[[#This Row],[Score]],0)</f>
        <v>0</v>
      </c>
      <c r="F42">
        <f t="shared" si="2"/>
        <v>0</v>
      </c>
      <c r="G42">
        <f t="shared" si="3"/>
        <v>0</v>
      </c>
    </row>
    <row r="43" spans="1:16" x14ac:dyDescent="0.25">
      <c r="A43">
        <v>7</v>
      </c>
      <c r="B43">
        <v>2</v>
      </c>
      <c r="C43">
        <v>2</v>
      </c>
      <c r="D43">
        <v>30.13</v>
      </c>
      <c r="E43">
        <f>IF(Table1[[#This Row],[Participant]]&lt;2,Table1[[#This Row],[Score]],0)</f>
        <v>0</v>
      </c>
      <c r="F43">
        <f t="shared" si="2"/>
        <v>0</v>
      </c>
      <c r="G43">
        <f t="shared" si="3"/>
        <v>0</v>
      </c>
    </row>
    <row r="44" spans="1:16" x14ac:dyDescent="0.25">
      <c r="A44">
        <v>8</v>
      </c>
      <c r="B44">
        <v>2</v>
      </c>
      <c r="C44">
        <v>2</v>
      </c>
      <c r="D44">
        <v>35.049999999999997</v>
      </c>
      <c r="E44">
        <f>IF(Table1[[#This Row],[Participant]]&lt;2,Table1[[#This Row],[Score]],0)</f>
        <v>0</v>
      </c>
      <c r="F44">
        <f t="shared" si="2"/>
        <v>0</v>
      </c>
      <c r="G44">
        <f t="shared" si="3"/>
        <v>0</v>
      </c>
    </row>
    <row r="45" spans="1:16" x14ac:dyDescent="0.25">
      <c r="A45">
        <v>9</v>
      </c>
      <c r="B45">
        <v>2</v>
      </c>
      <c r="C45">
        <v>2</v>
      </c>
      <c r="D45">
        <v>44.87</v>
      </c>
      <c r="E45">
        <f>IF(Table1[[#This Row],[Participant]]&lt;2,Table1[[#This Row],[Score]],0)</f>
        <v>0</v>
      </c>
      <c r="F45">
        <f t="shared" si="2"/>
        <v>0</v>
      </c>
      <c r="G45">
        <f t="shared" si="3"/>
        <v>0</v>
      </c>
    </row>
    <row r="46" spans="1:16" x14ac:dyDescent="0.25">
      <c r="A46">
        <v>10</v>
      </c>
      <c r="B46">
        <v>2</v>
      </c>
      <c r="C46">
        <v>2</v>
      </c>
      <c r="D46">
        <v>63</v>
      </c>
      <c r="E46">
        <f>IF(Table1[[#This Row],[Participant]]&lt;2,Table1[[#This Row],[Score]],0)</f>
        <v>0</v>
      </c>
      <c r="F46">
        <f t="shared" si="2"/>
        <v>0</v>
      </c>
      <c r="G46">
        <f t="shared" si="3"/>
        <v>0</v>
      </c>
    </row>
    <row r="47" spans="1:16" x14ac:dyDescent="0.25">
      <c r="A47">
        <v>11</v>
      </c>
      <c r="B47">
        <v>2</v>
      </c>
      <c r="C47">
        <v>2</v>
      </c>
      <c r="D47">
        <v>64.62</v>
      </c>
      <c r="E47">
        <f>IF(Table1[[#This Row],[Participant]]&lt;2,Table1[[#This Row],[Score]],0)</f>
        <v>0</v>
      </c>
      <c r="F47">
        <f t="shared" si="2"/>
        <v>0</v>
      </c>
      <c r="G47">
        <f t="shared" si="3"/>
        <v>0</v>
      </c>
    </row>
    <row r="48" spans="1:16" x14ac:dyDescent="0.25">
      <c r="A48">
        <v>12</v>
      </c>
      <c r="B48">
        <v>2</v>
      </c>
      <c r="C48">
        <v>2</v>
      </c>
      <c r="D48">
        <v>76.900000000000006</v>
      </c>
      <c r="E48">
        <f>IF(Table1[[#This Row],[Participant]]&lt;2,Table1[[#This Row],[Score]],0)</f>
        <v>0</v>
      </c>
      <c r="F48">
        <f t="shared" si="2"/>
        <v>0</v>
      </c>
      <c r="G48">
        <f t="shared" si="3"/>
        <v>0</v>
      </c>
    </row>
    <row r="49" spans="1:7" x14ac:dyDescent="0.25">
      <c r="A49">
        <v>13</v>
      </c>
      <c r="B49">
        <v>2</v>
      </c>
      <c r="C49">
        <v>2</v>
      </c>
      <c r="D49">
        <v>67.95</v>
      </c>
      <c r="E49">
        <f>IF(Table1[[#This Row],[Participant]]&lt;2,Table1[[#This Row],[Score]],0)</f>
        <v>0</v>
      </c>
      <c r="F49">
        <f t="shared" si="2"/>
        <v>0</v>
      </c>
      <c r="G49">
        <f t="shared" si="3"/>
        <v>0</v>
      </c>
    </row>
    <row r="50" spans="1:7" x14ac:dyDescent="0.25">
      <c r="A50">
        <v>14</v>
      </c>
      <c r="B50">
        <v>2</v>
      </c>
      <c r="C50">
        <v>2</v>
      </c>
      <c r="D50">
        <v>69.7</v>
      </c>
      <c r="E50">
        <f>IF(Table1[[#This Row],[Participant]]&lt;2,Table1[[#This Row],[Score]],0)</f>
        <v>0</v>
      </c>
      <c r="F50">
        <f t="shared" si="2"/>
        <v>0</v>
      </c>
      <c r="G50">
        <f t="shared" si="3"/>
        <v>0</v>
      </c>
    </row>
    <row r="51" spans="1:7" x14ac:dyDescent="0.25">
      <c r="A51">
        <v>15</v>
      </c>
      <c r="B51">
        <v>2</v>
      </c>
      <c r="C51">
        <v>2</v>
      </c>
      <c r="D51">
        <v>79.38</v>
      </c>
      <c r="E51">
        <f>IF(Table1[[#This Row],[Participant]]&lt;2,Table1[[#This Row],[Score]],0)</f>
        <v>0</v>
      </c>
      <c r="F51">
        <f t="shared" si="2"/>
        <v>0</v>
      </c>
      <c r="G51">
        <f t="shared" si="3"/>
        <v>0</v>
      </c>
    </row>
    <row r="52" spans="1:7" x14ac:dyDescent="0.25">
      <c r="A52">
        <v>16</v>
      </c>
      <c r="B52">
        <v>2</v>
      </c>
      <c r="C52">
        <v>2</v>
      </c>
      <c r="D52">
        <v>62.65</v>
      </c>
      <c r="E52">
        <f>IF(Table1[[#This Row],[Participant]]&lt;2,Table1[[#This Row],[Score]],0)</f>
        <v>0</v>
      </c>
      <c r="F52">
        <f t="shared" si="2"/>
        <v>0</v>
      </c>
      <c r="G52">
        <f t="shared" si="3"/>
        <v>0</v>
      </c>
    </row>
    <row r="53" spans="1:7" x14ac:dyDescent="0.25">
      <c r="A53">
        <v>17</v>
      </c>
      <c r="B53">
        <v>2</v>
      </c>
      <c r="C53">
        <v>2</v>
      </c>
      <c r="D53">
        <v>76.03</v>
      </c>
      <c r="E53">
        <f>IF(Table1[[#This Row],[Participant]]&lt;2,Table1[[#This Row],[Score]],0)</f>
        <v>0</v>
      </c>
      <c r="F53">
        <f t="shared" si="2"/>
        <v>0</v>
      </c>
      <c r="G53">
        <f t="shared" si="3"/>
        <v>0</v>
      </c>
    </row>
    <row r="54" spans="1:7" x14ac:dyDescent="0.25">
      <c r="A54">
        <v>18</v>
      </c>
      <c r="B54">
        <v>2</v>
      </c>
      <c r="C54">
        <v>2</v>
      </c>
      <c r="D54">
        <v>84.58</v>
      </c>
      <c r="E54">
        <f>IF(Table1[[#This Row],[Participant]]&lt;2,Table1[[#This Row],[Score]],0)</f>
        <v>0</v>
      </c>
      <c r="F54">
        <f t="shared" si="2"/>
        <v>0</v>
      </c>
      <c r="G54">
        <f t="shared" si="3"/>
        <v>0</v>
      </c>
    </row>
    <row r="55" spans="1:7" x14ac:dyDescent="0.25">
      <c r="A55">
        <v>19</v>
      </c>
      <c r="B55">
        <v>2</v>
      </c>
      <c r="C55">
        <v>2</v>
      </c>
      <c r="D55">
        <v>85</v>
      </c>
      <c r="E55">
        <f>IF(Table1[[#This Row],[Participant]]&lt;2,Table1[[#This Row],[Score]],0)</f>
        <v>0</v>
      </c>
      <c r="F55">
        <f t="shared" si="2"/>
        <v>0</v>
      </c>
      <c r="G55">
        <f t="shared" si="3"/>
        <v>0</v>
      </c>
    </row>
    <row r="56" spans="1:7" x14ac:dyDescent="0.25">
      <c r="A56">
        <v>20</v>
      </c>
      <c r="B56">
        <v>2</v>
      </c>
      <c r="C56">
        <v>3</v>
      </c>
      <c r="D56">
        <v>93.02</v>
      </c>
      <c r="E56">
        <f>IF(Table1[[#This Row],[Participant]]&lt;2,Table1[[#This Row],[Score]],0)</f>
        <v>0</v>
      </c>
      <c r="F56">
        <f t="shared" si="2"/>
        <v>0</v>
      </c>
      <c r="G56">
        <f t="shared" si="3"/>
        <v>0</v>
      </c>
    </row>
    <row r="57" spans="1:7" x14ac:dyDescent="0.25">
      <c r="A57">
        <v>21</v>
      </c>
      <c r="B57">
        <v>2</v>
      </c>
      <c r="C57">
        <v>3</v>
      </c>
      <c r="D57">
        <v>89.73</v>
      </c>
      <c r="E57">
        <f>IF(Table1[[#This Row],[Participant]]&lt;2,Table1[[#This Row],[Score]],0)</f>
        <v>0</v>
      </c>
      <c r="F57">
        <f t="shared" si="2"/>
        <v>0</v>
      </c>
      <c r="G57">
        <f t="shared" si="3"/>
        <v>0</v>
      </c>
    </row>
    <row r="58" spans="1:7" x14ac:dyDescent="0.25">
      <c r="A58">
        <v>22</v>
      </c>
      <c r="B58">
        <v>2</v>
      </c>
      <c r="C58">
        <v>3</v>
      </c>
      <c r="D58">
        <v>81.19</v>
      </c>
      <c r="E58">
        <f>IF(Table1[[#This Row],[Participant]]&lt;2,Table1[[#This Row],[Score]],0)</f>
        <v>0</v>
      </c>
      <c r="F58">
        <f t="shared" si="2"/>
        <v>0</v>
      </c>
      <c r="G58">
        <f t="shared" si="3"/>
        <v>0</v>
      </c>
    </row>
    <row r="59" spans="1:7" x14ac:dyDescent="0.25">
      <c r="A59">
        <v>23</v>
      </c>
      <c r="B59">
        <v>2</v>
      </c>
      <c r="C59">
        <v>3</v>
      </c>
      <c r="D59">
        <v>92.4</v>
      </c>
      <c r="E59">
        <f>IF(Table1[[#This Row],[Participant]]&lt;2,Table1[[#This Row],[Score]],0)</f>
        <v>0</v>
      </c>
      <c r="F59">
        <f t="shared" si="2"/>
        <v>0</v>
      </c>
      <c r="G59">
        <f t="shared" si="3"/>
        <v>0</v>
      </c>
    </row>
    <row r="60" spans="1:7" x14ac:dyDescent="0.25">
      <c r="A60">
        <v>24</v>
      </c>
      <c r="B60">
        <v>2</v>
      </c>
      <c r="C60">
        <v>3</v>
      </c>
      <c r="D60">
        <v>90.04</v>
      </c>
      <c r="E60">
        <f>IF(Table1[[#This Row],[Participant]]&lt;2,Table1[[#This Row],[Score]],0)</f>
        <v>0</v>
      </c>
      <c r="F60">
        <f t="shared" si="2"/>
        <v>0</v>
      </c>
      <c r="G60">
        <f t="shared" si="3"/>
        <v>0</v>
      </c>
    </row>
    <row r="61" spans="1:7" x14ac:dyDescent="0.25">
      <c r="A61">
        <v>25</v>
      </c>
      <c r="B61">
        <v>2</v>
      </c>
      <c r="C61">
        <v>3</v>
      </c>
      <c r="D61">
        <v>93.52</v>
      </c>
      <c r="E61">
        <f>IF(Table1[[#This Row],[Participant]]&lt;2,Table1[[#This Row],[Score]],0)</f>
        <v>0</v>
      </c>
      <c r="F61">
        <f t="shared" si="2"/>
        <v>0</v>
      </c>
      <c r="G61">
        <f t="shared" si="3"/>
        <v>0</v>
      </c>
    </row>
    <row r="62" spans="1:7" x14ac:dyDescent="0.25">
      <c r="A62">
        <v>26</v>
      </c>
      <c r="B62">
        <v>2</v>
      </c>
      <c r="C62">
        <v>3</v>
      </c>
      <c r="D62">
        <v>91.98</v>
      </c>
      <c r="E62">
        <f>IF(Table1[[#This Row],[Participant]]&lt;2,Table1[[#This Row],[Score]],0)</f>
        <v>0</v>
      </c>
      <c r="F62">
        <f t="shared" si="2"/>
        <v>0</v>
      </c>
      <c r="G62">
        <f t="shared" si="3"/>
        <v>0</v>
      </c>
    </row>
    <row r="63" spans="1:7" x14ac:dyDescent="0.25">
      <c r="A63">
        <v>27</v>
      </c>
      <c r="B63">
        <v>2</v>
      </c>
      <c r="C63">
        <v>3</v>
      </c>
      <c r="D63">
        <v>94.96</v>
      </c>
      <c r="E63">
        <f>IF(Table1[[#This Row],[Participant]]&lt;2,Table1[[#This Row],[Score]],0)</f>
        <v>0</v>
      </c>
      <c r="F63">
        <f t="shared" si="2"/>
        <v>0</v>
      </c>
      <c r="G63">
        <f t="shared" si="3"/>
        <v>0</v>
      </c>
    </row>
    <row r="64" spans="1:7" x14ac:dyDescent="0.25">
      <c r="A64">
        <v>28</v>
      </c>
      <c r="B64">
        <v>2</v>
      </c>
      <c r="C64">
        <v>3</v>
      </c>
      <c r="D64">
        <v>86.76</v>
      </c>
      <c r="E64">
        <f>IF(Table1[[#This Row],[Participant]]&lt;2,Table1[[#This Row],[Score]],0)</f>
        <v>0</v>
      </c>
      <c r="F64">
        <f t="shared" si="2"/>
        <v>0</v>
      </c>
      <c r="G64">
        <f t="shared" si="3"/>
        <v>0</v>
      </c>
    </row>
    <row r="65" spans="1:7" x14ac:dyDescent="0.25">
      <c r="A65">
        <v>29</v>
      </c>
      <c r="B65">
        <v>2</v>
      </c>
      <c r="C65">
        <v>3</v>
      </c>
      <c r="D65">
        <v>95.71</v>
      </c>
      <c r="E65">
        <f>IF(Table1[[#This Row],[Participant]]&lt;2,Table1[[#This Row],[Score]],0)</f>
        <v>0</v>
      </c>
      <c r="F65">
        <f t="shared" si="2"/>
        <v>0</v>
      </c>
      <c r="G65">
        <f t="shared" si="3"/>
        <v>0</v>
      </c>
    </row>
    <row r="66" spans="1:7" x14ac:dyDescent="0.25">
      <c r="A66">
        <v>30</v>
      </c>
      <c r="B66">
        <v>2</v>
      </c>
      <c r="C66">
        <v>3</v>
      </c>
      <c r="D66">
        <v>96</v>
      </c>
      <c r="E66">
        <f>IF(Table1[[#This Row],[Participant]]&lt;2,Table1[[#This Row],[Score]],0)</f>
        <v>0</v>
      </c>
      <c r="F66">
        <f t="shared" si="2"/>
        <v>0</v>
      </c>
      <c r="G66">
        <f t="shared" si="3"/>
        <v>0</v>
      </c>
    </row>
    <row r="67" spans="1:7" x14ac:dyDescent="0.25">
      <c r="A67">
        <v>31</v>
      </c>
      <c r="B67">
        <v>2</v>
      </c>
      <c r="C67">
        <v>3</v>
      </c>
      <c r="D67">
        <v>96.92</v>
      </c>
      <c r="E67">
        <f>IF(Table1[[#This Row],[Participant]]&lt;2,Table1[[#This Row],[Score]],0)</f>
        <v>0</v>
      </c>
      <c r="F67">
        <f t="shared" si="2"/>
        <v>0</v>
      </c>
      <c r="G67">
        <f t="shared" si="3"/>
        <v>0</v>
      </c>
    </row>
    <row r="68" spans="1:7" x14ac:dyDescent="0.25">
      <c r="A68">
        <v>32</v>
      </c>
      <c r="B68">
        <v>2</v>
      </c>
      <c r="C68">
        <v>3</v>
      </c>
      <c r="D68">
        <v>96.58</v>
      </c>
      <c r="E68">
        <f>IF(Table1[[#This Row],[Participant]]&lt;2,Table1[[#This Row],[Score]],0)</f>
        <v>0</v>
      </c>
      <c r="F68">
        <f t="shared" ref="F68:F99" si="4">IF(B101=2,D101,0)</f>
        <v>0</v>
      </c>
      <c r="G68">
        <f t="shared" ref="G68:G99" si="5">IF(B134=3,D134,0)</f>
        <v>0</v>
      </c>
    </row>
    <row r="69" spans="1:7" x14ac:dyDescent="0.25">
      <c r="A69">
        <v>33</v>
      </c>
      <c r="B69">
        <v>2</v>
      </c>
      <c r="C69">
        <v>3</v>
      </c>
      <c r="D69">
        <v>96.87</v>
      </c>
      <c r="E69">
        <f>IF(Table1[[#This Row],[Participant]]&lt;2,Table1[[#This Row],[Score]],0)</f>
        <v>0</v>
      </c>
      <c r="F69">
        <f t="shared" si="4"/>
        <v>0</v>
      </c>
      <c r="G69">
        <f t="shared" si="5"/>
        <v>0</v>
      </c>
    </row>
    <row r="70" spans="1:7" x14ac:dyDescent="0.25">
      <c r="A70">
        <v>1</v>
      </c>
      <c r="B70">
        <v>3</v>
      </c>
      <c r="C70">
        <v>1</v>
      </c>
      <c r="D70">
        <v>0.56999999999999995</v>
      </c>
      <c r="E70">
        <f>IF(Table1[[#This Row],[Participant]]&lt;2,Table1[[#This Row],[Score]],0)</f>
        <v>0</v>
      </c>
      <c r="F70">
        <f t="shared" si="4"/>
        <v>0</v>
      </c>
      <c r="G70">
        <f t="shared" si="5"/>
        <v>0</v>
      </c>
    </row>
    <row r="71" spans="1:7" x14ac:dyDescent="0.25">
      <c r="A71">
        <v>2</v>
      </c>
      <c r="B71">
        <v>3</v>
      </c>
      <c r="C71">
        <v>1</v>
      </c>
      <c r="D71">
        <v>0.91</v>
      </c>
      <c r="E71">
        <f>IF(Table1[[#This Row],[Participant]]&lt;2,Table1[[#This Row],[Score]],0)</f>
        <v>0</v>
      </c>
      <c r="F71">
        <f t="shared" si="4"/>
        <v>0</v>
      </c>
      <c r="G71">
        <f t="shared" si="5"/>
        <v>0</v>
      </c>
    </row>
    <row r="72" spans="1:7" x14ac:dyDescent="0.25">
      <c r="A72">
        <v>3</v>
      </c>
      <c r="B72">
        <v>3</v>
      </c>
      <c r="C72">
        <v>1</v>
      </c>
      <c r="D72">
        <v>1.25</v>
      </c>
      <c r="E72">
        <f>IF(Table1[[#This Row],[Participant]]&lt;2,Table1[[#This Row],[Score]],0)</f>
        <v>0</v>
      </c>
      <c r="F72">
        <f t="shared" si="4"/>
        <v>0</v>
      </c>
      <c r="G72">
        <f t="shared" si="5"/>
        <v>0</v>
      </c>
    </row>
    <row r="73" spans="1:7" x14ac:dyDescent="0.25">
      <c r="A73">
        <v>4</v>
      </c>
      <c r="B73">
        <v>3</v>
      </c>
      <c r="C73">
        <v>1</v>
      </c>
      <c r="D73">
        <v>1.59</v>
      </c>
      <c r="E73">
        <f>IF(Table1[[#This Row],[Participant]]&lt;2,Table1[[#This Row],[Score]],0)</f>
        <v>0</v>
      </c>
      <c r="F73">
        <f t="shared" si="4"/>
        <v>0</v>
      </c>
      <c r="G73">
        <f t="shared" si="5"/>
        <v>0</v>
      </c>
    </row>
    <row r="74" spans="1:7" x14ac:dyDescent="0.25">
      <c r="A74">
        <v>5</v>
      </c>
      <c r="B74">
        <v>3</v>
      </c>
      <c r="C74">
        <v>1</v>
      </c>
      <c r="D74">
        <v>0.25</v>
      </c>
      <c r="E74">
        <f>IF(Table1[[#This Row],[Participant]]&lt;2,Table1[[#This Row],[Score]],0)</f>
        <v>0</v>
      </c>
      <c r="F74">
        <f t="shared" si="4"/>
        <v>0</v>
      </c>
      <c r="G74">
        <f t="shared" si="5"/>
        <v>0</v>
      </c>
    </row>
    <row r="75" spans="1:7" x14ac:dyDescent="0.25">
      <c r="A75">
        <v>6</v>
      </c>
      <c r="B75">
        <v>3</v>
      </c>
      <c r="C75">
        <v>2</v>
      </c>
      <c r="D75">
        <v>27.36</v>
      </c>
      <c r="E75">
        <f>IF(Table1[[#This Row],[Participant]]&lt;2,Table1[[#This Row],[Score]],0)</f>
        <v>0</v>
      </c>
      <c r="F75">
        <f t="shared" si="4"/>
        <v>0</v>
      </c>
      <c r="G75">
        <f t="shared" si="5"/>
        <v>0</v>
      </c>
    </row>
    <row r="76" spans="1:7" x14ac:dyDescent="0.25">
      <c r="A76">
        <v>7</v>
      </c>
      <c r="B76">
        <v>3</v>
      </c>
      <c r="C76">
        <v>2</v>
      </c>
      <c r="D76">
        <v>31.68</v>
      </c>
      <c r="E76">
        <f>IF(Table1[[#This Row],[Participant]]&lt;2,Table1[[#This Row],[Score]],0)</f>
        <v>0</v>
      </c>
      <c r="F76">
        <f t="shared" si="4"/>
        <v>0</v>
      </c>
      <c r="G76">
        <f t="shared" si="5"/>
        <v>0</v>
      </c>
    </row>
    <row r="77" spans="1:7" x14ac:dyDescent="0.25">
      <c r="A77">
        <v>8</v>
      </c>
      <c r="B77">
        <v>3</v>
      </c>
      <c r="C77">
        <v>2</v>
      </c>
      <c r="D77">
        <v>39.049999999999997</v>
      </c>
      <c r="E77">
        <f>IF(Table1[[#This Row],[Participant]]&lt;2,Table1[[#This Row],[Score]],0)</f>
        <v>0</v>
      </c>
      <c r="F77">
        <f t="shared" si="4"/>
        <v>0</v>
      </c>
      <c r="G77">
        <f t="shared" si="5"/>
        <v>0</v>
      </c>
    </row>
    <row r="78" spans="1:7" x14ac:dyDescent="0.25">
      <c r="A78">
        <v>9</v>
      </c>
      <c r="B78">
        <v>3</v>
      </c>
      <c r="C78">
        <v>2</v>
      </c>
      <c r="D78">
        <v>42.04</v>
      </c>
      <c r="E78">
        <f>IF(Table1[[#This Row],[Participant]]&lt;2,Table1[[#This Row],[Score]],0)</f>
        <v>0</v>
      </c>
      <c r="F78">
        <f t="shared" si="4"/>
        <v>0</v>
      </c>
      <c r="G78">
        <f t="shared" si="5"/>
        <v>0</v>
      </c>
    </row>
    <row r="79" spans="1:7" x14ac:dyDescent="0.25">
      <c r="A79">
        <v>10</v>
      </c>
      <c r="B79">
        <v>3</v>
      </c>
      <c r="C79">
        <v>2</v>
      </c>
      <c r="D79">
        <v>53.86</v>
      </c>
      <c r="E79">
        <f>IF(Table1[[#This Row],[Participant]]&lt;2,Table1[[#This Row],[Score]],0)</f>
        <v>0</v>
      </c>
      <c r="F79">
        <f t="shared" si="4"/>
        <v>0</v>
      </c>
      <c r="G79">
        <f t="shared" si="5"/>
        <v>0</v>
      </c>
    </row>
    <row r="80" spans="1:7" x14ac:dyDescent="0.25">
      <c r="A80">
        <v>11</v>
      </c>
      <c r="B80">
        <v>3</v>
      </c>
      <c r="C80">
        <v>2</v>
      </c>
      <c r="D80">
        <v>56.51</v>
      </c>
      <c r="E80">
        <f>IF(Table1[[#This Row],[Participant]]&lt;2,Table1[[#This Row],[Score]],0)</f>
        <v>0</v>
      </c>
      <c r="F80">
        <f t="shared" si="4"/>
        <v>0</v>
      </c>
      <c r="G80">
        <f t="shared" si="5"/>
        <v>0</v>
      </c>
    </row>
    <row r="81" spans="1:7" x14ac:dyDescent="0.25">
      <c r="A81">
        <v>12</v>
      </c>
      <c r="B81">
        <v>3</v>
      </c>
      <c r="C81">
        <v>2</v>
      </c>
      <c r="D81">
        <v>59.99</v>
      </c>
      <c r="E81">
        <f>IF(Table1[[#This Row],[Participant]]&lt;2,Table1[[#This Row],[Score]],0)</f>
        <v>0</v>
      </c>
      <c r="F81">
        <f t="shared" si="4"/>
        <v>0</v>
      </c>
      <c r="G81">
        <f t="shared" si="5"/>
        <v>0</v>
      </c>
    </row>
    <row r="82" spans="1:7" x14ac:dyDescent="0.25">
      <c r="A82">
        <v>13</v>
      </c>
      <c r="B82">
        <v>3</v>
      </c>
      <c r="C82">
        <v>2</v>
      </c>
      <c r="D82">
        <v>65.790000000000006</v>
      </c>
      <c r="E82">
        <f>IF(Table1[[#This Row],[Participant]]&lt;2,Table1[[#This Row],[Score]],0)</f>
        <v>0</v>
      </c>
      <c r="F82">
        <f t="shared" si="4"/>
        <v>0</v>
      </c>
      <c r="G82">
        <f t="shared" si="5"/>
        <v>0</v>
      </c>
    </row>
    <row r="83" spans="1:7" x14ac:dyDescent="0.25">
      <c r="A83">
        <v>14</v>
      </c>
      <c r="B83">
        <v>3</v>
      </c>
      <c r="C83">
        <v>2</v>
      </c>
      <c r="D83">
        <v>72.44</v>
      </c>
      <c r="E83">
        <f>IF(Table1[[#This Row],[Participant]]&lt;2,Table1[[#This Row],[Score]],0)</f>
        <v>0</v>
      </c>
      <c r="F83">
        <f t="shared" si="4"/>
        <v>0</v>
      </c>
      <c r="G83">
        <f t="shared" si="5"/>
        <v>0</v>
      </c>
    </row>
    <row r="84" spans="1:7" x14ac:dyDescent="0.25">
      <c r="A84">
        <v>15</v>
      </c>
      <c r="B84">
        <v>3</v>
      </c>
      <c r="C84">
        <v>2</v>
      </c>
      <c r="D84">
        <v>71.7</v>
      </c>
      <c r="E84">
        <f>IF(Table1[[#This Row],[Participant]]&lt;2,Table1[[#This Row],[Score]],0)</f>
        <v>0</v>
      </c>
      <c r="F84">
        <f t="shared" si="4"/>
        <v>0</v>
      </c>
      <c r="G84">
        <f t="shared" si="5"/>
        <v>0</v>
      </c>
    </row>
    <row r="85" spans="1:7" x14ac:dyDescent="0.25">
      <c r="A85">
        <v>16</v>
      </c>
      <c r="B85">
        <v>3</v>
      </c>
      <c r="C85">
        <v>2</v>
      </c>
      <c r="D85">
        <v>76.41</v>
      </c>
      <c r="E85">
        <f>IF(Table1[[#This Row],[Participant]]&lt;2,Table1[[#This Row],[Score]],0)</f>
        <v>0</v>
      </c>
      <c r="F85">
        <f t="shared" si="4"/>
        <v>0</v>
      </c>
      <c r="G85">
        <f t="shared" si="5"/>
        <v>0</v>
      </c>
    </row>
    <row r="86" spans="1:7" x14ac:dyDescent="0.25">
      <c r="A86">
        <v>17</v>
      </c>
      <c r="B86">
        <v>3</v>
      </c>
      <c r="C86">
        <v>2</v>
      </c>
      <c r="D86">
        <v>76.819999999999993</v>
      </c>
      <c r="E86">
        <f>IF(Table1[[#This Row],[Participant]]&lt;2,Table1[[#This Row],[Score]],0)</f>
        <v>0</v>
      </c>
      <c r="F86">
        <f t="shared" si="4"/>
        <v>0</v>
      </c>
      <c r="G86">
        <f t="shared" si="5"/>
        <v>0</v>
      </c>
    </row>
    <row r="87" spans="1:7" x14ac:dyDescent="0.25">
      <c r="A87">
        <v>18</v>
      </c>
      <c r="B87">
        <v>3</v>
      </c>
      <c r="C87">
        <v>2</v>
      </c>
      <c r="D87">
        <v>77.67</v>
      </c>
      <c r="E87">
        <f>IF(Table1[[#This Row],[Participant]]&lt;2,Table1[[#This Row],[Score]],0)</f>
        <v>0</v>
      </c>
      <c r="F87">
        <f t="shared" si="4"/>
        <v>0</v>
      </c>
      <c r="G87">
        <f t="shared" si="5"/>
        <v>0</v>
      </c>
    </row>
    <row r="88" spans="1:7" x14ac:dyDescent="0.25">
      <c r="A88">
        <v>19</v>
      </c>
      <c r="B88">
        <v>3</v>
      </c>
      <c r="C88">
        <v>2</v>
      </c>
      <c r="D88">
        <v>75.569999999999993</v>
      </c>
      <c r="E88">
        <f>IF(Table1[[#This Row],[Participant]]&lt;2,Table1[[#This Row],[Score]],0)</f>
        <v>0</v>
      </c>
      <c r="F88">
        <f t="shared" si="4"/>
        <v>0</v>
      </c>
      <c r="G88">
        <f t="shared" si="5"/>
        <v>0</v>
      </c>
    </row>
    <row r="89" spans="1:7" x14ac:dyDescent="0.25">
      <c r="A89">
        <v>20</v>
      </c>
      <c r="B89">
        <v>3</v>
      </c>
      <c r="C89">
        <v>2</v>
      </c>
      <c r="D89">
        <v>78.180000000000007</v>
      </c>
      <c r="E89">
        <f>IF(Table1[[#This Row],[Participant]]&lt;2,Table1[[#This Row],[Score]],0)</f>
        <v>0</v>
      </c>
      <c r="F89">
        <f t="shared" si="4"/>
        <v>0</v>
      </c>
      <c r="G89">
        <f t="shared" si="5"/>
        <v>0</v>
      </c>
    </row>
    <row r="90" spans="1:7" x14ac:dyDescent="0.25">
      <c r="A90">
        <v>21</v>
      </c>
      <c r="B90">
        <v>3</v>
      </c>
      <c r="C90">
        <v>2</v>
      </c>
      <c r="D90">
        <v>81.5</v>
      </c>
      <c r="E90">
        <f>IF(Table1[[#This Row],[Participant]]&lt;2,Table1[[#This Row],[Score]],0)</f>
        <v>0</v>
      </c>
      <c r="F90">
        <f t="shared" si="4"/>
        <v>0</v>
      </c>
      <c r="G90">
        <f t="shared" si="5"/>
        <v>0</v>
      </c>
    </row>
    <row r="91" spans="1:7" x14ac:dyDescent="0.25">
      <c r="A91">
        <v>22</v>
      </c>
      <c r="B91">
        <v>3</v>
      </c>
      <c r="C91">
        <v>2</v>
      </c>
      <c r="D91">
        <v>80.400000000000006</v>
      </c>
      <c r="E91">
        <f>IF(Table1[[#This Row],[Participant]]&lt;2,Table1[[#This Row],[Score]],0)</f>
        <v>0</v>
      </c>
      <c r="F91">
        <f t="shared" si="4"/>
        <v>0</v>
      </c>
      <c r="G91">
        <f t="shared" si="5"/>
        <v>0</v>
      </c>
    </row>
    <row r="92" spans="1:7" x14ac:dyDescent="0.25">
      <c r="A92">
        <v>23</v>
      </c>
      <c r="B92">
        <v>3</v>
      </c>
      <c r="C92">
        <v>2</v>
      </c>
      <c r="D92">
        <v>86.39</v>
      </c>
      <c r="E92">
        <f>IF(Table1[[#This Row],[Participant]]&lt;2,Table1[[#This Row],[Score]],0)</f>
        <v>0</v>
      </c>
      <c r="F92">
        <f t="shared" si="4"/>
        <v>0</v>
      </c>
      <c r="G92">
        <f t="shared" si="5"/>
        <v>0</v>
      </c>
    </row>
    <row r="93" spans="1:7" x14ac:dyDescent="0.25">
      <c r="A93">
        <v>24</v>
      </c>
      <c r="B93">
        <v>3</v>
      </c>
      <c r="C93">
        <v>2</v>
      </c>
      <c r="D93">
        <v>89.33</v>
      </c>
      <c r="E93">
        <f>IF(Table1[[#This Row],[Participant]]&lt;2,Table1[[#This Row],[Score]],0)</f>
        <v>0</v>
      </c>
      <c r="F93">
        <f t="shared" si="4"/>
        <v>0</v>
      </c>
      <c r="G93">
        <f t="shared" si="5"/>
        <v>0</v>
      </c>
    </row>
    <row r="94" spans="1:7" x14ac:dyDescent="0.25">
      <c r="A94">
        <v>25</v>
      </c>
      <c r="B94">
        <v>3</v>
      </c>
      <c r="C94">
        <v>2</v>
      </c>
      <c r="D94">
        <v>88.03</v>
      </c>
      <c r="E94">
        <f>IF(Table1[[#This Row],[Participant]]&lt;2,Table1[[#This Row],[Score]],0)</f>
        <v>0</v>
      </c>
      <c r="F94">
        <f t="shared" si="4"/>
        <v>0</v>
      </c>
      <c r="G94">
        <f t="shared" si="5"/>
        <v>0</v>
      </c>
    </row>
    <row r="95" spans="1:7" x14ac:dyDescent="0.25">
      <c r="A95">
        <v>26</v>
      </c>
      <c r="B95">
        <v>3</v>
      </c>
      <c r="C95">
        <v>2</v>
      </c>
      <c r="D95">
        <v>88.73</v>
      </c>
      <c r="E95">
        <f>IF(Table1[[#This Row],[Participant]]&lt;2,Table1[[#This Row],[Score]],0)</f>
        <v>0</v>
      </c>
      <c r="F95">
        <f t="shared" si="4"/>
        <v>0</v>
      </c>
      <c r="G95">
        <f t="shared" si="5"/>
        <v>0</v>
      </c>
    </row>
    <row r="96" spans="1:7" x14ac:dyDescent="0.25">
      <c r="A96">
        <v>27</v>
      </c>
      <c r="B96">
        <v>3</v>
      </c>
      <c r="C96">
        <v>2</v>
      </c>
      <c r="D96">
        <v>89.34</v>
      </c>
      <c r="E96">
        <f>IF(Table1[[#This Row],[Participant]]&lt;2,Table1[[#This Row],[Score]],0)</f>
        <v>0</v>
      </c>
      <c r="F96">
        <f t="shared" si="4"/>
        <v>0</v>
      </c>
      <c r="G96">
        <f t="shared" si="5"/>
        <v>0</v>
      </c>
    </row>
    <row r="97" spans="1:7" x14ac:dyDescent="0.25">
      <c r="A97">
        <v>28</v>
      </c>
      <c r="B97">
        <v>3</v>
      </c>
      <c r="C97">
        <v>2</v>
      </c>
      <c r="D97">
        <v>90.13</v>
      </c>
      <c r="E97">
        <f>IF(Table1[[#This Row],[Participant]]&lt;2,Table1[[#This Row],[Score]],0)</f>
        <v>0</v>
      </c>
      <c r="F97">
        <f t="shared" si="4"/>
        <v>0</v>
      </c>
      <c r="G97">
        <f t="shared" si="5"/>
        <v>0</v>
      </c>
    </row>
    <row r="98" spans="1:7" x14ac:dyDescent="0.25">
      <c r="A98">
        <v>29</v>
      </c>
      <c r="B98">
        <v>3</v>
      </c>
      <c r="C98">
        <v>2</v>
      </c>
      <c r="D98">
        <v>90.83</v>
      </c>
      <c r="E98">
        <f>IF(Table1[[#This Row],[Participant]]&lt;2,Table1[[#This Row],[Score]],0)</f>
        <v>0</v>
      </c>
      <c r="F98">
        <f t="shared" si="4"/>
        <v>0</v>
      </c>
      <c r="G98">
        <f t="shared" si="5"/>
        <v>0</v>
      </c>
    </row>
    <row r="99" spans="1:7" x14ac:dyDescent="0.25">
      <c r="A99">
        <v>30</v>
      </c>
      <c r="B99">
        <v>3</v>
      </c>
      <c r="C99">
        <v>3</v>
      </c>
      <c r="D99">
        <v>76.89</v>
      </c>
      <c r="E99">
        <f>IF(Table1[[#This Row],[Participant]]&lt;2,Table1[[#This Row],[Score]],0)</f>
        <v>0</v>
      </c>
      <c r="F99">
        <f t="shared" si="4"/>
        <v>0</v>
      </c>
      <c r="G99">
        <f t="shared" si="5"/>
        <v>0</v>
      </c>
    </row>
    <row r="100" spans="1:7" x14ac:dyDescent="0.25">
      <c r="A100">
        <v>31</v>
      </c>
      <c r="B100">
        <v>3</v>
      </c>
      <c r="C100">
        <v>3</v>
      </c>
      <c r="D100">
        <v>83.4</v>
      </c>
      <c r="E100">
        <f>IF(Table1[[#This Row],[Participant]]&lt;2,Table1[[#This Row],[Score]],0)</f>
        <v>0</v>
      </c>
      <c r="F100">
        <f t="shared" ref="F100:F102" si="6">IF(B133=2,D133,0)</f>
        <v>0</v>
      </c>
      <c r="G100">
        <f t="shared" ref="G100:G102" si="7">IF(B166=3,D166,0)</f>
        <v>0</v>
      </c>
    </row>
    <row r="101" spans="1:7" x14ac:dyDescent="0.25">
      <c r="A101">
        <v>32</v>
      </c>
      <c r="B101">
        <v>3</v>
      </c>
      <c r="C101">
        <v>3</v>
      </c>
      <c r="D101">
        <v>77.77</v>
      </c>
      <c r="E101">
        <f>IF(Table1[[#This Row],[Participant]]&lt;2,Table1[[#This Row],[Score]],0)</f>
        <v>0</v>
      </c>
      <c r="F101">
        <f t="shared" si="6"/>
        <v>0</v>
      </c>
      <c r="G101">
        <f t="shared" si="7"/>
        <v>0</v>
      </c>
    </row>
    <row r="102" spans="1:7" x14ac:dyDescent="0.25">
      <c r="A102">
        <v>33</v>
      </c>
      <c r="B102">
        <v>3</v>
      </c>
      <c r="C102">
        <v>3</v>
      </c>
      <c r="D102">
        <v>86.34</v>
      </c>
      <c r="E102">
        <f>IF(Table1[[#This Row],[Participant]]&lt;2,Table1[[#This Row],[Score]],0)</f>
        <v>0</v>
      </c>
      <c r="F102">
        <f t="shared" si="6"/>
        <v>0</v>
      </c>
      <c r="G102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FFF2-A86C-2540-BCFB-2C59669AB7A9}">
  <dimension ref="A1:J35"/>
  <sheetViews>
    <sheetView topLeftCell="H5" zoomScale="161" workbookViewId="0">
      <selection sqref="A1:J35"/>
    </sheetView>
  </sheetViews>
  <sheetFormatPr defaultColWidth="11" defaultRowHeight="15.75" x14ac:dyDescent="0.25"/>
  <sheetData>
    <row r="1" spans="1:10" x14ac:dyDescent="0.25">
      <c r="B1" s="16" t="s">
        <v>12</v>
      </c>
      <c r="C1" s="16"/>
      <c r="D1" s="16"/>
      <c r="E1" s="16" t="s">
        <v>13</v>
      </c>
      <c r="F1" s="16"/>
      <c r="G1" s="16"/>
      <c r="H1" s="16" t="s">
        <v>14</v>
      </c>
      <c r="I1" s="16"/>
      <c r="J1" s="16"/>
    </row>
    <row r="2" spans="1:10" x14ac:dyDescent="0.25">
      <c r="A2" t="s">
        <v>0</v>
      </c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11</v>
      </c>
      <c r="H2" t="s">
        <v>9</v>
      </c>
      <c r="I2" t="s">
        <v>10</v>
      </c>
      <c r="J2" t="s">
        <v>11</v>
      </c>
    </row>
    <row r="3" spans="1:10" x14ac:dyDescent="0.25">
      <c r="A3">
        <v>1</v>
      </c>
      <c r="B3">
        <v>3</v>
      </c>
      <c r="E3">
        <v>2.48</v>
      </c>
      <c r="H3">
        <v>0.56999999999999995</v>
      </c>
    </row>
    <row r="4" spans="1:10" x14ac:dyDescent="0.25">
      <c r="A4">
        <v>2</v>
      </c>
      <c r="B4">
        <v>1.92</v>
      </c>
      <c r="E4">
        <v>1.72</v>
      </c>
      <c r="H4">
        <v>0.91</v>
      </c>
    </row>
    <row r="5" spans="1:10" x14ac:dyDescent="0.25">
      <c r="A5">
        <v>3</v>
      </c>
      <c r="B5">
        <v>1.0900000000000001</v>
      </c>
      <c r="E5">
        <v>0.56999999999999995</v>
      </c>
      <c r="H5">
        <v>1.25</v>
      </c>
    </row>
    <row r="6" spans="1:10" x14ac:dyDescent="0.25">
      <c r="A6">
        <v>4</v>
      </c>
      <c r="B6">
        <v>1.35</v>
      </c>
      <c r="E6">
        <v>0.91</v>
      </c>
      <c r="H6">
        <v>1.59</v>
      </c>
    </row>
    <row r="7" spans="1:10" x14ac:dyDescent="0.25">
      <c r="A7">
        <v>5</v>
      </c>
      <c r="B7">
        <v>1.99</v>
      </c>
      <c r="E7">
        <v>3.53</v>
      </c>
      <c r="H7">
        <v>0.25</v>
      </c>
    </row>
    <row r="8" spans="1:10" x14ac:dyDescent="0.25">
      <c r="A8">
        <v>6</v>
      </c>
      <c r="C8">
        <v>27.95</v>
      </c>
      <c r="E8">
        <v>0.62</v>
      </c>
      <c r="I8">
        <v>27.36</v>
      </c>
    </row>
    <row r="9" spans="1:10" x14ac:dyDescent="0.25">
      <c r="A9">
        <v>7</v>
      </c>
      <c r="C9">
        <v>29.37</v>
      </c>
      <c r="F9">
        <v>30.13</v>
      </c>
      <c r="I9">
        <v>39.049999999999997</v>
      </c>
    </row>
    <row r="10" spans="1:10" x14ac:dyDescent="0.25">
      <c r="A10">
        <v>8</v>
      </c>
      <c r="C10">
        <v>23.77</v>
      </c>
      <c r="F10">
        <v>35.049999999999997</v>
      </c>
      <c r="I10">
        <v>53.86</v>
      </c>
    </row>
    <row r="11" spans="1:10" x14ac:dyDescent="0.25">
      <c r="A11">
        <v>9</v>
      </c>
      <c r="C11">
        <v>52.65</v>
      </c>
      <c r="F11">
        <v>44.87</v>
      </c>
      <c r="I11">
        <v>59.99</v>
      </c>
    </row>
    <row r="12" spans="1:10" x14ac:dyDescent="0.25">
      <c r="A12">
        <v>10</v>
      </c>
      <c r="C12">
        <v>36.75</v>
      </c>
      <c r="F12">
        <v>63</v>
      </c>
      <c r="I12">
        <v>72.44</v>
      </c>
    </row>
    <row r="13" spans="1:10" x14ac:dyDescent="0.25">
      <c r="A13">
        <v>11</v>
      </c>
      <c r="C13">
        <v>69.91</v>
      </c>
      <c r="F13">
        <v>64.62</v>
      </c>
      <c r="I13">
        <v>76.41</v>
      </c>
    </row>
    <row r="14" spans="1:10" x14ac:dyDescent="0.25">
      <c r="A14">
        <v>12</v>
      </c>
      <c r="C14">
        <v>76.63</v>
      </c>
      <c r="F14">
        <v>76.900000000000006</v>
      </c>
      <c r="I14">
        <v>77.67</v>
      </c>
    </row>
    <row r="15" spans="1:10" x14ac:dyDescent="0.25">
      <c r="A15">
        <v>13</v>
      </c>
      <c r="C15">
        <v>72.31</v>
      </c>
      <c r="F15">
        <v>67.95</v>
      </c>
      <c r="I15">
        <v>75.569999999999993</v>
      </c>
    </row>
    <row r="16" spans="1:10" x14ac:dyDescent="0.25">
      <c r="A16">
        <v>14</v>
      </c>
      <c r="C16">
        <v>87.63</v>
      </c>
      <c r="F16">
        <v>69.7</v>
      </c>
      <c r="I16">
        <v>78.180000000000007</v>
      </c>
    </row>
    <row r="17" spans="1:10" x14ac:dyDescent="0.25">
      <c r="A17">
        <v>15</v>
      </c>
      <c r="C17">
        <v>89.24</v>
      </c>
      <c r="F17">
        <v>79.38</v>
      </c>
      <c r="I17">
        <v>81.5</v>
      </c>
    </row>
    <row r="18" spans="1:10" x14ac:dyDescent="0.25">
      <c r="A18">
        <v>16</v>
      </c>
      <c r="C18">
        <v>89.66</v>
      </c>
      <c r="F18">
        <v>62.65</v>
      </c>
      <c r="I18">
        <v>80.400000000000006</v>
      </c>
    </row>
    <row r="19" spans="1:10" x14ac:dyDescent="0.25">
      <c r="A19">
        <v>17</v>
      </c>
      <c r="D19">
        <v>86.07</v>
      </c>
      <c r="F19">
        <v>76.03</v>
      </c>
      <c r="I19">
        <v>86.39</v>
      </c>
    </row>
    <row r="20" spans="1:10" x14ac:dyDescent="0.25">
      <c r="A20">
        <v>18</v>
      </c>
      <c r="D20">
        <v>54.33</v>
      </c>
      <c r="F20">
        <v>84.58</v>
      </c>
      <c r="I20">
        <v>89.33</v>
      </c>
    </row>
    <row r="21" spans="1:10" x14ac:dyDescent="0.25">
      <c r="A21">
        <v>19</v>
      </c>
      <c r="D21">
        <v>72.010000000000005</v>
      </c>
      <c r="F21">
        <v>85</v>
      </c>
      <c r="I21">
        <v>88.03</v>
      </c>
    </row>
    <row r="22" spans="1:10" x14ac:dyDescent="0.25">
      <c r="A22">
        <v>20</v>
      </c>
      <c r="D22">
        <v>79.540000000000006</v>
      </c>
      <c r="G22">
        <v>93.02</v>
      </c>
      <c r="I22">
        <v>88.73</v>
      </c>
    </row>
    <row r="23" spans="1:10" x14ac:dyDescent="0.25">
      <c r="A23">
        <v>21</v>
      </c>
      <c r="D23">
        <v>89.37</v>
      </c>
      <c r="G23">
        <v>89.73</v>
      </c>
      <c r="I23">
        <v>89.34</v>
      </c>
    </row>
    <row r="24" spans="1:10" x14ac:dyDescent="0.25">
      <c r="A24">
        <v>22</v>
      </c>
      <c r="D24">
        <v>54.64</v>
      </c>
      <c r="G24">
        <v>81.19</v>
      </c>
      <c r="I24">
        <v>90.13</v>
      </c>
    </row>
    <row r="25" spans="1:10" x14ac:dyDescent="0.25">
      <c r="A25">
        <v>23</v>
      </c>
      <c r="D25">
        <v>55.85</v>
      </c>
      <c r="G25">
        <v>92.4</v>
      </c>
      <c r="I25">
        <v>90.83</v>
      </c>
    </row>
    <row r="26" spans="1:10" x14ac:dyDescent="0.25">
      <c r="A26">
        <v>24</v>
      </c>
      <c r="D26">
        <v>78.510000000000005</v>
      </c>
      <c r="G26">
        <v>90.04</v>
      </c>
      <c r="J26">
        <v>54.64</v>
      </c>
    </row>
    <row r="27" spans="1:10" x14ac:dyDescent="0.25">
      <c r="A27">
        <v>25</v>
      </c>
      <c r="D27">
        <v>80.75</v>
      </c>
      <c r="G27">
        <v>93.52</v>
      </c>
      <c r="J27">
        <v>55.85</v>
      </c>
    </row>
    <row r="28" spans="1:10" x14ac:dyDescent="0.25">
      <c r="A28">
        <v>26</v>
      </c>
      <c r="D28">
        <v>83.93</v>
      </c>
      <c r="G28">
        <v>91.98</v>
      </c>
      <c r="J28">
        <v>78.510000000000005</v>
      </c>
    </row>
    <row r="29" spans="1:10" x14ac:dyDescent="0.25">
      <c r="A29">
        <v>27</v>
      </c>
      <c r="D29">
        <v>85.53</v>
      </c>
      <c r="G29">
        <v>94.96</v>
      </c>
      <c r="J29">
        <v>64.33</v>
      </c>
    </row>
    <row r="30" spans="1:10" x14ac:dyDescent="0.25">
      <c r="A30">
        <v>28</v>
      </c>
      <c r="D30">
        <v>86.33</v>
      </c>
      <c r="G30">
        <v>86.76</v>
      </c>
      <c r="J30">
        <v>72.010000000000005</v>
      </c>
    </row>
    <row r="31" spans="1:10" x14ac:dyDescent="0.25">
      <c r="A31">
        <v>29</v>
      </c>
      <c r="D31">
        <v>86.36</v>
      </c>
      <c r="G31">
        <v>95.71</v>
      </c>
      <c r="J31">
        <v>79.540000000000006</v>
      </c>
    </row>
    <row r="32" spans="1:10" x14ac:dyDescent="0.25">
      <c r="A32">
        <v>30</v>
      </c>
      <c r="D32">
        <v>90.16</v>
      </c>
      <c r="G32">
        <v>96</v>
      </c>
      <c r="J32">
        <v>76.89</v>
      </c>
    </row>
    <row r="33" spans="1:10" x14ac:dyDescent="0.25">
      <c r="A33">
        <v>31</v>
      </c>
      <c r="D33">
        <v>93.36</v>
      </c>
      <c r="G33">
        <v>96.92</v>
      </c>
      <c r="J33">
        <v>83.4</v>
      </c>
    </row>
    <row r="34" spans="1:10" x14ac:dyDescent="0.25">
      <c r="A34">
        <v>32</v>
      </c>
      <c r="D34">
        <v>96.56</v>
      </c>
      <c r="G34">
        <v>96.58</v>
      </c>
      <c r="J34">
        <v>77.77</v>
      </c>
    </row>
    <row r="35" spans="1:10" x14ac:dyDescent="0.25">
      <c r="A35">
        <v>33</v>
      </c>
      <c r="D35">
        <v>99.76</v>
      </c>
      <c r="G35">
        <v>96.87</v>
      </c>
      <c r="J35">
        <v>86.34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5DF5-D2AE-5F4F-840F-B4B3C3B4F72C}">
  <dimension ref="A1:J35"/>
  <sheetViews>
    <sheetView workbookViewId="0">
      <selection sqref="A1:J35"/>
    </sheetView>
  </sheetViews>
  <sheetFormatPr defaultColWidth="11" defaultRowHeight="15.75" x14ac:dyDescent="0.25"/>
  <sheetData>
    <row r="1" spans="1:10" x14ac:dyDescent="0.25">
      <c r="B1" s="16" t="s">
        <v>18</v>
      </c>
      <c r="C1" s="16"/>
      <c r="D1" s="16"/>
      <c r="E1" s="16" t="s">
        <v>17</v>
      </c>
      <c r="F1" s="16"/>
      <c r="G1" s="16"/>
      <c r="H1" s="16" t="s">
        <v>19</v>
      </c>
      <c r="I1" s="16"/>
      <c r="J1" s="16"/>
    </row>
    <row r="2" spans="1:10" x14ac:dyDescent="0.25">
      <c r="A2" t="s">
        <v>0</v>
      </c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11</v>
      </c>
      <c r="H2" t="s">
        <v>9</v>
      </c>
      <c r="I2" t="s">
        <v>20</v>
      </c>
      <c r="J2" t="s">
        <v>11</v>
      </c>
    </row>
    <row r="3" spans="1:10" x14ac:dyDescent="0.25">
      <c r="A3">
        <v>1</v>
      </c>
      <c r="B3">
        <v>0</v>
      </c>
      <c r="E3">
        <v>0</v>
      </c>
      <c r="H3">
        <v>0</v>
      </c>
    </row>
    <row r="4" spans="1:10" x14ac:dyDescent="0.25">
      <c r="A4">
        <v>2</v>
      </c>
      <c r="B4">
        <v>0</v>
      </c>
      <c r="E4">
        <v>0</v>
      </c>
      <c r="H4">
        <v>0</v>
      </c>
    </row>
    <row r="5" spans="1:10" x14ac:dyDescent="0.25">
      <c r="A5">
        <v>3</v>
      </c>
      <c r="B5">
        <v>0</v>
      </c>
      <c r="E5">
        <v>0</v>
      </c>
      <c r="H5">
        <v>0</v>
      </c>
    </row>
    <row r="6" spans="1:10" x14ac:dyDescent="0.25">
      <c r="A6">
        <v>4</v>
      </c>
      <c r="B6">
        <v>0</v>
      </c>
      <c r="E6">
        <v>0</v>
      </c>
      <c r="H6">
        <v>0</v>
      </c>
    </row>
    <row r="7" spans="1:10" x14ac:dyDescent="0.25">
      <c r="A7">
        <v>5</v>
      </c>
      <c r="B7">
        <v>0</v>
      </c>
      <c r="E7">
        <v>0</v>
      </c>
      <c r="H7">
        <v>0</v>
      </c>
    </row>
    <row r="8" spans="1:10" x14ac:dyDescent="0.25">
      <c r="A8">
        <v>6</v>
      </c>
      <c r="C8">
        <v>20</v>
      </c>
      <c r="I8">
        <v>20</v>
      </c>
    </row>
    <row r="9" spans="1:10" x14ac:dyDescent="0.25">
      <c r="A9">
        <v>7</v>
      </c>
      <c r="F9">
        <v>19.37</v>
      </c>
      <c r="I9">
        <v>0</v>
      </c>
    </row>
    <row r="10" spans="1:10" x14ac:dyDescent="0.25">
      <c r="A10">
        <v>8</v>
      </c>
      <c r="C10">
        <v>23.77</v>
      </c>
      <c r="I10">
        <v>60</v>
      </c>
    </row>
    <row r="11" spans="1:10" x14ac:dyDescent="0.25">
      <c r="A11">
        <v>9</v>
      </c>
      <c r="F11">
        <v>32.65</v>
      </c>
      <c r="I11">
        <v>20</v>
      </c>
    </row>
    <row r="12" spans="1:10" x14ac:dyDescent="0.25">
      <c r="A12">
        <v>10</v>
      </c>
      <c r="C12">
        <v>36.75</v>
      </c>
      <c r="I12">
        <v>80</v>
      </c>
    </row>
    <row r="13" spans="1:10" x14ac:dyDescent="0.25">
      <c r="A13">
        <v>11</v>
      </c>
      <c r="F13">
        <v>59.91</v>
      </c>
      <c r="I13">
        <v>20</v>
      </c>
    </row>
    <row r="14" spans="1:10" x14ac:dyDescent="0.25">
      <c r="A14">
        <v>12</v>
      </c>
      <c r="C14">
        <v>76.63</v>
      </c>
      <c r="I14">
        <v>80</v>
      </c>
    </row>
    <row r="15" spans="1:10" x14ac:dyDescent="0.25">
      <c r="A15">
        <v>13</v>
      </c>
      <c r="F15">
        <v>62.31</v>
      </c>
      <c r="I15">
        <v>40</v>
      </c>
    </row>
    <row r="16" spans="1:10" x14ac:dyDescent="0.25">
      <c r="A16">
        <v>14</v>
      </c>
      <c r="C16">
        <v>87.63</v>
      </c>
      <c r="I16">
        <v>100</v>
      </c>
    </row>
    <row r="17" spans="1:10" x14ac:dyDescent="0.25">
      <c r="A17">
        <v>15</v>
      </c>
      <c r="F17">
        <v>89.24</v>
      </c>
      <c r="I17">
        <v>80</v>
      </c>
    </row>
    <row r="18" spans="1:10" x14ac:dyDescent="0.25">
      <c r="A18">
        <v>16</v>
      </c>
      <c r="C18">
        <v>89.66</v>
      </c>
      <c r="J18">
        <v>100</v>
      </c>
    </row>
    <row r="19" spans="1:10" x14ac:dyDescent="0.25">
      <c r="A19">
        <v>17</v>
      </c>
      <c r="D19">
        <v>86.07</v>
      </c>
      <c r="J19">
        <v>100</v>
      </c>
    </row>
    <row r="20" spans="1:10" x14ac:dyDescent="0.25">
      <c r="A20">
        <v>18</v>
      </c>
      <c r="G20">
        <v>54.33</v>
      </c>
      <c r="J20">
        <v>100</v>
      </c>
    </row>
    <row r="21" spans="1:10" x14ac:dyDescent="0.25">
      <c r="A21">
        <v>19</v>
      </c>
      <c r="D21">
        <v>72.010000000000005</v>
      </c>
      <c r="J21">
        <v>100</v>
      </c>
    </row>
    <row r="22" spans="1:10" x14ac:dyDescent="0.25">
      <c r="A22">
        <v>20</v>
      </c>
      <c r="G22">
        <v>79.540000000000006</v>
      </c>
      <c r="J22">
        <v>100</v>
      </c>
    </row>
    <row r="23" spans="1:10" x14ac:dyDescent="0.25">
      <c r="A23">
        <v>21</v>
      </c>
      <c r="D23">
        <v>89.37</v>
      </c>
      <c r="J23">
        <v>100</v>
      </c>
    </row>
    <row r="24" spans="1:10" x14ac:dyDescent="0.25">
      <c r="A24">
        <v>22</v>
      </c>
      <c r="G24">
        <v>54.64</v>
      </c>
      <c r="J24">
        <v>100</v>
      </c>
    </row>
    <row r="25" spans="1:10" x14ac:dyDescent="0.25">
      <c r="A25">
        <v>23</v>
      </c>
      <c r="D25">
        <v>55.85</v>
      </c>
      <c r="J25">
        <v>100</v>
      </c>
    </row>
    <row r="26" spans="1:10" x14ac:dyDescent="0.25">
      <c r="A26">
        <v>24</v>
      </c>
      <c r="G26">
        <v>78.510000000000005</v>
      </c>
      <c r="J26">
        <v>100</v>
      </c>
    </row>
    <row r="27" spans="1:10" x14ac:dyDescent="0.25">
      <c r="A27">
        <v>25</v>
      </c>
      <c r="D27">
        <v>80.75</v>
      </c>
      <c r="J27">
        <v>100</v>
      </c>
    </row>
    <row r="28" spans="1:10" x14ac:dyDescent="0.25">
      <c r="A28">
        <v>26</v>
      </c>
      <c r="G28">
        <v>83.93</v>
      </c>
      <c r="J28">
        <v>100</v>
      </c>
    </row>
    <row r="29" spans="1:10" x14ac:dyDescent="0.25">
      <c r="A29">
        <v>27</v>
      </c>
      <c r="D29">
        <v>85.53</v>
      </c>
      <c r="J29">
        <v>100</v>
      </c>
    </row>
    <row r="30" spans="1:10" x14ac:dyDescent="0.25">
      <c r="A30">
        <v>28</v>
      </c>
      <c r="G30">
        <v>86.33</v>
      </c>
      <c r="J30">
        <v>100</v>
      </c>
    </row>
    <row r="31" spans="1:10" x14ac:dyDescent="0.25">
      <c r="A31">
        <v>29</v>
      </c>
      <c r="D31">
        <v>86.36</v>
      </c>
      <c r="J31">
        <v>100</v>
      </c>
    </row>
    <row r="32" spans="1:10" x14ac:dyDescent="0.25">
      <c r="A32">
        <v>30</v>
      </c>
      <c r="G32">
        <v>90.16</v>
      </c>
      <c r="J32">
        <v>100</v>
      </c>
    </row>
    <row r="33" spans="1:10" x14ac:dyDescent="0.25">
      <c r="A33">
        <v>31</v>
      </c>
      <c r="D33">
        <v>93.36</v>
      </c>
      <c r="J33">
        <v>100</v>
      </c>
    </row>
    <row r="34" spans="1:10" x14ac:dyDescent="0.25">
      <c r="A34">
        <v>32</v>
      </c>
      <c r="G34">
        <v>96.56</v>
      </c>
      <c r="J34">
        <v>100</v>
      </c>
    </row>
    <row r="35" spans="1:10" x14ac:dyDescent="0.25">
      <c r="A35">
        <v>33</v>
      </c>
      <c r="D35">
        <v>99.76</v>
      </c>
      <c r="J35">
        <v>100</v>
      </c>
    </row>
  </sheetData>
  <mergeCells count="3">
    <mergeCell ref="H1:J1"/>
    <mergeCell ref="B1:D1"/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B0A0-7B9E-3A4E-BE12-357EE2EEB008}">
  <dimension ref="A1:J35"/>
  <sheetViews>
    <sheetView topLeftCell="A2" workbookViewId="0">
      <selection activeCell="A18" sqref="A18:XFD18"/>
    </sheetView>
  </sheetViews>
  <sheetFormatPr defaultColWidth="11" defaultRowHeight="15.75" x14ac:dyDescent="0.25"/>
  <sheetData>
    <row r="1" spans="1:10" x14ac:dyDescent="0.25"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t="s">
        <v>0</v>
      </c>
      <c r="B2" t="s">
        <v>21</v>
      </c>
      <c r="C2" t="s">
        <v>15</v>
      </c>
      <c r="D2" t="s">
        <v>22</v>
      </c>
    </row>
    <row r="3" spans="1:10" x14ac:dyDescent="0.25">
      <c r="A3">
        <v>1</v>
      </c>
      <c r="B3">
        <v>0</v>
      </c>
      <c r="C3">
        <v>0</v>
      </c>
      <c r="D3">
        <v>0</v>
      </c>
    </row>
    <row r="4" spans="1:10" x14ac:dyDescent="0.25">
      <c r="A4">
        <v>2</v>
      </c>
      <c r="B4">
        <v>0</v>
      </c>
      <c r="C4">
        <v>0</v>
      </c>
      <c r="D4">
        <v>0</v>
      </c>
    </row>
    <row r="5" spans="1:10" x14ac:dyDescent="0.25">
      <c r="A5">
        <v>3</v>
      </c>
      <c r="B5">
        <v>0</v>
      </c>
      <c r="C5">
        <v>0</v>
      </c>
      <c r="D5">
        <v>0</v>
      </c>
    </row>
    <row r="6" spans="1:10" x14ac:dyDescent="0.25">
      <c r="A6">
        <v>4</v>
      </c>
      <c r="B6">
        <v>0</v>
      </c>
      <c r="C6">
        <v>0</v>
      </c>
      <c r="D6">
        <v>0</v>
      </c>
    </row>
    <row r="7" spans="1:10" x14ac:dyDescent="0.25">
      <c r="A7">
        <v>5</v>
      </c>
      <c r="B7">
        <v>0</v>
      </c>
      <c r="C7">
        <v>0</v>
      </c>
      <c r="D7">
        <v>0</v>
      </c>
    </row>
    <row r="8" spans="1:10" x14ac:dyDescent="0.25">
      <c r="A8">
        <v>6</v>
      </c>
      <c r="B8">
        <v>20</v>
      </c>
      <c r="D8">
        <v>20</v>
      </c>
    </row>
    <row r="9" spans="1:10" x14ac:dyDescent="0.25">
      <c r="A9">
        <v>7</v>
      </c>
      <c r="C9">
        <v>19.37</v>
      </c>
      <c r="D9">
        <v>0</v>
      </c>
    </row>
    <row r="10" spans="1:10" x14ac:dyDescent="0.25">
      <c r="A10">
        <v>8</v>
      </c>
      <c r="B10">
        <v>23.77</v>
      </c>
      <c r="D10">
        <v>60</v>
      </c>
    </row>
    <row r="11" spans="1:10" x14ac:dyDescent="0.25">
      <c r="A11">
        <v>9</v>
      </c>
      <c r="C11">
        <v>32.65</v>
      </c>
      <c r="D11">
        <v>20</v>
      </c>
    </row>
    <row r="12" spans="1:10" x14ac:dyDescent="0.25">
      <c r="A12">
        <v>10</v>
      </c>
      <c r="B12">
        <v>36.75</v>
      </c>
      <c r="D12">
        <v>80</v>
      </c>
    </row>
    <row r="13" spans="1:10" x14ac:dyDescent="0.25">
      <c r="A13">
        <v>11</v>
      </c>
      <c r="C13">
        <v>59.91</v>
      </c>
      <c r="D13">
        <v>20</v>
      </c>
    </row>
    <row r="14" spans="1:10" x14ac:dyDescent="0.25">
      <c r="A14">
        <v>12</v>
      </c>
      <c r="B14">
        <v>76.63</v>
      </c>
      <c r="D14">
        <v>80</v>
      </c>
    </row>
    <row r="15" spans="1:10" x14ac:dyDescent="0.25">
      <c r="A15">
        <v>13</v>
      </c>
      <c r="C15">
        <v>62.31</v>
      </c>
      <c r="D15">
        <v>40</v>
      </c>
    </row>
    <row r="16" spans="1:10" x14ac:dyDescent="0.25">
      <c r="A16">
        <v>14</v>
      </c>
      <c r="B16">
        <v>87.63</v>
      </c>
      <c r="D16">
        <v>100</v>
      </c>
    </row>
    <row r="17" spans="1:4" x14ac:dyDescent="0.25">
      <c r="A17">
        <v>15</v>
      </c>
      <c r="C17">
        <v>89.24</v>
      </c>
      <c r="D17">
        <v>80</v>
      </c>
    </row>
    <row r="18" spans="1:4" x14ac:dyDescent="0.25">
      <c r="A18">
        <v>16</v>
      </c>
      <c r="B18">
        <v>89.66</v>
      </c>
      <c r="D18">
        <v>100</v>
      </c>
    </row>
    <row r="19" spans="1:4" x14ac:dyDescent="0.25">
      <c r="A19">
        <v>17</v>
      </c>
      <c r="B19">
        <v>86.07</v>
      </c>
      <c r="D19">
        <v>100</v>
      </c>
    </row>
    <row r="20" spans="1:4" x14ac:dyDescent="0.25">
      <c r="A20">
        <v>18</v>
      </c>
      <c r="C20">
        <v>54.33</v>
      </c>
      <c r="D20">
        <v>100</v>
      </c>
    </row>
    <row r="21" spans="1:4" x14ac:dyDescent="0.25">
      <c r="A21">
        <v>19</v>
      </c>
      <c r="B21">
        <v>72.010000000000005</v>
      </c>
      <c r="D21">
        <v>100</v>
      </c>
    </row>
    <row r="22" spans="1:4" x14ac:dyDescent="0.25">
      <c r="A22">
        <v>20</v>
      </c>
      <c r="C22">
        <v>79.540000000000006</v>
      </c>
      <c r="D22">
        <v>100</v>
      </c>
    </row>
    <row r="23" spans="1:4" x14ac:dyDescent="0.25">
      <c r="A23">
        <v>21</v>
      </c>
      <c r="B23">
        <v>89.37</v>
      </c>
      <c r="D23">
        <v>100</v>
      </c>
    </row>
    <row r="24" spans="1:4" x14ac:dyDescent="0.25">
      <c r="A24">
        <v>22</v>
      </c>
      <c r="C24">
        <v>54.64</v>
      </c>
      <c r="D24">
        <v>100</v>
      </c>
    </row>
    <row r="25" spans="1:4" x14ac:dyDescent="0.25">
      <c r="A25">
        <v>23</v>
      </c>
      <c r="B25">
        <v>55.85</v>
      </c>
      <c r="D25">
        <v>100</v>
      </c>
    </row>
    <row r="26" spans="1:4" x14ac:dyDescent="0.25">
      <c r="A26">
        <v>24</v>
      </c>
      <c r="C26">
        <v>78.510000000000005</v>
      </c>
      <c r="D26">
        <v>100</v>
      </c>
    </row>
    <row r="27" spans="1:4" x14ac:dyDescent="0.25">
      <c r="A27">
        <v>25</v>
      </c>
      <c r="B27">
        <v>80.75</v>
      </c>
      <c r="D27">
        <v>100</v>
      </c>
    </row>
    <row r="28" spans="1:4" x14ac:dyDescent="0.25">
      <c r="A28">
        <v>26</v>
      </c>
      <c r="C28">
        <v>83.93</v>
      </c>
      <c r="D28">
        <v>100</v>
      </c>
    </row>
    <row r="29" spans="1:4" x14ac:dyDescent="0.25">
      <c r="A29">
        <v>27</v>
      </c>
      <c r="B29">
        <v>85.53</v>
      </c>
      <c r="D29">
        <v>100</v>
      </c>
    </row>
    <row r="30" spans="1:4" x14ac:dyDescent="0.25">
      <c r="A30">
        <v>28</v>
      </c>
      <c r="C30">
        <v>86.33</v>
      </c>
      <c r="D30">
        <v>100</v>
      </c>
    </row>
    <row r="31" spans="1:4" x14ac:dyDescent="0.25">
      <c r="A31">
        <v>29</v>
      </c>
      <c r="B31">
        <v>86.36</v>
      </c>
      <c r="D31">
        <v>100</v>
      </c>
    </row>
    <row r="32" spans="1:4" x14ac:dyDescent="0.25">
      <c r="A32">
        <v>30</v>
      </c>
      <c r="C32">
        <v>90.16</v>
      </c>
      <c r="D32">
        <v>100</v>
      </c>
    </row>
    <row r="33" spans="1:4" x14ac:dyDescent="0.25">
      <c r="A33">
        <v>31</v>
      </c>
      <c r="B33">
        <v>93.36</v>
      </c>
      <c r="D33">
        <v>100</v>
      </c>
    </row>
    <row r="34" spans="1:4" x14ac:dyDescent="0.25">
      <c r="A34">
        <v>32</v>
      </c>
      <c r="C34">
        <v>96.56</v>
      </c>
      <c r="D34">
        <v>100</v>
      </c>
    </row>
    <row r="35" spans="1:4" x14ac:dyDescent="0.25">
      <c r="A35">
        <v>33</v>
      </c>
      <c r="B35">
        <v>99.76</v>
      </c>
      <c r="D35">
        <v>100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PyData</vt:lpstr>
      <vt:lpstr>Moe</vt:lpstr>
      <vt:lpstr>Curly</vt:lpstr>
      <vt:lpstr>Larry</vt:lpstr>
      <vt:lpstr>Social Validity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Cox</cp:lastModifiedBy>
  <dcterms:created xsi:type="dcterms:W3CDTF">2023-04-06T19:22:56Z</dcterms:created>
  <dcterms:modified xsi:type="dcterms:W3CDTF">2024-10-14T18:21:13Z</dcterms:modified>
</cp:coreProperties>
</file>