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C51FD67-E623-4E2C-A66A-D44EF081332E}" xr6:coauthVersionLast="36" xr6:coauthVersionMax="47" xr10:uidLastSave="{00000000-0000-0000-0000-000000000000}"/>
  <bookViews>
    <workbookView xWindow="-38500" yWindow="-100" windowWidth="38600" windowHeight="8040" xr2:uid="{E880B8B2-B989-4A9D-BEFA-5866904F0594}"/>
  </bookViews>
  <sheets>
    <sheet name="Challenge" sheetId="5" r:id="rId1"/>
    <sheet name="Data Validation" sheetId="2" state="hidden" r:id="rId2"/>
  </sheets>
  <definedNames>
    <definedName name="LookupCategories">Challenge!$G$15:$G$17</definedName>
    <definedName name="LookupColumns">Challenge!$G$13:$J$13</definedName>
    <definedName name="LookupData">Challenge!$G$15:$J$17</definedName>
    <definedName name="LookupIndex">Challenge!$G$13:$J$14</definedName>
    <definedName name="LookupTable">Challenge!$G$13:$J$17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4" i="5" l="1"/>
  <c r="O15" i="5"/>
  <c r="O16" i="5"/>
  <c r="O17" i="5"/>
  <c r="O18" i="5"/>
  <c r="O19" i="5"/>
  <c r="O20" i="5"/>
  <c r="O21" i="5"/>
  <c r="O22" i="5"/>
  <c r="O23" i="5"/>
  <c r="E14" i="5"/>
  <c r="N14" i="5"/>
  <c r="N16" i="5"/>
  <c r="N17" i="5"/>
  <c r="N18" i="5"/>
  <c r="N19" i="5"/>
  <c r="N20" i="5"/>
  <c r="N21" i="5"/>
  <c r="N22" i="5"/>
  <c r="N23" i="5"/>
  <c r="N15" i="5"/>
  <c r="P14" i="5"/>
  <c r="E16" i="5" l="1"/>
  <c r="E15" i="5"/>
  <c r="E17" i="5"/>
  <c r="E18" i="5"/>
  <c r="E19" i="5"/>
  <c r="E20" i="5"/>
  <c r="E21" i="5"/>
  <c r="E22" i="5"/>
  <c r="E23" i="5"/>
  <c r="F14" i="5"/>
  <c r="D15" i="5"/>
  <c r="D16" i="5"/>
  <c r="D17" i="5"/>
  <c r="D18" i="5"/>
  <c r="D19" i="5"/>
  <c r="D20" i="5"/>
  <c r="D21" i="5"/>
  <c r="D22" i="5"/>
  <c r="D23" i="5"/>
  <c r="D14" i="5"/>
  <c r="A1" i="2" l="1" a="1"/>
  <c r="A1" i="2" s="1"/>
  <c r="A3" i="2"/>
  <c r="A2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<sst xmlns="http://schemas.openxmlformats.org/spreadsheetml/2006/main" count="66" uniqueCount="36">
  <si>
    <t>PrimaryKey</t>
  </si>
  <si>
    <t>Category</t>
  </si>
  <si>
    <t>A</t>
  </si>
  <si>
    <t>B</t>
  </si>
  <si>
    <t>C</t>
  </si>
  <si>
    <t>City</t>
  </si>
  <si>
    <t>London</t>
  </si>
  <si>
    <t>Cardiff</t>
  </si>
  <si>
    <t>Calgary</t>
  </si>
  <si>
    <t>ShipmentType</t>
  </si>
  <si>
    <t>Air</t>
  </si>
  <si>
    <t>Land</t>
  </si>
  <si>
    <t>Budget</t>
  </si>
  <si>
    <t>Lookup Table</t>
  </si>
  <si>
    <t>Task 1</t>
  </si>
  <si>
    <t>Easy</t>
  </si>
  <si>
    <t>Task 2</t>
  </si>
  <si>
    <t>Task 3</t>
  </si>
  <si>
    <t>Hard</t>
  </si>
  <si>
    <t>Relevant Links &amp; Learning Materials</t>
  </si>
  <si>
    <t>Task 4</t>
  </si>
  <si>
    <t>Test your solution to Task 3 &amp; 4 by selecting different values from the column header drop down</t>
  </si>
  <si>
    <t xml:space="preserve"> - VLOOKUP()</t>
  </si>
  <si>
    <t xml:space="preserve"> - VLOOKUP() with HLOOKUP()</t>
  </si>
  <si>
    <t xml:space="preserve"> - INDEX() &amp; MATCH()</t>
  </si>
  <si>
    <t>Looking Up Data Challenge</t>
  </si>
  <si>
    <t>Business Intelligence &amp; Data Analysis</t>
  </si>
  <si>
    <t>Dynamic - Source Table (Used for task 3 &amp; 4)</t>
  </si>
  <si>
    <t>Static - Source Table (Used for task 1 &amp; 2)</t>
  </si>
  <si>
    <t>Input cells will turn green when your answers match</t>
  </si>
  <si>
    <r>
      <t xml:space="preserve">Use </t>
    </r>
    <r>
      <rPr>
        <b/>
        <sz val="10"/>
        <color theme="1"/>
        <rFont val="Open Sans"/>
        <family val="2"/>
      </rPr>
      <t>VLOOKUP()</t>
    </r>
    <r>
      <rPr>
        <sz val="10"/>
        <color theme="1"/>
        <rFont val="Open Sans"/>
        <family val="2"/>
      </rPr>
      <t xml:space="preserve"> to populate the</t>
    </r>
    <r>
      <rPr>
        <b/>
        <sz val="10"/>
        <color theme="1"/>
        <rFont val="Open Sans"/>
        <family val="2"/>
      </rPr>
      <t xml:space="preserve"> [City]</t>
    </r>
    <r>
      <rPr>
        <sz val="10"/>
        <color theme="1"/>
        <rFont val="Open Sans"/>
        <family val="2"/>
      </rPr>
      <t xml:space="preserve"> column of the Static - Source Table</t>
    </r>
  </si>
  <si>
    <r>
      <t xml:space="preserve">Use </t>
    </r>
    <r>
      <rPr>
        <b/>
        <sz val="10"/>
        <color theme="1"/>
        <rFont val="Open Sans"/>
        <family val="2"/>
      </rPr>
      <t>INDEX()</t>
    </r>
    <r>
      <rPr>
        <sz val="10"/>
        <color theme="1"/>
        <rFont val="Open Sans"/>
        <family val="2"/>
      </rPr>
      <t xml:space="preserve"> with </t>
    </r>
    <r>
      <rPr>
        <b/>
        <sz val="10"/>
        <color theme="1"/>
        <rFont val="Open Sans"/>
        <family val="2"/>
      </rPr>
      <t xml:space="preserve">MATCH() </t>
    </r>
    <r>
      <rPr>
        <sz val="10"/>
        <color theme="1"/>
        <rFont val="Open Sans"/>
        <family val="2"/>
      </rPr>
      <t xml:space="preserve">to populate the </t>
    </r>
    <r>
      <rPr>
        <b/>
        <sz val="10"/>
        <color theme="1"/>
        <rFont val="Open Sans"/>
        <family val="2"/>
      </rPr>
      <t>[ShipmentType]</t>
    </r>
    <r>
      <rPr>
        <sz val="10"/>
        <color theme="1"/>
        <rFont val="Open Sans"/>
        <family val="2"/>
      </rPr>
      <t xml:space="preserve"> column of the Static - Source Table</t>
    </r>
  </si>
  <si>
    <r>
      <t xml:space="preserve">Use </t>
    </r>
    <r>
      <rPr>
        <b/>
        <sz val="10"/>
        <color theme="1"/>
        <rFont val="Open Sans"/>
        <family val="2"/>
      </rPr>
      <t>VLOOKUP()</t>
    </r>
    <r>
      <rPr>
        <sz val="10"/>
        <color theme="1"/>
        <rFont val="Open Sans"/>
        <family val="2"/>
      </rPr>
      <t xml:space="preserve"> with </t>
    </r>
    <r>
      <rPr>
        <b/>
        <sz val="10"/>
        <color theme="1"/>
        <rFont val="Open Sans"/>
        <family val="2"/>
      </rPr>
      <t>HLOOKUP()</t>
    </r>
    <r>
      <rPr>
        <sz val="10"/>
        <color theme="1"/>
        <rFont val="Open Sans"/>
        <family val="2"/>
      </rPr>
      <t xml:space="preserve"> to populate the</t>
    </r>
    <r>
      <rPr>
        <b/>
        <sz val="10"/>
        <color theme="1"/>
        <rFont val="Open Sans"/>
        <family val="2"/>
      </rPr>
      <t xml:space="preserve"> third column</t>
    </r>
    <r>
      <rPr>
        <sz val="10"/>
        <color theme="1"/>
        <rFont val="Open Sans"/>
        <family val="2"/>
      </rPr>
      <t xml:space="preserve"> of the Dynamic - Source Table</t>
    </r>
  </si>
  <si>
    <r>
      <t xml:space="preserve">Use </t>
    </r>
    <r>
      <rPr>
        <b/>
        <sz val="10"/>
        <color theme="1"/>
        <rFont val="Open Sans"/>
        <family val="2"/>
      </rPr>
      <t>INDEX()</t>
    </r>
    <r>
      <rPr>
        <sz val="10"/>
        <color theme="1"/>
        <rFont val="Open Sans"/>
        <family val="2"/>
      </rPr>
      <t xml:space="preserve"> with </t>
    </r>
    <r>
      <rPr>
        <b/>
        <sz val="10"/>
        <color theme="1"/>
        <rFont val="Open Sans"/>
        <family val="2"/>
      </rPr>
      <t xml:space="preserve">MATCH() </t>
    </r>
    <r>
      <rPr>
        <sz val="10"/>
        <color theme="1"/>
        <rFont val="Open Sans"/>
        <family val="2"/>
      </rPr>
      <t xml:space="preserve">to populate the </t>
    </r>
    <r>
      <rPr>
        <b/>
        <sz val="10"/>
        <color theme="1"/>
        <rFont val="Open Sans"/>
        <family val="2"/>
      </rPr>
      <t>fourth column</t>
    </r>
    <r>
      <rPr>
        <sz val="10"/>
        <color theme="1"/>
        <rFont val="Open Sans"/>
        <family val="2"/>
      </rPr>
      <t xml:space="preserve"> of the Dynamic - Source Table</t>
    </r>
  </si>
  <si>
    <t>Check out these lessons from our Fundamentals of Data Analysis in Excel course:</t>
  </si>
  <si>
    <t>The tasks below require you to consolidate data from two tables into one, using different lookup techniques.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</si>
</sst>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7">
    <font>
      <sz val="12"/>
      <color theme="1"/>
      <name val="Open Sans"/>
      <family val="2"/>
    </font>
    <font>
      <sz val="12"/>
      <color theme="1"/>
      <name val="Open Sans"/>
      <family val="2"/>
    </font>
    <font>
      <u/>
      <sz val="12"/>
      <color theme="10"/>
      <name val="Open Sans"/>
      <family val="2"/>
    </font>
    <font>
      <b/>
      <sz val="18"/>
      <color theme="0"/>
      <name val="Open Sans"/>
      <family val="2"/>
    </font>
    <font>
      <b/>
      <sz val="10"/>
      <color theme="0"/>
      <name val="Open Sans"/>
      <family val="2"/>
    </font>
    <font>
      <sz val="10"/>
      <color theme="1"/>
      <name val="Open Sans"/>
      <family val="2"/>
    </font>
    <font>
      <b/>
      <sz val="14"/>
      <color theme="0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sz val="10"/>
      <name val="Open Sans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Open Sans"/>
      <family val="2"/>
    </font>
    <font>
      <b/>
      <i/>
      <sz val="10"/>
      <color rgb="FFFA611C"/>
      <name val="Open Sans"/>
      <family val="2"/>
    </font>
    <font>
      <b/>
      <sz val="10"/>
      <color rgb="FFFA611C"/>
      <name val="Open Sans"/>
      <family val="2"/>
    </font>
    <font>
      <b/>
      <sz val="10"/>
      <color rgb="FF006100"/>
      <name val="Open Sans"/>
      <family val="2"/>
    </font>
    <font>
      <u/>
      <sz val="10"/>
      <color theme="10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271D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A173F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4" applyNumberFormat="0" applyAlignment="0" applyProtection="0"/>
  </cellStyleXfs>
  <cellXfs count="21">
    <xf numFmtId="0" fontId="0" fillId="0" borderId="0" xfId="0"/>
    <xf numFmtId="0" fontId="5" fillId="0" borderId="0" xfId="0" applyFont="1" applyAlignment="1">
      <alignment horizontal="right"/>
    </xf>
    <xf numFmtId="0" fontId="5" fillId="0" borderId="0" xfId="0" applyFont="1"/>
    <xf numFmtId="0" fontId="5" fillId="2" borderId="0" xfId="0" quotePrefix="1" applyFont="1" applyFill="1" applyAlignment="1">
      <alignment vertical="center"/>
    </xf>
    <xf numFmtId="0" fontId="8" fillId="3" borderId="0" xfId="0" applyFont="1" applyFill="1"/>
    <xf numFmtId="0" fontId="8" fillId="4" borderId="2" xfId="0" applyFont="1" applyFill="1" applyBorder="1" applyAlignment="1">
      <alignment horizontal="right" wrapText="1"/>
    </xf>
    <xf numFmtId="0" fontId="8" fillId="4" borderId="1" xfId="0" applyFont="1" applyFill="1" applyBorder="1" applyAlignment="1">
      <alignment horizontal="right" wrapText="1"/>
    </xf>
    <xf numFmtId="165" fontId="5" fillId="0" borderId="3" xfId="1" applyNumberFormat="1" applyFont="1" applyBorder="1" applyAlignment="1">
      <alignment horizontal="right"/>
    </xf>
    <xf numFmtId="0" fontId="4" fillId="5" borderId="0" xfId="0" applyFont="1" applyFill="1" applyAlignment="1">
      <alignment vertical="center"/>
    </xf>
    <xf numFmtId="165" fontId="9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3" fillId="6" borderId="0" xfId="0" applyFont="1" applyFill="1"/>
    <xf numFmtId="0" fontId="4" fillId="6" borderId="0" xfId="0" applyFont="1" applyFill="1"/>
    <xf numFmtId="0" fontId="6" fillId="6" borderId="0" xfId="0" applyFont="1" applyFill="1"/>
    <xf numFmtId="0" fontId="5" fillId="0" borderId="3" xfId="0" applyFont="1" applyBorder="1" applyAlignment="1">
      <alignment horizontal="right"/>
    </xf>
    <xf numFmtId="0" fontId="12" fillId="2" borderId="4" xfId="4" applyFont="1" applyFill="1" applyAlignment="1">
      <alignment horizontal="right"/>
    </xf>
    <xf numFmtId="0" fontId="13" fillId="2" borderId="0" xfId="0" quotePrefix="1" applyFont="1" applyFill="1" applyAlignment="1">
      <alignment vertical="center"/>
    </xf>
    <xf numFmtId="0" fontId="14" fillId="4" borderId="2" xfId="0" applyFont="1" applyFill="1" applyBorder="1" applyAlignment="1">
      <alignment horizontal="right" wrapText="1"/>
    </xf>
    <xf numFmtId="0" fontId="9" fillId="2" borderId="4" xfId="4" applyFont="1" applyFill="1" applyAlignment="1">
      <alignment horizontal="right"/>
    </xf>
    <xf numFmtId="0" fontId="16" fillId="2" borderId="0" xfId="2" quotePrefix="1" applyFont="1" applyFill="1" applyAlignment="1">
      <alignment vertical="center"/>
    </xf>
    <xf numFmtId="0" fontId="15" fillId="9" borderId="0" xfId="3" applyFont="1" applyFill="1" applyAlignment="1">
      <alignment horizontal="center" vertical="center" wrapText="1"/>
    </xf>
  </cellXfs>
  <cellStyles count="5">
    <cellStyle name="Comma" xfId="1" builtinId="3"/>
    <cellStyle name="Good" xfId="3" builtinId="26"/>
    <cellStyle name="Hyperlink" xfId="2" builtinId="8"/>
    <cellStyle name="Input" xfId="4" builtinId="20"/>
    <cellStyle name="Normal" xfId="0" builtinId="0"/>
  </cellStyles>
  <dxfs count="4">
    <dxf>
      <fill>
        <patternFill>
          <fgColor auto="1"/>
          <bgColor rgb="FFC6EFCE"/>
        </patternFill>
      </fill>
    </dxf>
    <dxf>
      <fill>
        <patternFill>
          <fgColor auto="1"/>
          <bgColor rgb="FFC6EFCE"/>
        </patternFill>
      </fill>
    </dxf>
    <dxf>
      <fill>
        <patternFill>
          <fgColor auto="1"/>
          <bgColor rgb="FFC6EFCE"/>
        </patternFill>
      </fill>
    </dxf>
    <dxf>
      <fill>
        <patternFill>
          <fgColor auto="1"/>
          <bgColor rgb="FFC6EFCE"/>
        </patternFill>
      </fill>
    </dxf>
  </dxfs>
  <tableStyles count="0" defaultTableStyle="TableStyleMedium2" defaultPivotStyle="PivotStyleLight16"/>
  <colors>
    <mruColors>
      <color rgb="FFC6EFCE"/>
      <color rgb="FF24A2AF"/>
      <color rgb="FFFA611C"/>
      <color rgb="FF0A17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960782</xdr:colOff>
      <xdr:row>0</xdr:row>
      <xdr:rowOff>152608</xdr:rowOff>
    </xdr:from>
    <xdr:to>
      <xdr:col>9</xdr:col>
      <xdr:colOff>925720</xdr:colOff>
      <xdr:row>2</xdr:row>
      <xdr:rowOff>28651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5772B2-A928-498C-8A24-ABD247AEB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000000"/>
            </a:clrFrom>
            <a:clrTo>
              <a:srgbClr val="000000">
                <a:alpha val="0"/>
              </a:srgbClr>
            </a:clrTo>
          </a:clrChange>
        </a:blip>
        <a:stretch>
          <a:fillRect/>
        </a:stretch>
      </xdr:blipFill>
      <xdr:spPr>
        <a:xfrm>
          <a:off x="7827065" y="152608"/>
          <a:ext cx="1035327" cy="48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corporatefinanceinstitute.com/courses/take/excel-data-analysis/22736" TargetMode="External"/><Relationship Id="rId2" Type="http://schemas.openxmlformats.org/officeDocument/2006/relationships/hyperlink" Target="https://learn.corporatefinanceinstitute.com/courses/take/excel-data-analysis/22738" TargetMode="External"/><Relationship Id="rId1" Type="http://schemas.openxmlformats.org/officeDocument/2006/relationships/hyperlink" Target="https://learn.corporatefinanceinstitute.com/courses/take/excel-data-analysis/22734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B59A-8D02-4B7C-8F2F-1A0FB21F26B0}">
  <dimension ref="B2:P30"/>
  <sheetViews>
    <sheetView showGridLines="0" tabSelected="1" zoomScale="130" zoomScaleNormal="130" workbookViewId="0">
      <selection activeCell="O13" sqref="O13"/>
    </sheetView>
  </sheetViews>
  <sheetFormatPr defaultColWidth="7.53515625" defaultRowHeight="12.5" outlineLevelRow="1"/>
  <cols>
    <col min="1" max="1" width="2.23046875" style="2" customWidth="1"/>
    <col min="2" max="3" width="9.84375" style="2" customWidth="1"/>
    <col min="4" max="5" width="14.15234375" style="2" customWidth="1"/>
    <col min="6" max="6" width="11.23046875" style="2" customWidth="1"/>
    <col min="7" max="7" width="11.69140625" style="2" customWidth="1"/>
    <col min="8" max="8" width="8" style="2" bestFit="1" customWidth="1"/>
    <col min="9" max="9" width="12.53515625" style="2" customWidth="1"/>
    <col min="10" max="10" width="12.3046875" style="2" customWidth="1"/>
    <col min="11" max="11" width="8.3046875" style="2" customWidth="1"/>
    <col min="12" max="12" width="17" style="1" customWidth="1"/>
    <col min="13" max="13" width="14.69140625" style="2" customWidth="1"/>
    <col min="14" max="14" width="11.3046875" style="2" customWidth="1"/>
    <col min="15" max="15" width="13.84375" style="2" customWidth="1"/>
    <col min="16" max="16" width="3.53515625" style="2" customWidth="1"/>
    <col min="17" max="17" width="10.3046875" style="2" customWidth="1"/>
    <col min="18" max="18" width="10.69140625" style="2" customWidth="1"/>
    <col min="19" max="21" width="7.53515625" style="2"/>
    <col min="22" max="22" width="11.84375" style="2" customWidth="1"/>
    <col min="23" max="16384" width="7.53515625" style="2"/>
  </cols>
  <sheetData>
    <row r="2" spans="2:16" ht="33" customHeight="1">
      <c r="B2" s="11" t="s">
        <v>26</v>
      </c>
      <c r="C2" s="12"/>
      <c r="D2" s="12"/>
      <c r="E2" s="12"/>
      <c r="F2" s="12"/>
      <c r="G2" s="12"/>
      <c r="H2" s="12"/>
      <c r="I2" s="12"/>
      <c r="J2" s="12"/>
      <c r="K2" s="1"/>
      <c r="N2" s="20" t="s">
        <v>29</v>
      </c>
      <c r="O2" s="20"/>
    </row>
    <row r="3" spans="2:16">
      <c r="K3" s="1"/>
      <c r="N3" s="20"/>
      <c r="O3" s="20"/>
    </row>
    <row r="4" spans="2:16" ht="21" customHeight="1">
      <c r="B4" s="13" t="s">
        <v>25</v>
      </c>
      <c r="C4" s="12"/>
      <c r="D4" s="12"/>
      <c r="E4" s="12"/>
      <c r="F4" s="12"/>
      <c r="G4" s="12"/>
      <c r="H4" s="12"/>
      <c r="I4" s="12"/>
      <c r="J4" s="12"/>
      <c r="K4" s="1"/>
      <c r="N4" s="20"/>
      <c r="O4" s="20"/>
    </row>
    <row r="5" spans="2:16" ht="21" customHeight="1">
      <c r="B5" s="12" t="s">
        <v>35</v>
      </c>
      <c r="C5" s="12"/>
      <c r="D5" s="12"/>
      <c r="E5" s="12"/>
      <c r="F5" s="12"/>
      <c r="G5" s="12"/>
      <c r="H5" s="12"/>
      <c r="I5" s="12"/>
      <c r="J5" s="12"/>
      <c r="K5" s="1"/>
      <c r="N5" s="20"/>
      <c r="O5" s="20"/>
    </row>
    <row r="6" spans="2:16" ht="13" outlineLevel="1">
      <c r="B6" s="3" t="s">
        <v>14</v>
      </c>
      <c r="C6" s="3" t="s">
        <v>15</v>
      </c>
      <c r="D6" s="3" t="s">
        <v>30</v>
      </c>
      <c r="E6" s="3"/>
      <c r="F6" s="3"/>
      <c r="G6" s="3"/>
      <c r="H6" s="3"/>
      <c r="I6" s="3"/>
      <c r="J6" s="3"/>
      <c r="K6" s="1"/>
    </row>
    <row r="7" spans="2:16" ht="18" customHeight="1" outlineLevel="1">
      <c r="B7" s="3" t="s">
        <v>16</v>
      </c>
      <c r="C7" s="3" t="s">
        <v>15</v>
      </c>
      <c r="D7" s="3" t="s">
        <v>31</v>
      </c>
      <c r="E7" s="3"/>
      <c r="F7" s="3"/>
      <c r="G7" s="3"/>
      <c r="H7" s="3"/>
      <c r="I7" s="3"/>
      <c r="J7" s="3"/>
      <c r="K7" s="1"/>
    </row>
    <row r="8" spans="2:16" ht="15" customHeight="1" outlineLevel="1">
      <c r="B8" s="3" t="s">
        <v>17</v>
      </c>
      <c r="C8" s="3" t="s">
        <v>18</v>
      </c>
      <c r="D8" s="3" t="s">
        <v>32</v>
      </c>
      <c r="E8" s="3"/>
      <c r="F8" s="3"/>
      <c r="G8" s="3"/>
      <c r="H8" s="3"/>
      <c r="I8" s="3"/>
      <c r="J8" s="3"/>
      <c r="K8" s="1"/>
    </row>
    <row r="9" spans="2:16" ht="13" outlineLevel="1">
      <c r="B9" s="3" t="s">
        <v>20</v>
      </c>
      <c r="C9" s="3" t="s">
        <v>18</v>
      </c>
      <c r="D9" s="3" t="s">
        <v>33</v>
      </c>
      <c r="E9" s="3"/>
      <c r="F9" s="3"/>
      <c r="G9" s="3"/>
      <c r="H9" s="3"/>
      <c r="I9" s="3"/>
      <c r="J9" s="3"/>
      <c r="K9" s="1"/>
    </row>
    <row r="10" spans="2:16" ht="13" outlineLevel="1">
      <c r="B10" s="3"/>
      <c r="C10" s="3"/>
      <c r="D10" s="16" t="s">
        <v>21</v>
      </c>
      <c r="E10" s="3"/>
      <c r="F10" s="3"/>
      <c r="G10" s="3"/>
      <c r="H10" s="3"/>
      <c r="I10" s="3"/>
      <c r="J10" s="3"/>
      <c r="K10" s="1"/>
    </row>
    <row r="12" spans="2:16" ht="15.5">
      <c r="B12" s="12" t="s">
        <v>28</v>
      </c>
      <c r="C12" s="12"/>
      <c r="D12" s="12"/>
      <c r="E12" s="12"/>
      <c r="F12"/>
      <c r="G12" s="12" t="s">
        <v>13</v>
      </c>
      <c r="H12" s="12"/>
      <c r="I12" s="12"/>
      <c r="J12" s="12"/>
      <c r="K12" s="4"/>
      <c r="L12" s="12" t="s">
        <v>27</v>
      </c>
      <c r="M12" s="12"/>
      <c r="N12" s="12"/>
      <c r="O12" s="12"/>
    </row>
    <row r="13" spans="2:16" ht="30.75" customHeight="1">
      <c r="B13" s="6" t="s">
        <v>0</v>
      </c>
      <c r="C13" s="5" t="s">
        <v>1</v>
      </c>
      <c r="D13" s="5" t="s">
        <v>5</v>
      </c>
      <c r="E13" s="5" t="s">
        <v>9</v>
      </c>
      <c r="F13"/>
      <c r="G13" s="6" t="s">
        <v>1</v>
      </c>
      <c r="H13" s="5" t="s">
        <v>5</v>
      </c>
      <c r="I13" s="5" t="s">
        <v>9</v>
      </c>
      <c r="J13" s="5" t="s">
        <v>12</v>
      </c>
      <c r="L13" s="6" t="s">
        <v>0</v>
      </c>
      <c r="M13" s="5" t="s">
        <v>1</v>
      </c>
      <c r="N13" s="17" t="s">
        <v>9</v>
      </c>
      <c r="O13" s="17" t="s">
        <v>12</v>
      </c>
    </row>
    <row r="14" spans="2:16" ht="15.5">
      <c r="B14" s="14">
        <v>1</v>
      </c>
      <c r="C14" s="14" t="s">
        <v>2</v>
      </c>
      <c r="D14" s="18" t="str">
        <f>VLOOKUP(C14,LookupData,2)</f>
        <v>London</v>
      </c>
      <c r="E14" s="15" t="str">
        <f>INDEX(LookupData,MATCH(C14,LookupCategories,0),3)</f>
        <v>Air</v>
      </c>
      <c r="F14">
        <f>MATCH(C14,LookupCategories,0)</f>
        <v>1</v>
      </c>
      <c r="G14" s="7">
        <v>1</v>
      </c>
      <c r="H14" s="7">
        <v>2</v>
      </c>
      <c r="I14" s="7">
        <v>3</v>
      </c>
      <c r="J14" s="9">
        <v>4</v>
      </c>
      <c r="L14" s="14">
        <v>1</v>
      </c>
      <c r="M14" s="14" t="s">
        <v>2</v>
      </c>
      <c r="N14" s="15" t="str">
        <f>VLOOKUP(M14,LookupTable,HLOOKUP($N$13,LookupIndex,2,FALSE),FALSE)</f>
        <v>Air</v>
      </c>
      <c r="O14" s="15">
        <f>INDEX(LookupData,MATCH(C14,LookupCategories,0),MATCH($O$13,LookupColumns,0))</f>
        <v>5000</v>
      </c>
      <c r="P14" s="2">
        <f>HLOOKUP($N$13,LookupIndex,2,FALSE)</f>
        <v>3</v>
      </c>
    </row>
    <row r="15" spans="2:16" ht="15.5">
      <c r="B15" s="14">
        <v>2</v>
      </c>
      <c r="C15" s="14" t="s">
        <v>2</v>
      </c>
      <c r="D15" s="18" t="str">
        <f>VLOOKUP(C15,LookupData,2)</f>
        <v>London</v>
      </c>
      <c r="E15" s="15" t="str">
        <f>INDEX(LookupData,MATCH(C15,LookupCategories,0),3)</f>
        <v>Air</v>
      </c>
      <c r="F15"/>
      <c r="G15" s="7" t="s">
        <v>2</v>
      </c>
      <c r="H15" s="7" t="s">
        <v>6</v>
      </c>
      <c r="I15" s="7" t="s">
        <v>10</v>
      </c>
      <c r="J15" s="10">
        <v>5000</v>
      </c>
      <c r="L15" s="14">
        <v>2</v>
      </c>
      <c r="M15" s="14" t="s">
        <v>2</v>
      </c>
      <c r="N15" s="15" t="str">
        <f>VLOOKUP(M15,LookupTable,HLOOKUP($N$13,LookupIndex,2,FALSE),FALSE)</f>
        <v>Air</v>
      </c>
      <c r="O15" s="15">
        <f>INDEX(LookupData,MATCH(C15,LookupCategories,0),MATCH($O$13,LookupColumns,0))</f>
        <v>5000</v>
      </c>
    </row>
    <row r="16" spans="2:16" ht="15.5">
      <c r="B16" s="14">
        <v>3</v>
      </c>
      <c r="C16" s="14" t="s">
        <v>3</v>
      </c>
      <c r="D16" s="18" t="str">
        <f>VLOOKUP(C16,LookupData,2)</f>
        <v>Cardiff</v>
      </c>
      <c r="E16" s="15" t="str">
        <f>INDEX(LookupData,MATCH(C16,LookupCategories,0),3)</f>
        <v>Land</v>
      </c>
      <c r="F16"/>
      <c r="G16" s="7" t="s">
        <v>3</v>
      </c>
      <c r="H16" s="7" t="s">
        <v>7</v>
      </c>
      <c r="I16" s="7" t="s">
        <v>11</v>
      </c>
      <c r="J16" s="10">
        <v>100</v>
      </c>
      <c r="L16" s="14">
        <v>3</v>
      </c>
      <c r="M16" s="14" t="s">
        <v>3</v>
      </c>
      <c r="N16" s="15" t="str">
        <f>VLOOKUP(M16,LookupTable,HLOOKUP($N$13,LookupIndex,2,FALSE),FALSE)</f>
        <v>Land</v>
      </c>
      <c r="O16" s="15">
        <f>INDEX(LookupData,MATCH(C16,LookupCategories,0),MATCH($O$13,LookupColumns,0))</f>
        <v>100</v>
      </c>
    </row>
    <row r="17" spans="2:15" ht="15.5">
      <c r="B17" s="14">
        <v>4</v>
      </c>
      <c r="C17" s="14" t="s">
        <v>3</v>
      </c>
      <c r="D17" s="18" t="str">
        <f>VLOOKUP(C17,LookupData,2)</f>
        <v>Cardiff</v>
      </c>
      <c r="E17" s="15" t="str">
        <f>INDEX(LookupData,MATCH(C17,LookupCategories,0),3)</f>
        <v>Land</v>
      </c>
      <c r="F17"/>
      <c r="G17" s="7" t="s">
        <v>4</v>
      </c>
      <c r="H17" s="7" t="s">
        <v>8</v>
      </c>
      <c r="I17" s="7" t="s">
        <v>11</v>
      </c>
      <c r="J17" s="10">
        <v>400</v>
      </c>
      <c r="L17" s="14">
        <v>4</v>
      </c>
      <c r="M17" s="14" t="s">
        <v>3</v>
      </c>
      <c r="N17" s="15" t="str">
        <f>VLOOKUP(M17,LookupTable,HLOOKUP($N$13,LookupIndex,2,FALSE),FALSE)</f>
        <v>Land</v>
      </c>
      <c r="O17" s="15">
        <f>INDEX(LookupData,MATCH(C17,LookupCategories,0),MATCH($O$13,LookupColumns,0))</f>
        <v>100</v>
      </c>
    </row>
    <row r="18" spans="2:15" ht="15.5">
      <c r="B18" s="14">
        <v>5</v>
      </c>
      <c r="C18" s="14" t="s">
        <v>4</v>
      </c>
      <c r="D18" s="18" t="str">
        <f>VLOOKUP(C18,LookupData,2)</f>
        <v>Calgary</v>
      </c>
      <c r="E18" s="15" t="str">
        <f>INDEX(LookupData,MATCH(C18,LookupCategories,0),3)</f>
        <v>Land</v>
      </c>
      <c r="F18"/>
      <c r="L18" s="14">
        <v>5</v>
      </c>
      <c r="M18" s="14" t="s">
        <v>4</v>
      </c>
      <c r="N18" s="15" t="str">
        <f>VLOOKUP(M18,LookupTable,HLOOKUP($N$13,LookupIndex,2,FALSE),FALSE)</f>
        <v>Land</v>
      </c>
      <c r="O18" s="15">
        <f>INDEX(LookupData,MATCH(C18,LookupCategories,0),MATCH($O$13,LookupColumns,0))</f>
        <v>400</v>
      </c>
    </row>
    <row r="19" spans="2:15" ht="15.5">
      <c r="B19" s="14">
        <v>6</v>
      </c>
      <c r="C19" s="14" t="s">
        <v>2</v>
      </c>
      <c r="D19" s="18" t="str">
        <f>VLOOKUP(C19,LookupData,2)</f>
        <v>London</v>
      </c>
      <c r="E19" s="15" t="str">
        <f>INDEX(LookupData,MATCH(C19,LookupCategories,0),3)</f>
        <v>Air</v>
      </c>
      <c r="F19"/>
      <c r="L19" s="14">
        <v>6</v>
      </c>
      <c r="M19" s="14" t="s">
        <v>2</v>
      </c>
      <c r="N19" s="15" t="str">
        <f>VLOOKUP(M19,LookupTable,HLOOKUP($N$13,LookupIndex,2,FALSE),FALSE)</f>
        <v>Air</v>
      </c>
      <c r="O19" s="15">
        <f>INDEX(LookupData,MATCH(C19,LookupCategories,0),MATCH($O$13,LookupColumns,0))</f>
        <v>5000</v>
      </c>
    </row>
    <row r="20" spans="2:15" ht="15.5">
      <c r="B20" s="14">
        <v>7</v>
      </c>
      <c r="C20" s="14" t="s">
        <v>3</v>
      </c>
      <c r="D20" s="18" t="str">
        <f>VLOOKUP(C20,LookupData,2)</f>
        <v>Cardiff</v>
      </c>
      <c r="E20" s="15" t="str">
        <f>INDEX(LookupData,MATCH(C20,LookupCategories,0),3)</f>
        <v>Land</v>
      </c>
      <c r="F20"/>
      <c r="L20" s="14">
        <v>7</v>
      </c>
      <c r="M20" s="14" t="s">
        <v>3</v>
      </c>
      <c r="N20" s="15" t="str">
        <f>VLOOKUP(M20,LookupTable,HLOOKUP($N$13,LookupIndex,2,FALSE),FALSE)</f>
        <v>Land</v>
      </c>
      <c r="O20" s="15">
        <f>INDEX(LookupData,MATCH(C20,LookupCategories,0),MATCH($O$13,LookupColumns,0))</f>
        <v>100</v>
      </c>
    </row>
    <row r="21" spans="2:15" ht="15.5">
      <c r="B21" s="14">
        <v>8</v>
      </c>
      <c r="C21" s="14" t="s">
        <v>4</v>
      </c>
      <c r="D21" s="18" t="str">
        <f>VLOOKUP(C21,LookupData,2)</f>
        <v>Calgary</v>
      </c>
      <c r="E21" s="15" t="str">
        <f>INDEX(LookupData,MATCH(C21,LookupCategories,0),3)</f>
        <v>Land</v>
      </c>
      <c r="F21"/>
      <c r="L21" s="14">
        <v>8</v>
      </c>
      <c r="M21" s="14" t="s">
        <v>4</v>
      </c>
      <c r="N21" s="15" t="str">
        <f>VLOOKUP(M21,LookupTable,HLOOKUP($N$13,LookupIndex,2,FALSE),FALSE)</f>
        <v>Land</v>
      </c>
      <c r="O21" s="15">
        <f>INDEX(LookupData,MATCH(C21,LookupCategories,0),MATCH($O$13,LookupColumns,0))</f>
        <v>400</v>
      </c>
    </row>
    <row r="22" spans="2:15" ht="15.5">
      <c r="B22" s="14">
        <v>9</v>
      </c>
      <c r="C22" s="14" t="s">
        <v>4</v>
      </c>
      <c r="D22" s="18" t="str">
        <f>VLOOKUP(C22,LookupData,2)</f>
        <v>Calgary</v>
      </c>
      <c r="E22" s="15" t="str">
        <f>INDEX(LookupData,MATCH(C22,LookupCategories,0),3)</f>
        <v>Land</v>
      </c>
      <c r="F22"/>
      <c r="L22" s="14">
        <v>9</v>
      </c>
      <c r="M22" s="14" t="s">
        <v>4</v>
      </c>
      <c r="N22" s="15" t="str">
        <f>VLOOKUP(M22,LookupTable,HLOOKUP($N$13,LookupIndex,2,FALSE),FALSE)</f>
        <v>Land</v>
      </c>
      <c r="O22" s="15">
        <f>INDEX(LookupData,MATCH(C22,LookupCategories,0),MATCH($O$13,LookupColumns,0))</f>
        <v>400</v>
      </c>
    </row>
    <row r="23" spans="2:15" ht="15.5">
      <c r="B23" s="14">
        <v>10</v>
      </c>
      <c r="C23" s="14" t="s">
        <v>3</v>
      </c>
      <c r="D23" s="18" t="str">
        <f>VLOOKUP(C23,LookupData,2)</f>
        <v>Cardiff</v>
      </c>
      <c r="E23" s="15" t="str">
        <f>INDEX(LookupData,MATCH(C23,LookupCategories,0),3)</f>
        <v>Land</v>
      </c>
      <c r="F23"/>
      <c r="L23" s="14">
        <v>10</v>
      </c>
      <c r="M23" s="14" t="s">
        <v>3</v>
      </c>
      <c r="N23" s="15" t="str">
        <f>VLOOKUP(M23,LookupTable,HLOOKUP($N$13,LookupIndex,2,FALSE),FALSE)</f>
        <v>Land</v>
      </c>
      <c r="O23" s="15">
        <f>INDEX(LookupData,MATCH(C23,LookupCategories,0),MATCH($O$13,LookupColumns,0))</f>
        <v>100</v>
      </c>
    </row>
    <row r="24" spans="2:15" ht="15.5">
      <c r="F24"/>
      <c r="L24" s="2"/>
    </row>
    <row r="25" spans="2:15">
      <c r="L25" s="2"/>
    </row>
    <row r="26" spans="2:15" ht="13">
      <c r="B26" s="8" t="s">
        <v>19</v>
      </c>
      <c r="C26" s="8"/>
      <c r="D26" s="8"/>
      <c r="E26" s="8"/>
      <c r="F26" s="8"/>
      <c r="G26" s="8"/>
      <c r="H26" s="8"/>
      <c r="I26" s="8"/>
      <c r="J26" s="8"/>
      <c r="L26" s="2"/>
    </row>
    <row r="27" spans="2:15" outlineLevel="1">
      <c r="B27" s="3" t="s">
        <v>34</v>
      </c>
      <c r="C27" s="3"/>
      <c r="D27" s="3"/>
      <c r="E27" s="3"/>
      <c r="F27" s="3"/>
      <c r="G27" s="3"/>
      <c r="H27" s="3"/>
      <c r="I27" s="3"/>
      <c r="J27" s="3"/>
      <c r="L27" s="2"/>
    </row>
    <row r="28" spans="2:15" outlineLevel="1">
      <c r="B28" s="19" t="s">
        <v>22</v>
      </c>
      <c r="C28" s="3"/>
      <c r="D28" s="3"/>
      <c r="E28" s="3"/>
      <c r="F28" s="3"/>
      <c r="G28" s="3"/>
      <c r="H28" s="3"/>
      <c r="I28" s="3"/>
      <c r="J28" s="3"/>
      <c r="L28" s="2"/>
    </row>
    <row r="29" spans="2:15" outlineLevel="1">
      <c r="B29" s="19" t="s">
        <v>23</v>
      </c>
      <c r="C29" s="3"/>
      <c r="D29" s="3"/>
      <c r="E29" s="3"/>
      <c r="F29" s="3"/>
      <c r="G29" s="3"/>
      <c r="H29" s="3"/>
      <c r="I29" s="3"/>
      <c r="J29" s="3"/>
      <c r="L29" s="2"/>
    </row>
    <row r="30" spans="2:15" outlineLevel="1">
      <c r="B30" s="19" t="s">
        <v>24</v>
      </c>
      <c r="C30" s="3"/>
      <c r="D30" s="3"/>
      <c r="E30" s="3"/>
      <c r="F30" s="3"/>
      <c r="G30" s="3"/>
      <c r="H30" s="3"/>
      <c r="I30" s="3"/>
      <c r="J30" s="3"/>
      <c r="L30" s="2"/>
    </row>
  </sheetData>
  <mergeCells count="1">
    <mergeCell ref="N2:O5"/>
  </mergeCells>
  <conditionalFormatting sqref="D14:D23">
    <cfRule type="expression" dxfId="3" priority="5">
      <formula>$D14=VLOOKUP($C14,$G$15:$J$17,2,FALSE)</formula>
    </cfRule>
  </conditionalFormatting>
  <conditionalFormatting sqref="E14:E23">
    <cfRule type="expression" dxfId="2" priority="4">
      <formula>$E14=VLOOKUP($C14,$G$15:$J$17,3,FALSE)</formula>
    </cfRule>
  </conditionalFormatting>
  <conditionalFormatting sqref="N14:N23">
    <cfRule type="expression" dxfId="1" priority="3">
      <formula>$N14=VLOOKUP($M14,$G$15:$J$17,MATCH(N$13,$G$13:$J$13,0),FALSE)</formula>
    </cfRule>
  </conditionalFormatting>
  <conditionalFormatting sqref="O14:O23">
    <cfRule type="expression" dxfId="0" priority="1">
      <formula>$E14=VLOOKUP($C14,$G$15:$J$17,3,FALSE)</formula>
    </cfRule>
  </conditionalFormatting>
  <dataValidations count="2">
    <dataValidation type="list" allowBlank="1" showInputMessage="1" showErrorMessage="1" sqref="O13" xr:uid="{A3C10429-610B-46FF-8456-2502602E3B53}">
      <formula1>LookupColumns</formula1>
    </dataValidation>
    <dataValidation type="list" allowBlank="1" showInputMessage="1" showErrorMessage="1" sqref="N13" xr:uid="{7F3A9512-1022-4DC3-95C0-8CA17239A983}">
      <formula1>$H$13:$J$13</formula1>
    </dataValidation>
  </dataValidations>
  <hyperlinks>
    <hyperlink ref="B28" r:id="rId1" xr:uid="{6F6CFD9F-2DC1-4FBE-A462-B826E4434B48}"/>
    <hyperlink ref="B29" r:id="rId2" xr:uid="{4ABC4C79-8F9B-4390-85E1-7ABDE43412C3}"/>
    <hyperlink ref="B30" r:id="rId3" xr:uid="{84DAEE88-7573-47B2-A569-E90920796022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2066-B530-4988-801E-FBCAF72E4BBE}">
  <dimension ref="A1:A3"/>
  <sheetViews>
    <sheetView workbookViewId="0">
      <selection activeCell="A2" sqref="A2"/>
    </sheetView>
  </sheetViews>
  <sheetFormatPr defaultRowHeight="15.5"/>
  <sheetData>
    <row r="1" spans="1:1">
      <c r="A1" t="str" cm="1">
        <f t="array" ref="A1:A3">TRANSPOSE(Challenge!H13:J13)</f>
        <v>City</v>
      </c>
    </row>
    <row r="2" spans="1:1">
      <c r="A2" t="str">
        <v>ShipmentType</v>
      </c>
    </row>
    <row r="3" spans="1:1">
      <c r="A3" t="str">
        <v>Budget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0156ea-dfc5-4641-aabf-0c13bb353e9b" xsi:nil="true"/>
    <lcf76f155ced4ddcb4097134ff3c332f xmlns="b0bbdbaf-eb53-48a5-bddd-907fa94e03c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AD532AF2AB74CAE68B45AF2186B75" ma:contentTypeVersion="13" ma:contentTypeDescription="Create a new document." ma:contentTypeScope="" ma:versionID="411137667cd87f08b3a2b69b39e7c1dc">
  <xsd:schema xmlns:xsd="http://www.w3.org/2001/XMLSchema" xmlns:xs="http://www.w3.org/2001/XMLSchema" xmlns:p="http://schemas.microsoft.com/office/2006/metadata/properties" xmlns:ns2="b0bbdbaf-eb53-48a5-bddd-907fa94e03ca" xmlns:ns3="5f0156ea-dfc5-4641-aabf-0c13bb353e9b" targetNamespace="http://schemas.microsoft.com/office/2006/metadata/properties" ma:root="true" ma:fieldsID="4f80a2f3d9dd79a42185418b3bdf2f6b" ns2:_="" ns3:_="">
    <xsd:import namespace="b0bbdbaf-eb53-48a5-bddd-907fa94e03ca"/>
    <xsd:import namespace="5f0156ea-dfc5-4641-aabf-0c13bb353e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dbaf-eb53-48a5-bddd-907fa94e0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4f2fc41-49d7-4f09-8fb4-618f4ea4b4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156ea-dfc5-4641-aabf-0c13bb353e9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677a0a4-e862-44a5-b428-f4f6022bee5f}" ma:internalName="TaxCatchAll" ma:showField="CatchAllData" ma:web="5f0156ea-dfc5-4641-aabf-0c13bb353e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16EF17-1ED9-4B79-A4C1-0A929756946C}">
  <ds:schemaRefs>
    <ds:schemaRef ds:uri="http://schemas.microsoft.com/office/2006/metadata/properties"/>
    <ds:schemaRef ds:uri="http://schemas.microsoft.com/office/infopath/2007/PartnerControls"/>
    <ds:schemaRef ds:uri="5f0156ea-dfc5-4641-aabf-0c13bb353e9b"/>
    <ds:schemaRef ds:uri="b0bbdbaf-eb53-48a5-bddd-907fa94e03ca"/>
  </ds:schemaRefs>
</ds:datastoreItem>
</file>

<file path=customXml/itemProps2.xml><?xml version="1.0" encoding="utf-8"?>
<ds:datastoreItem xmlns:ds="http://schemas.openxmlformats.org/officeDocument/2006/customXml" ds:itemID="{F26DC096-F733-4CA9-9764-BB2F779740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328341-A16C-4059-B60E-1CAEB7DE63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bdbaf-eb53-48a5-bddd-907fa94e03ca"/>
    <ds:schemaRef ds:uri="5f0156ea-dfc5-4641-aabf-0c13bb353e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Challenge</vt:lpstr>
      <vt:lpstr>Data Validation</vt:lpstr>
      <vt:lpstr>LookupCategories</vt:lpstr>
      <vt:lpstr>LookupColumns</vt:lpstr>
      <vt:lpstr>LookupData</vt:lpstr>
      <vt:lpstr>LookupIndex</vt:lpstr>
      <vt:lpstr>LookupTable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XUBITING</cp:lastModifiedBy>
  <dcterms:created xsi:type="dcterms:W3CDTF">2023-02-17T17:00:36Z</dcterms:created>
  <dcterms:modified xsi:type="dcterms:W3CDTF">2025-04-03T15:00:09Z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0x010100437AD532AF2AB74CAE68B45AF2186B75</vt:lpwstr>
  </property>
  <property fmtid="{D5CDD505-2E9C-101B-9397-08002B2CF9AE}" pid="3" name="MediaServiceImageTags">
    <vt:lpwstr/>
  </property>
</Properties>
</file>