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5DF0D3B-7026-4FA0-83FE-6DAE963E7BE6}" xr6:coauthVersionLast="36" xr6:coauthVersionMax="47" xr10:uidLastSave="{00000000-0000-0000-0000-000000000000}"/>
  <bookViews>
    <workbookView xWindow="-38500" yWindow="-100" windowWidth="38600" windowHeight="21200" tabRatio="871" xr2:uid="{49118EEB-C014-4003-907D-644E959B6237}"/>
  </bookViews>
  <sheets>
    <sheet name="Challenge" sheetId="2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20" l="1"/>
  <c r="S18" i="20"/>
  <c r="T18" i="20"/>
  <c r="S19" i="20"/>
  <c r="T19" i="20"/>
  <c r="S20" i="20"/>
  <c r="T20" i="20"/>
  <c r="S21" i="20"/>
  <c r="T21" i="20"/>
  <c r="S22" i="20"/>
  <c r="T22" i="20"/>
  <c r="S23" i="20"/>
  <c r="T23" i="20"/>
  <c r="S24" i="20"/>
  <c r="T24" i="20"/>
  <c r="S25" i="20"/>
  <c r="T25" i="20"/>
  <c r="S26" i="20"/>
  <c r="T26" i="20"/>
  <c r="S27" i="20"/>
  <c r="T27" i="20"/>
  <c r="S28" i="20"/>
  <c r="T28" i="20"/>
  <c r="S29" i="20"/>
  <c r="T29" i="20"/>
  <c r="S30" i="20"/>
  <c r="T30" i="20"/>
  <c r="S31" i="20"/>
  <c r="T31" i="20"/>
  <c r="S32" i="20"/>
  <c r="T32" i="20"/>
  <c r="S33" i="20"/>
  <c r="T33" i="20"/>
  <c r="S34" i="20"/>
  <c r="T34" i="20"/>
  <c r="S35" i="20"/>
  <c r="T35" i="20"/>
  <c r="S36" i="20"/>
  <c r="T36" i="20"/>
  <c r="T17" i="20"/>
  <c r="Q18" i="20"/>
  <c r="R18" i="20"/>
  <c r="Q19" i="20"/>
  <c r="R19" i="20"/>
  <c r="Q20" i="20"/>
  <c r="R20" i="20"/>
  <c r="Q21" i="20"/>
  <c r="R21" i="20"/>
  <c r="Q22" i="20"/>
  <c r="R22" i="20"/>
  <c r="Q23" i="20"/>
  <c r="R23" i="20"/>
  <c r="Q24" i="20"/>
  <c r="R24" i="20"/>
  <c r="Q25" i="20"/>
  <c r="R25" i="20"/>
  <c r="Q26" i="20"/>
  <c r="R26" i="20"/>
  <c r="Q27" i="20"/>
  <c r="R27" i="20"/>
  <c r="Q28" i="20"/>
  <c r="R28" i="20"/>
  <c r="Q29" i="20"/>
  <c r="R29" i="20"/>
  <c r="Q30" i="20"/>
  <c r="R30" i="20"/>
  <c r="Q31" i="20"/>
  <c r="R31" i="20"/>
  <c r="Q32" i="20"/>
  <c r="R32" i="20"/>
  <c r="Q33" i="20"/>
  <c r="R33" i="20"/>
  <c r="Q34" i="20"/>
  <c r="R34" i="20"/>
  <c r="Q35" i="20"/>
  <c r="R35" i="20"/>
  <c r="Q36" i="20"/>
  <c r="R36" i="20"/>
  <c r="R17" i="20"/>
  <c r="Q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17" i="20"/>
</calcChain>
</file>

<file path=xl/sharedStrings.xml><?xml version="1.0" encoding="utf-8"?>
<sst xmlns="http://schemas.openxmlformats.org/spreadsheetml/2006/main" count="105" uniqueCount="69">
  <si>
    <t>Relevant Links &amp; Learning Materials</t>
  </si>
  <si>
    <t>Task 1</t>
  </si>
  <si>
    <t>Task 2</t>
  </si>
  <si>
    <t>Task 3</t>
  </si>
  <si>
    <t>Easy</t>
  </si>
  <si>
    <t>Medium</t>
  </si>
  <si>
    <t>Hard</t>
  </si>
  <si>
    <t>Business Intelligence &amp; Data Analysis</t>
  </si>
  <si>
    <t>Day 1</t>
  </si>
  <si>
    <t>Day 2</t>
  </si>
  <si>
    <t>Day 3</t>
  </si>
  <si>
    <t>Marketing Spend</t>
  </si>
  <si>
    <t>Purchases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</si>
  <si>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</si>
  <si>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</si>
  <si>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</si>
  <si>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</si>
  <si>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</si>
  <si>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</si>
  <si>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</si>
  <si>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</si>
  <si>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</si>
  <si>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</si>
  <si>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</si>
  <si>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</si>
  <si>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</si>
  <si>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</si>
  <si>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</si>
  <si>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</si>
  <si>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</si>
  <si>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</si>
  <si>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</si>
  <si>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</si>
  <si>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</si>
  <si>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</si>
  <si>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</si>
  <si>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</si>
  <si>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</si>
  <si>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Running Total COA</t>
  </si>
  <si>
    <t>Marketing Spend Data</t>
  </si>
  <si>
    <t>Is Weekend?</t>
  </si>
  <si>
    <t>Weekend Series</t>
  </si>
  <si>
    <t>Weekday Series</t>
  </si>
  <si>
    <t>Spend</t>
  </si>
  <si>
    <t>Correct Answers</t>
  </si>
  <si>
    <t>Purchases If Weekend</t>
  </si>
  <si>
    <t>Spend if Weekend</t>
  </si>
  <si>
    <t>Spend If Weekday</t>
  </si>
  <si>
    <t>Purchases If Weekday</t>
  </si>
  <si>
    <t>Plot Chart 1 - (Line) - COA (Cost of Acquisition) Over Time. Add clear labelling, chart titles, units and axis titles where necessary.</t>
  </si>
  <si>
    <t>WEEKEND</t>
  </si>
  <si>
    <t>WEEK</t>
  </si>
  <si>
    <t>Correct Charts Example</t>
  </si>
  <si>
    <t>COA ($)</t>
  </si>
  <si>
    <t>Tasks 1 &amp; 2</t>
  </si>
  <si>
    <t>The below table shows marketing spend data for a small company. Complete the tasks to viusualize the data.</t>
  </si>
  <si>
    <t>Weekdays Stats</t>
  </si>
  <si>
    <t>Weekend Stats</t>
  </si>
  <si>
    <t>Answer cells will turn green when your answers match solution.</t>
  </si>
  <si>
    <t>CFI Excel-erator Challenge 7: Visualizing Data</t>
  </si>
  <si>
    <t>Answers must be created with a formula.</t>
  </si>
  <si>
    <t>Chart 1 - Cost of Acquisition Per Day ($) (Line Chart with Moving Average)</t>
  </si>
  <si>
    <t>Plot Chart 2 - (Scatter) - Marketing Spend Vs Number of Purchases. Add a trend line and format the chart appropriately.</t>
  </si>
  <si>
    <r>
      <t xml:space="preserve">Plot Chart 3 - (2 Series Scatter) - Marketing Spend vs Purchases, this time separating data points by weekday and weekends. You may want to:
          - Complete the </t>
    </r>
    <r>
      <rPr>
        <b/>
        <sz val="10"/>
        <color theme="1"/>
        <rFont val="Open Sans"/>
        <family val="2"/>
      </rPr>
      <t>[Is Weekend]</t>
    </r>
    <r>
      <rPr>
        <sz val="10"/>
        <color theme="1"/>
        <rFont val="Open Sans"/>
        <family val="2"/>
      </rPr>
      <t xml:space="preserve"> column to display values "WEEK" or "WEEKEND" depending on the day of the week.
          - Complete columns Q:T if the days meet the weekday or weekend condition.
          - Plot both the WeekDay &amp; Weekend series on chart 3.
          - Format the chart appropriately.</t>
    </r>
  </si>
  <si>
    <t>Chart 2 - Marketing Spend Vs Number of Purchases (Scatter Chart with Trendline)</t>
  </si>
  <si>
    <t>Chart 3 - Marketing Spend Vs Number of Purchases (Scatter Chart with Categories)</t>
  </si>
  <si>
    <t>Check out these lessons from our Fundamentals of Data Analysis in Excel Course:</t>
  </si>
  <si>
    <t xml:space="preserve"> - Excel Visuals</t>
  </si>
  <si>
    <t xml:space="preserve"> - Excel Visuals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</si>
</sst>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\ mmm\ yyyy"/>
    <numFmt numFmtId="166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rgb="FF3F3F76"/>
      <name val="Open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Open Sans"/>
      <family val="2"/>
    </font>
    <font>
      <sz val="10"/>
      <name val="Open Sans"/>
      <family val="2"/>
    </font>
    <font>
      <sz val="16"/>
      <color rgb="FF006100"/>
      <name val="Open Sans"/>
      <family val="2"/>
    </font>
    <font>
      <b/>
      <sz val="11"/>
      <color rgb="FF006100"/>
      <name val="Open Sans"/>
      <family val="2"/>
    </font>
    <font>
      <b/>
      <sz val="10"/>
      <color theme="1"/>
      <name val="Open Sans"/>
      <family val="2"/>
    </font>
    <font>
      <u/>
      <sz val="10"/>
      <color theme="1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rgb="FFC6EFCE"/>
      </patternFill>
    </fill>
    <fill>
      <patternFill patternType="solid">
        <fgColor rgb="FF24A2A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4" borderId="1" applyNumberFormat="0" applyAlignment="0" applyProtection="0"/>
    <xf numFmtId="0" fontId="9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32">
    <xf numFmtId="0" fontId="0" fillId="0" borderId="0" xfId="0"/>
    <xf numFmtId="0" fontId="3" fillId="5" borderId="0" xfId="0" applyFont="1" applyFill="1"/>
    <xf numFmtId="0" fontId="5" fillId="5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6" fillId="2" borderId="0" xfId="0" quotePrefix="1" applyFont="1" applyFill="1" applyAlignment="1">
      <alignment vertical="center"/>
    </xf>
    <xf numFmtId="165" fontId="6" fillId="0" borderId="0" xfId="0" applyNumberFormat="1" applyFont="1"/>
    <xf numFmtId="0" fontId="7" fillId="5" borderId="0" xfId="0" applyFont="1" applyFill="1"/>
    <xf numFmtId="0" fontId="7" fillId="6" borderId="0" xfId="0" applyFont="1" applyFill="1" applyAlignment="1">
      <alignment horizontal="right" wrapText="1"/>
    </xf>
    <xf numFmtId="0" fontId="8" fillId="2" borderId="1" xfId="2" applyFont="1" applyFill="1"/>
    <xf numFmtId="0" fontId="5" fillId="3" borderId="0" xfId="0" applyFont="1" applyFill="1" applyAlignment="1">
      <alignment vertical="center"/>
    </xf>
    <xf numFmtId="165" fontId="7" fillId="3" borderId="0" xfId="0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6" fillId="2" borderId="0" xfId="0" applyFont="1" applyFill="1"/>
    <xf numFmtId="166" fontId="6" fillId="0" borderId="0" xfId="1" applyNumberFormat="1" applyFont="1"/>
    <xf numFmtId="0" fontId="11" fillId="5" borderId="0" xfId="0" applyFont="1" applyFill="1"/>
    <xf numFmtId="0" fontId="8" fillId="2" borderId="1" xfId="2" applyFont="1" applyFill="1" applyAlignment="1">
      <alignment horizontal="right"/>
    </xf>
    <xf numFmtId="0" fontId="12" fillId="0" borderId="0" xfId="0" applyFont="1"/>
    <xf numFmtId="0" fontId="11" fillId="8" borderId="0" xfId="0" applyFont="1" applyFill="1"/>
    <xf numFmtId="0" fontId="7" fillId="6" borderId="0" xfId="0" applyFont="1" applyFill="1" applyAlignment="1">
      <alignment horizontal="left" wrapText="1"/>
    </xf>
    <xf numFmtId="0" fontId="7" fillId="8" borderId="0" xfId="0" applyFont="1" applyFill="1" applyAlignment="1">
      <alignment horizontal="left" wrapText="1"/>
    </xf>
    <xf numFmtId="0" fontId="5" fillId="8" borderId="0" xfId="0" applyFont="1" applyFill="1"/>
    <xf numFmtId="0" fontId="7" fillId="8" borderId="0" xfId="0" applyFont="1" applyFill="1" applyAlignment="1">
      <alignment horizontal="right"/>
    </xf>
    <xf numFmtId="0" fontId="6" fillId="2" borderId="0" xfId="3" quotePrefix="1" applyFont="1" applyFill="1" applyAlignment="1">
      <alignment vertical="center"/>
    </xf>
    <xf numFmtId="0" fontId="16" fillId="2" borderId="0" xfId="3" quotePrefix="1" applyFont="1" applyFill="1" applyAlignment="1">
      <alignment vertical="center"/>
    </xf>
    <xf numFmtId="0" fontId="6" fillId="2" borderId="0" xfId="0" quotePrefix="1" applyFont="1" applyFill="1" applyAlignment="1">
      <alignment horizontal="left" vertical="center" wrapText="1"/>
    </xf>
    <xf numFmtId="0" fontId="14" fillId="7" borderId="0" xfId="4" applyFont="1" applyAlignment="1">
      <alignment horizontal="center" vertical="center" wrapText="1"/>
    </xf>
    <xf numFmtId="0" fontId="4" fillId="9" borderId="0" xfId="0" applyFont="1" applyFill="1"/>
    <xf numFmtId="0" fontId="5" fillId="9" borderId="0" xfId="0" applyFont="1" applyFill="1"/>
    <xf numFmtId="0" fontId="5" fillId="9" borderId="0" xfId="0" applyFont="1" applyFill="1" applyAlignment="1">
      <alignment horizontal="right"/>
    </xf>
    <xf numFmtId="0" fontId="6" fillId="9" borderId="0" xfId="0" applyFont="1" applyFill="1"/>
  </cellXfs>
  <cellStyles count="5">
    <cellStyle name="Comma" xfId="1" builtinId="3"/>
    <cellStyle name="Good" xfId="4" builtinId="26"/>
    <cellStyle name="Hyperlink" xfId="3" builtinId="8"/>
    <cellStyle name="Input" xfId="2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24A2AF"/>
      <color rgb="FF3271D2"/>
      <color rgb="FFFA611C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ost of Aquisition Per Day($)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Challenge!$F$16</c:f>
              <c:strCache>
                <c:ptCount val="1"/>
                <c:pt idx="0">
                  <c:v>COA ($)</c:v>
                </c:pt>
              </c:strCache>
            </c:strRef>
          </c:tx>
          <c:spPr>
            <a:ln w="28575" cap="rnd">
              <a:solidFill>
                <a:schemeClr val="bg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strRef>
              <c:f>Challenge!$B$17:$B$36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Challenge!$F$17:$F$36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125</c:v>
                </c:pt>
                <c:pt idx="2">
                  <c:v>37.142857142857146</c:v>
                </c:pt>
                <c:pt idx="3">
                  <c:v>37.5</c:v>
                </c:pt>
                <c:pt idx="4">
                  <c:v>80</c:v>
                </c:pt>
                <c:pt idx="5">
                  <c:v>80</c:v>
                </c:pt>
                <c:pt idx="6">
                  <c:v>37.777777777777779</c:v>
                </c:pt>
                <c:pt idx="7">
                  <c:v>58.333333333333336</c:v>
                </c:pt>
                <c:pt idx="8">
                  <c:v>46.25</c:v>
                </c:pt>
                <c:pt idx="9">
                  <c:v>44.444444444444443</c:v>
                </c:pt>
                <c:pt idx="10">
                  <c:v>26.25</c:v>
                </c:pt>
                <c:pt idx="11">
                  <c:v>47.777777777777779</c:v>
                </c:pt>
                <c:pt idx="12">
                  <c:v>64.285714285714292</c:v>
                </c:pt>
                <c:pt idx="13">
                  <c:v>34.285714285714285</c:v>
                </c:pt>
                <c:pt idx="14">
                  <c:v>55.555555555555557</c:v>
                </c:pt>
                <c:pt idx="15">
                  <c:v>60</c:v>
                </c:pt>
                <c:pt idx="16">
                  <c:v>32.631578947368418</c:v>
                </c:pt>
                <c:pt idx="17">
                  <c:v>28.636363636363637</c:v>
                </c:pt>
                <c:pt idx="18">
                  <c:v>38.235294117647058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DEF-9F21-97507CC6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70992"/>
        <c:axId val="566089248"/>
      </c:lineChart>
      <c:catAx>
        <c:axId val="5688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89248"/>
        <c:crosses val="autoZero"/>
        <c:auto val="1"/>
        <c:lblAlgn val="ctr"/>
        <c:lblOffset val="100"/>
        <c:noMultiLvlLbl val="0"/>
      </c:catAx>
      <c:valAx>
        <c:axId val="5660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842174811136"/>
          <c:y val="0.24650980211051332"/>
          <c:w val="0.24501686251874116"/>
          <c:h val="0.131965733022375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Spend($)</a:t>
            </a:r>
            <a:r>
              <a:rPr lang="en-US" baseline="0"/>
              <a:t> Vs Number of Purchases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Challenge!$E$16</c:f>
              <c:strCache>
                <c:ptCount val="1"/>
                <c:pt idx="0">
                  <c:v>Purchases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Challenge!$D$17:$D$36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320</c:v>
                </c:pt>
                <c:pt idx="6">
                  <c:v>340</c:v>
                </c:pt>
                <c:pt idx="7">
                  <c:v>350</c:v>
                </c:pt>
                <c:pt idx="8">
                  <c:v>370</c:v>
                </c:pt>
                <c:pt idx="9">
                  <c:v>400</c:v>
                </c:pt>
                <c:pt idx="10">
                  <c:v>420</c:v>
                </c:pt>
                <c:pt idx="11">
                  <c:v>430</c:v>
                </c:pt>
                <c:pt idx="12">
                  <c:v>450</c:v>
                </c:pt>
                <c:pt idx="13">
                  <c:v>480</c:v>
                </c:pt>
                <c:pt idx="14">
                  <c:v>500</c:v>
                </c:pt>
                <c:pt idx="15">
                  <c:v>600</c:v>
                </c:pt>
                <c:pt idx="16">
                  <c:v>620</c:v>
                </c:pt>
                <c:pt idx="17">
                  <c:v>630</c:v>
                </c:pt>
                <c:pt idx="18">
                  <c:v>650</c:v>
                </c:pt>
                <c:pt idx="19">
                  <c:v>780</c:v>
                </c:pt>
              </c:numCache>
            </c:numRef>
          </c:xVal>
          <c:yVal>
            <c:numRef>
              <c:f>Challenge!$E$17:$E$36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16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9</c:v>
                </c:pt>
                <c:pt idx="15">
                  <c:v>10</c:v>
                </c:pt>
                <c:pt idx="16">
                  <c:v>19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6-4447-882A-C2C91D72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26112"/>
        <c:axId val="836897824"/>
      </c:scatterChart>
      <c:valAx>
        <c:axId val="8492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Marketing Spend($)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7824"/>
        <c:crosses val="autoZero"/>
        <c:crossBetween val="midCat"/>
      </c:valAx>
      <c:valAx>
        <c:axId val="8368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Challenge!$Q$15</c:f>
              <c:strCache>
                <c:ptCount val="1"/>
                <c:pt idx="0">
                  <c:v>Weekdays Stats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Challenge!$Q$17:$Q$36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#N/A</c:v>
                </c:pt>
                <c:pt idx="3">
                  <c:v>#N/A</c:v>
                </c:pt>
                <c:pt idx="4">
                  <c:v>320</c:v>
                </c:pt>
                <c:pt idx="5">
                  <c:v>320</c:v>
                </c:pt>
                <c:pt idx="6">
                  <c:v>340</c:v>
                </c:pt>
                <c:pt idx="7">
                  <c:v>350</c:v>
                </c:pt>
                <c:pt idx="8">
                  <c:v>370</c:v>
                </c:pt>
                <c:pt idx="9">
                  <c:v>#N/A</c:v>
                </c:pt>
                <c:pt idx="10">
                  <c:v>#N/A</c:v>
                </c:pt>
                <c:pt idx="11">
                  <c:v>430</c:v>
                </c:pt>
                <c:pt idx="12">
                  <c:v>450</c:v>
                </c:pt>
                <c:pt idx="13">
                  <c:v>480</c:v>
                </c:pt>
                <c:pt idx="14">
                  <c:v>500</c:v>
                </c:pt>
                <c:pt idx="15">
                  <c:v>600</c:v>
                </c:pt>
                <c:pt idx="16">
                  <c:v>#N/A</c:v>
                </c:pt>
                <c:pt idx="17">
                  <c:v>#N/A</c:v>
                </c:pt>
                <c:pt idx="18">
                  <c:v>650</c:v>
                </c:pt>
                <c:pt idx="19">
                  <c:v>780</c:v>
                </c:pt>
              </c:numCache>
            </c:numRef>
          </c:xVal>
          <c:yVal>
            <c:numRef>
              <c:f>Challenge!$R$17:$R$36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#N/A</c:v>
                </c:pt>
                <c:pt idx="10">
                  <c:v>#N/A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9</c:v>
                </c:pt>
                <c:pt idx="15">
                  <c:v>10</c:v>
                </c:pt>
                <c:pt idx="16">
                  <c:v>#N/A</c:v>
                </c:pt>
                <c:pt idx="17">
                  <c:v>#N/A</c:v>
                </c:pt>
                <c:pt idx="18">
                  <c:v>17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6-4421-ABA1-103F5D96D865}"/>
            </c:ext>
          </c:extLst>
        </c:ser>
        <c:ser>
          <c:idx val="1"/>
          <c:order val="1"/>
          <c:tx>
            <c:strRef>
              <c:f>Challenge!$S$15</c:f>
              <c:strCache>
                <c:ptCount val="1"/>
                <c:pt idx="0">
                  <c:v>Weekend Stats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Challenge!$S$17:$S$36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260</c:v>
                </c:pt>
                <c:pt idx="3">
                  <c:v>300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</c:v>
                </c:pt>
                <c:pt idx="10">
                  <c:v>420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620</c:v>
                </c:pt>
                <c:pt idx="17">
                  <c:v>630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Challenge!$T$17:$T$36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7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16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</c:v>
                </c:pt>
                <c:pt idx="17">
                  <c:v>22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6-4421-ABA1-103F5D96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69792"/>
        <c:axId val="941397792"/>
      </c:scatterChart>
      <c:valAx>
        <c:axId val="5688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97792"/>
        <c:crosses val="autoZero"/>
        <c:crossBetween val="midCat"/>
      </c:valAx>
      <c:valAx>
        <c:axId val="9413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73759033681912"/>
          <c:y val="0.55862756285899051"/>
          <c:w val="0.1611091990383835"/>
          <c:h val="0.130435695538057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86013</xdr:colOff>
      <xdr:row>61</xdr:row>
      <xdr:rowOff>103909</xdr:rowOff>
    </xdr:from>
    <xdr:to>
      <xdr:col>20</xdr:col>
      <xdr:colOff>477400</xdr:colOff>
      <xdr:row>83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B21700-9EB9-4144-9279-119B35AE1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3" y="12634047"/>
          <a:ext cx="20979675" cy="415376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20</xdr:col>
      <xdr:colOff>9526</xdr:colOff>
      <xdr:row>61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48639C-6E8A-CA64-743A-1C7A87525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6050" y="12407900"/>
          <a:ext cx="12890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15874</xdr:colOff>
      <xdr:row>37</xdr:row>
      <xdr:rowOff>180974</xdr:rowOff>
    </xdr:from>
    <xdr:to>
      <xdr:col>6</xdr:col>
      <xdr:colOff>1095374</xdr:colOff>
      <xdr:row>58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97048-E45C-4A44-9986-24659A77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</xdr:colOff>
      <xdr:row>37</xdr:row>
      <xdr:rowOff>171450</xdr:rowOff>
    </xdr:from>
    <xdr:to>
      <xdr:col>14</xdr:col>
      <xdr:colOff>0</xdr:colOff>
      <xdr:row>58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61DEBA-B5A9-475A-AE6A-4CD6D8002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388936</xdr:colOff>
      <xdr:row>37</xdr:row>
      <xdr:rowOff>168274</xdr:rowOff>
    </xdr:from>
    <xdr:to>
      <xdr:col>20</xdr:col>
      <xdr:colOff>9524</xdr:colOff>
      <xdr:row>58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E2B5D3-F63E-49AC-A25A-03D29E0F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orporatefinanceinstitute.com/courses/take/excel-data-analysis/22550" TargetMode="External"/><Relationship Id="rId1" Type="http://schemas.openxmlformats.org/officeDocument/2006/relationships/hyperlink" Target="https://learn.corporatefinanceinstitute.com/courses/take/excel-data-analysis/2254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B982-01F6-4487-82FB-BBB75293A937}">
  <sheetPr codeName="Sheet6">
    <tabColor theme="1" tint="-0.499984740745262"/>
    <outlinePr summaryBelow="0"/>
  </sheetPr>
  <dimension ref="B2:Z98"/>
  <sheetViews>
    <sheetView showGridLines="0" tabSelected="1" topLeftCell="H9" zoomScaleNormal="100" workbookViewId="0">
      <selection activeCell="V42" sqref="V42"/>
    </sheetView>
  </sheetViews>
  <sheetFormatPr defaultColWidth="9.08984375" defaultRowHeight="12.5" outlineLevelRow="1"/>
  <cols>
    <col min="1" max="1" width="2.7265625" style="3" customWidth="1"/>
    <col min="2" max="2" width="11.81640625" style="3" customWidth="1"/>
    <col min="3" max="3" width="17" style="3" customWidth="1"/>
    <col min="4" max="4" width="17.6328125" style="3" customWidth="1"/>
    <col min="5" max="5" width="19" style="3" customWidth="1"/>
    <col min="6" max="6" width="17.6328125" style="3" customWidth="1"/>
    <col min="7" max="7" width="15.81640625" style="3" customWidth="1"/>
    <col min="8" max="8" width="11.6328125" style="3" customWidth="1"/>
    <col min="9" max="9" width="14.7265625" style="3" customWidth="1"/>
    <col min="10" max="10" width="13.81640625" style="3" customWidth="1"/>
    <col min="11" max="11" width="17.81640625" style="3" customWidth="1"/>
    <col min="12" max="12" width="4.6328125" style="4" customWidth="1"/>
    <col min="13" max="13" width="16.36328125" style="4" customWidth="1"/>
    <col min="14" max="14" width="18.81640625" style="4" customWidth="1"/>
    <col min="15" max="15" width="5.7265625" style="3" customWidth="1"/>
    <col min="16" max="16" width="17.6328125" style="3" customWidth="1"/>
    <col min="17" max="17" width="15.81640625" style="3" customWidth="1"/>
    <col min="18" max="18" width="14.81640625" style="3" customWidth="1"/>
    <col min="19" max="19" width="16.08984375" style="3" customWidth="1"/>
    <col min="20" max="20" width="18.36328125" style="3" customWidth="1"/>
    <col min="21" max="21" width="9.08984375" style="3"/>
    <col min="22" max="22" width="20.6328125" style="3" customWidth="1"/>
    <col min="23" max="26" width="13.6328125" style="3" customWidth="1"/>
    <col min="27" max="16384" width="9.08984375" style="3"/>
  </cols>
  <sheetData>
    <row r="2" spans="2:26" s="31" customFormat="1" ht="27" customHeight="1">
      <c r="B2" s="28" t="s">
        <v>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2:26" ht="14.5" customHeight="1"/>
    <row r="4" spans="2:26" ht="18">
      <c r="B4" s="1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26" ht="21" customHeight="1">
      <c r="B5" s="2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26" ht="19.5" customHeight="1" outlineLevel="1">
      <c r="B6" s="5" t="s">
        <v>1</v>
      </c>
      <c r="C6" s="5" t="s">
        <v>4</v>
      </c>
      <c r="D6" s="5"/>
      <c r="E6" s="5" t="s">
        <v>49</v>
      </c>
      <c r="F6" s="5"/>
      <c r="G6" s="5"/>
      <c r="H6" s="5"/>
      <c r="I6" s="5"/>
      <c r="J6" s="5"/>
      <c r="K6" s="5"/>
      <c r="L6" s="5"/>
      <c r="M6" s="5"/>
      <c r="N6" s="5"/>
    </row>
    <row r="7" spans="2:26" ht="19.5" customHeight="1" outlineLevel="1">
      <c r="B7" s="5" t="s">
        <v>2</v>
      </c>
      <c r="C7" s="5" t="s">
        <v>5</v>
      </c>
      <c r="D7" s="5"/>
      <c r="E7" s="5" t="s">
        <v>62</v>
      </c>
      <c r="F7" s="5"/>
      <c r="G7" s="5"/>
      <c r="H7" s="5"/>
      <c r="I7" s="5"/>
      <c r="J7" s="5"/>
      <c r="K7" s="5"/>
      <c r="L7" s="5"/>
      <c r="M7" s="5"/>
      <c r="N7" s="5"/>
    </row>
    <row r="8" spans="2:26" ht="19.5" customHeight="1" outlineLevel="1">
      <c r="B8" s="5" t="s">
        <v>3</v>
      </c>
      <c r="C8" s="5" t="s">
        <v>6</v>
      </c>
      <c r="D8" s="5"/>
      <c r="E8" s="26" t="s">
        <v>63</v>
      </c>
      <c r="F8" s="26"/>
      <c r="G8" s="26"/>
      <c r="H8" s="26"/>
      <c r="I8" s="26"/>
      <c r="J8" s="26"/>
      <c r="K8" s="26"/>
      <c r="L8" s="26"/>
      <c r="M8" s="26"/>
      <c r="N8" s="26"/>
    </row>
    <row r="9" spans="2:26" ht="19.5" customHeight="1" outlineLevel="1">
      <c r="B9" s="5"/>
      <c r="C9" s="5"/>
      <c r="D9" s="5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2:26" ht="19.5" customHeight="1" outlineLevel="1">
      <c r="B10" s="5"/>
      <c r="C10" s="5"/>
      <c r="D10" s="5"/>
      <c r="E10" s="26"/>
      <c r="F10" s="26"/>
      <c r="G10" s="26"/>
      <c r="H10" s="26"/>
      <c r="I10" s="26"/>
      <c r="J10" s="26"/>
      <c r="K10" s="26"/>
      <c r="L10" s="26"/>
      <c r="M10" s="26"/>
      <c r="N10" s="26"/>
      <c r="P10" s="27" t="s">
        <v>58</v>
      </c>
      <c r="Q10" s="27"/>
      <c r="R10" s="27"/>
      <c r="S10" s="27"/>
      <c r="T10" s="27"/>
    </row>
    <row r="11" spans="2:26" ht="19.5" customHeight="1" outlineLevel="1">
      <c r="B11" s="5"/>
      <c r="C11" s="5"/>
      <c r="D11" s="5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60</v>
      </c>
      <c r="Q11" s="27"/>
      <c r="R11" s="27"/>
      <c r="S11" s="27"/>
      <c r="T11" s="27"/>
    </row>
    <row r="12" spans="2:26">
      <c r="I12" s="6"/>
    </row>
    <row r="13" spans="2:26" ht="13">
      <c r="B13" s="2" t="s">
        <v>54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2" t="s">
        <v>3</v>
      </c>
      <c r="Q13" s="7"/>
      <c r="R13" s="7"/>
      <c r="S13" s="7"/>
      <c r="T13" s="7"/>
    </row>
    <row r="14" spans="2:26">
      <c r="I14" s="6"/>
    </row>
    <row r="15" spans="2:26" ht="13">
      <c r="B15" s="7" t="s">
        <v>39</v>
      </c>
      <c r="C15" s="7"/>
      <c r="D15" s="7"/>
      <c r="E15" s="7"/>
      <c r="F15" s="7"/>
      <c r="G15" s="7"/>
      <c r="I15" s="6"/>
      <c r="P15" s="7"/>
      <c r="Q15" s="7" t="s">
        <v>56</v>
      </c>
      <c r="R15" s="7"/>
      <c r="S15" s="7" t="s">
        <v>57</v>
      </c>
      <c r="T15" s="7"/>
      <c r="V15" s="22" t="s">
        <v>44</v>
      </c>
      <c r="W15" s="22" t="s">
        <v>42</v>
      </c>
      <c r="X15" s="22"/>
      <c r="Y15" s="22" t="s">
        <v>41</v>
      </c>
      <c r="Z15" s="22"/>
    </row>
    <row r="16" spans="2:26" ht="34.5" customHeight="1">
      <c r="B16" s="8"/>
      <c r="C16" s="20" t="s">
        <v>30</v>
      </c>
      <c r="D16" s="8" t="s">
        <v>11</v>
      </c>
      <c r="E16" s="8" t="s">
        <v>12</v>
      </c>
      <c r="F16" s="8" t="s">
        <v>53</v>
      </c>
      <c r="G16" s="8" t="s">
        <v>38</v>
      </c>
      <c r="P16" s="8" t="s">
        <v>40</v>
      </c>
      <c r="Q16" s="8" t="s">
        <v>47</v>
      </c>
      <c r="R16" s="8" t="s">
        <v>48</v>
      </c>
      <c r="S16" s="8" t="s">
        <v>46</v>
      </c>
      <c r="T16" s="8" t="s">
        <v>45</v>
      </c>
      <c r="V16" s="21" t="s">
        <v>40</v>
      </c>
      <c r="W16" s="23" t="s">
        <v>43</v>
      </c>
      <c r="X16" s="23" t="s">
        <v>12</v>
      </c>
      <c r="Y16" s="23" t="s">
        <v>43</v>
      </c>
      <c r="Z16" s="23" t="s">
        <v>12</v>
      </c>
    </row>
    <row r="17" spans="2:26" ht="15.75" customHeight="1">
      <c r="B17" s="3" t="s">
        <v>8</v>
      </c>
      <c r="C17" s="3" t="s">
        <v>34</v>
      </c>
      <c r="D17" s="3">
        <v>200</v>
      </c>
      <c r="E17" s="3">
        <v>0</v>
      </c>
      <c r="F17" s="15">
        <v>0</v>
      </c>
      <c r="G17" s="15">
        <v>0</v>
      </c>
      <c r="O17" s="18"/>
      <c r="P17" s="9" t="str">
        <f>IF(LEFT(C17,1)="S","WEEKEND","WEEK")</f>
        <v>WEEK</v>
      </c>
      <c r="Q17" s="17">
        <f>IF($P17="WEEK",D17,NA())</f>
        <v>200</v>
      </c>
      <c r="R17" s="17">
        <f>IF($P17="WEEK",E17,NA())</f>
        <v>0</v>
      </c>
      <c r="S17" s="17" t="e">
        <f>IF($P17="WEEKEND",D17,NA())</f>
        <v>#N/A</v>
      </c>
      <c r="T17" s="17" t="e">
        <f>IF($P17="WEEKEND",E17,NA())</f>
        <v>#N/A</v>
      </c>
      <c r="V17" s="9" t="s">
        <v>51</v>
      </c>
      <c r="W17" s="9">
        <v>200</v>
      </c>
      <c r="X17" s="9">
        <v>0</v>
      </c>
      <c r="Y17" s="9" t="e">
        <v>#N/A</v>
      </c>
      <c r="Z17" s="9" t="e">
        <v>#N/A</v>
      </c>
    </row>
    <row r="18" spans="2:26">
      <c r="B18" s="3" t="s">
        <v>9</v>
      </c>
      <c r="C18" s="3" t="s">
        <v>35</v>
      </c>
      <c r="D18" s="3">
        <v>250</v>
      </c>
      <c r="E18" s="3">
        <v>2</v>
      </c>
      <c r="F18" s="15">
        <v>125</v>
      </c>
      <c r="G18" s="15">
        <v>225</v>
      </c>
      <c r="O18" s="18"/>
      <c r="P18" s="9" t="str">
        <f t="shared" ref="P18:P36" si="0">IF(LEFT(C18,1)="S","WEEKEND","WEEK")</f>
        <v>WEEK</v>
      </c>
      <c r="Q18" s="17">
        <f t="shared" ref="Q18:Q36" si="1">IF($P18="WEEK",D18,NA())</f>
        <v>250</v>
      </c>
      <c r="R18" s="17">
        <f t="shared" ref="R18:R36" si="2">IF($P18="WEEK",E18,NA())</f>
        <v>2</v>
      </c>
      <c r="S18" s="17" t="e">
        <f t="shared" ref="S18:S36" si="3">IF($P18="WEEKEND",D18,NA())</f>
        <v>#N/A</v>
      </c>
      <c r="T18" s="17" t="e">
        <f t="shared" ref="T18:T36" si="4">IF($P18="WEEKEND",E18,NA())</f>
        <v>#N/A</v>
      </c>
      <c r="V18" s="9" t="s">
        <v>51</v>
      </c>
      <c r="W18" s="9">
        <v>250</v>
      </c>
      <c r="X18" s="9">
        <v>2</v>
      </c>
      <c r="Y18" s="9" t="e">
        <v>#N/A</v>
      </c>
      <c r="Z18" s="9" t="e">
        <v>#N/A</v>
      </c>
    </row>
    <row r="19" spans="2:26">
      <c r="B19" s="3" t="s">
        <v>10</v>
      </c>
      <c r="C19" s="3" t="s">
        <v>36</v>
      </c>
      <c r="D19" s="3">
        <v>260</v>
      </c>
      <c r="E19" s="3">
        <v>7</v>
      </c>
      <c r="F19" s="15">
        <v>37.142857142857146</v>
      </c>
      <c r="G19" s="15">
        <v>78.888888888888886</v>
      </c>
      <c r="O19" s="18"/>
      <c r="P19" s="9" t="str">
        <f t="shared" si="0"/>
        <v>WEEKEND</v>
      </c>
      <c r="Q19" s="17" t="e">
        <f t="shared" si="1"/>
        <v>#N/A</v>
      </c>
      <c r="R19" s="17" t="e">
        <f t="shared" si="2"/>
        <v>#N/A</v>
      </c>
      <c r="S19" s="17">
        <f t="shared" si="3"/>
        <v>260</v>
      </c>
      <c r="T19" s="17">
        <f t="shared" si="4"/>
        <v>7</v>
      </c>
      <c r="V19" s="9" t="s">
        <v>50</v>
      </c>
      <c r="W19" s="9" t="e">
        <v>#N/A</v>
      </c>
      <c r="X19" s="9" t="e">
        <v>#N/A</v>
      </c>
      <c r="Y19" s="9">
        <v>260</v>
      </c>
      <c r="Z19" s="9">
        <v>7</v>
      </c>
    </row>
    <row r="20" spans="2:26">
      <c r="B20" s="3" t="s">
        <v>13</v>
      </c>
      <c r="C20" s="3" t="s">
        <v>37</v>
      </c>
      <c r="D20" s="3">
        <v>300</v>
      </c>
      <c r="E20" s="3">
        <v>8</v>
      </c>
      <c r="F20" s="15">
        <v>37.5</v>
      </c>
      <c r="G20" s="15">
        <v>59.411764705882355</v>
      </c>
      <c r="O20" s="18"/>
      <c r="P20" s="9" t="str">
        <f t="shared" si="0"/>
        <v>WEEKEND</v>
      </c>
      <c r="Q20" s="17" t="e">
        <f t="shared" si="1"/>
        <v>#N/A</v>
      </c>
      <c r="R20" s="17" t="e">
        <f t="shared" si="2"/>
        <v>#N/A</v>
      </c>
      <c r="S20" s="17">
        <f t="shared" si="3"/>
        <v>300</v>
      </c>
      <c r="T20" s="17">
        <f t="shared" si="4"/>
        <v>8</v>
      </c>
      <c r="V20" s="9" t="s">
        <v>50</v>
      </c>
      <c r="W20" s="9" t="e">
        <v>#N/A</v>
      </c>
      <c r="X20" s="9" t="e">
        <v>#N/A</v>
      </c>
      <c r="Y20" s="9">
        <v>300</v>
      </c>
      <c r="Z20" s="9">
        <v>8</v>
      </c>
    </row>
    <row r="21" spans="2:26">
      <c r="B21" s="3" t="s">
        <v>14</v>
      </c>
      <c r="C21" s="3" t="s">
        <v>31</v>
      </c>
      <c r="D21" s="3">
        <v>320</v>
      </c>
      <c r="E21" s="3">
        <v>4</v>
      </c>
      <c r="F21" s="15">
        <v>80</v>
      </c>
      <c r="G21" s="15">
        <v>63.333333333333336</v>
      </c>
      <c r="O21" s="18"/>
      <c r="P21" s="9" t="str">
        <f t="shared" si="0"/>
        <v>WEEK</v>
      </c>
      <c r="Q21" s="17">
        <f t="shared" si="1"/>
        <v>320</v>
      </c>
      <c r="R21" s="17">
        <f t="shared" si="2"/>
        <v>4</v>
      </c>
      <c r="S21" s="17" t="e">
        <f t="shared" si="3"/>
        <v>#N/A</v>
      </c>
      <c r="T21" s="17" t="e">
        <f t="shared" si="4"/>
        <v>#N/A</v>
      </c>
      <c r="V21" s="9" t="s">
        <v>51</v>
      </c>
      <c r="W21" s="9">
        <v>320</v>
      </c>
      <c r="X21" s="9">
        <v>4</v>
      </c>
      <c r="Y21" s="9" t="e">
        <v>#N/A</v>
      </c>
      <c r="Z21" s="9" t="e">
        <v>#N/A</v>
      </c>
    </row>
    <row r="22" spans="2:26">
      <c r="B22" s="3" t="s">
        <v>15</v>
      </c>
      <c r="C22" s="3" t="s">
        <v>32</v>
      </c>
      <c r="D22" s="3">
        <v>320</v>
      </c>
      <c r="E22" s="3">
        <v>4</v>
      </c>
      <c r="F22" s="15">
        <v>80</v>
      </c>
      <c r="G22" s="15">
        <v>66</v>
      </c>
      <c r="O22" s="18"/>
      <c r="P22" s="9" t="str">
        <f t="shared" si="0"/>
        <v>WEEK</v>
      </c>
      <c r="Q22" s="17">
        <f t="shared" si="1"/>
        <v>320</v>
      </c>
      <c r="R22" s="17">
        <f t="shared" si="2"/>
        <v>4</v>
      </c>
      <c r="S22" s="17" t="e">
        <f t="shared" si="3"/>
        <v>#N/A</v>
      </c>
      <c r="T22" s="17" t="e">
        <f t="shared" si="4"/>
        <v>#N/A</v>
      </c>
      <c r="V22" s="9" t="s">
        <v>51</v>
      </c>
      <c r="W22" s="9">
        <v>320</v>
      </c>
      <c r="X22" s="9">
        <v>4</v>
      </c>
      <c r="Y22" s="9" t="e">
        <v>#N/A</v>
      </c>
      <c r="Z22" s="9" t="e">
        <v>#N/A</v>
      </c>
    </row>
    <row r="23" spans="2:26">
      <c r="B23" s="3" t="s">
        <v>16</v>
      </c>
      <c r="C23" s="3" t="s">
        <v>33</v>
      </c>
      <c r="D23" s="3">
        <v>340</v>
      </c>
      <c r="E23" s="3">
        <v>9</v>
      </c>
      <c r="F23" s="15">
        <v>37.777777777777779</v>
      </c>
      <c r="G23" s="15">
        <v>58.529411764705884</v>
      </c>
      <c r="O23" s="18"/>
      <c r="P23" s="9" t="str">
        <f t="shared" si="0"/>
        <v>WEEK</v>
      </c>
      <c r="Q23" s="17">
        <f t="shared" si="1"/>
        <v>340</v>
      </c>
      <c r="R23" s="17">
        <f t="shared" si="2"/>
        <v>9</v>
      </c>
      <c r="S23" s="17" t="e">
        <f t="shared" si="3"/>
        <v>#N/A</v>
      </c>
      <c r="T23" s="17" t="e">
        <f t="shared" si="4"/>
        <v>#N/A</v>
      </c>
      <c r="V23" s="9" t="s">
        <v>51</v>
      </c>
      <c r="W23" s="9">
        <v>340</v>
      </c>
      <c r="X23" s="9">
        <v>9</v>
      </c>
      <c r="Y23" s="9" t="e">
        <v>#N/A</v>
      </c>
      <c r="Z23" s="9" t="e">
        <v>#N/A</v>
      </c>
    </row>
    <row r="24" spans="2:26">
      <c r="B24" s="3" t="s">
        <v>17</v>
      </c>
      <c r="C24" s="3" t="s">
        <v>34</v>
      </c>
      <c r="D24" s="3">
        <v>350</v>
      </c>
      <c r="E24" s="3">
        <v>6</v>
      </c>
      <c r="F24" s="15">
        <v>58.333333333333336</v>
      </c>
      <c r="G24" s="15">
        <v>58.5</v>
      </c>
      <c r="O24" s="18"/>
      <c r="P24" s="9" t="str">
        <f t="shared" si="0"/>
        <v>WEEK</v>
      </c>
      <c r="Q24" s="17">
        <f t="shared" si="1"/>
        <v>350</v>
      </c>
      <c r="R24" s="17">
        <f t="shared" si="2"/>
        <v>6</v>
      </c>
      <c r="S24" s="17" t="e">
        <f t="shared" si="3"/>
        <v>#N/A</v>
      </c>
      <c r="T24" s="17" t="e">
        <f t="shared" si="4"/>
        <v>#N/A</v>
      </c>
      <c r="V24" s="9" t="s">
        <v>51</v>
      </c>
      <c r="W24" s="9">
        <v>350</v>
      </c>
      <c r="X24" s="9">
        <v>6</v>
      </c>
      <c r="Y24" s="9" t="e">
        <v>#N/A</v>
      </c>
      <c r="Z24" s="9" t="e">
        <v>#N/A</v>
      </c>
    </row>
    <row r="25" spans="2:26">
      <c r="B25" s="3" t="s">
        <v>18</v>
      </c>
      <c r="C25" s="3" t="s">
        <v>35</v>
      </c>
      <c r="D25" s="3">
        <v>370</v>
      </c>
      <c r="E25" s="3">
        <v>8</v>
      </c>
      <c r="F25" s="15">
        <v>46.25</v>
      </c>
      <c r="G25" s="15">
        <v>56.458333333333336</v>
      </c>
      <c r="O25" s="18"/>
      <c r="P25" s="9" t="str">
        <f t="shared" si="0"/>
        <v>WEEK</v>
      </c>
      <c r="Q25" s="17">
        <f t="shared" si="1"/>
        <v>370</v>
      </c>
      <c r="R25" s="17">
        <f t="shared" si="2"/>
        <v>8</v>
      </c>
      <c r="S25" s="17" t="e">
        <f t="shared" si="3"/>
        <v>#N/A</v>
      </c>
      <c r="T25" s="17" t="e">
        <f t="shared" si="4"/>
        <v>#N/A</v>
      </c>
      <c r="V25" s="9" t="s">
        <v>51</v>
      </c>
      <c r="W25" s="9">
        <v>370</v>
      </c>
      <c r="X25" s="9">
        <v>8</v>
      </c>
      <c r="Y25" s="9" t="e">
        <v>#N/A</v>
      </c>
      <c r="Z25" s="9" t="e">
        <v>#N/A</v>
      </c>
    </row>
    <row r="26" spans="2:26">
      <c r="B26" s="3" t="s">
        <v>19</v>
      </c>
      <c r="C26" s="3" t="s">
        <v>36</v>
      </c>
      <c r="D26" s="3">
        <v>400</v>
      </c>
      <c r="E26" s="3">
        <v>9</v>
      </c>
      <c r="F26" s="15">
        <v>44.444444444444443</v>
      </c>
      <c r="G26" s="15">
        <v>54.561403508771932</v>
      </c>
      <c r="O26" s="18"/>
      <c r="P26" s="9" t="str">
        <f t="shared" si="0"/>
        <v>WEEKEND</v>
      </c>
      <c r="Q26" s="17" t="e">
        <f t="shared" si="1"/>
        <v>#N/A</v>
      </c>
      <c r="R26" s="17" t="e">
        <f t="shared" si="2"/>
        <v>#N/A</v>
      </c>
      <c r="S26" s="17">
        <f t="shared" si="3"/>
        <v>400</v>
      </c>
      <c r="T26" s="17">
        <f t="shared" si="4"/>
        <v>9</v>
      </c>
      <c r="V26" s="9" t="s">
        <v>50</v>
      </c>
      <c r="W26" s="9" t="e">
        <v>#N/A</v>
      </c>
      <c r="X26" s="9" t="e">
        <v>#N/A</v>
      </c>
      <c r="Y26" s="9">
        <v>400</v>
      </c>
      <c r="Z26" s="9">
        <v>9</v>
      </c>
    </row>
    <row r="27" spans="2:26">
      <c r="B27" s="3" t="s">
        <v>20</v>
      </c>
      <c r="C27" s="3" t="s">
        <v>37</v>
      </c>
      <c r="D27" s="3">
        <v>420</v>
      </c>
      <c r="E27" s="3">
        <v>16</v>
      </c>
      <c r="F27" s="15">
        <v>26.25</v>
      </c>
      <c r="G27" s="15">
        <v>48.356164383561641</v>
      </c>
      <c r="O27" s="18"/>
      <c r="P27" s="9" t="str">
        <f t="shared" si="0"/>
        <v>WEEKEND</v>
      </c>
      <c r="Q27" s="17" t="e">
        <f t="shared" si="1"/>
        <v>#N/A</v>
      </c>
      <c r="R27" s="17" t="e">
        <f t="shared" si="2"/>
        <v>#N/A</v>
      </c>
      <c r="S27" s="17">
        <f t="shared" si="3"/>
        <v>420</v>
      </c>
      <c r="T27" s="17">
        <f t="shared" si="4"/>
        <v>16</v>
      </c>
      <c r="V27" s="9" t="s">
        <v>50</v>
      </c>
      <c r="W27" s="9" t="e">
        <v>#N/A</v>
      </c>
      <c r="X27" s="9" t="e">
        <v>#N/A</v>
      </c>
      <c r="Y27" s="9">
        <v>420</v>
      </c>
      <c r="Z27" s="9">
        <v>16</v>
      </c>
    </row>
    <row r="28" spans="2:26">
      <c r="B28" s="3" t="s">
        <v>21</v>
      </c>
      <c r="C28" s="3" t="s">
        <v>31</v>
      </c>
      <c r="D28" s="3">
        <v>430</v>
      </c>
      <c r="E28" s="3">
        <v>9</v>
      </c>
      <c r="F28" s="15">
        <v>47.777777777777779</v>
      </c>
      <c r="G28" s="15">
        <v>48.292682926829265</v>
      </c>
      <c r="O28" s="18"/>
      <c r="P28" s="9" t="str">
        <f t="shared" si="0"/>
        <v>WEEK</v>
      </c>
      <c r="Q28" s="17">
        <f t="shared" si="1"/>
        <v>430</v>
      </c>
      <c r="R28" s="17">
        <f t="shared" si="2"/>
        <v>9</v>
      </c>
      <c r="S28" s="17" t="e">
        <f t="shared" si="3"/>
        <v>#N/A</v>
      </c>
      <c r="T28" s="17" t="e">
        <f t="shared" si="4"/>
        <v>#N/A</v>
      </c>
      <c r="V28" s="9" t="s">
        <v>51</v>
      </c>
      <c r="W28" s="9">
        <v>430</v>
      </c>
      <c r="X28" s="9">
        <v>9</v>
      </c>
      <c r="Y28" s="9" t="e">
        <v>#N/A</v>
      </c>
      <c r="Z28" s="9" t="e">
        <v>#N/A</v>
      </c>
    </row>
    <row r="29" spans="2:26">
      <c r="B29" s="3" t="s">
        <v>22</v>
      </c>
      <c r="C29" s="3" t="s">
        <v>32</v>
      </c>
      <c r="D29" s="3">
        <v>450</v>
      </c>
      <c r="E29" s="3">
        <v>7</v>
      </c>
      <c r="F29" s="15">
        <v>64.285714285714292</v>
      </c>
      <c r="G29" s="15">
        <v>49.550561797752806</v>
      </c>
      <c r="O29" s="18"/>
      <c r="P29" s="9" t="str">
        <f t="shared" si="0"/>
        <v>WEEK</v>
      </c>
      <c r="Q29" s="17">
        <f t="shared" si="1"/>
        <v>450</v>
      </c>
      <c r="R29" s="17">
        <f t="shared" si="2"/>
        <v>7</v>
      </c>
      <c r="S29" s="17" t="e">
        <f t="shared" si="3"/>
        <v>#N/A</v>
      </c>
      <c r="T29" s="17" t="e">
        <f t="shared" si="4"/>
        <v>#N/A</v>
      </c>
      <c r="V29" s="9" t="s">
        <v>51</v>
      </c>
      <c r="W29" s="9">
        <v>450</v>
      </c>
      <c r="X29" s="9">
        <v>7</v>
      </c>
      <c r="Y29" s="9" t="e">
        <v>#N/A</v>
      </c>
      <c r="Z29" s="9" t="e">
        <v>#N/A</v>
      </c>
    </row>
    <row r="30" spans="2:26">
      <c r="B30" s="3" t="s">
        <v>23</v>
      </c>
      <c r="C30" s="3" t="s">
        <v>33</v>
      </c>
      <c r="D30" s="3">
        <v>480</v>
      </c>
      <c r="E30" s="3">
        <v>14</v>
      </c>
      <c r="F30" s="15">
        <v>34.285714285714285</v>
      </c>
      <c r="G30" s="15">
        <v>47.475728155339809</v>
      </c>
      <c r="O30" s="18"/>
      <c r="P30" s="9" t="str">
        <f t="shared" si="0"/>
        <v>WEEK</v>
      </c>
      <c r="Q30" s="17">
        <f t="shared" si="1"/>
        <v>480</v>
      </c>
      <c r="R30" s="17">
        <f t="shared" si="2"/>
        <v>14</v>
      </c>
      <c r="S30" s="17" t="e">
        <f t="shared" si="3"/>
        <v>#N/A</v>
      </c>
      <c r="T30" s="17" t="e">
        <f t="shared" si="4"/>
        <v>#N/A</v>
      </c>
      <c r="V30" s="9" t="s">
        <v>51</v>
      </c>
      <c r="W30" s="9">
        <v>480</v>
      </c>
      <c r="X30" s="9">
        <v>14</v>
      </c>
      <c r="Y30" s="9" t="e">
        <v>#N/A</v>
      </c>
      <c r="Z30" s="9" t="e">
        <v>#N/A</v>
      </c>
    </row>
    <row r="31" spans="2:26">
      <c r="B31" s="3" t="s">
        <v>24</v>
      </c>
      <c r="C31" s="3" t="s">
        <v>34</v>
      </c>
      <c r="D31" s="3">
        <v>500</v>
      </c>
      <c r="E31" s="3">
        <v>9</v>
      </c>
      <c r="F31" s="15">
        <v>55.555555555555557</v>
      </c>
      <c r="G31" s="15">
        <v>48.125</v>
      </c>
      <c r="O31" s="18"/>
      <c r="P31" s="9" t="str">
        <f t="shared" si="0"/>
        <v>WEEK</v>
      </c>
      <c r="Q31" s="17">
        <f t="shared" si="1"/>
        <v>500</v>
      </c>
      <c r="R31" s="17">
        <f t="shared" si="2"/>
        <v>9</v>
      </c>
      <c r="S31" s="17" t="e">
        <f t="shared" si="3"/>
        <v>#N/A</v>
      </c>
      <c r="T31" s="17" t="e">
        <f t="shared" si="4"/>
        <v>#N/A</v>
      </c>
      <c r="V31" s="9" t="s">
        <v>51</v>
      </c>
      <c r="W31" s="9">
        <v>500</v>
      </c>
      <c r="X31" s="9">
        <v>9</v>
      </c>
      <c r="Y31" s="9" t="e">
        <v>#N/A</v>
      </c>
      <c r="Z31" s="9" t="e">
        <v>#N/A</v>
      </c>
    </row>
    <row r="32" spans="2:26">
      <c r="B32" s="3" t="s">
        <v>25</v>
      </c>
      <c r="C32" s="3" t="s">
        <v>35</v>
      </c>
      <c r="D32" s="3">
        <v>600</v>
      </c>
      <c r="E32" s="3">
        <v>10</v>
      </c>
      <c r="F32" s="15">
        <v>60</v>
      </c>
      <c r="G32" s="15">
        <v>49.098360655737707</v>
      </c>
      <c r="O32" s="18"/>
      <c r="P32" s="9" t="str">
        <f t="shared" si="0"/>
        <v>WEEK</v>
      </c>
      <c r="Q32" s="17">
        <f t="shared" si="1"/>
        <v>600</v>
      </c>
      <c r="R32" s="17">
        <f t="shared" si="2"/>
        <v>10</v>
      </c>
      <c r="S32" s="17" t="e">
        <f t="shared" si="3"/>
        <v>#N/A</v>
      </c>
      <c r="T32" s="17" t="e">
        <f t="shared" si="4"/>
        <v>#N/A</v>
      </c>
      <c r="V32" s="9" t="s">
        <v>51</v>
      </c>
      <c r="W32" s="9">
        <v>600</v>
      </c>
      <c r="X32" s="9">
        <v>10</v>
      </c>
      <c r="Y32" s="9" t="e">
        <v>#N/A</v>
      </c>
      <c r="Z32" s="9" t="e">
        <v>#N/A</v>
      </c>
    </row>
    <row r="33" spans="2:26">
      <c r="B33" s="3" t="s">
        <v>26</v>
      </c>
      <c r="C33" s="3" t="s">
        <v>36</v>
      </c>
      <c r="D33" s="3">
        <v>620</v>
      </c>
      <c r="E33" s="3">
        <v>19</v>
      </c>
      <c r="F33" s="15">
        <v>32.631578947368418</v>
      </c>
      <c r="G33" s="15">
        <v>46.879432624113477</v>
      </c>
      <c r="O33" s="18"/>
      <c r="P33" s="9" t="str">
        <f t="shared" si="0"/>
        <v>WEEKEND</v>
      </c>
      <c r="Q33" s="17" t="e">
        <f t="shared" si="1"/>
        <v>#N/A</v>
      </c>
      <c r="R33" s="17" t="e">
        <f t="shared" si="2"/>
        <v>#N/A</v>
      </c>
      <c r="S33" s="17">
        <f t="shared" si="3"/>
        <v>620</v>
      </c>
      <c r="T33" s="17">
        <f t="shared" si="4"/>
        <v>19</v>
      </c>
      <c r="V33" s="9" t="s">
        <v>50</v>
      </c>
      <c r="W33" s="9" t="e">
        <v>#N/A</v>
      </c>
      <c r="X33" s="9" t="e">
        <v>#N/A</v>
      </c>
      <c r="Y33" s="9">
        <v>620</v>
      </c>
      <c r="Z33" s="9">
        <v>19</v>
      </c>
    </row>
    <row r="34" spans="2:26">
      <c r="B34" s="3" t="s">
        <v>27</v>
      </c>
      <c r="C34" s="3" t="s">
        <v>37</v>
      </c>
      <c r="D34" s="3">
        <v>630</v>
      </c>
      <c r="E34" s="3">
        <v>22</v>
      </c>
      <c r="F34" s="15">
        <v>28.636363636363637</v>
      </c>
      <c r="G34" s="15">
        <v>44.417177914110432</v>
      </c>
      <c r="O34" s="18"/>
      <c r="P34" s="9" t="str">
        <f t="shared" si="0"/>
        <v>WEEKEND</v>
      </c>
      <c r="Q34" s="17" t="e">
        <f t="shared" si="1"/>
        <v>#N/A</v>
      </c>
      <c r="R34" s="17" t="e">
        <f t="shared" si="2"/>
        <v>#N/A</v>
      </c>
      <c r="S34" s="17">
        <f t="shared" si="3"/>
        <v>630</v>
      </c>
      <c r="T34" s="17">
        <f t="shared" si="4"/>
        <v>22</v>
      </c>
      <c r="V34" s="9" t="s">
        <v>50</v>
      </c>
      <c r="W34" s="9" t="e">
        <v>#N/A</v>
      </c>
      <c r="X34" s="9" t="e">
        <v>#N/A</v>
      </c>
      <c r="Y34" s="9">
        <v>630</v>
      </c>
      <c r="Z34" s="9">
        <v>22</v>
      </c>
    </row>
    <row r="35" spans="2:26">
      <c r="B35" s="3" t="s">
        <v>28</v>
      </c>
      <c r="C35" s="3" t="s">
        <v>31</v>
      </c>
      <c r="D35" s="3">
        <v>650</v>
      </c>
      <c r="E35" s="3">
        <v>17</v>
      </c>
      <c r="F35" s="15">
        <v>38.235294117647058</v>
      </c>
      <c r="G35" s="15">
        <v>43.833333333333336</v>
      </c>
      <c r="O35" s="18"/>
      <c r="P35" s="9" t="str">
        <f t="shared" si="0"/>
        <v>WEEK</v>
      </c>
      <c r="Q35" s="17">
        <f t="shared" si="1"/>
        <v>650</v>
      </c>
      <c r="R35" s="17">
        <f t="shared" si="2"/>
        <v>17</v>
      </c>
      <c r="S35" s="17" t="e">
        <f t="shared" si="3"/>
        <v>#N/A</v>
      </c>
      <c r="T35" s="17" t="e">
        <f t="shared" si="4"/>
        <v>#N/A</v>
      </c>
      <c r="V35" s="9" t="s">
        <v>51</v>
      </c>
      <c r="W35" s="9">
        <v>650</v>
      </c>
      <c r="X35" s="9">
        <v>17</v>
      </c>
      <c r="Y35" s="9" t="e">
        <v>#N/A</v>
      </c>
      <c r="Z35" s="9" t="e">
        <v>#N/A</v>
      </c>
    </row>
    <row r="36" spans="2:26">
      <c r="B36" s="3" t="s">
        <v>29</v>
      </c>
      <c r="C36" s="3" t="s">
        <v>32</v>
      </c>
      <c r="D36" s="3">
        <v>780</v>
      </c>
      <c r="E36" s="3">
        <v>15</v>
      </c>
      <c r="F36" s="15">
        <v>52</v>
      </c>
      <c r="G36" s="15">
        <v>44.46153846153846</v>
      </c>
      <c r="O36" s="18"/>
      <c r="P36" s="9" t="str">
        <f t="shared" si="0"/>
        <v>WEEK</v>
      </c>
      <c r="Q36" s="17">
        <f t="shared" si="1"/>
        <v>780</v>
      </c>
      <c r="R36" s="17">
        <f t="shared" si="2"/>
        <v>15</v>
      </c>
      <c r="S36" s="17" t="e">
        <f t="shared" si="3"/>
        <v>#N/A</v>
      </c>
      <c r="T36" s="17" t="e">
        <f t="shared" si="4"/>
        <v>#N/A</v>
      </c>
      <c r="V36" s="9" t="s">
        <v>51</v>
      </c>
      <c r="W36" s="9">
        <v>780</v>
      </c>
      <c r="X36" s="9">
        <v>15</v>
      </c>
      <c r="Y36" s="9" t="e">
        <v>#N/A</v>
      </c>
      <c r="Z36" s="9" t="e">
        <v>#N/A</v>
      </c>
    </row>
    <row r="37" spans="2:26">
      <c r="L37" s="3"/>
      <c r="M37" s="3"/>
      <c r="N37" s="3"/>
    </row>
    <row r="38" spans="2:26" ht="14">
      <c r="B38" s="16" t="s">
        <v>61</v>
      </c>
      <c r="C38" s="7"/>
      <c r="D38" s="7"/>
      <c r="E38" s="7"/>
      <c r="F38" s="7"/>
      <c r="G38" s="7"/>
      <c r="I38" s="16" t="s">
        <v>64</v>
      </c>
      <c r="J38" s="7"/>
      <c r="K38" s="7"/>
      <c r="L38" s="7"/>
      <c r="M38" s="7"/>
      <c r="N38" s="7"/>
      <c r="P38" s="16" t="s">
        <v>65</v>
      </c>
      <c r="Q38" s="7"/>
      <c r="R38" s="7"/>
      <c r="S38" s="7"/>
      <c r="T38" s="7"/>
    </row>
    <row r="39" spans="2:26">
      <c r="B39" s="14"/>
      <c r="C39" s="14"/>
      <c r="D39" s="14"/>
      <c r="E39" s="14"/>
      <c r="F39" s="14"/>
      <c r="G39" s="14"/>
      <c r="I39" s="14"/>
      <c r="J39" s="14"/>
      <c r="K39" s="14"/>
      <c r="L39" s="14"/>
      <c r="M39" s="14"/>
      <c r="N39" s="14"/>
      <c r="P39" s="14"/>
      <c r="Q39" s="14"/>
      <c r="R39" s="14"/>
      <c r="S39" s="14"/>
      <c r="T39" s="14"/>
    </row>
    <row r="40" spans="2:26">
      <c r="B40" s="14"/>
      <c r="C40" s="14"/>
      <c r="D40" s="14"/>
      <c r="E40" s="14"/>
      <c r="F40" s="14"/>
      <c r="G40" s="14"/>
      <c r="I40" s="14"/>
      <c r="J40" s="14"/>
      <c r="K40" s="14"/>
      <c r="L40" s="14"/>
      <c r="M40" s="14"/>
      <c r="N40" s="14"/>
      <c r="P40" s="14"/>
      <c r="Q40" s="14"/>
      <c r="R40" s="14"/>
      <c r="S40" s="14"/>
      <c r="T40" s="14"/>
    </row>
    <row r="41" spans="2:26">
      <c r="B41" s="14"/>
      <c r="C41" s="14"/>
      <c r="D41" s="14"/>
      <c r="E41" s="14"/>
      <c r="F41" s="14"/>
      <c r="G41" s="14"/>
      <c r="I41" s="14"/>
      <c r="J41" s="14"/>
      <c r="K41" s="14"/>
      <c r="L41" s="14"/>
      <c r="M41" s="14"/>
      <c r="N41" s="14"/>
      <c r="P41" s="14"/>
      <c r="Q41" s="14"/>
      <c r="R41" s="14"/>
      <c r="S41" s="14"/>
      <c r="T41" s="14"/>
    </row>
    <row r="42" spans="2:26">
      <c r="B42" s="14"/>
      <c r="C42" s="14"/>
      <c r="D42" s="14"/>
      <c r="E42" s="14"/>
      <c r="F42" s="14"/>
      <c r="G42" s="14"/>
      <c r="I42" s="14"/>
      <c r="J42" s="14"/>
      <c r="K42" s="14"/>
      <c r="L42" s="14"/>
      <c r="M42" s="14"/>
      <c r="N42" s="14"/>
      <c r="P42" s="14"/>
      <c r="Q42" s="14"/>
      <c r="R42" s="14"/>
      <c r="S42" s="14"/>
      <c r="T42" s="14"/>
    </row>
    <row r="43" spans="2:26">
      <c r="B43" s="14"/>
      <c r="C43" s="14"/>
      <c r="D43" s="14"/>
      <c r="E43" s="14"/>
      <c r="F43" s="14"/>
      <c r="G43" s="14"/>
      <c r="I43" s="14"/>
      <c r="J43" s="14"/>
      <c r="K43" s="14"/>
      <c r="L43" s="14"/>
      <c r="M43" s="14"/>
      <c r="N43" s="14"/>
      <c r="P43" s="14"/>
      <c r="Q43" s="14"/>
      <c r="R43" s="14"/>
      <c r="S43" s="14"/>
      <c r="T43" s="14"/>
    </row>
    <row r="44" spans="2:26">
      <c r="B44" s="14"/>
      <c r="C44" s="14"/>
      <c r="D44" s="14"/>
      <c r="E44" s="14"/>
      <c r="F44" s="14"/>
      <c r="G44" s="14"/>
      <c r="I44" s="14"/>
      <c r="J44" s="14"/>
      <c r="K44" s="14"/>
      <c r="L44" s="14"/>
      <c r="M44" s="14"/>
      <c r="N44" s="14"/>
      <c r="P44" s="14"/>
      <c r="Q44" s="14"/>
      <c r="R44" s="14"/>
      <c r="S44" s="14"/>
      <c r="T44" s="14"/>
    </row>
    <row r="45" spans="2:26">
      <c r="B45" s="14"/>
      <c r="C45" s="14"/>
      <c r="D45" s="14"/>
      <c r="E45" s="14"/>
      <c r="F45" s="14"/>
      <c r="G45" s="14"/>
      <c r="I45" s="14"/>
      <c r="J45" s="14"/>
      <c r="K45" s="14"/>
      <c r="L45" s="14"/>
      <c r="M45" s="14"/>
      <c r="N45" s="14"/>
      <c r="P45" s="14"/>
      <c r="Q45" s="14"/>
      <c r="R45" s="14"/>
      <c r="S45" s="14"/>
      <c r="T45" s="14"/>
    </row>
    <row r="46" spans="2:26">
      <c r="B46" s="14"/>
      <c r="C46" s="14"/>
      <c r="D46" s="14"/>
      <c r="E46" s="14"/>
      <c r="F46" s="14"/>
      <c r="G46" s="14"/>
      <c r="I46" s="14"/>
      <c r="J46" s="14"/>
      <c r="K46" s="14"/>
      <c r="L46" s="14"/>
      <c r="M46" s="14"/>
      <c r="N46" s="14"/>
      <c r="P46" s="14"/>
      <c r="Q46" s="14"/>
      <c r="R46" s="14"/>
      <c r="S46" s="14"/>
      <c r="T46" s="14"/>
    </row>
    <row r="47" spans="2:26">
      <c r="B47" s="14"/>
      <c r="C47" s="14"/>
      <c r="D47" s="14"/>
      <c r="E47" s="14"/>
      <c r="F47" s="14"/>
      <c r="G47" s="14"/>
      <c r="I47" s="14"/>
      <c r="J47" s="14"/>
      <c r="K47" s="14"/>
      <c r="L47" s="14"/>
      <c r="M47" s="14"/>
      <c r="N47" s="14"/>
      <c r="P47" s="14"/>
      <c r="Q47" s="14"/>
      <c r="R47" s="14"/>
      <c r="S47" s="14"/>
      <c r="T47" s="14"/>
    </row>
    <row r="48" spans="2:26">
      <c r="B48" s="14"/>
      <c r="C48" s="14"/>
      <c r="D48" s="14"/>
      <c r="E48" s="14"/>
      <c r="F48" s="14"/>
      <c r="G48" s="14"/>
      <c r="I48" s="14"/>
      <c r="J48" s="14"/>
      <c r="K48" s="14"/>
      <c r="L48" s="14"/>
      <c r="M48" s="14"/>
      <c r="N48" s="14"/>
      <c r="P48" s="14"/>
      <c r="Q48" s="14"/>
      <c r="R48" s="14"/>
      <c r="S48" s="14"/>
      <c r="T48" s="14"/>
    </row>
    <row r="49" spans="2:21">
      <c r="B49" s="14"/>
      <c r="C49" s="14"/>
      <c r="D49" s="14"/>
      <c r="E49" s="14"/>
      <c r="F49" s="14"/>
      <c r="G49" s="14"/>
      <c r="I49" s="14"/>
      <c r="J49" s="14"/>
      <c r="K49" s="14"/>
      <c r="L49" s="14"/>
      <c r="M49" s="14"/>
      <c r="N49" s="14"/>
      <c r="P49" s="14"/>
      <c r="Q49" s="14"/>
      <c r="R49" s="14"/>
      <c r="S49" s="14"/>
      <c r="T49" s="14"/>
    </row>
    <row r="50" spans="2:21">
      <c r="B50" s="14"/>
      <c r="C50" s="14"/>
      <c r="D50" s="14"/>
      <c r="E50" s="14"/>
      <c r="F50" s="14"/>
      <c r="G50" s="14"/>
      <c r="I50" s="14"/>
      <c r="J50" s="14"/>
      <c r="K50" s="14"/>
      <c r="L50" s="14"/>
      <c r="M50" s="14"/>
      <c r="N50" s="14"/>
      <c r="P50" s="14"/>
      <c r="Q50" s="14"/>
      <c r="R50" s="14"/>
      <c r="S50" s="14"/>
      <c r="T50" s="14"/>
    </row>
    <row r="51" spans="2:21">
      <c r="B51" s="14"/>
      <c r="C51" s="14"/>
      <c r="D51" s="14"/>
      <c r="E51" s="14"/>
      <c r="F51" s="14"/>
      <c r="G51" s="14"/>
      <c r="I51" s="14"/>
      <c r="J51" s="14"/>
      <c r="K51" s="14"/>
      <c r="L51" s="14"/>
      <c r="M51" s="14"/>
      <c r="N51" s="14"/>
      <c r="P51" s="14"/>
      <c r="Q51" s="14"/>
      <c r="R51" s="14"/>
      <c r="S51" s="14"/>
      <c r="T51" s="14"/>
    </row>
    <row r="52" spans="2:21">
      <c r="B52" s="14"/>
      <c r="C52" s="14"/>
      <c r="D52" s="14"/>
      <c r="E52" s="14"/>
      <c r="F52" s="14"/>
      <c r="G52" s="14"/>
      <c r="I52" s="14"/>
      <c r="J52" s="14"/>
      <c r="K52" s="14"/>
      <c r="L52" s="14"/>
      <c r="M52" s="14"/>
      <c r="N52" s="14"/>
      <c r="P52" s="14"/>
      <c r="Q52" s="14"/>
      <c r="R52" s="14"/>
      <c r="S52" s="14"/>
      <c r="T52" s="14"/>
    </row>
    <row r="53" spans="2:21">
      <c r="B53" s="14"/>
      <c r="C53" s="14"/>
      <c r="D53" s="14"/>
      <c r="E53" s="14"/>
      <c r="F53" s="14"/>
      <c r="G53" s="14"/>
      <c r="I53" s="14"/>
      <c r="J53" s="14"/>
      <c r="K53" s="14"/>
      <c r="L53" s="14"/>
      <c r="M53" s="14"/>
      <c r="N53" s="14"/>
      <c r="P53" s="14"/>
      <c r="Q53" s="14"/>
      <c r="R53" s="14"/>
      <c r="S53" s="14"/>
      <c r="T53" s="14"/>
    </row>
    <row r="54" spans="2:21">
      <c r="B54" s="14"/>
      <c r="C54" s="14"/>
      <c r="D54" s="14"/>
      <c r="E54" s="14"/>
      <c r="F54" s="14"/>
      <c r="G54" s="14"/>
      <c r="I54" s="14"/>
      <c r="J54" s="14"/>
      <c r="K54" s="14"/>
      <c r="L54" s="14"/>
      <c r="M54" s="14"/>
      <c r="N54" s="14"/>
      <c r="P54" s="14"/>
      <c r="Q54" s="14"/>
      <c r="R54" s="14"/>
      <c r="S54" s="14"/>
      <c r="T54" s="14"/>
    </row>
    <row r="55" spans="2:21">
      <c r="B55" s="14"/>
      <c r="C55" s="14"/>
      <c r="D55" s="14"/>
      <c r="E55" s="14"/>
      <c r="F55" s="14"/>
      <c r="G55" s="14"/>
      <c r="I55" s="14"/>
      <c r="J55" s="14"/>
      <c r="K55" s="14"/>
      <c r="L55" s="14"/>
      <c r="M55" s="14"/>
      <c r="N55" s="14"/>
      <c r="P55" s="14"/>
      <c r="Q55" s="14"/>
      <c r="R55" s="14"/>
      <c r="S55" s="14"/>
      <c r="T55" s="14"/>
    </row>
    <row r="56" spans="2:21">
      <c r="B56" s="14"/>
      <c r="C56" s="14"/>
      <c r="D56" s="14"/>
      <c r="E56" s="14"/>
      <c r="F56" s="14"/>
      <c r="G56" s="14"/>
      <c r="I56" s="14"/>
      <c r="J56" s="14"/>
      <c r="K56" s="14"/>
      <c r="L56" s="14"/>
      <c r="M56" s="14"/>
      <c r="N56" s="14"/>
      <c r="P56" s="14"/>
      <c r="Q56" s="14"/>
      <c r="R56" s="14"/>
      <c r="S56" s="14"/>
      <c r="T56" s="14"/>
    </row>
    <row r="57" spans="2:21">
      <c r="B57" s="14"/>
      <c r="C57" s="14"/>
      <c r="D57" s="14"/>
      <c r="E57" s="14"/>
      <c r="F57" s="14"/>
      <c r="G57" s="14"/>
      <c r="I57" s="14"/>
      <c r="J57" s="14"/>
      <c r="K57" s="14"/>
      <c r="L57" s="14"/>
      <c r="M57" s="14"/>
      <c r="N57" s="14"/>
      <c r="P57" s="14"/>
      <c r="Q57" s="14"/>
      <c r="R57" s="14"/>
      <c r="S57" s="14"/>
      <c r="T57" s="14"/>
    </row>
    <row r="58" spans="2:21">
      <c r="B58" s="14"/>
      <c r="C58" s="14"/>
      <c r="D58" s="14"/>
      <c r="E58" s="14"/>
      <c r="F58" s="14"/>
      <c r="G58" s="14"/>
      <c r="I58" s="14"/>
      <c r="J58" s="14"/>
      <c r="K58" s="14"/>
      <c r="L58" s="14"/>
      <c r="M58" s="14"/>
      <c r="N58" s="14"/>
      <c r="P58" s="14"/>
      <c r="Q58" s="14"/>
      <c r="R58" s="14"/>
      <c r="S58" s="14"/>
      <c r="T58" s="14"/>
    </row>
    <row r="59" spans="2:21">
      <c r="L59" s="3"/>
      <c r="M59" s="3"/>
      <c r="N59" s="3"/>
    </row>
    <row r="60" spans="2:21">
      <c r="L60" s="3"/>
      <c r="M60" s="3"/>
      <c r="N60" s="3"/>
    </row>
    <row r="61" spans="2:21" ht="14.5">
      <c r="B61" s="19" t="s">
        <v>52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/>
    </row>
    <row r="62" spans="2:21">
      <c r="L62" s="3"/>
      <c r="M62" s="3"/>
      <c r="N62" s="3"/>
    </row>
    <row r="63" spans="2:21">
      <c r="L63" s="3"/>
      <c r="M63" s="3"/>
      <c r="N63" s="3"/>
    </row>
    <row r="64" spans="2:21">
      <c r="L64" s="3"/>
      <c r="M64" s="3"/>
      <c r="N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pans="2:14">
      <c r="L81" s="3"/>
      <c r="M81" s="3"/>
      <c r="N81" s="3"/>
    </row>
    <row r="82" spans="2:14">
      <c r="L82" s="3"/>
      <c r="M82" s="3"/>
      <c r="N82" s="3"/>
    </row>
    <row r="83" spans="2:14">
      <c r="L83" s="3"/>
      <c r="M83" s="3"/>
      <c r="N83" s="3"/>
    </row>
    <row r="84" spans="2:14">
      <c r="L84" s="3"/>
      <c r="M84" s="3"/>
      <c r="N84" s="3"/>
    </row>
    <row r="85" spans="2:14">
      <c r="L85" s="3"/>
      <c r="M85" s="3"/>
      <c r="N85" s="3"/>
    </row>
    <row r="87" spans="2:14" ht="13">
      <c r="B87" s="10" t="s">
        <v>0</v>
      </c>
      <c r="C87" s="10"/>
      <c r="D87" s="10"/>
      <c r="E87" s="10"/>
      <c r="F87" s="10"/>
      <c r="G87" s="10"/>
      <c r="H87" s="10"/>
      <c r="I87" s="11"/>
      <c r="J87" s="12"/>
      <c r="K87" s="12"/>
      <c r="L87" s="13"/>
      <c r="M87" s="13"/>
      <c r="N87" s="13"/>
    </row>
    <row r="88" spans="2:14" ht="19.5" customHeight="1" outlineLevel="1">
      <c r="B88" s="24" t="s">
        <v>66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</row>
    <row r="89" spans="2:14" ht="19.5" customHeight="1" outlineLevel="1">
      <c r="B89" s="25" t="s">
        <v>67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  <row r="90" spans="2:14" ht="19.5" customHeight="1" outlineLevel="1">
      <c r="B90" s="24" t="s">
        <v>68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2:14">
      <c r="I91" s="6"/>
    </row>
    <row r="92" spans="2:14" ht="19.5" customHeight="1">
      <c r="I92" s="6"/>
    </row>
    <row r="93" spans="2:14">
      <c r="I93" s="6"/>
    </row>
    <row r="94" spans="2:14">
      <c r="I94" s="6"/>
    </row>
    <row r="95" spans="2:14">
      <c r="I95" s="6"/>
    </row>
    <row r="96" spans="2:14">
      <c r="I96" s="6"/>
    </row>
    <row r="97" spans="9:9">
      <c r="I97" s="6"/>
    </row>
    <row r="98" spans="9:9">
      <c r="I98" s="6"/>
    </row>
  </sheetData>
  <mergeCells count="3">
    <mergeCell ref="E8:N11"/>
    <mergeCell ref="P11:T11"/>
    <mergeCell ref="P10:T10"/>
  </mergeCells>
  <phoneticPr fontId="10" type="noConversion"/>
  <conditionalFormatting sqref="P17:T36">
    <cfRule type="expression" dxfId="1" priority="1" stopIfTrue="1">
      <formula>NOT(_xlfn.ISFORMULA(P17))</formula>
    </cfRule>
    <cfRule type="cellIs" dxfId="0" priority="2" operator="equal">
      <formula>V17</formula>
    </cfRule>
  </conditionalFormatting>
  <hyperlinks>
    <hyperlink ref="B89" r:id="rId1" xr:uid="{D69B1C52-92FC-4641-884D-3B1D3F9D53D0}"/>
    <hyperlink ref="B90" r:id="rId2" xr:uid="{2B578797-3388-4419-909C-F7A6C79FE80D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D7831-CA0E-4113-9DEB-16E246633D25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customXml/itemProps2.xml><?xml version="1.0" encoding="utf-8"?>
<ds:datastoreItem xmlns:ds="http://schemas.openxmlformats.org/officeDocument/2006/customXml" ds:itemID="{7B5E6892-8446-4825-8C55-44A052DC3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33D92F-4A4F-4A20-8C30-075E4AC60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XUBITING</cp:lastModifiedBy>
  <dcterms:created xsi:type="dcterms:W3CDTF">2019-12-20T19:19:24Z</dcterms:created>
  <dcterms:modified xsi:type="dcterms:W3CDTF">2025-04-14T16:27:03Z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