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82B20E1F-7D84-4571-B4F9-429C4AFC0A96}" xr6:coauthVersionLast="36" xr6:coauthVersionMax="47" xr10:uidLastSave="{00000000-0000-0000-0000-000000000000}"/>
  <bookViews>
    <workbookView xWindow="-38500" yWindow="-100" windowWidth="38600" windowHeight="21200" tabRatio="871" xr2:uid="{49118EEB-C014-4003-907D-644E959B6237}"/>
  </bookViews>
  <sheets>
    <sheet name="Challenge" sheetId="20" r:id="rId1"/>
  </sheets>
  <definedNames>
    <definedName name="PassingGrade">Challenge!$N$8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20" l="1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L34" i="20" l="1"/>
</calcChain>
</file>

<file path=xl/sharedStrings.xml><?xml version="1.0" encoding="utf-8"?>
<sst xmlns="http://schemas.openxmlformats.org/spreadsheetml/2006/main" count="159" uniqueCount="65">
  <si>
    <t>Name</t>
  </si>
  <si>
    <t>Pooja</t>
  </si>
  <si>
    <t>Michel</t>
  </si>
  <si>
    <t>Jamie</t>
  </si>
  <si>
    <t>Emma</t>
  </si>
  <si>
    <t>Faitma</t>
  </si>
  <si>
    <t>Jeffrey</t>
  </si>
  <si>
    <t>Kassie</t>
  </si>
  <si>
    <t>Entrance Exam Data</t>
  </si>
  <si>
    <t>Interview Superstar</t>
  </si>
  <si>
    <t>No</t>
  </si>
  <si>
    <t>Yes</t>
  </si>
  <si>
    <t>Exam Score</t>
  </si>
  <si>
    <t>Accept Student?</t>
  </si>
  <si>
    <t xml:space="preserve">Program Applied to </t>
  </si>
  <si>
    <t>Student Passed</t>
  </si>
  <si>
    <t>Total Fees</t>
  </si>
  <si>
    <t>Rex</t>
  </si>
  <si>
    <t>Jay</t>
  </si>
  <si>
    <t>Kevin</t>
  </si>
  <si>
    <t>Ali</t>
  </si>
  <si>
    <t>ID</t>
  </si>
  <si>
    <t>Tim</t>
  </si>
  <si>
    <t>Ameko</t>
  </si>
  <si>
    <t>Victor</t>
  </si>
  <si>
    <t>George</t>
  </si>
  <si>
    <t>Katie</t>
  </si>
  <si>
    <t>Lucas</t>
  </si>
  <si>
    <t>Diana</t>
  </si>
  <si>
    <t>Claus</t>
  </si>
  <si>
    <t>Economics</t>
  </si>
  <si>
    <t>Finance</t>
  </si>
  <si>
    <t>Fees Per Year</t>
  </si>
  <si>
    <t>Banking</t>
  </si>
  <si>
    <t>Study Term (yrs)</t>
  </si>
  <si>
    <t>Task 1</t>
  </si>
  <si>
    <t>Task 2</t>
  </si>
  <si>
    <t>Task 3</t>
  </si>
  <si>
    <t>Task 4</t>
  </si>
  <si>
    <t>Easy</t>
  </si>
  <si>
    <t>Medium</t>
  </si>
  <si>
    <t>Hard</t>
  </si>
  <si>
    <t>Regular</t>
  </si>
  <si>
    <t>Scholarship</t>
  </si>
  <si>
    <t>Semi Scholarship</t>
  </si>
  <si>
    <t>Finance Support</t>
  </si>
  <si>
    <t>Payment Status</t>
  </si>
  <si>
    <t>Total Fees Collected (All Years)</t>
  </si>
  <si>
    <t>Business Intelligence &amp; Data Analysis</t>
  </si>
  <si>
    <t>Correct Values</t>
  </si>
  <si>
    <t>Passed</t>
  </si>
  <si>
    <t>Accept</t>
  </si>
  <si>
    <t>Did Not Pass</t>
  </si>
  <si>
    <r>
      <t xml:space="preserve">Complete the </t>
    </r>
    <r>
      <rPr>
        <b/>
        <sz val="10"/>
        <color theme="1"/>
        <rFont val="Open Sans"/>
        <family val="2"/>
      </rPr>
      <t>[Accept Student]</t>
    </r>
    <r>
      <rPr>
        <sz val="10"/>
        <color theme="1"/>
        <rFont val="Open Sans"/>
        <family val="2"/>
      </rPr>
      <t xml:space="preserve"> column. Students should be accepted if they Passed the exam, OR were an Interview Superstar.</t>
    </r>
  </si>
  <si>
    <r>
      <t xml:space="preserve">Complete the </t>
    </r>
    <r>
      <rPr>
        <b/>
        <sz val="10"/>
        <color theme="1"/>
        <rFont val="Open Sans"/>
        <family val="2"/>
      </rPr>
      <t>[Fees Per Year]</t>
    </r>
    <r>
      <rPr>
        <sz val="10"/>
        <color theme="1"/>
        <rFont val="Open Sans"/>
        <family val="2"/>
      </rPr>
      <t xml:space="preserve"> column using a SWITCH statement. Fees for Economics are 4000, Finance 3000 and Banking 2500.</t>
    </r>
  </si>
  <si>
    <t>- Conditional Logic with IF() and SWITCH()</t>
  </si>
  <si>
    <t>- Conditional Logic comparing IF() and IFS()</t>
  </si>
  <si>
    <t>The below table shows student data from a university entrance exam. Help the staff calculate who will be accepted and the total fees that will be collected.</t>
  </si>
  <si>
    <t>Input cells will turn green when your answers match</t>
  </si>
  <si>
    <t>Conditional Formulas Challenge</t>
  </si>
  <si>
    <r>
      <t xml:space="preserve">Complete the </t>
    </r>
    <r>
      <rPr>
        <b/>
        <sz val="10"/>
        <color theme="1"/>
        <rFont val="Open Sans"/>
        <family val="2"/>
      </rPr>
      <t>[Student Passed]</t>
    </r>
    <r>
      <rPr>
        <sz val="10"/>
        <color theme="1"/>
        <rFont val="Open Sans"/>
        <family val="2"/>
      </rPr>
      <t xml:space="preserve"> column using an IF statement. Students should pass if they meet or exceed the </t>
    </r>
    <r>
      <rPr>
        <b/>
        <sz val="10"/>
        <color rgb="FFFA611C"/>
        <rFont val="Open Sans"/>
        <family val="2"/>
      </rPr>
      <t>Passing Grade.</t>
    </r>
  </si>
  <si>
    <t>Check out these lessons from our Fundamentals of Data Analysis in Excel Course:</t>
  </si>
  <si>
    <t>Passing Grade</t>
  </si>
  <si>
    <t>Relevant Links &amp; Learning Materials</t>
  </si>
  <si>
    <r>
      <t xml:space="preserve">Complete the </t>
    </r>
    <r>
      <rPr>
        <b/>
        <sz val="10"/>
        <color theme="1"/>
        <rFont val="Open Sans"/>
        <family val="2"/>
      </rPr>
      <t>[Total Fees Collected]</t>
    </r>
    <r>
      <rPr>
        <sz val="10"/>
        <color theme="1"/>
        <rFont val="Open Sans"/>
        <family val="2"/>
      </rPr>
      <t xml:space="preserve"> column. If accepted, regular students should pay full price ([Fees Per Year] * [Study Term]). Scholarship students pay nothing, Semi Scholarship pay 50%, and Finance Support pay 90%. Ensure that the Total Fees cell shows the total.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</si>
</sst>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dd\ mmm\ yyyy"/>
    <numFmt numFmtId="166" formatCode="_-* #,##0_-;\-* #,##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color theme="0"/>
      <name val="Open Sans"/>
      <family val="2"/>
    </font>
    <font>
      <b/>
      <sz val="18"/>
      <color theme="0"/>
      <name val="Open Sans"/>
      <family val="2"/>
    </font>
    <font>
      <b/>
      <sz val="10"/>
      <color theme="0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sz val="10"/>
      <color rgb="FF3F3F76"/>
      <name val="Open Sans"/>
      <family val="2"/>
    </font>
    <font>
      <sz val="10"/>
      <color rgb="FF24A2AF"/>
      <name val="Open Sans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Open Sans"/>
      <family val="2"/>
    </font>
    <font>
      <u/>
      <sz val="11"/>
      <color rgb="FF3271D2"/>
      <name val="Open Sans"/>
      <family val="2"/>
    </font>
    <font>
      <b/>
      <sz val="10"/>
      <color rgb="FFFA611C"/>
      <name val="Open Sans"/>
      <family val="2"/>
    </font>
    <font>
      <u/>
      <sz val="10"/>
      <color rgb="FF3271D2"/>
      <name val="Open Sans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theme="1" tint="-0.499984740745262"/>
        <bgColor indexed="64"/>
      </patternFill>
    </fill>
    <fill>
      <patternFill patternType="solid">
        <fgColor rgb="FF3271D2"/>
        <bgColor indexed="64"/>
      </patternFill>
    </fill>
    <fill>
      <patternFill patternType="solid">
        <fgColor rgb="FF24A2AF"/>
        <bgColor indexed="64"/>
      </patternFill>
    </fill>
    <fill>
      <patternFill patternType="solid">
        <fgColor rgb="FFC6EFCE"/>
      </patternFill>
    </fill>
    <fill>
      <patternFill patternType="solid">
        <fgColor rgb="FF0A173F"/>
        <bgColor indexed="64"/>
      </patternFill>
    </fill>
    <fill>
      <patternFill patternType="solid">
        <fgColor rgb="FFFA611C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4" borderId="1" applyNumberFormat="0" applyAlignment="0" applyProtection="0"/>
    <xf numFmtId="0" fontId="11" fillId="0" borderId="0" applyNumberFormat="0" applyFill="0" applyBorder="0" applyAlignment="0" applyProtection="0"/>
    <xf numFmtId="0" fontId="12" fillId="8" borderId="0" applyNumberFormat="0" applyBorder="0" applyAlignment="0" applyProtection="0"/>
  </cellStyleXfs>
  <cellXfs count="39">
    <xf numFmtId="0" fontId="0" fillId="0" borderId="0" xfId="0"/>
    <xf numFmtId="0" fontId="3" fillId="5" borderId="0" xfId="0" applyFont="1" applyFill="1"/>
    <xf numFmtId="0" fontId="5" fillId="5" borderId="0" xfId="0" applyFont="1" applyFill="1"/>
    <xf numFmtId="0" fontId="6" fillId="0" borderId="0" xfId="0" applyFont="1"/>
    <xf numFmtId="0" fontId="6" fillId="0" borderId="0" xfId="0" applyFont="1" applyAlignment="1">
      <alignment horizontal="right"/>
    </xf>
    <xf numFmtId="0" fontId="6" fillId="2" borderId="0" xfId="0" quotePrefix="1" applyFont="1" applyFill="1" applyAlignment="1">
      <alignment vertical="center"/>
    </xf>
    <xf numFmtId="165" fontId="6" fillId="0" borderId="0" xfId="0" applyNumberFormat="1" applyFont="1"/>
    <xf numFmtId="0" fontId="5" fillId="7" borderId="0" xfId="0" applyFont="1" applyFill="1"/>
    <xf numFmtId="0" fontId="8" fillId="6" borderId="0" xfId="0" applyFont="1" applyFill="1" applyAlignment="1">
      <alignment horizontal="left" wrapText="1"/>
    </xf>
    <xf numFmtId="0" fontId="8" fillId="6" borderId="0" xfId="0" applyFont="1" applyFill="1" applyAlignment="1">
      <alignment horizontal="right" wrapText="1"/>
    </xf>
    <xf numFmtId="0" fontId="8" fillId="7" borderId="0" xfId="0" applyFont="1" applyFill="1" applyAlignment="1">
      <alignment horizontal="right" wrapText="1"/>
    </xf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9" fillId="2" borderId="1" xfId="2" applyFont="1" applyFill="1"/>
    <xf numFmtId="0" fontId="6" fillId="0" borderId="2" xfId="0" applyFont="1" applyBorder="1" applyAlignment="1">
      <alignment horizontal="right"/>
    </xf>
    <xf numFmtId="166" fontId="6" fillId="0" borderId="2" xfId="1" applyNumberFormat="1" applyFont="1" applyBorder="1" applyAlignment="1">
      <alignment horizontal="right"/>
    </xf>
    <xf numFmtId="0" fontId="9" fillId="2" borderId="1" xfId="2" applyFont="1" applyFill="1" applyAlignment="1">
      <alignment horizontal="right"/>
    </xf>
    <xf numFmtId="0" fontId="10" fillId="2" borderId="1" xfId="2" applyFont="1" applyFill="1" applyAlignment="1">
      <alignment horizontal="right"/>
    </xf>
    <xf numFmtId="166" fontId="6" fillId="0" borderId="2" xfId="1" applyNumberFormat="1" applyFont="1" applyBorder="1"/>
    <xf numFmtId="0" fontId="10" fillId="0" borderId="0" xfId="0" applyFont="1"/>
    <xf numFmtId="0" fontId="5" fillId="3" borderId="0" xfId="0" applyFont="1" applyFill="1" applyAlignment="1">
      <alignment vertical="center"/>
    </xf>
    <xf numFmtId="165" fontId="8" fillId="3" borderId="0" xfId="0" applyNumberFormat="1" applyFont="1" applyFill="1"/>
    <xf numFmtId="0" fontId="8" fillId="3" borderId="0" xfId="0" applyFont="1" applyFill="1"/>
    <xf numFmtId="0" fontId="8" fillId="3" borderId="0" xfId="0" applyFont="1" applyFill="1" applyAlignment="1">
      <alignment horizontal="right"/>
    </xf>
    <xf numFmtId="0" fontId="4" fillId="5" borderId="0" xfId="0" applyFont="1" applyFill="1"/>
    <xf numFmtId="0" fontId="13" fillId="8" borderId="0" xfId="4" applyFont="1"/>
    <xf numFmtId="0" fontId="14" fillId="2" borderId="0" xfId="3" quotePrefix="1" applyFont="1" applyFill="1" applyAlignment="1">
      <alignment vertical="center"/>
    </xf>
    <xf numFmtId="0" fontId="6" fillId="2" borderId="0" xfId="3" quotePrefix="1" applyFont="1" applyFill="1" applyAlignment="1">
      <alignment vertical="center"/>
    </xf>
    <xf numFmtId="0" fontId="8" fillId="9" borderId="0" xfId="0" applyFont="1" applyFill="1"/>
    <xf numFmtId="0" fontId="6" fillId="9" borderId="0" xfId="0" applyFont="1" applyFill="1"/>
    <xf numFmtId="0" fontId="6" fillId="9" borderId="0" xfId="0" applyFont="1" applyFill="1" applyAlignment="1">
      <alignment horizontal="right"/>
    </xf>
    <xf numFmtId="164" fontId="15" fillId="0" borderId="2" xfId="1" applyFont="1" applyBorder="1" applyAlignment="1">
      <alignment horizontal="right"/>
    </xf>
    <xf numFmtId="0" fontId="5" fillId="10" borderId="0" xfId="0" applyFont="1" applyFill="1" applyAlignment="1">
      <alignment horizontal="right" wrapText="1"/>
    </xf>
    <xf numFmtId="0" fontId="16" fillId="2" borderId="0" xfId="3" quotePrefix="1" applyFont="1" applyFill="1" applyAlignment="1">
      <alignment vertical="center"/>
    </xf>
    <xf numFmtId="0" fontId="6" fillId="2" borderId="0" xfId="0" quotePrefix="1" applyFont="1" applyFill="1" applyAlignment="1">
      <alignment horizontal="left" vertical="center" wrapText="1"/>
    </xf>
    <xf numFmtId="0" fontId="4" fillId="11" borderId="0" xfId="0" applyFont="1" applyFill="1" applyAlignment="1">
      <alignment horizontal="left" vertical="center"/>
    </xf>
    <xf numFmtId="0" fontId="5" fillId="11" borderId="0" xfId="0" applyFont="1" applyFill="1"/>
    <xf numFmtId="0" fontId="3" fillId="11" borderId="0" xfId="0" applyFont="1" applyFill="1" applyAlignment="1">
      <alignment horizontal="right"/>
    </xf>
    <xf numFmtId="0" fontId="6" fillId="11" borderId="0" xfId="0" applyFont="1" applyFill="1"/>
  </cellXfs>
  <cellStyles count="5">
    <cellStyle name="Comma" xfId="1" builtinId="3"/>
    <cellStyle name="Good" xfId="4" builtinId="26"/>
    <cellStyle name="Hyperlink" xfId="3" builtinId="8"/>
    <cellStyle name="Input" xfId="2" builtinId="20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A611C"/>
      <color rgb="FF0A173F"/>
      <color rgb="FF3271D2"/>
      <color rgb="FF24A2AF"/>
      <color rgb="FFFEEBE2"/>
      <color rgb="FF1D6F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ctopus">
      <a:dk1>
        <a:srgbClr val="132D7D"/>
      </a:dk1>
      <a:lt1>
        <a:sysClr val="window" lastClr="FFFFFF"/>
      </a:lt1>
      <a:dk2>
        <a:srgbClr val="1D6F9B"/>
      </a:dk2>
      <a:lt2>
        <a:srgbClr val="A6A6A6"/>
      </a:lt2>
      <a:accent1>
        <a:srgbClr val="DDB411"/>
      </a:accent1>
      <a:accent2>
        <a:srgbClr val="FA6624"/>
      </a:accent2>
      <a:accent3>
        <a:srgbClr val="217D47"/>
      </a:accent3>
      <a:accent4>
        <a:srgbClr val="92D050"/>
      </a:accent4>
      <a:accent5>
        <a:srgbClr val="126F9B"/>
      </a:accent5>
      <a:accent6>
        <a:srgbClr val="F2F2F2"/>
      </a:accent6>
      <a:hlink>
        <a:srgbClr val="DDB411"/>
      </a:hlink>
      <a:folHlink>
        <a:srgbClr val="FA662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arn.corporatefinanceinstitute.com/courses/take/excel-data-analysis/22718" TargetMode="External"/><Relationship Id="rId1" Type="http://schemas.openxmlformats.org/officeDocument/2006/relationships/hyperlink" Target="https://learn.corporatefinanceinstitute.com/courses/take/excel-data-analysis/227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B982-01F6-4487-82FB-BBB75293A937}">
  <sheetPr codeName="Sheet6">
    <tabColor theme="1" tint="-0.499984740745262"/>
    <outlinePr summaryBelow="0"/>
  </sheetPr>
  <dimension ref="B2:Q47"/>
  <sheetViews>
    <sheetView showGridLines="0" tabSelected="1" zoomScale="120" zoomScaleNormal="120" workbookViewId="0">
      <selection activeCell="L15" sqref="L15"/>
    </sheetView>
  </sheetViews>
  <sheetFormatPr defaultColWidth="9.08984375" defaultRowHeight="12.5" outlineLevelRow="1"/>
  <cols>
    <col min="1" max="1" width="2.7265625" style="3" customWidth="1"/>
    <col min="2" max="2" width="11.81640625" style="3" customWidth="1"/>
    <col min="3" max="3" width="15.81640625" style="3" customWidth="1"/>
    <col min="4" max="4" width="18.08984375" style="3" customWidth="1"/>
    <col min="5" max="5" width="19.7265625" style="3" customWidth="1"/>
    <col min="6" max="6" width="19.08984375" style="3" customWidth="1"/>
    <col min="7" max="7" width="14.7265625" style="3" customWidth="1"/>
    <col min="8" max="8" width="18.6328125" style="3" customWidth="1"/>
    <col min="9" max="9" width="16.08984375" style="3" customWidth="1"/>
    <col min="10" max="10" width="17.6328125" style="4" customWidth="1"/>
    <col min="11" max="11" width="18" style="4" customWidth="1"/>
    <col min="12" max="12" width="20.36328125" style="4" customWidth="1"/>
    <col min="13" max="13" width="5.26953125" style="3" customWidth="1"/>
    <col min="14" max="15" width="13.7265625" style="3" customWidth="1"/>
    <col min="16" max="16" width="14.36328125" style="3" customWidth="1"/>
    <col min="17" max="17" width="21" style="3" customWidth="1"/>
    <col min="18" max="16384" width="9.08984375" style="3"/>
  </cols>
  <sheetData>
    <row r="2" spans="2:17" s="38" customFormat="1" ht="37.5" customHeight="1">
      <c r="B2" s="35" t="s">
        <v>48</v>
      </c>
      <c r="C2" s="36"/>
      <c r="D2" s="36"/>
      <c r="E2" s="36"/>
      <c r="F2" s="36"/>
      <c r="G2" s="36"/>
      <c r="H2" s="36"/>
      <c r="I2" s="36"/>
      <c r="J2" s="36"/>
      <c r="K2" s="36"/>
      <c r="L2" s="37"/>
    </row>
    <row r="4" spans="2:17" ht="23">
      <c r="B4" s="1" t="s">
        <v>59</v>
      </c>
      <c r="C4" s="2"/>
      <c r="D4" s="2"/>
      <c r="E4" s="24"/>
      <c r="F4" s="2"/>
      <c r="G4" s="2"/>
      <c r="H4" s="2"/>
      <c r="I4" s="2"/>
      <c r="J4" s="2"/>
      <c r="K4" s="2"/>
      <c r="L4" s="2"/>
    </row>
    <row r="5" spans="2:17" ht="21" customHeight="1">
      <c r="B5" s="2" t="s">
        <v>57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2:17" ht="19.5" customHeight="1" outlineLevel="1">
      <c r="B6" s="5" t="s">
        <v>35</v>
      </c>
      <c r="C6" s="5" t="s">
        <v>39</v>
      </c>
      <c r="D6" s="5" t="s">
        <v>60</v>
      </c>
      <c r="E6" s="5"/>
      <c r="F6" s="5"/>
      <c r="G6" s="5"/>
      <c r="H6" s="5"/>
      <c r="I6" s="5"/>
      <c r="J6" s="5"/>
      <c r="K6" s="5"/>
      <c r="L6" s="5"/>
    </row>
    <row r="7" spans="2:17" ht="19.5" customHeight="1" outlineLevel="1">
      <c r="B7" s="5" t="s">
        <v>36</v>
      </c>
      <c r="C7" s="5" t="s">
        <v>40</v>
      </c>
      <c r="D7" s="5" t="s">
        <v>53</v>
      </c>
      <c r="E7" s="5"/>
      <c r="F7" s="5"/>
      <c r="G7" s="5"/>
      <c r="H7" s="5"/>
      <c r="I7" s="5"/>
      <c r="J7" s="5"/>
      <c r="K7" s="5"/>
      <c r="L7" s="5"/>
      <c r="N7" s="32" t="s">
        <v>62</v>
      </c>
    </row>
    <row r="8" spans="2:17" ht="19.5" customHeight="1" outlineLevel="1">
      <c r="B8" s="5" t="s">
        <v>37</v>
      </c>
      <c r="C8" s="5" t="s">
        <v>40</v>
      </c>
      <c r="D8" s="5" t="s">
        <v>54</v>
      </c>
      <c r="E8" s="5"/>
      <c r="F8" s="5"/>
      <c r="G8" s="5"/>
      <c r="H8" s="5"/>
      <c r="I8" s="5"/>
      <c r="J8" s="5"/>
      <c r="K8" s="5"/>
      <c r="L8" s="5"/>
      <c r="N8" s="31">
        <v>70</v>
      </c>
    </row>
    <row r="9" spans="2:17" ht="19.5" customHeight="1" outlineLevel="1">
      <c r="B9" s="5" t="s">
        <v>38</v>
      </c>
      <c r="C9" s="5" t="s">
        <v>41</v>
      </c>
      <c r="D9" s="34" t="s">
        <v>64</v>
      </c>
      <c r="E9" s="34"/>
      <c r="F9" s="34"/>
      <c r="G9" s="34"/>
      <c r="H9" s="34"/>
      <c r="I9" s="34"/>
      <c r="J9" s="34"/>
      <c r="K9" s="34"/>
      <c r="L9" s="34"/>
    </row>
    <row r="10" spans="2:17" ht="19.5" customHeight="1" outlineLevel="1">
      <c r="B10" s="5"/>
      <c r="C10" s="5"/>
      <c r="D10" s="34"/>
      <c r="E10" s="34"/>
      <c r="F10" s="34"/>
      <c r="G10" s="34"/>
      <c r="H10" s="34"/>
      <c r="I10" s="34"/>
      <c r="J10" s="34"/>
      <c r="K10" s="34"/>
      <c r="L10" s="34"/>
      <c r="N10" s="25" t="s">
        <v>58</v>
      </c>
      <c r="O10" s="25"/>
      <c r="P10" s="25"/>
      <c r="Q10" s="25"/>
    </row>
    <row r="11" spans="2:17">
      <c r="H11" s="6"/>
    </row>
    <row r="12" spans="2:17" ht="13">
      <c r="B12" s="28" t="s">
        <v>8</v>
      </c>
      <c r="C12" s="28"/>
      <c r="D12" s="28"/>
      <c r="E12" s="28"/>
      <c r="F12" s="28"/>
      <c r="G12" s="28"/>
      <c r="H12" s="29"/>
      <c r="I12" s="29"/>
      <c r="J12" s="30"/>
      <c r="K12" s="30"/>
      <c r="L12" s="30"/>
      <c r="N12" s="7" t="s">
        <v>49</v>
      </c>
      <c r="O12" s="7"/>
      <c r="P12" s="7"/>
      <c r="Q12" s="7"/>
    </row>
    <row r="13" spans="2:17" ht="32.25" customHeight="1">
      <c r="B13" s="8" t="s">
        <v>21</v>
      </c>
      <c r="C13" s="8" t="s">
        <v>0</v>
      </c>
      <c r="D13" s="9" t="s">
        <v>46</v>
      </c>
      <c r="E13" s="9" t="s">
        <v>14</v>
      </c>
      <c r="F13" s="9" t="s">
        <v>34</v>
      </c>
      <c r="G13" s="9" t="s">
        <v>32</v>
      </c>
      <c r="H13" s="9" t="s">
        <v>9</v>
      </c>
      <c r="I13" s="9" t="s">
        <v>12</v>
      </c>
      <c r="J13" s="9" t="s">
        <v>15</v>
      </c>
      <c r="K13" s="9" t="s">
        <v>13</v>
      </c>
      <c r="L13" s="9" t="s">
        <v>47</v>
      </c>
      <c r="N13" s="10" t="s">
        <v>32</v>
      </c>
      <c r="O13" s="10" t="s">
        <v>15</v>
      </c>
      <c r="P13" s="10" t="s">
        <v>13</v>
      </c>
      <c r="Q13" s="10" t="s">
        <v>47</v>
      </c>
    </row>
    <row r="14" spans="2:17">
      <c r="B14" s="11">
        <v>1</v>
      </c>
      <c r="C14" s="11" t="s">
        <v>3</v>
      </c>
      <c r="D14" s="14" t="s">
        <v>42</v>
      </c>
      <c r="E14" s="14" t="s">
        <v>30</v>
      </c>
      <c r="F14" s="12">
        <v>4</v>
      </c>
      <c r="G14" s="13">
        <f>_xlfn.SWITCH(E14,"Economics",4000,"Finance",3000,"Banking",2500)</f>
        <v>4000</v>
      </c>
      <c r="H14" s="14" t="s">
        <v>10</v>
      </c>
      <c r="I14" s="15">
        <v>90</v>
      </c>
      <c r="J14" s="16" t="str">
        <f>IF(I14&gt;=PassingGrade,"Passed","Did Not Pass")</f>
        <v>Passed</v>
      </c>
      <c r="K14" s="16" t="str">
        <f>IF(OR(J14="Passed",H14="Yes"),"Accept","No")</f>
        <v>Accept</v>
      </c>
      <c r="L14" s="16">
        <f>IF(K14="Accept",_xlfn.SWITCH(D14,"Regular",F14*G14,"Scholarship",0,"Semi Scholarship",F14*G14*0.5,"Finance Support",F14*G14*0.9),0)</f>
        <v>16000</v>
      </c>
      <c r="N14" s="17">
        <v>4000</v>
      </c>
      <c r="O14" s="17" t="s">
        <v>50</v>
      </c>
      <c r="P14" s="17" t="s">
        <v>51</v>
      </c>
      <c r="Q14" s="17">
        <v>16000</v>
      </c>
    </row>
    <row r="15" spans="2:17">
      <c r="B15" s="11">
        <v>2</v>
      </c>
      <c r="C15" s="11" t="s">
        <v>4</v>
      </c>
      <c r="D15" s="14" t="s">
        <v>42</v>
      </c>
      <c r="E15" s="14" t="s">
        <v>31</v>
      </c>
      <c r="F15" s="12">
        <v>3</v>
      </c>
      <c r="G15" s="13">
        <f t="shared" ref="G15:G33" si="0">_xlfn.SWITCH(E15,"Economics",4000,"Finance",3000,"Banking",2500)</f>
        <v>3000</v>
      </c>
      <c r="H15" s="14" t="s">
        <v>10</v>
      </c>
      <c r="I15" s="15">
        <v>75</v>
      </c>
      <c r="J15" s="16" t="str">
        <f>IF(I15&gt;=PassingGrade,"Passed","Did Not Pass")</f>
        <v>Passed</v>
      </c>
      <c r="K15" s="16" t="str">
        <f t="shared" ref="K15:K33" si="1">IF(OR(J15="Passed",H15="Yes"),"Accept","No")</f>
        <v>Accept</v>
      </c>
      <c r="L15" s="16">
        <f t="shared" ref="L15:L33" si="2">IF(K15="Accept",_xlfn.SWITCH(D15,"Regular",F15*G15,"Scholarship",0,"Semi Scholarship",F15*G15*0.5,"Finance Support",F15*G15*0.9),0)</f>
        <v>9000</v>
      </c>
      <c r="N15" s="17">
        <v>3000</v>
      </c>
      <c r="O15" s="17" t="s">
        <v>50</v>
      </c>
      <c r="P15" s="17" t="s">
        <v>51</v>
      </c>
      <c r="Q15" s="17">
        <v>9000</v>
      </c>
    </row>
    <row r="16" spans="2:17">
      <c r="B16" s="11">
        <v>3</v>
      </c>
      <c r="C16" s="11" t="s">
        <v>1</v>
      </c>
      <c r="D16" s="14" t="s">
        <v>43</v>
      </c>
      <c r="E16" s="14" t="s">
        <v>30</v>
      </c>
      <c r="F16" s="12">
        <v>3</v>
      </c>
      <c r="G16" s="13">
        <f t="shared" si="0"/>
        <v>4000</v>
      </c>
      <c r="H16" s="14" t="s">
        <v>11</v>
      </c>
      <c r="I16" s="15">
        <v>70</v>
      </c>
      <c r="J16" s="16" t="str">
        <f>IF(I16&gt;=PassingGrade,"Passed","Did Not Pass")</f>
        <v>Passed</v>
      </c>
      <c r="K16" s="16" t="str">
        <f t="shared" si="1"/>
        <v>Accept</v>
      </c>
      <c r="L16" s="16">
        <f t="shared" si="2"/>
        <v>0</v>
      </c>
      <c r="N16" s="17">
        <v>4000</v>
      </c>
      <c r="O16" s="17" t="s">
        <v>50</v>
      </c>
      <c r="P16" s="17" t="s">
        <v>51</v>
      </c>
      <c r="Q16" s="17">
        <v>0</v>
      </c>
    </row>
    <row r="17" spans="2:17">
      <c r="B17" s="11">
        <v>4</v>
      </c>
      <c r="C17" s="11" t="s">
        <v>2</v>
      </c>
      <c r="D17" s="14" t="s">
        <v>42</v>
      </c>
      <c r="E17" s="14" t="s">
        <v>31</v>
      </c>
      <c r="F17" s="12">
        <v>4</v>
      </c>
      <c r="G17" s="13">
        <f t="shared" si="0"/>
        <v>3000</v>
      </c>
      <c r="H17" s="14" t="s">
        <v>10</v>
      </c>
      <c r="I17" s="15">
        <v>62</v>
      </c>
      <c r="J17" s="16" t="str">
        <f>IF(I17&gt;=PassingGrade,"Passed","Did Not Pass")</f>
        <v>Did Not Pass</v>
      </c>
      <c r="K17" s="16" t="str">
        <f t="shared" si="1"/>
        <v>No</v>
      </c>
      <c r="L17" s="16">
        <f t="shared" si="2"/>
        <v>0</v>
      </c>
      <c r="N17" s="17">
        <v>3000</v>
      </c>
      <c r="O17" s="17" t="s">
        <v>52</v>
      </c>
      <c r="P17" s="17" t="s">
        <v>10</v>
      </c>
      <c r="Q17" s="17">
        <v>0</v>
      </c>
    </row>
    <row r="18" spans="2:17">
      <c r="B18" s="11">
        <v>5</v>
      </c>
      <c r="C18" s="11" t="s">
        <v>5</v>
      </c>
      <c r="D18" s="14" t="s">
        <v>42</v>
      </c>
      <c r="E18" s="14" t="s">
        <v>30</v>
      </c>
      <c r="F18" s="12">
        <v>4</v>
      </c>
      <c r="G18" s="13">
        <f t="shared" si="0"/>
        <v>4000</v>
      </c>
      <c r="H18" s="14" t="s">
        <v>10</v>
      </c>
      <c r="I18" s="15">
        <v>50</v>
      </c>
      <c r="J18" s="16" t="str">
        <f>IF(I18&gt;=PassingGrade,"Passed","Did Not Pass")</f>
        <v>Did Not Pass</v>
      </c>
      <c r="K18" s="16" t="str">
        <f t="shared" si="1"/>
        <v>No</v>
      </c>
      <c r="L18" s="16">
        <f t="shared" si="2"/>
        <v>0</v>
      </c>
      <c r="N18" s="17">
        <v>4000</v>
      </c>
      <c r="O18" s="17" t="s">
        <v>52</v>
      </c>
      <c r="P18" s="17" t="s">
        <v>10</v>
      </c>
      <c r="Q18" s="17">
        <v>0</v>
      </c>
    </row>
    <row r="19" spans="2:17">
      <c r="B19" s="11">
        <v>6</v>
      </c>
      <c r="C19" s="11" t="s">
        <v>6</v>
      </c>
      <c r="D19" s="14" t="s">
        <v>42</v>
      </c>
      <c r="E19" s="14" t="s">
        <v>33</v>
      </c>
      <c r="F19" s="12">
        <v>3</v>
      </c>
      <c r="G19" s="13">
        <f t="shared" si="0"/>
        <v>2500</v>
      </c>
      <c r="H19" s="14" t="s">
        <v>10</v>
      </c>
      <c r="I19" s="15">
        <v>48</v>
      </c>
      <c r="J19" s="16" t="str">
        <f>IF(I19&gt;=PassingGrade,"Passed","Did Not Pass")</f>
        <v>Did Not Pass</v>
      </c>
      <c r="K19" s="16" t="str">
        <f t="shared" si="1"/>
        <v>No</v>
      </c>
      <c r="L19" s="16">
        <f t="shared" si="2"/>
        <v>0</v>
      </c>
      <c r="N19" s="17">
        <v>2500</v>
      </c>
      <c r="O19" s="17" t="s">
        <v>52</v>
      </c>
      <c r="P19" s="17" t="s">
        <v>10</v>
      </c>
      <c r="Q19" s="17">
        <v>0</v>
      </c>
    </row>
    <row r="20" spans="2:17">
      <c r="B20" s="11">
        <v>7</v>
      </c>
      <c r="C20" s="11" t="s">
        <v>7</v>
      </c>
      <c r="D20" s="14" t="s">
        <v>42</v>
      </c>
      <c r="E20" s="14" t="s">
        <v>30</v>
      </c>
      <c r="F20" s="12">
        <v>3</v>
      </c>
      <c r="G20" s="13">
        <f t="shared" si="0"/>
        <v>4000</v>
      </c>
      <c r="H20" s="14" t="s">
        <v>11</v>
      </c>
      <c r="I20" s="15">
        <v>55</v>
      </c>
      <c r="J20" s="16" t="str">
        <f>IF(I20&gt;=PassingGrade,"Passed","Did Not Pass")</f>
        <v>Did Not Pass</v>
      </c>
      <c r="K20" s="16" t="str">
        <f t="shared" si="1"/>
        <v>Accept</v>
      </c>
      <c r="L20" s="16">
        <f t="shared" si="2"/>
        <v>12000</v>
      </c>
      <c r="N20" s="17">
        <v>4000</v>
      </c>
      <c r="O20" s="17" t="s">
        <v>52</v>
      </c>
      <c r="P20" s="17" t="s">
        <v>51</v>
      </c>
      <c r="Q20" s="17">
        <v>12000</v>
      </c>
    </row>
    <row r="21" spans="2:17">
      <c r="B21" s="11">
        <v>8</v>
      </c>
      <c r="C21" s="11" t="s">
        <v>3</v>
      </c>
      <c r="D21" s="14" t="s">
        <v>44</v>
      </c>
      <c r="E21" s="14" t="s">
        <v>30</v>
      </c>
      <c r="F21" s="12">
        <v>4</v>
      </c>
      <c r="G21" s="13">
        <f t="shared" si="0"/>
        <v>4000</v>
      </c>
      <c r="H21" s="14" t="s">
        <v>10</v>
      </c>
      <c r="I21" s="18">
        <v>77</v>
      </c>
      <c r="J21" s="16" t="str">
        <f>IF(I21&gt;=PassingGrade,"Passed","Did Not Pass")</f>
        <v>Passed</v>
      </c>
      <c r="K21" s="16" t="str">
        <f t="shared" si="1"/>
        <v>Accept</v>
      </c>
      <c r="L21" s="16">
        <f t="shared" si="2"/>
        <v>8000</v>
      </c>
      <c r="N21" s="17">
        <v>4000</v>
      </c>
      <c r="O21" s="17" t="s">
        <v>50</v>
      </c>
      <c r="P21" s="17" t="s">
        <v>51</v>
      </c>
      <c r="Q21" s="17">
        <v>8000</v>
      </c>
    </row>
    <row r="22" spans="2:17">
      <c r="B22" s="11">
        <v>9</v>
      </c>
      <c r="C22" s="11" t="s">
        <v>17</v>
      </c>
      <c r="D22" s="14" t="s">
        <v>42</v>
      </c>
      <c r="E22" s="14" t="s">
        <v>33</v>
      </c>
      <c r="F22" s="12">
        <v>4</v>
      </c>
      <c r="G22" s="13">
        <f t="shared" si="0"/>
        <v>2500</v>
      </c>
      <c r="H22" s="14" t="s">
        <v>10</v>
      </c>
      <c r="I22" s="18">
        <v>80</v>
      </c>
      <c r="J22" s="16" t="str">
        <f>IF(I22&gt;=PassingGrade,"Passed","Did Not Pass")</f>
        <v>Passed</v>
      </c>
      <c r="K22" s="16" t="str">
        <f t="shared" si="1"/>
        <v>Accept</v>
      </c>
      <c r="L22" s="16">
        <f t="shared" si="2"/>
        <v>10000</v>
      </c>
      <c r="N22" s="17">
        <v>2500</v>
      </c>
      <c r="O22" s="17" t="s">
        <v>50</v>
      </c>
      <c r="P22" s="17" t="s">
        <v>51</v>
      </c>
      <c r="Q22" s="17">
        <v>10000</v>
      </c>
    </row>
    <row r="23" spans="2:17">
      <c r="B23" s="11">
        <v>10</v>
      </c>
      <c r="C23" s="11" t="s">
        <v>18</v>
      </c>
      <c r="D23" s="14" t="s">
        <v>42</v>
      </c>
      <c r="E23" s="14" t="s">
        <v>33</v>
      </c>
      <c r="F23" s="12">
        <v>4</v>
      </c>
      <c r="G23" s="13">
        <f t="shared" si="0"/>
        <v>2500</v>
      </c>
      <c r="H23" s="14" t="s">
        <v>11</v>
      </c>
      <c r="I23" s="18">
        <v>85</v>
      </c>
      <c r="J23" s="16" t="str">
        <f>IF(I23&gt;=PassingGrade,"Passed","Did Not Pass")</f>
        <v>Passed</v>
      </c>
      <c r="K23" s="16" t="str">
        <f t="shared" si="1"/>
        <v>Accept</v>
      </c>
      <c r="L23" s="16">
        <f t="shared" si="2"/>
        <v>10000</v>
      </c>
      <c r="N23" s="17">
        <v>2500</v>
      </c>
      <c r="O23" s="17" t="s">
        <v>50</v>
      </c>
      <c r="P23" s="17" t="s">
        <v>51</v>
      </c>
      <c r="Q23" s="17">
        <v>10000</v>
      </c>
    </row>
    <row r="24" spans="2:17">
      <c r="B24" s="11">
        <v>11</v>
      </c>
      <c r="C24" s="11" t="s">
        <v>19</v>
      </c>
      <c r="D24" s="14" t="s">
        <v>42</v>
      </c>
      <c r="E24" s="14" t="s">
        <v>31</v>
      </c>
      <c r="F24" s="12">
        <v>4</v>
      </c>
      <c r="G24" s="13">
        <f t="shared" si="0"/>
        <v>3000</v>
      </c>
      <c r="H24" s="14" t="s">
        <v>10</v>
      </c>
      <c r="I24" s="18">
        <v>65</v>
      </c>
      <c r="J24" s="16" t="str">
        <f>IF(I24&gt;=PassingGrade,"Passed","Did Not Pass")</f>
        <v>Did Not Pass</v>
      </c>
      <c r="K24" s="16" t="str">
        <f t="shared" si="1"/>
        <v>No</v>
      </c>
      <c r="L24" s="16">
        <f t="shared" si="2"/>
        <v>0</v>
      </c>
      <c r="N24" s="17">
        <v>3000</v>
      </c>
      <c r="O24" s="17" t="s">
        <v>52</v>
      </c>
      <c r="P24" s="17" t="s">
        <v>10</v>
      </c>
      <c r="Q24" s="17">
        <v>0</v>
      </c>
    </row>
    <row r="25" spans="2:17">
      <c r="B25" s="11">
        <v>12</v>
      </c>
      <c r="C25" s="11" t="s">
        <v>20</v>
      </c>
      <c r="D25" s="14" t="s">
        <v>42</v>
      </c>
      <c r="E25" s="14" t="s">
        <v>30</v>
      </c>
      <c r="F25" s="12">
        <v>3</v>
      </c>
      <c r="G25" s="13">
        <f t="shared" si="0"/>
        <v>4000</v>
      </c>
      <c r="H25" s="14" t="s">
        <v>10</v>
      </c>
      <c r="I25" s="18">
        <v>80</v>
      </c>
      <c r="J25" s="16" t="str">
        <f>IF(I25&gt;=PassingGrade,"Passed","Did Not Pass")</f>
        <v>Passed</v>
      </c>
      <c r="K25" s="16" t="str">
        <f t="shared" si="1"/>
        <v>Accept</v>
      </c>
      <c r="L25" s="16">
        <f t="shared" si="2"/>
        <v>12000</v>
      </c>
      <c r="N25" s="17">
        <v>4000</v>
      </c>
      <c r="O25" s="17" t="s">
        <v>50</v>
      </c>
      <c r="P25" s="17" t="s">
        <v>51</v>
      </c>
      <c r="Q25" s="17">
        <v>12000</v>
      </c>
    </row>
    <row r="26" spans="2:17">
      <c r="B26" s="11">
        <v>13</v>
      </c>
      <c r="C26" s="11" t="s">
        <v>22</v>
      </c>
      <c r="D26" s="14" t="s">
        <v>42</v>
      </c>
      <c r="E26" s="14" t="s">
        <v>31</v>
      </c>
      <c r="F26" s="12">
        <v>4</v>
      </c>
      <c r="G26" s="13">
        <f t="shared" si="0"/>
        <v>3000</v>
      </c>
      <c r="H26" s="14" t="s">
        <v>10</v>
      </c>
      <c r="I26" s="18">
        <v>60</v>
      </c>
      <c r="J26" s="16" t="str">
        <f>IF(I26&gt;=PassingGrade,"Passed","Did Not Pass")</f>
        <v>Did Not Pass</v>
      </c>
      <c r="K26" s="16" t="str">
        <f t="shared" si="1"/>
        <v>No</v>
      </c>
      <c r="L26" s="16">
        <f t="shared" si="2"/>
        <v>0</v>
      </c>
      <c r="N26" s="17">
        <v>3000</v>
      </c>
      <c r="O26" s="17" t="s">
        <v>52</v>
      </c>
      <c r="P26" s="17" t="s">
        <v>10</v>
      </c>
      <c r="Q26" s="17">
        <v>0</v>
      </c>
    </row>
    <row r="27" spans="2:17">
      <c r="B27" s="11">
        <v>14</v>
      </c>
      <c r="C27" s="11" t="s">
        <v>23</v>
      </c>
      <c r="D27" s="14" t="s">
        <v>45</v>
      </c>
      <c r="E27" s="14" t="s">
        <v>33</v>
      </c>
      <c r="F27" s="12">
        <v>3</v>
      </c>
      <c r="G27" s="13">
        <f t="shared" si="0"/>
        <v>2500</v>
      </c>
      <c r="H27" s="14" t="s">
        <v>10</v>
      </c>
      <c r="I27" s="18">
        <v>50</v>
      </c>
      <c r="J27" s="16" t="str">
        <f>IF(I27&gt;=PassingGrade,"Passed","Did Not Pass")</f>
        <v>Did Not Pass</v>
      </c>
      <c r="K27" s="16" t="str">
        <f t="shared" si="1"/>
        <v>No</v>
      </c>
      <c r="L27" s="16">
        <f t="shared" si="2"/>
        <v>0</v>
      </c>
      <c r="N27" s="17">
        <v>2500</v>
      </c>
      <c r="O27" s="17" t="s">
        <v>52</v>
      </c>
      <c r="P27" s="17" t="s">
        <v>10</v>
      </c>
      <c r="Q27" s="17">
        <v>0</v>
      </c>
    </row>
    <row r="28" spans="2:17">
      <c r="B28" s="11">
        <v>15</v>
      </c>
      <c r="C28" s="11" t="s">
        <v>24</v>
      </c>
      <c r="D28" s="14" t="s">
        <v>42</v>
      </c>
      <c r="E28" s="14" t="s">
        <v>31</v>
      </c>
      <c r="F28" s="12">
        <v>3</v>
      </c>
      <c r="G28" s="13">
        <f t="shared" si="0"/>
        <v>3000</v>
      </c>
      <c r="H28" s="14" t="s">
        <v>10</v>
      </c>
      <c r="I28" s="18">
        <v>87</v>
      </c>
      <c r="J28" s="16" t="str">
        <f>IF(I28&gt;=PassingGrade,"Passed","Did Not Pass")</f>
        <v>Passed</v>
      </c>
      <c r="K28" s="16" t="str">
        <f t="shared" si="1"/>
        <v>Accept</v>
      </c>
      <c r="L28" s="16">
        <f t="shared" si="2"/>
        <v>9000</v>
      </c>
      <c r="N28" s="17">
        <v>3000</v>
      </c>
      <c r="O28" s="17" t="s">
        <v>50</v>
      </c>
      <c r="P28" s="17" t="s">
        <v>51</v>
      </c>
      <c r="Q28" s="17">
        <v>9000</v>
      </c>
    </row>
    <row r="29" spans="2:17">
      <c r="B29" s="11">
        <v>16</v>
      </c>
      <c r="C29" s="11" t="s">
        <v>25</v>
      </c>
      <c r="D29" s="14" t="s">
        <v>44</v>
      </c>
      <c r="E29" s="14" t="s">
        <v>31</v>
      </c>
      <c r="F29" s="12">
        <v>4</v>
      </c>
      <c r="G29" s="13">
        <f t="shared" si="0"/>
        <v>3000</v>
      </c>
      <c r="H29" s="14" t="s">
        <v>11</v>
      </c>
      <c r="I29" s="18">
        <v>91</v>
      </c>
      <c r="J29" s="16" t="str">
        <f>IF(I29&gt;=PassingGrade,"Passed","Did Not Pass")</f>
        <v>Passed</v>
      </c>
      <c r="K29" s="16" t="str">
        <f t="shared" si="1"/>
        <v>Accept</v>
      </c>
      <c r="L29" s="16">
        <f t="shared" si="2"/>
        <v>6000</v>
      </c>
      <c r="N29" s="17">
        <v>3000</v>
      </c>
      <c r="O29" s="17" t="s">
        <v>50</v>
      </c>
      <c r="P29" s="17" t="s">
        <v>51</v>
      </c>
      <c r="Q29" s="17">
        <v>6000</v>
      </c>
    </row>
    <row r="30" spans="2:17">
      <c r="B30" s="11">
        <v>17</v>
      </c>
      <c r="C30" s="11" t="s">
        <v>26</v>
      </c>
      <c r="D30" s="14" t="s">
        <v>42</v>
      </c>
      <c r="E30" s="14" t="s">
        <v>30</v>
      </c>
      <c r="F30" s="12">
        <v>3</v>
      </c>
      <c r="G30" s="13">
        <f t="shared" si="0"/>
        <v>4000</v>
      </c>
      <c r="H30" s="14" t="s">
        <v>10</v>
      </c>
      <c r="I30" s="18">
        <v>17</v>
      </c>
      <c r="J30" s="16" t="str">
        <f>IF(I30&gt;=PassingGrade,"Passed","Did Not Pass")</f>
        <v>Did Not Pass</v>
      </c>
      <c r="K30" s="16" t="str">
        <f t="shared" si="1"/>
        <v>No</v>
      </c>
      <c r="L30" s="16">
        <f t="shared" si="2"/>
        <v>0</v>
      </c>
      <c r="N30" s="17">
        <v>4000</v>
      </c>
      <c r="O30" s="17" t="s">
        <v>52</v>
      </c>
      <c r="P30" s="17" t="s">
        <v>10</v>
      </c>
      <c r="Q30" s="17">
        <v>0</v>
      </c>
    </row>
    <row r="31" spans="2:17">
      <c r="B31" s="11">
        <v>18</v>
      </c>
      <c r="C31" s="11" t="s">
        <v>27</v>
      </c>
      <c r="D31" s="14" t="s">
        <v>42</v>
      </c>
      <c r="E31" s="14" t="s">
        <v>31</v>
      </c>
      <c r="F31" s="12">
        <v>4</v>
      </c>
      <c r="G31" s="13">
        <f t="shared" si="0"/>
        <v>3000</v>
      </c>
      <c r="H31" s="14" t="s">
        <v>10</v>
      </c>
      <c r="I31" s="18">
        <v>49</v>
      </c>
      <c r="J31" s="16" t="str">
        <f>IF(I31&gt;=PassingGrade,"Passed","Did Not Pass")</f>
        <v>Did Not Pass</v>
      </c>
      <c r="K31" s="16" t="str">
        <f t="shared" si="1"/>
        <v>No</v>
      </c>
      <c r="L31" s="16">
        <f t="shared" si="2"/>
        <v>0</v>
      </c>
      <c r="N31" s="17">
        <v>3000</v>
      </c>
      <c r="O31" s="17" t="s">
        <v>52</v>
      </c>
      <c r="P31" s="17" t="s">
        <v>10</v>
      </c>
      <c r="Q31" s="17">
        <v>0</v>
      </c>
    </row>
    <row r="32" spans="2:17">
      <c r="B32" s="11">
        <v>19</v>
      </c>
      <c r="C32" s="11" t="s">
        <v>28</v>
      </c>
      <c r="D32" s="14" t="s">
        <v>42</v>
      </c>
      <c r="E32" s="14" t="s">
        <v>30</v>
      </c>
      <c r="F32" s="12">
        <v>3</v>
      </c>
      <c r="G32" s="13">
        <f t="shared" si="0"/>
        <v>4000</v>
      </c>
      <c r="H32" s="14" t="s">
        <v>10</v>
      </c>
      <c r="I32" s="18">
        <v>58</v>
      </c>
      <c r="J32" s="16" t="str">
        <f>IF(I32&gt;=PassingGrade,"Passed","Did Not Pass")</f>
        <v>Did Not Pass</v>
      </c>
      <c r="K32" s="16" t="str">
        <f t="shared" si="1"/>
        <v>No</v>
      </c>
      <c r="L32" s="16">
        <f t="shared" si="2"/>
        <v>0</v>
      </c>
      <c r="N32" s="17">
        <v>4000</v>
      </c>
      <c r="O32" s="17" t="s">
        <v>52</v>
      </c>
      <c r="P32" s="17" t="s">
        <v>10</v>
      </c>
      <c r="Q32" s="17">
        <v>0</v>
      </c>
    </row>
    <row r="33" spans="2:17">
      <c r="B33" s="11">
        <v>20</v>
      </c>
      <c r="C33" s="11" t="s">
        <v>29</v>
      </c>
      <c r="D33" s="14" t="s">
        <v>42</v>
      </c>
      <c r="E33" s="14" t="s">
        <v>31</v>
      </c>
      <c r="F33" s="12">
        <v>4</v>
      </c>
      <c r="G33" s="13">
        <f t="shared" si="0"/>
        <v>3000</v>
      </c>
      <c r="H33" s="14" t="s">
        <v>11</v>
      </c>
      <c r="I33" s="18">
        <v>73</v>
      </c>
      <c r="J33" s="16" t="str">
        <f>IF(I33&gt;=PassingGrade,"Passed","Did Not Pass")</f>
        <v>Passed</v>
      </c>
      <c r="K33" s="16" t="str">
        <f t="shared" si="1"/>
        <v>Accept</v>
      </c>
      <c r="L33" s="16">
        <f t="shared" si="2"/>
        <v>12000</v>
      </c>
      <c r="N33" s="17">
        <v>3000</v>
      </c>
      <c r="O33" s="17" t="s">
        <v>50</v>
      </c>
      <c r="P33" s="17" t="s">
        <v>51</v>
      </c>
      <c r="Q33" s="17">
        <v>12000</v>
      </c>
    </row>
    <row r="34" spans="2:17">
      <c r="H34" s="6"/>
      <c r="K34" s="4" t="s">
        <v>16</v>
      </c>
      <c r="L34" s="4">
        <f>SUM(L14:L33)</f>
        <v>104000</v>
      </c>
      <c r="Q34" s="19">
        <v>104000</v>
      </c>
    </row>
    <row r="36" spans="2:17" ht="13">
      <c r="B36" s="20" t="s">
        <v>63</v>
      </c>
      <c r="C36" s="20"/>
      <c r="D36" s="20"/>
      <c r="E36" s="20"/>
      <c r="F36" s="20"/>
      <c r="G36" s="20"/>
      <c r="H36" s="21"/>
      <c r="I36" s="22"/>
      <c r="J36" s="23"/>
      <c r="K36" s="23"/>
      <c r="L36" s="23"/>
    </row>
    <row r="37" spans="2:17" ht="19.5" customHeight="1" outlineLevel="1">
      <c r="B37" s="27" t="s">
        <v>61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</row>
    <row r="38" spans="2:17" ht="19.5" customHeight="1" outlineLevel="1">
      <c r="B38" s="33" t="s">
        <v>55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</row>
    <row r="39" spans="2:17" ht="19.5" customHeight="1" outlineLevel="1">
      <c r="B39" s="33" t="s">
        <v>56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</row>
    <row r="40" spans="2:17">
      <c r="H40" s="6"/>
    </row>
    <row r="41" spans="2:17" ht="19.5" customHeight="1">
      <c r="H41" s="6"/>
    </row>
    <row r="42" spans="2:17">
      <c r="H42" s="6"/>
    </row>
    <row r="43" spans="2:17">
      <c r="H43" s="6"/>
    </row>
    <row r="44" spans="2:17">
      <c r="H44" s="6"/>
    </row>
    <row r="45" spans="2:17">
      <c r="H45" s="6"/>
    </row>
    <row r="46" spans="2:17">
      <c r="H46" s="6"/>
    </row>
    <row r="47" spans="2:17">
      <c r="H47" s="6"/>
    </row>
  </sheetData>
  <mergeCells count="1">
    <mergeCell ref="D9:L10"/>
  </mergeCells>
  <conditionalFormatting sqref="G14:G33">
    <cfRule type="cellIs" dxfId="5" priority="3" operator="equal">
      <formula>$N14</formula>
    </cfRule>
  </conditionalFormatting>
  <conditionalFormatting sqref="J14:L33">
    <cfRule type="cellIs" dxfId="4" priority="2" operator="equal">
      <formula>O14</formula>
    </cfRule>
  </conditionalFormatting>
  <conditionalFormatting sqref="L14:L33">
    <cfRule type="expression" priority="1" stopIfTrue="1">
      <formula>$L14=""</formula>
    </cfRule>
  </conditionalFormatting>
  <conditionalFormatting sqref="N14:N33">
    <cfRule type="cellIs" dxfId="3" priority="8" operator="equal">
      <formula>$G14</formula>
    </cfRule>
  </conditionalFormatting>
  <conditionalFormatting sqref="O14:O33">
    <cfRule type="cellIs" dxfId="2" priority="7" operator="equal">
      <formula>$J14</formula>
    </cfRule>
  </conditionalFormatting>
  <conditionalFormatting sqref="P14:P33">
    <cfRule type="cellIs" dxfId="1" priority="6" operator="equal">
      <formula>$K14</formula>
    </cfRule>
  </conditionalFormatting>
  <conditionalFormatting sqref="Q14:Q33">
    <cfRule type="expression" priority="4" stopIfTrue="1">
      <formula>L14=""</formula>
    </cfRule>
    <cfRule type="cellIs" dxfId="0" priority="5" operator="equal">
      <formula>$L14</formula>
    </cfRule>
  </conditionalFormatting>
  <hyperlinks>
    <hyperlink ref="B39" r:id="rId1" xr:uid="{6E907D6B-9169-4A4B-A35E-BDD050A96359}"/>
    <hyperlink ref="B38" r:id="rId2" xr:uid="{52A7178E-EFFB-40AE-9A06-C707F6511DB4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f0156ea-dfc5-4641-aabf-0c13bb353e9b" xsi:nil="true"/>
    <lcf76f155ced4ddcb4097134ff3c332f xmlns="b0bbdbaf-eb53-48a5-bddd-907fa94e03c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7AD532AF2AB74CAE68B45AF2186B75" ma:contentTypeVersion="13" ma:contentTypeDescription="Create a new document." ma:contentTypeScope="" ma:versionID="411137667cd87f08b3a2b69b39e7c1dc">
  <xsd:schema xmlns:xsd="http://www.w3.org/2001/XMLSchema" xmlns:xs="http://www.w3.org/2001/XMLSchema" xmlns:p="http://schemas.microsoft.com/office/2006/metadata/properties" xmlns:ns2="b0bbdbaf-eb53-48a5-bddd-907fa94e03ca" xmlns:ns3="5f0156ea-dfc5-4641-aabf-0c13bb353e9b" targetNamespace="http://schemas.microsoft.com/office/2006/metadata/properties" ma:root="true" ma:fieldsID="4f80a2f3d9dd79a42185418b3bdf2f6b" ns2:_="" ns3:_="">
    <xsd:import namespace="b0bbdbaf-eb53-48a5-bddd-907fa94e03ca"/>
    <xsd:import namespace="5f0156ea-dfc5-4641-aabf-0c13bb353e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bbdbaf-eb53-48a5-bddd-907fa94e0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b4f2fc41-49d7-4f09-8fb4-618f4ea4b4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0156ea-dfc5-4641-aabf-0c13bb353e9b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a677a0a4-e862-44a5-b428-f4f6022bee5f}" ma:internalName="TaxCatchAll" ma:showField="CatchAllData" ma:web="5f0156ea-dfc5-4641-aabf-0c13bb353e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B9FCDE-AB15-45D0-95F2-36C6DF462216}">
  <ds:schemaRefs>
    <ds:schemaRef ds:uri="http://schemas.microsoft.com/office/2006/metadata/properties"/>
    <ds:schemaRef ds:uri="http://schemas.microsoft.com/office/infopath/2007/PartnerControls"/>
    <ds:schemaRef ds:uri="5f0156ea-dfc5-4641-aabf-0c13bb353e9b"/>
    <ds:schemaRef ds:uri="b0bbdbaf-eb53-48a5-bddd-907fa94e03ca"/>
  </ds:schemaRefs>
</ds:datastoreItem>
</file>

<file path=customXml/itemProps2.xml><?xml version="1.0" encoding="utf-8"?>
<ds:datastoreItem xmlns:ds="http://schemas.openxmlformats.org/officeDocument/2006/customXml" ds:itemID="{CE33D92F-4A4F-4A20-8C30-075E4AC60F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04A9ED-3619-4DB4-854D-2DC0A76F6C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bbdbaf-eb53-48a5-bddd-907fa94e03ca"/>
    <ds:schemaRef ds:uri="5f0156ea-dfc5-4641-aabf-0c13bb353e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Challenge</vt:lpstr>
      <vt:lpstr>PassingGrade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taylor</dc:creator>
  <cp:lastModifiedBy>XUBITING</cp:lastModifiedBy>
  <dcterms:created xsi:type="dcterms:W3CDTF">2019-12-20T19:19:24Z</dcterms:created>
  <dcterms:modified xsi:type="dcterms:W3CDTF">2025-04-11T14:55:03Z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0x010100437AD532AF2AB74CAE68B45AF2186B75</vt:lpwstr>
  </property>
  <property fmtid="{D5CDD505-2E9C-101B-9397-08002B2CF9AE}" pid="3" name="MediaServiceImageTags">
    <vt:lpwstr/>
  </property>
</Properties>
</file>