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416"/>
  <workbookPr codeName="ThisWorkbook"/>
  <mc:AlternateContent xmlns:mc="http://schemas.openxmlformats.org/markup-compatibility/2006">
    <mc:Choice Requires="x15">
      <x15ac:absPath xmlns:x15ac="http://schemas.microsoft.com/office/spreadsheetml/2010/11/ac" url="D:\desktop\"/>
    </mc:Choice>
  </mc:AlternateContent>
  <xr:revisionPtr revIDLastSave="0" documentId="13_ncr:1_{0C899921-0246-4482-82BD-B779AB055EE1}" xr6:coauthVersionLast="36" xr6:coauthVersionMax="47" xr10:uidLastSave="{00000000-0000-0000-0000-000000000000}"/>
  <bookViews>
    <workbookView xWindow="-38500" yWindow="-100" windowWidth="38600" windowHeight="21200" tabRatio="871" xr2:uid="{49118EEB-C014-4003-907D-644E959B6237}"/>
  </bookViews>
  <sheets>
    <sheet name="Challenge" sheetId="21" r:id="rId1"/>
  </sheets>
  <definedNames>
    <definedName name="CardTypes">Challenge!$C$13:$C$32</definedName>
    <definedName name="CashBackPct">Challenge!$E$13:$E$32</definedName>
    <definedName name="CutOffDate">Challenge!$K$13</definedName>
    <definedName name="SignUpBonus">Challenge!$K$16</definedName>
    <definedName name="SignUpDate">Challenge!$I$13:$I$32</definedName>
    <definedName name="TotalSpend">Challenge!$D$13:$D$32</definedName>
  </definedName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N21" i="21" l="1"/>
  <c r="N17" i="21"/>
  <c r="N18" i="21"/>
  <c r="N16" i="21"/>
  <c r="N13" i="21"/>
  <c r="I31" i="21" l="1"/>
  <c r="I30" i="21"/>
  <c r="I28" i="21"/>
  <c r="I25" i="21"/>
  <c r="I24" i="21"/>
  <c r="I17" i="21"/>
  <c r="I16" i="21"/>
  <c r="K13" i="21"/>
</calcChain>
</file>

<file path=xl/sharedStrings.xml><?xml version="1.0" encoding="utf-8"?>
<sst xmlns="http://schemas.openxmlformats.org/spreadsheetml/2006/main" count="116" uniqueCount="38">
  <si>
    <t>ID</t>
  </si>
  <si>
    <t>Task 1</t>
  </si>
  <si>
    <t>Task 2</t>
  </si>
  <si>
    <t>Task 3</t>
  </si>
  <si>
    <t>Easy</t>
  </si>
  <si>
    <t>Medium</t>
  </si>
  <si>
    <t>Hard</t>
  </si>
  <si>
    <t>Credit Card</t>
  </si>
  <si>
    <t>Total Spend</t>
  </si>
  <si>
    <t>Travel Master</t>
  </si>
  <si>
    <t>Shopper Rewards</t>
  </si>
  <si>
    <t>Luxury Only</t>
  </si>
  <si>
    <t>Cashback Reward %</t>
  </si>
  <si>
    <t>Sign Up Bonus Criteria 1</t>
  </si>
  <si>
    <t>Sign Up Bonus Criteria 2</t>
  </si>
  <si>
    <t>Sign Up Bonus Criteria 3</t>
  </si>
  <si>
    <t>Sign Up Bonus Criteria Met By</t>
  </si>
  <si>
    <t>Sign Up Bonus Cut Off Date</t>
  </si>
  <si>
    <t>Total Cash Back Reward Paid</t>
  </si>
  <si>
    <t>Total Sign Up Bonus Paid</t>
  </si>
  <si>
    <t>**Sign up bonus is 2% of total spend. Paid only if criteria are met by the cut off date.</t>
  </si>
  <si>
    <t>MET</t>
  </si>
  <si>
    <t>null</t>
  </si>
  <si>
    <t>Sign Up Bonus %</t>
  </si>
  <si>
    <t>Correct Values</t>
  </si>
  <si>
    <r>
      <t xml:space="preserve">Complete the </t>
    </r>
    <r>
      <rPr>
        <b/>
        <sz val="10"/>
        <color theme="1"/>
        <rFont val="Open Sans"/>
        <family val="2"/>
      </rPr>
      <t>[Total Sign Up Bonus Paid]</t>
    </r>
    <r>
      <rPr>
        <sz val="10"/>
        <color theme="1"/>
        <rFont val="Open Sans"/>
        <family val="2"/>
      </rPr>
      <t xml:space="preserve"> calculation.</t>
    </r>
  </si>
  <si>
    <t>SUMPRODUCT() Formula Challenge</t>
  </si>
  <si>
    <t>Business Intelligence &amp; Data Analysis</t>
  </si>
  <si>
    <t>Correct value cells will turn green when your answers match</t>
  </si>
  <si>
    <t>The below table shows credit card data for cashback rewards and sign up bonuses. Calculate the totals to be paid out, without creating any helper columns.</t>
  </si>
  <si>
    <t>Credit Card Reward Data</t>
  </si>
  <si>
    <t>Total Cash Back Amounts By Credit Card Type</t>
  </si>
  <si>
    <t>Cash back is paid as a % of total spend. Sign up bonus is paid as a fixed % of total spent, only if criteria is met by the cut off date.</t>
  </si>
  <si>
    <t>Check out these lessons from our Fundamentals of Data Analysis in Excel Course:</t>
  </si>
  <si>
    <r>
      <t>Complete the</t>
    </r>
    <r>
      <rPr>
        <b/>
        <sz val="10"/>
        <color theme="1"/>
        <rFont val="Open Sans"/>
        <family val="2"/>
      </rPr>
      <t xml:space="preserve"> [Total Cash Back]</t>
    </r>
    <r>
      <rPr>
        <sz val="10"/>
        <color theme="1"/>
        <rFont val="Open Sans"/>
        <family val="2"/>
      </rPr>
      <t xml:space="preserve"> calculation using a single SUMPRODUCT formula.</t>
    </r>
  </si>
  <si>
    <r>
      <t>Complete the</t>
    </r>
    <r>
      <rPr>
        <b/>
        <sz val="10"/>
        <color theme="1"/>
        <rFont val="Open Sans"/>
        <family val="2"/>
      </rPr>
      <t xml:space="preserve"> [Cash Back Amounts By Credit Card Type]</t>
    </r>
    <r>
      <rPr>
        <sz val="10"/>
        <color theme="1"/>
        <rFont val="Open Sans"/>
        <family val="2"/>
      </rPr>
      <t xml:space="preserve"> calculations using a conditional SUMPRODUCT formula.</t>
    </r>
  </si>
  <si>
    <t>Relevant Links &amp; Learning Materials</t>
  </si>
  <si>
    <t xml:space="preserve"> - SUMPRODUCT() Function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</si>
</sst>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164" formatCode="dd\ mmm\ yyyy"/>
    <numFmt numFmtId="165" formatCode="[$-809]dd\ mmm\ yyyy;@"/>
    <numFmt numFmtId="166" formatCode="0.0%"/>
  </numFmts>
  <fonts count="24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3F3F76"/>
      <name val="Calibri"/>
      <family val="2"/>
      <scheme val="minor"/>
    </font>
    <font>
      <u/>
      <sz val="11"/>
      <color theme="10"/>
      <name val="Calibri"/>
      <family val="2"/>
      <scheme val="minor"/>
    </font>
    <font>
      <b/>
      <sz val="20"/>
      <color theme="0"/>
      <name val="Open Sans"/>
      <family val="2"/>
    </font>
    <font>
      <sz val="11"/>
      <color theme="1"/>
      <name val="Open Sans"/>
      <family val="2"/>
    </font>
    <font>
      <b/>
      <sz val="14"/>
      <color theme="0"/>
      <name val="Open Sans"/>
      <family val="2"/>
    </font>
    <font>
      <sz val="11"/>
      <color theme="0"/>
      <name val="Open Sans"/>
      <family val="2"/>
    </font>
    <font>
      <b/>
      <sz val="18"/>
      <color theme="0"/>
      <name val="Open Sans"/>
      <family val="2"/>
    </font>
    <font>
      <sz val="18"/>
      <color theme="0"/>
      <name val="Open Sans"/>
      <family val="2"/>
    </font>
    <font>
      <sz val="10"/>
      <color theme="0"/>
      <name val="Open Sans"/>
      <family val="2"/>
    </font>
    <font>
      <sz val="10"/>
      <color theme="1"/>
      <name val="Open Sans"/>
      <family val="2"/>
    </font>
    <font>
      <b/>
      <sz val="10"/>
      <color theme="1"/>
      <name val="Open Sans"/>
      <family val="2"/>
    </font>
    <font>
      <b/>
      <sz val="10"/>
      <color theme="0"/>
      <name val="Open Sans"/>
      <family val="2"/>
    </font>
    <font>
      <sz val="10"/>
      <color rgb="FF3F3F76"/>
      <name val="Open Sans"/>
      <family val="2"/>
    </font>
    <font>
      <u/>
      <sz val="10"/>
      <color rgb="FF3271D2"/>
      <name val="Open Sans"/>
      <family val="2"/>
    </font>
    <font>
      <sz val="11"/>
      <color rgb="FF006100"/>
      <name val="Calibri"/>
      <family val="2"/>
      <scheme val="minor"/>
    </font>
    <font>
      <b/>
      <sz val="11"/>
      <color rgb="FF006100"/>
      <name val="Open Sans"/>
      <family val="2"/>
    </font>
    <font>
      <sz val="10"/>
      <color theme="6" tint="-0.249977111117893"/>
      <name val="Open Sans"/>
      <family val="2"/>
    </font>
    <font>
      <u/>
      <sz val="10"/>
      <color theme="10"/>
      <name val="Open Sans"/>
      <family val="2"/>
    </font>
    <font>
      <sz val="10"/>
      <color rgb="FF0000FF"/>
      <name val="Open Sans"/>
      <family val="2"/>
    </font>
    <font>
      <sz val="11"/>
      <color rgb="FF000000"/>
      <name val="Open Sans"/>
      <family val="2"/>
    </font>
    <font>
      <sz val="10"/>
      <color rgb="FF000000"/>
      <name val="Open Sans"/>
      <family val="2"/>
    </font>
    <font>
      <sz val="11"/>
      <color rgb="FF0000FF"/>
      <name val="Open Sans"/>
      <family val="2"/>
    </font>
  </fonts>
  <fills count="9">
    <fill>
      <patternFill patternType="none"/>
    </fill>
    <fill>
      <patternFill patternType="gray125"/>
    </fill>
    <fill>
      <patternFill patternType="solid">
        <fgColor theme="0" tint="-4.9989318521683403E-2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rgb="FFFFCC99"/>
      </patternFill>
    </fill>
    <fill>
      <patternFill patternType="solid">
        <fgColor theme="1" tint="-0.499984740745262"/>
        <bgColor indexed="64"/>
      </patternFill>
    </fill>
    <fill>
      <patternFill patternType="solid">
        <fgColor rgb="FF3271D2"/>
        <bgColor indexed="64"/>
      </patternFill>
    </fill>
    <fill>
      <patternFill patternType="solid">
        <fgColor rgb="FF24A2AF"/>
        <bgColor indexed="64"/>
      </patternFill>
    </fill>
    <fill>
      <patternFill patternType="solid">
        <fgColor rgb="FFC6EFCE"/>
      </patternFill>
    </fill>
  </fills>
  <borders count="3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theme="0" tint="-4.9989318521683403E-2"/>
      </left>
      <right style="thin">
        <color theme="0" tint="-4.9989318521683403E-2"/>
      </right>
      <top style="thin">
        <color theme="0" tint="-4.9989318521683403E-2"/>
      </top>
      <bottom style="thin">
        <color theme="0" tint="-4.9989318521683403E-2"/>
      </bottom>
      <diagonal/>
    </border>
  </borders>
  <cellStyleXfs count="5">
    <xf numFmtId="0" fontId="0" fillId="0" borderId="0"/>
    <xf numFmtId="0" fontId="2" fillId="4" borderId="1" applyNumberFormat="0" applyAlignment="0" applyProtection="0"/>
    <xf numFmtId="9" fontId="1" fillId="0" borderId="0" applyFont="0" applyFill="0" applyBorder="0" applyAlignment="0" applyProtection="0"/>
    <xf numFmtId="0" fontId="3" fillId="0" borderId="0" applyNumberFormat="0" applyFill="0" applyBorder="0" applyAlignment="0" applyProtection="0"/>
    <xf numFmtId="0" fontId="16" fillId="8" borderId="0" applyNumberFormat="0" applyBorder="0" applyAlignment="0" applyProtection="0"/>
  </cellStyleXfs>
  <cellXfs count="50">
    <xf numFmtId="0" fontId="0" fillId="0" borderId="0" xfId="0"/>
    <xf numFmtId="0" fontId="4" fillId="5" borderId="0" xfId="0" applyFont="1" applyFill="1"/>
    <xf numFmtId="0" fontId="5" fillId="0" borderId="0" xfId="0" applyFont="1"/>
    <xf numFmtId="0" fontId="6" fillId="5" borderId="0" xfId="0" applyFont="1" applyFill="1"/>
    <xf numFmtId="0" fontId="6" fillId="5" borderId="0" xfId="0" applyFont="1" applyFill="1" applyAlignment="1">
      <alignment horizontal="right"/>
    </xf>
    <xf numFmtId="164" fontId="5" fillId="0" borderId="0" xfId="0" applyNumberFormat="1" applyFont="1"/>
    <xf numFmtId="0" fontId="5" fillId="0" borderId="0" xfId="0" applyFont="1" applyAlignment="1">
      <alignment horizontal="right"/>
    </xf>
    <xf numFmtId="0" fontId="7" fillId="5" borderId="0" xfId="0" applyFont="1" applyFill="1"/>
    <xf numFmtId="0" fontId="5" fillId="5" borderId="0" xfId="0" applyFont="1" applyFill="1"/>
    <xf numFmtId="0" fontId="5" fillId="0" borderId="0" xfId="0" applyFont="1" applyAlignment="1">
      <alignment wrapText="1"/>
    </xf>
    <xf numFmtId="0" fontId="8" fillId="3" borderId="0" xfId="0" applyFont="1" applyFill="1" applyAlignment="1">
      <alignment vertical="center"/>
    </xf>
    <xf numFmtId="164" fontId="9" fillId="3" borderId="0" xfId="0" applyNumberFormat="1" applyFont="1" applyFill="1"/>
    <xf numFmtId="0" fontId="9" fillId="3" borderId="0" xfId="0" applyFont="1" applyFill="1"/>
    <xf numFmtId="0" fontId="9" fillId="3" borderId="0" xfId="0" applyFont="1" applyFill="1" applyAlignment="1">
      <alignment horizontal="right"/>
    </xf>
    <xf numFmtId="0" fontId="8" fillId="5" borderId="0" xfId="0" applyFont="1" applyFill="1"/>
    <xf numFmtId="0" fontId="10" fillId="6" borderId="0" xfId="0" applyFont="1" applyFill="1" applyAlignment="1">
      <alignment horizontal="left" wrapText="1"/>
    </xf>
    <xf numFmtId="0" fontId="10" fillId="6" borderId="0" xfId="0" applyFont="1" applyFill="1" applyAlignment="1">
      <alignment horizontal="right" wrapText="1"/>
    </xf>
    <xf numFmtId="0" fontId="11" fillId="0" borderId="0" xfId="0" applyFont="1"/>
    <xf numFmtId="0" fontId="11" fillId="2" borderId="0" xfId="0" quotePrefix="1" applyFont="1" applyFill="1" applyAlignment="1">
      <alignment vertical="center"/>
    </xf>
    <xf numFmtId="0" fontId="11" fillId="2" borderId="0" xfId="0" quotePrefix="1" applyFont="1" applyFill="1" applyAlignment="1">
      <alignment horizontal="left" vertical="center"/>
    </xf>
    <xf numFmtId="0" fontId="11" fillId="2" borderId="0" xfId="0" quotePrefix="1" applyFont="1" applyFill="1" applyAlignment="1">
      <alignment vertical="center" wrapText="1"/>
    </xf>
    <xf numFmtId="0" fontId="11" fillId="0" borderId="2" xfId="0" applyFont="1" applyBorder="1" applyAlignment="1">
      <alignment horizontal="left"/>
    </xf>
    <xf numFmtId="0" fontId="11" fillId="0" borderId="2" xfId="0" applyFont="1" applyBorder="1" applyAlignment="1">
      <alignment horizontal="right"/>
    </xf>
    <xf numFmtId="165" fontId="11" fillId="0" borderId="2" xfId="0" applyNumberFormat="1" applyFont="1" applyBorder="1" applyAlignment="1">
      <alignment horizontal="left"/>
    </xf>
    <xf numFmtId="165" fontId="11" fillId="0" borderId="2" xfId="0" applyNumberFormat="1" applyFont="1" applyBorder="1" applyAlignment="1">
      <alignment horizontal="right"/>
    </xf>
    <xf numFmtId="0" fontId="11" fillId="5" borderId="0" xfId="0" applyFont="1" applyFill="1" applyAlignment="1">
      <alignment horizontal="right"/>
    </xf>
    <xf numFmtId="0" fontId="12" fillId="0" borderId="0" xfId="0" applyFont="1" applyAlignment="1">
      <alignment horizontal="right"/>
    </xf>
    <xf numFmtId="0" fontId="11" fillId="0" borderId="0" xfId="0" applyFont="1" applyAlignment="1">
      <alignment horizontal="right"/>
    </xf>
    <xf numFmtId="2" fontId="14" fillId="2" borderId="1" xfId="1" applyNumberFormat="1" applyFont="1" applyFill="1" applyAlignment="1">
      <alignment horizontal="right"/>
    </xf>
    <xf numFmtId="0" fontId="13" fillId="5" borderId="0" xfId="0" applyFont="1" applyFill="1"/>
    <xf numFmtId="0" fontId="10" fillId="5" borderId="0" xfId="0" applyFont="1" applyFill="1"/>
    <xf numFmtId="0" fontId="10" fillId="7" borderId="0" xfId="0" applyFont="1" applyFill="1"/>
    <xf numFmtId="0" fontId="13" fillId="3" borderId="0" xfId="0" applyFont="1" applyFill="1" applyAlignment="1">
      <alignment vertical="center"/>
    </xf>
    <xf numFmtId="2" fontId="18" fillId="0" borderId="0" xfId="0" applyNumberFormat="1" applyFont="1"/>
    <xf numFmtId="2" fontId="11" fillId="0" borderId="0" xfId="0" applyNumberFormat="1" applyFont="1"/>
    <xf numFmtId="2" fontId="11" fillId="0" borderId="0" xfId="0" applyNumberFormat="1" applyFont="1" applyAlignment="1">
      <alignment horizontal="right"/>
    </xf>
    <xf numFmtId="2" fontId="12" fillId="0" borderId="0" xfId="0" applyNumberFormat="1" applyFont="1" applyAlignment="1">
      <alignment horizontal="right"/>
    </xf>
    <xf numFmtId="0" fontId="15" fillId="2" borderId="0" xfId="3" quotePrefix="1" applyFont="1" applyFill="1" applyAlignment="1">
      <alignment vertical="center"/>
    </xf>
    <xf numFmtId="0" fontId="11" fillId="2" borderId="0" xfId="3" quotePrefix="1" applyFont="1" applyFill="1" applyAlignment="1">
      <alignment vertical="center"/>
    </xf>
    <xf numFmtId="0" fontId="19" fillId="2" borderId="0" xfId="3" quotePrefix="1" applyFont="1" applyFill="1" applyAlignment="1">
      <alignment vertical="center"/>
    </xf>
    <xf numFmtId="0" fontId="17" fillId="8" borderId="0" xfId="4" applyFont="1" applyAlignment="1">
      <alignment horizontal="center" vertical="center" wrapText="1"/>
    </xf>
    <xf numFmtId="0" fontId="11" fillId="0" borderId="0" xfId="0" applyFont="1" applyAlignment="1">
      <alignment horizontal="right" wrapText="1"/>
    </xf>
    <xf numFmtId="0" fontId="20" fillId="0" borderId="2" xfId="0" applyFont="1" applyBorder="1" applyAlignment="1">
      <alignment horizontal="left"/>
    </xf>
    <xf numFmtId="0" fontId="20" fillId="0" borderId="2" xfId="0" applyFont="1" applyBorder="1"/>
    <xf numFmtId="166" fontId="20" fillId="0" borderId="2" xfId="2" applyNumberFormat="1" applyFont="1" applyBorder="1"/>
    <xf numFmtId="165" fontId="21" fillId="0" borderId="2" xfId="0" applyNumberFormat="1" applyFont="1" applyBorder="1" applyAlignment="1">
      <alignment horizontal="right"/>
    </xf>
    <xf numFmtId="2" fontId="22" fillId="2" borderId="1" xfId="1" applyNumberFormat="1" applyFont="1" applyFill="1" applyAlignment="1">
      <alignment horizontal="right"/>
    </xf>
    <xf numFmtId="2" fontId="20" fillId="2" borderId="1" xfId="1" applyNumberFormat="1" applyFont="1" applyFill="1" applyAlignment="1">
      <alignment horizontal="right"/>
    </xf>
    <xf numFmtId="165" fontId="22" fillId="0" borderId="2" xfId="0" applyNumberFormat="1" applyFont="1" applyBorder="1" applyAlignment="1">
      <alignment horizontal="right"/>
    </xf>
    <xf numFmtId="10" fontId="23" fillId="0" borderId="2" xfId="2" applyNumberFormat="1" applyFont="1" applyBorder="1" applyAlignment="1">
      <alignment horizontal="right"/>
    </xf>
  </cellXfs>
  <cellStyles count="5">
    <cellStyle name="Good" xfId="4" builtinId="26"/>
    <cellStyle name="Hyperlink" xfId="3" builtinId="8"/>
    <cellStyle name="Input" xfId="1" builtinId="20"/>
    <cellStyle name="Normal" xfId="0" builtinId="0"/>
    <cellStyle name="Percent" xfId="2" builtinId="5"/>
  </cellStyles>
  <dxfs count="2">
    <dxf>
      <font>
        <color rgb="FF006100"/>
      </font>
      <fill>
        <patternFill>
          <bgColor rgb="FFC6EFCE"/>
        </patternFill>
      </fill>
    </dxf>
    <dxf>
      <font>
        <color rgb="FF006100"/>
      </font>
      <fill>
        <patternFill>
          <bgColor rgb="FFC6EFCE"/>
        </patternFill>
      </fill>
    </dxf>
  </dxfs>
  <tableStyles count="0" defaultTableStyle="TableStyleMedium2" defaultPivotStyle="PivotStyleLight16"/>
  <colors>
    <mruColors>
      <color rgb="FF3271D2"/>
      <color rgb="FFFA611C"/>
      <color rgb="FFFEEBE2"/>
      <color rgb="FF1D6F9B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3.xml"/><Relationship Id="rId3" Type="http://schemas.openxmlformats.org/officeDocument/2006/relationships/styles" Target="styles.xml"/><Relationship Id="rId7" Type="http://schemas.openxmlformats.org/officeDocument/2006/relationships/customXml" Target="../customXml/item2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customXml" Target="../customXml/item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13</xdr:col>
      <xdr:colOff>162753</xdr:colOff>
      <xdr:row>0</xdr:row>
      <xdr:rowOff>140805</xdr:rowOff>
    </xdr:from>
    <xdr:to>
      <xdr:col>14</xdr:col>
      <xdr:colOff>9741</xdr:colOff>
      <xdr:row>2</xdr:row>
      <xdr:rowOff>69687</xdr:rowOff>
    </xdr:to>
    <xdr:pic>
      <xdr:nvPicPr>
        <xdr:cNvPr id="3" name="Picture 2">
          <a:extLst>
            <a:ext uri="{FF2B5EF4-FFF2-40B4-BE49-F238E27FC236}">
              <a16:creationId xmlns:a16="http://schemas.microsoft.com/office/drawing/2014/main" id="{14143306-926E-4534-AF92-6B37A926A4C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>
          <a:clrChange>
            <a:clrFrom>
              <a:srgbClr val="000000"/>
            </a:clrFrom>
            <a:clrTo>
              <a:srgbClr val="000000">
                <a:alpha val="0"/>
              </a:srgbClr>
            </a:clrTo>
          </a:clrChange>
        </a:blip>
        <a:stretch>
          <a:fillRect/>
        </a:stretch>
      </xdr:blipFill>
      <xdr:spPr>
        <a:xfrm>
          <a:off x="11983278" y="140805"/>
          <a:ext cx="1209063" cy="560707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Theme">
  <a:themeElements>
    <a:clrScheme name="Octopus">
      <a:dk1>
        <a:srgbClr val="132D7D"/>
      </a:dk1>
      <a:lt1>
        <a:sysClr val="window" lastClr="FFFFFF"/>
      </a:lt1>
      <a:dk2>
        <a:srgbClr val="1D6F9B"/>
      </a:dk2>
      <a:lt2>
        <a:srgbClr val="A6A6A6"/>
      </a:lt2>
      <a:accent1>
        <a:srgbClr val="DDB411"/>
      </a:accent1>
      <a:accent2>
        <a:srgbClr val="FA6624"/>
      </a:accent2>
      <a:accent3>
        <a:srgbClr val="217D47"/>
      </a:accent3>
      <a:accent4>
        <a:srgbClr val="92D050"/>
      </a:accent4>
      <a:accent5>
        <a:srgbClr val="126F9B"/>
      </a:accent5>
      <a:accent6>
        <a:srgbClr val="F2F2F2"/>
      </a:accent6>
      <a:hlink>
        <a:srgbClr val="DDB411"/>
      </a:hlink>
      <a:folHlink>
        <a:srgbClr val="FA6624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drawing" Target="../drawings/drawing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s://learn.corporatefinanceinstitute.com/courses/take/excel-data-analysis/22720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43B99BA-1A9D-4F9A-8E21-A02C0CA87FD4}">
  <sheetPr>
    <tabColor theme="1" tint="-0.499984740745262"/>
    <outlinePr summaryBelow="0"/>
  </sheetPr>
  <dimension ref="B2:T43"/>
  <sheetViews>
    <sheetView showGridLines="0" tabSelected="1" zoomScale="120" zoomScaleNormal="120" workbookViewId="0">
      <selection activeCell="N22" sqref="N22"/>
    </sheetView>
  </sheetViews>
  <sheetFormatPr defaultColWidth="9.08984375" defaultRowHeight="14" outlineLevelRow="1"/>
  <cols>
    <col min="1" max="1" width="2.7265625" style="2" customWidth="1"/>
    <col min="2" max="2" width="11.81640625" style="2" customWidth="1"/>
    <col min="3" max="3" width="17" style="2" customWidth="1"/>
    <col min="4" max="4" width="12.26953125" style="2" customWidth="1"/>
    <col min="5" max="5" width="12.6328125" style="2" customWidth="1"/>
    <col min="6" max="6" width="16" style="2" customWidth="1"/>
    <col min="7" max="7" width="15.08984375" style="2" customWidth="1"/>
    <col min="8" max="8" width="14.81640625" style="2" customWidth="1"/>
    <col min="9" max="9" width="19" style="2" customWidth="1"/>
    <col min="10" max="10" width="3.08984375" style="2" customWidth="1"/>
    <col min="11" max="11" width="18.6328125" style="2" customWidth="1"/>
    <col min="12" max="12" width="16.08984375" style="2" customWidth="1"/>
    <col min="13" max="13" width="18" style="6" customWidth="1"/>
    <col min="14" max="14" width="20.36328125" style="6" customWidth="1"/>
    <col min="15" max="15" width="2.6328125" style="2" customWidth="1"/>
    <col min="16" max="16" width="15.81640625" style="2" customWidth="1"/>
    <col min="17" max="17" width="4.36328125" style="2" customWidth="1"/>
    <col min="18" max="18" width="9.08984375" style="2" customWidth="1"/>
    <col min="19" max="16384" width="9.08984375" style="2"/>
  </cols>
  <sheetData>
    <row r="2" spans="2:20" ht="33.75" customHeight="1">
      <c r="B2" s="14" t="s">
        <v>27</v>
      </c>
      <c r="C2" s="1"/>
      <c r="D2" s="1"/>
      <c r="E2" s="1"/>
      <c r="F2" s="1"/>
      <c r="G2" s="1"/>
      <c r="H2" s="1"/>
      <c r="I2" s="1"/>
      <c r="J2" s="1"/>
      <c r="K2" s="1"/>
      <c r="L2" s="1"/>
      <c r="M2" s="1"/>
      <c r="N2" s="1"/>
    </row>
    <row r="3" spans="2:20" ht="14.25" customHeight="1"/>
    <row r="4" spans="2:20" ht="27" customHeight="1">
      <c r="B4" s="3" t="s">
        <v>26</v>
      </c>
      <c r="C4" s="1"/>
      <c r="D4" s="1"/>
      <c r="E4" s="1"/>
      <c r="F4" s="1"/>
      <c r="G4" s="1"/>
      <c r="H4" s="1"/>
      <c r="I4" s="1"/>
      <c r="J4" s="1"/>
      <c r="K4" s="1"/>
      <c r="L4" s="1"/>
      <c r="M4" s="1"/>
      <c r="N4" s="1"/>
    </row>
    <row r="5" spans="2:20" ht="21" customHeight="1">
      <c r="B5" s="29" t="s">
        <v>29</v>
      </c>
      <c r="C5" s="1"/>
      <c r="D5" s="1"/>
      <c r="E5" s="1"/>
      <c r="F5" s="1"/>
      <c r="G5" s="1"/>
      <c r="H5" s="1"/>
      <c r="I5" s="1"/>
      <c r="J5" s="1"/>
      <c r="K5" s="1"/>
      <c r="L5" s="1"/>
      <c r="M5" s="1"/>
      <c r="N5" s="4"/>
    </row>
    <row r="6" spans="2:20" ht="21" customHeight="1">
      <c r="B6" s="29" t="s">
        <v>32</v>
      </c>
      <c r="C6" s="1"/>
      <c r="D6" s="1"/>
      <c r="E6" s="1"/>
      <c r="F6" s="1"/>
      <c r="G6" s="1"/>
      <c r="H6" s="1"/>
      <c r="I6" s="1"/>
      <c r="J6" s="1"/>
      <c r="K6" s="1"/>
      <c r="L6" s="1"/>
      <c r="M6" s="1"/>
      <c r="N6" s="4"/>
    </row>
    <row r="7" spans="2:20" ht="19.5" customHeight="1" outlineLevel="1">
      <c r="B7" s="18" t="s">
        <v>1</v>
      </c>
      <c r="C7" s="18" t="s">
        <v>4</v>
      </c>
      <c r="D7" s="18" t="s">
        <v>34</v>
      </c>
      <c r="E7" s="18"/>
      <c r="F7" s="18"/>
      <c r="G7" s="18"/>
      <c r="H7" s="18"/>
      <c r="I7" s="18"/>
      <c r="J7" s="18"/>
      <c r="K7" s="18"/>
      <c r="L7" s="18"/>
      <c r="M7" s="18"/>
      <c r="N7" s="18"/>
    </row>
    <row r="8" spans="2:20" ht="19.5" customHeight="1" outlineLevel="1">
      <c r="B8" s="18" t="s">
        <v>2</v>
      </c>
      <c r="C8" s="18" t="s">
        <v>5</v>
      </c>
      <c r="D8" s="18" t="s">
        <v>35</v>
      </c>
      <c r="E8" s="18"/>
      <c r="F8" s="18"/>
      <c r="G8" s="18"/>
      <c r="H8" s="18"/>
      <c r="I8" s="18"/>
      <c r="J8" s="18"/>
      <c r="K8" s="18"/>
      <c r="L8" s="18"/>
      <c r="M8" s="18"/>
      <c r="N8" s="18"/>
    </row>
    <row r="9" spans="2:20" ht="19.5" customHeight="1" outlineLevel="1">
      <c r="B9" s="18" t="s">
        <v>3</v>
      </c>
      <c r="C9" s="18" t="s">
        <v>6</v>
      </c>
      <c r="D9" s="19" t="s">
        <v>25</v>
      </c>
      <c r="E9" s="20"/>
      <c r="F9" s="20"/>
      <c r="G9" s="20"/>
      <c r="H9" s="20"/>
      <c r="I9" s="20"/>
      <c r="J9" s="20"/>
      <c r="K9" s="20"/>
      <c r="L9" s="20"/>
      <c r="M9" s="20"/>
      <c r="N9" s="20"/>
    </row>
    <row r="10" spans="2:20">
      <c r="K10" s="5"/>
    </row>
    <row r="11" spans="2:20">
      <c r="B11" s="30" t="s">
        <v>30</v>
      </c>
      <c r="C11" s="7"/>
      <c r="D11" s="7"/>
      <c r="E11" s="7"/>
      <c r="F11" s="7"/>
      <c r="G11" s="7"/>
      <c r="H11" s="7"/>
      <c r="I11" s="7"/>
      <c r="J11" s="7"/>
      <c r="K11" s="8"/>
      <c r="L11" s="8"/>
      <c r="M11" s="25"/>
      <c r="N11" s="25"/>
      <c r="O11" s="17"/>
      <c r="P11" s="31" t="s">
        <v>24</v>
      </c>
      <c r="Q11" s="31"/>
      <c r="R11" s="31"/>
      <c r="S11" s="31"/>
      <c r="T11" s="31"/>
    </row>
    <row r="12" spans="2:20" ht="32.25" customHeight="1">
      <c r="B12" s="15" t="s">
        <v>0</v>
      </c>
      <c r="C12" s="15" t="s">
        <v>7</v>
      </c>
      <c r="D12" s="16" t="s">
        <v>8</v>
      </c>
      <c r="E12" s="16" t="s">
        <v>12</v>
      </c>
      <c r="F12" s="16" t="s">
        <v>13</v>
      </c>
      <c r="G12" s="16" t="s">
        <v>14</v>
      </c>
      <c r="H12" s="16" t="s">
        <v>15</v>
      </c>
      <c r="I12" s="16" t="s">
        <v>16</v>
      </c>
      <c r="J12" s="17"/>
      <c r="K12" s="16" t="s">
        <v>17</v>
      </c>
      <c r="M12" s="17"/>
      <c r="N12" s="26" t="s">
        <v>18</v>
      </c>
      <c r="O12" s="17"/>
      <c r="P12" s="17"/>
    </row>
    <row r="13" spans="2:20">
      <c r="B13" s="42">
        <v>1</v>
      </c>
      <c r="C13" s="21" t="s">
        <v>9</v>
      </c>
      <c r="D13" s="43">
        <v>400</v>
      </c>
      <c r="E13" s="44">
        <v>0.01</v>
      </c>
      <c r="F13" s="22" t="s">
        <v>22</v>
      </c>
      <c r="G13" s="22" t="s">
        <v>22</v>
      </c>
      <c r="H13" s="22" t="s">
        <v>22</v>
      </c>
      <c r="I13" s="23"/>
      <c r="K13" s="45">
        <f>DATE(2022,12,31)</f>
        <v>44926</v>
      </c>
      <c r="M13" s="27"/>
      <c r="N13" s="46">
        <f>SUMPRODUCT(TotalSpend,CashBackPct)</f>
        <v>81.67</v>
      </c>
      <c r="O13" s="34"/>
      <c r="P13" s="47">
        <v>81.67</v>
      </c>
      <c r="R13" s="40" t="s">
        <v>28</v>
      </c>
      <c r="S13" s="40"/>
      <c r="T13" s="40"/>
    </row>
    <row r="14" spans="2:20">
      <c r="B14" s="42">
        <v>2</v>
      </c>
      <c r="C14" s="21" t="s">
        <v>9</v>
      </c>
      <c r="D14" s="43">
        <v>200</v>
      </c>
      <c r="E14" s="44">
        <v>1.2999999999999999E-2</v>
      </c>
      <c r="F14" s="22" t="s">
        <v>21</v>
      </c>
      <c r="G14" s="22" t="s">
        <v>22</v>
      </c>
      <c r="H14" s="22" t="s">
        <v>21</v>
      </c>
      <c r="I14" s="23"/>
      <c r="M14" s="27"/>
      <c r="N14" s="35"/>
      <c r="O14" s="34"/>
      <c r="P14" s="33"/>
      <c r="R14" s="40"/>
      <c r="S14" s="40"/>
      <c r="T14" s="40"/>
    </row>
    <row r="15" spans="2:20">
      <c r="B15" s="42">
        <v>3</v>
      </c>
      <c r="C15" s="21" t="s">
        <v>9</v>
      </c>
      <c r="D15" s="43">
        <v>300</v>
      </c>
      <c r="E15" s="44">
        <v>1.9E-2</v>
      </c>
      <c r="F15" s="22" t="s">
        <v>22</v>
      </c>
      <c r="G15" s="22" t="s">
        <v>22</v>
      </c>
      <c r="H15" s="22" t="s">
        <v>22</v>
      </c>
      <c r="I15" s="24"/>
      <c r="K15" s="16" t="s">
        <v>23</v>
      </c>
      <c r="M15" s="27"/>
      <c r="N15" s="36" t="s">
        <v>31</v>
      </c>
      <c r="O15" s="34"/>
      <c r="P15" s="33"/>
      <c r="R15" s="40"/>
      <c r="S15" s="40"/>
      <c r="T15" s="40"/>
    </row>
    <row r="16" spans="2:20">
      <c r="B16" s="42">
        <v>4</v>
      </c>
      <c r="C16" s="21" t="s">
        <v>10</v>
      </c>
      <c r="D16" s="43">
        <v>200</v>
      </c>
      <c r="E16" s="44">
        <v>2.3E-2</v>
      </c>
      <c r="F16" s="22" t="s">
        <v>21</v>
      </c>
      <c r="G16" s="22" t="s">
        <v>21</v>
      </c>
      <c r="H16" s="22" t="s">
        <v>21</v>
      </c>
      <c r="I16" s="48">
        <f>DATE(2023, 2,3)</f>
        <v>44960</v>
      </c>
      <c r="K16" s="49">
        <v>0.02</v>
      </c>
      <c r="M16" s="27" t="s">
        <v>9</v>
      </c>
      <c r="N16" s="46">
        <f>SUMPRODUCT(CashBackPct,TotalSpend,--(M16=CardTypes))</f>
        <v>44.53</v>
      </c>
      <c r="O16" s="34"/>
      <c r="P16" s="47">
        <v>44.53</v>
      </c>
      <c r="R16" s="40"/>
      <c r="S16" s="40"/>
      <c r="T16" s="40"/>
    </row>
    <row r="17" spans="2:20">
      <c r="B17" s="42">
        <v>5</v>
      </c>
      <c r="C17" s="21" t="s">
        <v>11</v>
      </c>
      <c r="D17" s="43">
        <v>100</v>
      </c>
      <c r="E17" s="44">
        <v>2.1999999999999999E-2</v>
      </c>
      <c r="F17" s="22" t="s">
        <v>21</v>
      </c>
      <c r="G17" s="22" t="s">
        <v>21</v>
      </c>
      <c r="H17" s="22" t="s">
        <v>21</v>
      </c>
      <c r="I17" s="48">
        <f>DATE(2022,1,3)</f>
        <v>44564</v>
      </c>
      <c r="M17" s="27" t="s">
        <v>10</v>
      </c>
      <c r="N17" s="46">
        <f>SUMPRODUCT(CashBackPct,TotalSpend,--(M17=CardTypes))</f>
        <v>23.439999999999998</v>
      </c>
      <c r="O17" s="34"/>
      <c r="P17" s="47">
        <v>23.439999999999998</v>
      </c>
      <c r="R17" s="40"/>
      <c r="S17" s="40"/>
      <c r="T17" s="40"/>
    </row>
    <row r="18" spans="2:20">
      <c r="B18" s="42">
        <v>6</v>
      </c>
      <c r="C18" s="21" t="s">
        <v>10</v>
      </c>
      <c r="D18" s="43">
        <v>150</v>
      </c>
      <c r="E18" s="44">
        <v>2.1000000000000001E-2</v>
      </c>
      <c r="F18" s="22" t="s">
        <v>22</v>
      </c>
      <c r="G18" s="22" t="s">
        <v>22</v>
      </c>
      <c r="H18" s="22" t="s">
        <v>22</v>
      </c>
      <c r="I18" s="23"/>
      <c r="M18" s="27" t="s">
        <v>11</v>
      </c>
      <c r="N18" s="46">
        <f>SUMPRODUCT(CashBackPct,TotalSpend,--(M18=CardTypes))</f>
        <v>13.7</v>
      </c>
      <c r="O18" s="34"/>
      <c r="P18" s="47">
        <v>13.7</v>
      </c>
      <c r="R18" s="40"/>
      <c r="S18" s="40"/>
      <c r="T18" s="40"/>
    </row>
    <row r="19" spans="2:20">
      <c r="B19" s="42">
        <v>7</v>
      </c>
      <c r="C19" s="21" t="s">
        <v>10</v>
      </c>
      <c r="D19" s="43">
        <v>200</v>
      </c>
      <c r="E19" s="44">
        <v>2.5000000000000001E-2</v>
      </c>
      <c r="F19" s="22" t="s">
        <v>22</v>
      </c>
      <c r="G19" s="22" t="s">
        <v>22</v>
      </c>
      <c r="H19" s="22" t="s">
        <v>22</v>
      </c>
      <c r="I19" s="23"/>
      <c r="M19" s="27"/>
      <c r="N19" s="35"/>
      <c r="O19" s="34"/>
      <c r="P19" s="33"/>
      <c r="R19" s="40"/>
      <c r="S19" s="40"/>
      <c r="T19" s="40"/>
    </row>
    <row r="20" spans="2:20">
      <c r="B20" s="42">
        <v>8</v>
      </c>
      <c r="C20" s="21" t="s">
        <v>10</v>
      </c>
      <c r="D20" s="43">
        <v>230</v>
      </c>
      <c r="E20" s="44">
        <v>2.3E-2</v>
      </c>
      <c r="F20" s="22" t="s">
        <v>21</v>
      </c>
      <c r="G20" s="22" t="s">
        <v>22</v>
      </c>
      <c r="H20" s="22" t="s">
        <v>22</v>
      </c>
      <c r="I20" s="23"/>
      <c r="M20" s="27"/>
      <c r="N20" s="36" t="s">
        <v>19</v>
      </c>
      <c r="O20" s="34"/>
      <c r="P20" s="33"/>
      <c r="R20" s="40"/>
      <c r="S20" s="40"/>
      <c r="T20" s="40"/>
    </row>
    <row r="21" spans="2:20">
      <c r="B21" s="42">
        <v>9</v>
      </c>
      <c r="C21" s="21" t="s">
        <v>9</v>
      </c>
      <c r="D21" s="43">
        <v>180</v>
      </c>
      <c r="E21" s="44">
        <v>2.9000000000000001E-2</v>
      </c>
      <c r="F21" s="22" t="s">
        <v>21</v>
      </c>
      <c r="G21" s="22" t="s">
        <v>22</v>
      </c>
      <c r="H21" s="22" t="s">
        <v>22</v>
      </c>
      <c r="I21" s="23"/>
      <c r="M21" s="27"/>
      <c r="N21" s="28">
        <f>SUMPRODUCT(TotalSpend*SignUpBonus,--(SignUpDate&lt;=CutOffDate),--NOT(ISBLANK(SignUpDate)))</f>
        <v>9.6</v>
      </c>
      <c r="O21" s="34"/>
      <c r="P21" s="47">
        <v>9.6</v>
      </c>
      <c r="R21" s="40"/>
      <c r="S21" s="40"/>
      <c r="T21" s="40"/>
    </row>
    <row r="22" spans="2:20">
      <c r="B22" s="42">
        <v>10</v>
      </c>
      <c r="C22" s="21" t="s">
        <v>9</v>
      </c>
      <c r="D22" s="43">
        <v>190</v>
      </c>
      <c r="E22" s="44">
        <v>2.5000000000000001E-2</v>
      </c>
      <c r="F22" s="22" t="s">
        <v>22</v>
      </c>
      <c r="G22" s="22" t="s">
        <v>22</v>
      </c>
      <c r="H22" s="22" t="s">
        <v>21</v>
      </c>
      <c r="I22" s="23"/>
      <c r="M22" s="17"/>
      <c r="N22" s="17"/>
      <c r="O22" s="17"/>
      <c r="P22" s="17"/>
    </row>
    <row r="23" spans="2:20" ht="15" customHeight="1">
      <c r="B23" s="42">
        <v>11</v>
      </c>
      <c r="C23" s="21" t="s">
        <v>11</v>
      </c>
      <c r="D23" s="43">
        <v>230</v>
      </c>
      <c r="E23" s="44">
        <v>2.1999999999999999E-2</v>
      </c>
      <c r="F23" s="22" t="s">
        <v>21</v>
      </c>
      <c r="G23" s="22" t="s">
        <v>22</v>
      </c>
      <c r="H23" s="22" t="s">
        <v>22</v>
      </c>
      <c r="I23" s="23"/>
      <c r="M23" s="41" t="s">
        <v>20</v>
      </c>
      <c r="N23" s="41"/>
      <c r="O23" s="17"/>
      <c r="P23" s="17"/>
    </row>
    <row r="24" spans="2:20">
      <c r="B24" s="42">
        <v>12</v>
      </c>
      <c r="C24" s="21" t="s">
        <v>10</v>
      </c>
      <c r="D24" s="43">
        <v>180</v>
      </c>
      <c r="E24" s="44">
        <v>1.7999999999999999E-2</v>
      </c>
      <c r="F24" s="22" t="s">
        <v>21</v>
      </c>
      <c r="G24" s="22" t="s">
        <v>21</v>
      </c>
      <c r="H24" s="22" t="s">
        <v>21</v>
      </c>
      <c r="I24" s="48">
        <f>DATE(2020,11,30)</f>
        <v>44165</v>
      </c>
      <c r="L24" s="9"/>
      <c r="M24" s="41"/>
      <c r="N24" s="41"/>
      <c r="O24" s="17"/>
      <c r="P24" s="17"/>
    </row>
    <row r="25" spans="2:20">
      <c r="B25" s="42">
        <v>13</v>
      </c>
      <c r="C25" s="21" t="s">
        <v>9</v>
      </c>
      <c r="D25" s="43">
        <v>200</v>
      </c>
      <c r="E25" s="44">
        <v>1.6E-2</v>
      </c>
      <c r="F25" s="22" t="s">
        <v>21</v>
      </c>
      <c r="G25" s="22" t="s">
        <v>21</v>
      </c>
      <c r="H25" s="22" t="s">
        <v>21</v>
      </c>
      <c r="I25" s="48">
        <f>DATE(2021,11,30)</f>
        <v>44530</v>
      </c>
      <c r="M25" s="2"/>
      <c r="N25" s="2"/>
    </row>
    <row r="26" spans="2:20">
      <c r="B26" s="42">
        <v>14</v>
      </c>
      <c r="C26" s="21" t="s">
        <v>9</v>
      </c>
      <c r="D26" s="43">
        <v>240</v>
      </c>
      <c r="E26" s="44">
        <v>1.9E-2</v>
      </c>
      <c r="F26" s="22" t="s">
        <v>22</v>
      </c>
      <c r="G26" s="22" t="s">
        <v>22</v>
      </c>
      <c r="H26" s="22" t="s">
        <v>22</v>
      </c>
      <c r="I26" s="24"/>
      <c r="M26" s="2"/>
      <c r="N26" s="2"/>
    </row>
    <row r="27" spans="2:20">
      <c r="B27" s="42">
        <v>15</v>
      </c>
      <c r="C27" s="21" t="s">
        <v>11</v>
      </c>
      <c r="D27" s="43">
        <v>280</v>
      </c>
      <c r="E27" s="44">
        <v>2.3E-2</v>
      </c>
      <c r="F27" s="22" t="s">
        <v>21</v>
      </c>
      <c r="G27" s="22" t="s">
        <v>22</v>
      </c>
      <c r="H27" s="22" t="s">
        <v>22</v>
      </c>
      <c r="I27" s="23"/>
      <c r="M27" s="2"/>
      <c r="N27" s="2"/>
    </row>
    <row r="28" spans="2:20">
      <c r="B28" s="42">
        <v>16</v>
      </c>
      <c r="C28" s="21" t="s">
        <v>9</v>
      </c>
      <c r="D28" s="43">
        <v>120</v>
      </c>
      <c r="E28" s="44">
        <v>2.1000000000000001E-2</v>
      </c>
      <c r="F28" s="22" t="s">
        <v>21</v>
      </c>
      <c r="G28" s="22" t="s">
        <v>21</v>
      </c>
      <c r="H28" s="22" t="s">
        <v>21</v>
      </c>
      <c r="I28" s="48">
        <f>DATE(2023, 2,3)</f>
        <v>44960</v>
      </c>
      <c r="M28" s="2"/>
      <c r="N28" s="2"/>
    </row>
    <row r="29" spans="2:20">
      <c r="B29" s="42">
        <v>17</v>
      </c>
      <c r="C29" s="21" t="s">
        <v>9</v>
      </c>
      <c r="D29" s="43">
        <v>280</v>
      </c>
      <c r="E29" s="44">
        <v>0.02</v>
      </c>
      <c r="F29" s="22" t="s">
        <v>22</v>
      </c>
      <c r="G29" s="22" t="s">
        <v>22</v>
      </c>
      <c r="H29" s="22" t="s">
        <v>22</v>
      </c>
      <c r="I29" s="23"/>
      <c r="M29" s="2"/>
      <c r="N29" s="2"/>
    </row>
    <row r="30" spans="2:20">
      <c r="B30" s="42">
        <v>18</v>
      </c>
      <c r="C30" s="21" t="s">
        <v>9</v>
      </c>
      <c r="D30" s="43">
        <v>170</v>
      </c>
      <c r="E30" s="44">
        <v>1.9E-2</v>
      </c>
      <c r="F30" s="22" t="s">
        <v>21</v>
      </c>
      <c r="G30" s="22" t="s">
        <v>21</v>
      </c>
      <c r="H30" s="22" t="s">
        <v>21</v>
      </c>
      <c r="I30" s="48">
        <f>DATE(2023, 2,3)</f>
        <v>44960</v>
      </c>
      <c r="M30" s="2"/>
      <c r="N30" s="2"/>
    </row>
    <row r="31" spans="2:20">
      <c r="B31" s="42">
        <v>19</v>
      </c>
      <c r="C31" s="21" t="s">
        <v>10</v>
      </c>
      <c r="D31" s="43">
        <v>180</v>
      </c>
      <c r="E31" s="44">
        <v>1.2E-2</v>
      </c>
      <c r="F31" s="22" t="s">
        <v>21</v>
      </c>
      <c r="G31" s="22" t="s">
        <v>21</v>
      </c>
      <c r="H31" s="22" t="s">
        <v>21</v>
      </c>
      <c r="I31" s="48">
        <f>DATE(2023, 2,3)</f>
        <v>44960</v>
      </c>
      <c r="M31" s="2"/>
      <c r="N31" s="2"/>
    </row>
    <row r="32" spans="2:20">
      <c r="B32" s="42">
        <v>20</v>
      </c>
      <c r="C32" s="21" t="s">
        <v>9</v>
      </c>
      <c r="D32" s="43">
        <v>210</v>
      </c>
      <c r="E32" s="44">
        <v>1.4999999999999999E-2</v>
      </c>
      <c r="F32" s="22" t="s">
        <v>22</v>
      </c>
      <c r="G32" s="22" t="s">
        <v>22</v>
      </c>
      <c r="H32" s="22" t="s">
        <v>22</v>
      </c>
      <c r="I32" s="24"/>
      <c r="M32" s="2"/>
      <c r="N32" s="2"/>
    </row>
    <row r="33" spans="2:14">
      <c r="I33" s="5"/>
      <c r="M33" s="2"/>
      <c r="N33" s="2"/>
    </row>
    <row r="34" spans="2:14" ht="23">
      <c r="B34" s="32" t="s">
        <v>36</v>
      </c>
      <c r="C34" s="10"/>
      <c r="D34" s="10"/>
      <c r="E34" s="10"/>
      <c r="F34" s="10"/>
      <c r="G34" s="10"/>
      <c r="H34" s="10"/>
      <c r="I34" s="10"/>
      <c r="J34" s="10"/>
      <c r="K34" s="11"/>
      <c r="L34" s="12"/>
      <c r="M34" s="13"/>
      <c r="N34" s="13"/>
    </row>
    <row r="35" spans="2:14" ht="19.5" customHeight="1" outlineLevel="1">
      <c r="B35" s="38" t="s">
        <v>33</v>
      </c>
      <c r="C35" s="37"/>
      <c r="D35" s="37"/>
      <c r="E35" s="37"/>
      <c r="F35" s="37"/>
      <c r="G35" s="37"/>
      <c r="H35" s="37"/>
      <c r="I35" s="37"/>
      <c r="J35" s="37"/>
      <c r="K35" s="37"/>
      <c r="L35" s="37"/>
      <c r="M35" s="37"/>
      <c r="N35" s="37"/>
    </row>
    <row r="36" spans="2:14" ht="19.5" customHeight="1" outlineLevel="1">
      <c r="B36" s="39" t="s">
        <v>37</v>
      </c>
      <c r="C36" s="37"/>
      <c r="D36" s="37"/>
      <c r="E36" s="37"/>
      <c r="F36" s="37"/>
      <c r="G36" s="37"/>
      <c r="H36" s="37"/>
      <c r="I36" s="37"/>
      <c r="J36" s="37"/>
      <c r="K36" s="37"/>
      <c r="L36" s="37"/>
      <c r="M36" s="37"/>
      <c r="N36" s="37"/>
    </row>
    <row r="37" spans="2:14">
      <c r="K37" s="5"/>
    </row>
    <row r="38" spans="2:14">
      <c r="K38" s="5"/>
    </row>
    <row r="39" spans="2:14">
      <c r="K39" s="5"/>
    </row>
    <row r="40" spans="2:14">
      <c r="K40" s="5"/>
    </row>
    <row r="41" spans="2:14">
      <c r="K41" s="5"/>
    </row>
    <row r="42" spans="2:14">
      <c r="K42" s="5"/>
    </row>
    <row r="43" spans="2:14">
      <c r="K43" s="5"/>
    </row>
  </sheetData>
  <mergeCells count="2">
    <mergeCell ref="R13:T21"/>
    <mergeCell ref="M23:N24"/>
  </mergeCells>
  <conditionalFormatting sqref="N13 N21 N16:N18">
    <cfRule type="cellIs" dxfId="1" priority="1" operator="equal">
      <formula>$P13</formula>
    </cfRule>
  </conditionalFormatting>
  <conditionalFormatting sqref="P13 P16:P18 P21">
    <cfRule type="cellIs" dxfId="0" priority="2" operator="equal">
      <formula>$N13</formula>
    </cfRule>
  </conditionalFormatting>
  <hyperlinks>
    <hyperlink ref="B36" r:id="rId1" xr:uid="{8BC71D6E-98DB-4388-B96E-C0573A22AE28}"/>
  </hyperlinks>
  <pageMargins left="0.7" right="0.7" top="0.75" bottom="0.75" header="0.3" footer="0.3"/>
  <pageSetup orientation="portrait" r:id="rId2"/>
  <drawing r:id="rId3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>
    <TaxCatchAll xmlns="5f0156ea-dfc5-4641-aabf-0c13bb353e9b" xsi:nil="true"/>
    <lcf76f155ced4ddcb4097134ff3c332f xmlns="b0bbdbaf-eb53-48a5-bddd-907fa94e03ca">
      <Terms xmlns="http://schemas.microsoft.com/office/infopath/2007/PartnerControls"/>
    </lcf76f155ced4ddcb4097134ff3c332f>
  </documentManagement>
</p:properties>
</file>

<file path=customXml/item2.xml><?xml version="1.0" encoding="utf-8"?>
<ct:contentTypeSchema xmlns:ct="http://schemas.microsoft.com/office/2006/metadata/contentType" xmlns:ma="http://schemas.microsoft.com/office/2006/metadata/properties/metaAttributes" ct:_="" ma:_="" ma:contentTypeName="Document" ma:contentTypeID="0x010100437AD532AF2AB74CAE68B45AF2186B75" ma:contentTypeVersion="13" ma:contentTypeDescription="Create a new document." ma:contentTypeScope="" ma:versionID="411137667cd87f08b3a2b69b39e7c1dc">
  <xsd:schema xmlns:xsd="http://www.w3.org/2001/XMLSchema" xmlns:xs="http://www.w3.org/2001/XMLSchema" xmlns:p="http://schemas.microsoft.com/office/2006/metadata/properties" xmlns:ns2="b0bbdbaf-eb53-48a5-bddd-907fa94e03ca" xmlns:ns3="5f0156ea-dfc5-4641-aabf-0c13bb353e9b" targetNamespace="http://schemas.microsoft.com/office/2006/metadata/properties" ma:root="true" ma:fieldsID="4f80a2f3d9dd79a42185418b3bdf2f6b" ns2:_="" ns3:_="">
    <xsd:import namespace="b0bbdbaf-eb53-48a5-bddd-907fa94e03ca"/>
    <xsd:import namespace="5f0156ea-dfc5-4641-aabf-0c13bb353e9b"/>
    <xsd:element name="properties">
      <xsd:complexType>
        <xsd:sequence>
          <xsd:element name="documentManagement">
            <xsd:complexType>
              <xsd:all>
                <xsd:element ref="ns2:MediaServiceMetadata" minOccurs="0"/>
                <xsd:element ref="ns2:MediaServiceFastMetadata" minOccurs="0"/>
                <xsd:element ref="ns2:MediaServiceAutoKeyPoints" minOccurs="0"/>
                <xsd:element ref="ns2:MediaServiceKeyPoints" minOccurs="0"/>
                <xsd:element ref="ns2:MediaLengthInSeconds" minOccurs="0"/>
                <xsd:element ref="ns2:lcf76f155ced4ddcb4097134ff3c332f" minOccurs="0"/>
                <xsd:element ref="ns3:TaxCatchAll" minOccurs="0"/>
                <xsd:element ref="ns2:MediaServiceOCR" minOccurs="0"/>
                <xsd:element ref="ns2:MediaServiceGenerationTime" minOccurs="0"/>
                <xsd:element ref="ns2:MediaServiceEventHashCode" minOccurs="0"/>
                <xsd:element ref="ns2:MediaServiceObjectDetectorVersions" minOccurs="0"/>
                <xsd:element ref="ns2:MediaServiceDateTaken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b0bbdbaf-eb53-48a5-bddd-907fa94e03ca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AutoKeyPoints" ma:index="10" nillable="true" ma:displayName="MediaServiceAutoKeyPoints" ma:hidden="true" ma:internalName="MediaServiceAutoKeyPoints" ma:readOnly="true">
      <xsd:simpleType>
        <xsd:restriction base="dms:Note"/>
      </xsd:simpleType>
    </xsd:element>
    <xsd:element name="MediaServiceKeyPoints" ma:index="11" nillable="true" ma:displayName="KeyPoints" ma:internalName="MediaServiceKeyPoints" ma:readOnly="true">
      <xsd:simpleType>
        <xsd:restriction base="dms:Note">
          <xsd:maxLength value="255"/>
        </xsd:restriction>
      </xsd:simpleType>
    </xsd:element>
    <xsd:element name="MediaLengthInSeconds" ma:index="12" nillable="true" ma:displayName="MediaLengthInSeconds" ma:hidden="true" ma:internalName="MediaLengthInSeconds" ma:readOnly="true">
      <xsd:simpleType>
        <xsd:restriction base="dms:Unknown"/>
      </xsd:simpleType>
    </xsd:element>
    <xsd:element name="lcf76f155ced4ddcb4097134ff3c332f" ma:index="14" nillable="true" ma:taxonomy="true" ma:internalName="lcf76f155ced4ddcb4097134ff3c332f" ma:taxonomyFieldName="MediaServiceImageTags" ma:displayName="Image Tags" ma:readOnly="false" ma:fieldId="{5cf76f15-5ced-4ddc-b409-7134ff3c332f}" ma:taxonomyMulti="true" ma:sspId="b4f2fc41-49d7-4f09-8fb4-618f4ea4b42b" ma:termSetId="09814cd3-568e-fe90-9814-8d621ff8fb84" ma:anchorId="fba54fb3-c3e1-fe81-a776-ca4b69148c4d" ma:open="true" ma:isKeyword="false">
      <xsd:complexType>
        <xsd:sequence>
          <xsd:element ref="pc:Terms" minOccurs="0" maxOccurs="1"/>
        </xsd:sequence>
      </xsd:complexType>
    </xsd:element>
    <xsd:element name="MediaServiceOCR" ma:index="16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7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8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ObjectDetectorVersions" ma:index="19" nillable="true" ma:displayName="MediaServiceObjectDetectorVersions" ma:hidden="true" ma:indexed="true" ma:internalName="MediaServiceObjectDetectorVersions" ma:readOnly="true">
      <xsd:simpleType>
        <xsd:restriction base="dms:Text"/>
      </xsd:simpleType>
    </xsd:element>
    <xsd:element name="MediaServiceDateTaken" ma:index="20" nillable="true" ma:displayName="MediaServiceDateTaken" ma:hidden="true" ma:indexed="true" ma:internalName="MediaServiceDateTaken" ma:readOnly="true">
      <xsd:simpleType>
        <xsd:restriction base="dms:Text"/>
      </xsd:simple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5f0156ea-dfc5-4641-aabf-0c13bb353e9b" elementFormDefault="qualified">
    <xsd:import namespace="http://schemas.microsoft.com/office/2006/documentManagement/types"/>
    <xsd:import namespace="http://schemas.microsoft.com/office/infopath/2007/PartnerControls"/>
    <xsd:element name="TaxCatchAll" ma:index="15" nillable="true" ma:displayName="Taxonomy Catch All Column" ma:hidden="true" ma:list="{a677a0a4-e862-44a5-b428-f4f6022bee5f}" ma:internalName="TaxCatchAll" ma:showField="CatchAllData" ma:web="5f0156ea-dfc5-4641-aabf-0c13bb353e9b">
      <xsd:complexType>
        <xsd:complexContent>
          <xsd:extension base="dms:MultiChoiceLookup">
            <xsd:sequence>
              <xsd:element name="Value" type="dms:Lookup" maxOccurs="unbounded" minOccurs="0" nillable="true"/>
            </xsd:sequence>
          </xsd:extension>
        </xsd:complexContent>
      </xsd:complex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Content Type"/>
        <xsd:element ref="dc:title" minOccurs="0" maxOccurs="1" ma:index="4" ma:displayName="Title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3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Props1.xml><?xml version="1.0" encoding="utf-8"?>
<ds:datastoreItem xmlns:ds="http://schemas.openxmlformats.org/officeDocument/2006/customXml" ds:itemID="{AFB5910F-5A25-4453-9599-AF0B0F6A12C0}">
  <ds:schemaRefs>
    <ds:schemaRef ds:uri="http://schemas.microsoft.com/office/2006/metadata/properties"/>
    <ds:schemaRef ds:uri="http://schemas.microsoft.com/office/infopath/2007/PartnerControls"/>
    <ds:schemaRef ds:uri="5f0156ea-dfc5-4641-aabf-0c13bb353e9b"/>
    <ds:schemaRef ds:uri="b0bbdbaf-eb53-48a5-bddd-907fa94e03ca"/>
  </ds:schemaRefs>
</ds:datastoreItem>
</file>

<file path=customXml/itemProps2.xml><?xml version="1.0" encoding="utf-8"?>
<ds:datastoreItem xmlns:ds="http://schemas.openxmlformats.org/officeDocument/2006/customXml" ds:itemID="{7FA4E7D1-825D-4AA7-AE41-8E6EFE2B489C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b0bbdbaf-eb53-48a5-bddd-907fa94e03ca"/>
    <ds:schemaRef ds:uri="5f0156ea-dfc5-4641-aabf-0c13bb353e9b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3.xml><?xml version="1.0" encoding="utf-8"?>
<ds:datastoreItem xmlns:ds="http://schemas.openxmlformats.org/officeDocument/2006/customXml" ds:itemID="{FDBD5FE1-F28A-4DE8-8171-54526FFA68B0}">
  <ds:schemaRefs>
    <ds:schemaRef ds:uri="http://schemas.microsoft.com/sharepoint/v3/contenttype/forms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</vt:i4>
      </vt:variant>
      <vt:variant>
        <vt:lpstr>Named Ranges</vt:lpstr>
      </vt:variant>
      <vt:variant>
        <vt:i4>6</vt:i4>
      </vt:variant>
    </vt:vector>
  </HeadingPairs>
  <TitlesOfParts>
    <vt:vector size="7" baseType="lpstr">
      <vt:lpstr>Challenge</vt:lpstr>
      <vt:lpstr>CardTypes</vt:lpstr>
      <vt:lpstr>CashBackPct</vt:lpstr>
      <vt:lpstr>CutOffDate</vt:lpstr>
      <vt:lpstr>SignUpBonus</vt:lpstr>
      <vt:lpstr>SignUpDate</vt:lpstr>
      <vt:lpstr>TotalSpend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sebastian taylor</dc:creator>
  <cp:lastModifiedBy>XUBITING</cp:lastModifiedBy>
  <dcterms:created xsi:type="dcterms:W3CDTF">2019-12-20T19:19:24Z</dcterms:created>
  <dcterms:modified xsi:type="dcterms:W3CDTF">2025-04-11T15:54:39Z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0x010100437AD532AF2AB74CAE68B45AF2186B75</vt:lpwstr>
  </property>
  <property fmtid="{D5CDD505-2E9C-101B-9397-08002B2CF9AE}" pid="3" name="MediaServiceImageTags">
    <vt:lpwstr/>
  </property>
</Properties>
</file>