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P08\WebstormProjects\Humanity\back-end\downloads\excel\"/>
    </mc:Choice>
  </mc:AlternateContent>
  <bookViews>
    <workbookView xWindow="0" yWindow="0" windowWidth="16380" windowHeight="8190" tabRatio="993"/>
  </bookViews>
  <sheets>
    <sheet name="entregable" sheetId="1" r:id="rId1"/>
  </sheets>
  <definedNames>
    <definedName name="_xlnm._FilterDatabase" localSheetId="0">entregable!$A$1:$AD$68</definedName>
  </definedNames>
  <calcPr calcId="162913" iterateDelta="1E-4"/>
</workbook>
</file>

<file path=xl/calcChain.xml><?xml version="1.0" encoding="utf-8"?>
<calcChain xmlns="http://schemas.openxmlformats.org/spreadsheetml/2006/main">
  <c r="I63" i="1" l="1"/>
  <c r="I60" i="1"/>
  <c r="I56" i="1"/>
  <c r="I53" i="1"/>
  <c r="I48" i="1"/>
  <c r="I43" i="1"/>
  <c r="I41" i="1"/>
  <c r="I40" i="1"/>
  <c r="I36" i="1"/>
  <c r="I26" i="1"/>
  <c r="I23" i="1"/>
  <c r="I17" i="1"/>
  <c r="I10" i="1"/>
  <c r="I9" i="1"/>
  <c r="I8" i="1"/>
</calcChain>
</file>

<file path=xl/sharedStrings.xml><?xml version="1.0" encoding="utf-8"?>
<sst xmlns="http://schemas.openxmlformats.org/spreadsheetml/2006/main" count="566" uniqueCount="539">
  <si>
    <t>TIPO DOCUMENTO</t>
  </si>
  <si>
    <t>ID</t>
  </si>
  <si>
    <t>NOMBRE</t>
  </si>
  <si>
    <t>PRIMER APELLIDO</t>
  </si>
  <si>
    <t>SEGUNDO APELLIDO</t>
  </si>
  <si>
    <t>CARGO</t>
  </si>
  <si>
    <t>INGRESO</t>
  </si>
  <si>
    <t>SALARIO</t>
  </si>
  <si>
    <t>SALDO BONO EDUCACION</t>
  </si>
  <si>
    <t>SKYPE</t>
  </si>
  <si>
    <t>CORREO CORPORATIVO</t>
  </si>
  <si>
    <t>CORREO PERSONAL</t>
  </si>
  <si>
    <t>CELULAR</t>
  </si>
  <si>
    <t>DOMICILIO</t>
  </si>
  <si>
    <t>Persona de contacto</t>
  </si>
  <si>
    <t>Tel contacto</t>
  </si>
  <si>
    <t>RH</t>
  </si>
  <si>
    <t>FECHA DE NACIMIENTO</t>
  </si>
  <si>
    <t>FONDO PENSIONES</t>
  </si>
  <si>
    <t>FONDO SALUD</t>
  </si>
  <si>
    <t>FONDO CESANTIAS</t>
  </si>
  <si>
    <t>LUGAR DE NACIMIENTO (Municipio)</t>
  </si>
  <si>
    <t>NACIONALIDAD</t>
  </si>
  <si>
    <t>ESCOLARIDAD</t>
  </si>
  <si>
    <t>ESTADO CIVIL</t>
  </si>
  <si>
    <t>HIJOS</t>
  </si>
  <si>
    <t>OTRAS PERSONAS A CARGO</t>
  </si>
  <si>
    <t>ESTRATO SOCIAL</t>
  </si>
  <si>
    <t>ESTADO EMPLEADO</t>
  </si>
  <si>
    <t>EDAD</t>
  </si>
  <si>
    <t>DAVID</t>
  </si>
  <si>
    <t>GAMBOA</t>
  </si>
  <si>
    <t>SANDREA</t>
  </si>
  <si>
    <t>davidgamboa07</t>
  </si>
  <si>
    <t>dgamboa@velocitypartners.net</t>
  </si>
  <si>
    <t>davidgamboa07@gmail.com</t>
  </si>
  <si>
    <t>Calle 26 #39-95</t>
  </si>
  <si>
    <t>Ruth Ramírez</t>
  </si>
  <si>
    <t>ADRIAN EDUARDO</t>
  </si>
  <si>
    <t>MOYA</t>
  </si>
  <si>
    <t>GUZMAN</t>
  </si>
  <si>
    <t>aemdb2010</t>
  </si>
  <si>
    <t>amoya@velocitypartners.net</t>
  </si>
  <si>
    <t>amoya@gmail.com</t>
  </si>
  <si>
    <t>Cale 19 #43G-155  Apto 1905</t>
  </si>
  <si>
    <t>Andreina Romero</t>
  </si>
  <si>
    <t>VITALY</t>
  </si>
  <si>
    <t>TKACHENKO</t>
  </si>
  <si>
    <t>null</t>
  </si>
  <si>
    <t>m0t0r__</t>
  </si>
  <si>
    <t>vtkachenko@velocitypartners.net</t>
  </si>
  <si>
    <t>tkachenko.vitaly.job@gmail.com</t>
  </si>
  <si>
    <t>Cr 45 #26-162</t>
  </si>
  <si>
    <t>Jessica Ramirez</t>
  </si>
  <si>
    <t>3015174044 </t>
  </si>
  <si>
    <t>LUZKEILA DE LOS ANGELES</t>
  </si>
  <si>
    <t>FERRER</t>
  </si>
  <si>
    <t>ARAQUE</t>
  </si>
  <si>
    <t>luzkeila.ferrer</t>
  </si>
  <si>
    <t>luzkeilaferrer@velocitypartners.net</t>
  </si>
  <si>
    <t>luzkeiladeramirez@gmail.com</t>
  </si>
  <si>
    <t>CL 27d sur # 27c-50 apt 320</t>
  </si>
  <si>
    <t>Antonio Ramirez</t>
  </si>
  <si>
    <t>ISRAEL</t>
  </si>
  <si>
    <t>DA CUNHA</t>
  </si>
  <si>
    <t>URRIOLA</t>
  </si>
  <si>
    <t>israel.dacunha1</t>
  </si>
  <si>
    <t>idacunha@velocitypartners.net</t>
  </si>
  <si>
    <t>yoisrael@gmail.com</t>
  </si>
  <si>
    <t>Calle 31 Sur #44A 24</t>
  </si>
  <si>
    <t>Rebeca Cramar</t>
  </si>
  <si>
    <t>ESTEBAN JOSE</t>
  </si>
  <si>
    <t>FLOREZ</t>
  </si>
  <si>
    <t>RODRIGUEZ</t>
  </si>
  <si>
    <t>ejfr1985</t>
  </si>
  <si>
    <t>flores@velocitypartners.net</t>
  </si>
  <si>
    <t>ejfr1985@gmail.com</t>
  </si>
  <si>
    <t> calle 24 sur #40-47</t>
  </si>
  <si>
    <t>Nilda Rodriguez.</t>
  </si>
  <si>
    <t>JONNY EDISON</t>
  </si>
  <si>
    <t>GAMBA</t>
  </si>
  <si>
    <t>URREA</t>
  </si>
  <si>
    <t>jgambax</t>
  </si>
  <si>
    <t>jgamba@velocitypartners.net</t>
  </si>
  <si>
    <t>jgambax@gmail.com</t>
  </si>
  <si>
    <t>carrera 75da # 2 b sur 35 apto 206</t>
  </si>
  <si>
    <t>luz mary urrea</t>
  </si>
  <si>
    <t>DIEGO ALEJANDRO</t>
  </si>
  <si>
    <t>TORO</t>
  </si>
  <si>
    <t>DIAZ</t>
  </si>
  <si>
    <t>dtoropsl</t>
  </si>
  <si>
    <t>dtorodiaz@velocitypartners.net</t>
  </si>
  <si>
    <t>diegotdiaz@gmail.com</t>
  </si>
  <si>
    <t>Calle 28 sur 43 A 70 APT 708</t>
  </si>
  <si>
    <t>Ana maria diaz</t>
  </si>
  <si>
    <t>JUAN DIEGO ALBERTO</t>
  </si>
  <si>
    <t>RESTREPO</t>
  </si>
  <si>
    <t>jrestr52</t>
  </si>
  <si>
    <t>jrestrepo@velocitypartners.net</t>
  </si>
  <si>
    <t>juandiegor@gmail.com</t>
  </si>
  <si>
    <t>Carrera 28 # 38 Sur 10</t>
  </si>
  <si>
    <t>Luz Mariela Díaz.</t>
  </si>
  <si>
    <t>JORGE LUIS</t>
  </si>
  <si>
    <t>ROBLEDO</t>
  </si>
  <si>
    <t>SOLANO</t>
  </si>
  <si>
    <t>Kankis 6</t>
  </si>
  <si>
    <t>jrobledo@velocitypartners.net</t>
  </si>
  <si>
    <t>kankis1382@hotmail.com</t>
  </si>
  <si>
    <t>Cra 48 # 17a sur 51 Apt 309</t>
  </si>
  <si>
    <t>Milena Robledo</t>
  </si>
  <si>
    <t>ALEXANDER</t>
  </si>
  <si>
    <t>ORTIZ</t>
  </si>
  <si>
    <t>ROSADA</t>
  </si>
  <si>
    <t>aleksortizr</t>
  </si>
  <si>
    <t>aortiz@velocitypartners.net</t>
  </si>
  <si>
    <t>aleksortizr@gmail.com</t>
  </si>
  <si>
    <t>CL 61 # 56-51 apt 1911</t>
  </si>
  <si>
    <t>Angela Maria Gomez</t>
  </si>
  <si>
    <t>SERGIO ANDRES</t>
  </si>
  <si>
    <t>BEDOYA</t>
  </si>
  <si>
    <t>GARCES</t>
  </si>
  <si>
    <t>abedoyag</t>
  </si>
  <si>
    <t>abedoya@velocitypartners.net</t>
  </si>
  <si>
    <t>andres.paranoid@gmail.com</t>
  </si>
  <si>
    <t>CR 74 # 93-104</t>
  </si>
  <si>
    <t>Cenella Garces</t>
  </si>
  <si>
    <t>LEONARDO</t>
  </si>
  <si>
    <t>MORENO</t>
  </si>
  <si>
    <t>Cachancha</t>
  </si>
  <si>
    <t>lmoreno@velocitypartners.net</t>
  </si>
  <si>
    <t>leonardo.moreno@gmail.com</t>
  </si>
  <si>
    <t>Calle 23 #41-20</t>
  </si>
  <si>
    <t>Lorena Guzmán</t>
  </si>
  <si>
    <t>311 3373308</t>
  </si>
  <si>
    <t>ANGELA MARIA</t>
  </si>
  <si>
    <t>DELGADO</t>
  </si>
  <si>
    <t>MARIN</t>
  </si>
  <si>
    <t>amdelgado</t>
  </si>
  <si>
    <t>adelgado@velocitypartners.net</t>
  </si>
  <si>
    <t>angela.delgado@gmail.com</t>
  </si>
  <si>
    <t>CL 18 # 83-310 casa 203</t>
  </si>
  <si>
    <t>Socorro Pedraza</t>
  </si>
  <si>
    <t>ISABEL CRISTINA</t>
  </si>
  <si>
    <t>BLAIR</t>
  </si>
  <si>
    <t>LOPEZ</t>
  </si>
  <si>
    <t>isabelcristinablairlopez</t>
  </si>
  <si>
    <t>iblair@velocitypartners.net</t>
  </si>
  <si>
    <t>cristinablair@gmail.com</t>
  </si>
  <si>
    <t>Calle 16a # 43b 126 apt 505</t>
  </si>
  <si>
    <t>ANDRES CERRO</t>
  </si>
  <si>
    <t>RUBY CECILIA</t>
  </si>
  <si>
    <t>ROMERO</t>
  </si>
  <si>
    <t>ruby_romero</t>
  </si>
  <si>
    <t>rromero@velocitypartners.net</t>
  </si>
  <si>
    <t>rromeror@gmail.com</t>
  </si>
  <si>
    <t>Ruperto Romero</t>
  </si>
  <si>
    <t>CLAUDIA LUCIA</t>
  </si>
  <si>
    <t>DAVILA</t>
  </si>
  <si>
    <t>MONSALVE</t>
  </si>
  <si>
    <t>la_chama3</t>
  </si>
  <si>
    <t>cdavila@velocitypartners.net</t>
  </si>
  <si>
    <t>davilaclaudial@gmail.com</t>
  </si>
  <si>
    <t>carrera 28 a # 34dd sur 41</t>
  </si>
  <si>
    <t>Laura Monsalve</t>
  </si>
  <si>
    <t>CAROLINA</t>
  </si>
  <si>
    <t>CONDE</t>
  </si>
  <si>
    <t>PEREZ</t>
  </si>
  <si>
    <t>cconde@hotmail.com</t>
  </si>
  <si>
    <t>cconde@velocitypartners.net</t>
  </si>
  <si>
    <t>anker0@gmail.com</t>
  </si>
  <si>
    <t> Carrera 65c # 32b -62</t>
  </si>
  <si>
    <t>Nydia Pérez</t>
  </si>
  <si>
    <t>DANIEL</t>
  </si>
  <si>
    <t>CHAVEZ</t>
  </si>
  <si>
    <t>OROZCO</t>
  </si>
  <si>
    <t>bitclaw</t>
  </si>
  <si>
    <t>dchaves@velocitypartners.net</t>
  </si>
  <si>
    <t>bitclaw@gmail.com</t>
  </si>
  <si>
    <t>CL 39 sur # 25c 89</t>
  </si>
  <si>
    <t>Esperanza Orozco</t>
  </si>
  <si>
    <t>JUAN DAVID</t>
  </si>
  <si>
    <t>JARAMILLO</t>
  </si>
  <si>
    <t>GOMEZ</t>
  </si>
  <si>
    <t>juandillo</t>
  </si>
  <si>
    <t>jjaramillo@velocitypartners.net</t>
  </si>
  <si>
    <t>juandjar@gmail.com</t>
  </si>
  <si>
    <t>CL 1 sur # 43c-161 apt 301</t>
  </si>
  <si>
    <t>Amparo Gomez</t>
  </si>
  <si>
    <t>ALEJANDRO</t>
  </si>
  <si>
    <t>GAVIRIA</t>
  </si>
  <si>
    <t>LOPERA</t>
  </si>
  <si>
    <t>alejo.gaviria</t>
  </si>
  <si>
    <t>agaviria@velocitypartners.net</t>
  </si>
  <si>
    <t>Cl 36S 27D 50</t>
  </si>
  <si>
    <t>Sandra Ramirez</t>
  </si>
  <si>
    <t>FERNANDO ANDRES</t>
  </si>
  <si>
    <t>MAILLANE</t>
  </si>
  <si>
    <t>TABAREZ</t>
  </si>
  <si>
    <t>maillane</t>
  </si>
  <si>
    <t>fmaillane@velocitypartners.net</t>
  </si>
  <si>
    <t>apolofx@gmail.com</t>
  </si>
  <si>
    <t>Calle 29 # 29-31 apto 1003</t>
  </si>
  <si>
    <t>Diana Maillane</t>
  </si>
  <si>
    <t> 5822390</t>
  </si>
  <si>
    <t>JOHAN PAUL</t>
  </si>
  <si>
    <t>ECHAVARRIA</t>
  </si>
  <si>
    <t>ZARATA</t>
  </si>
  <si>
    <t>Johann.echavarria</t>
  </si>
  <si>
    <t>jechavarria@velocitypartners.net</t>
  </si>
  <si>
    <t>johannechavarria@hotmail.com</t>
  </si>
  <si>
    <t>Calle 48 # 80 – 68 apto 501</t>
  </si>
  <si>
    <t>Hermes Echavarría Zapata</t>
  </si>
  <si>
    <t>DANIEL FELIPE</t>
  </si>
  <si>
    <t>POSADA</t>
  </si>
  <si>
    <t>VALENCIA</t>
  </si>
  <si>
    <t>dposada2</t>
  </si>
  <si>
    <t>dposada@velocitypartners.net</t>
  </si>
  <si>
    <t>dfposadavalencia@gmail.com</t>
  </si>
  <si>
    <t>CR 58 # 77-41 apt 343</t>
  </si>
  <si>
    <t>Carolina Salazar</t>
  </si>
  <si>
    <t>RICARDO ANDRES</t>
  </si>
  <si>
    <t>BUITRAGO</t>
  </si>
  <si>
    <t>CARBAJAL</t>
  </si>
  <si>
    <t>deekattax</t>
  </si>
  <si>
    <t>rbuitrago@velocitypartners.net</t>
  </si>
  <si>
    <t> rbuitragoc@gmail.com</t>
  </si>
  <si>
    <t>Cra 41 # 24-131 Apt 610-3</t>
  </si>
  <si>
    <t>Carolina Velandia</t>
  </si>
  <si>
    <t>MARIO</t>
  </si>
  <si>
    <t>RUGELES</t>
  </si>
  <si>
    <t>mrugeles</t>
  </si>
  <si>
    <t>mrugeles@velocitypartners.net</t>
  </si>
  <si>
    <t>mrugeles@gmail.com</t>
  </si>
  <si>
    <t>Calle 17 # 40b-185 Apto 2308</t>
  </si>
  <si>
    <t>Alejandro Rugeles</t>
  </si>
  <si>
    <t>ALFREDO</t>
  </si>
  <si>
    <t>ISAACS</t>
  </si>
  <si>
    <t>CORAL</t>
  </si>
  <si>
    <t>aisaacs@velocitypartners.net</t>
  </si>
  <si>
    <t>alfredoisaacs@gmail.com</t>
  </si>
  <si>
    <t>Calle 20 sur 35 15 Apto 603</t>
  </si>
  <si>
    <t>Diana Carolina García </t>
  </si>
  <si>
    <t>RONALD GUILLERMO</t>
  </si>
  <si>
    <t>MANRRIQUE</t>
  </si>
  <si>
    <t>SANABRIA</t>
  </si>
  <si>
    <t>   ronald.manrique.8 </t>
  </si>
  <si>
    <t>rmanrique@velocitypartners.net</t>
  </si>
  <si>
    <t>ronald.manrique@gmail.com</t>
  </si>
  <si>
    <t>cra 38 # 26 - 385 apto   248</t>
  </si>
  <si>
    <t>Eliana Garcia</t>
  </si>
  <si>
    <t>ALVARO SEBASTIAN</t>
  </si>
  <si>
    <t>MIRANDA</t>
  </si>
  <si>
    <t>FORERO</t>
  </si>
  <si>
    <t>alvaro.miranda</t>
  </si>
  <si>
    <t>smiranda@velocitypartners.net</t>
  </si>
  <si>
    <t>sebacho@gmail.com</t>
  </si>
  <si>
    <t>calle 27 Sur # 27 B - 34 apto 1509</t>
  </si>
  <si>
    <t>Alvaro Enrique Miranda</t>
  </si>
  <si>
    <t>ANDRES FELIPE</t>
  </si>
  <si>
    <t>JIMENEZ</t>
  </si>
  <si>
    <t>ESPITIA</t>
  </si>
  <si>
    <t>pipelin3</t>
  </si>
  <si>
    <t>fjimenez@velocitypartners.net</t>
  </si>
  <si>
    <t>pipelin3@gmail.com</t>
  </si>
  <si>
    <t>Cr 79 # 34a - 82 apt 302</t>
  </si>
  <si>
    <t>Carolina Gomez</t>
  </si>
  <si>
    <t>DANIEL ALEJANDRO</t>
  </si>
  <si>
    <t>SILVA</t>
  </si>
  <si>
    <t>dniskav</t>
  </si>
  <si>
    <t>dsilva@velocitypartners.net</t>
  </si>
  <si>
    <t>Dniskav@gmail. Com</t>
  </si>
  <si>
    <t>Calle 9bS #79A-221</t>
  </si>
  <si>
    <t>Miriam Romero</t>
  </si>
  <si>
    <t>CARDONA</t>
  </si>
  <si>
    <t>CASTRO</t>
  </si>
  <si>
    <t>fcardona@velocitypartners.net</t>
  </si>
  <si>
    <t>andres.felipe.cardona@gmail.com</t>
  </si>
  <si>
    <t>Cra 38 #26-385 B12 Apto 229</t>
  </si>
  <si>
    <t>Delly Cabezas</t>
  </si>
  <si>
    <t>JAIRO ALONSO</t>
  </si>
  <si>
    <t>VALDERRAMA</t>
  </si>
  <si>
    <t>GALLEGO</t>
  </si>
  <si>
    <t>javalga</t>
  </si>
  <si>
    <t>jvalderrama@velocitypartners.net</t>
  </si>
  <si>
    <t>jairovg@gmail.com</t>
  </si>
  <si>
    <t>Cl 7AA # 30-244 apt 904</t>
  </si>
  <si>
    <t>Mriryam Gallego Vera</t>
  </si>
  <si>
    <t>JAIME ALBERTO</t>
  </si>
  <si>
    <t>GIRALDO</t>
  </si>
  <si>
    <t>sposmen</t>
  </si>
  <si>
    <t>jgiraldo@velocitypartners.net</t>
  </si>
  <si>
    <t>jaime.giraldo.jimenez@gmail.com</t>
  </si>
  <si>
    <t>Cra 74d #74-114 Ap 1102 </t>
  </si>
  <si>
    <t>Patricia</t>
  </si>
  <si>
    <t>ANDERSON</t>
  </si>
  <si>
    <t>jaraudea</t>
  </si>
  <si>
    <t>ajaramillo@velocitypartners.net</t>
  </si>
  <si>
    <t>andersonjb.work@gmail.com</t>
  </si>
  <si>
    <t>Cra 84B #35B 56 AP 201</t>
  </si>
  <si>
    <t>Liberto Jaramillo</t>
  </si>
  <si>
    <t>EDWIN ALEXANDER</t>
  </si>
  <si>
    <t>CANO</t>
  </si>
  <si>
    <t>RUA</t>
  </si>
  <si>
    <t>friendzonemayor</t>
  </si>
  <si>
    <t>acano@velocitypartners.net</t>
  </si>
  <si>
    <t>alexander.kno@gmail.com</t>
  </si>
  <si>
    <t>Calle 53 # 63 AA 52 Apto 120</t>
  </si>
  <si>
    <t> Claudia Rúa</t>
  </si>
  <si>
    <t>CARDOZO</t>
  </si>
  <si>
    <t>CADAVID</t>
  </si>
  <si>
    <t>leonardo.c.c</t>
  </si>
  <si>
    <t>lcardozo@velocitypartners.net</t>
  </si>
  <si>
    <t>metaleo@gmail.com</t>
  </si>
  <si>
    <t>Betty Cadavid</t>
  </si>
  <si>
    <t>RAUL SANTIAGO</t>
  </si>
  <si>
    <t>ZAPATA</t>
  </si>
  <si>
    <t>BUSTAMANTE</t>
  </si>
  <si>
    <t>slashdragon </t>
  </si>
  <si>
    <t>szapata@velocitypartners.net</t>
  </si>
  <si>
    <t>java.koder@gmail.com</t>
  </si>
  <si>
    <t>Cl 17 40 B 185 AP 2007</t>
  </si>
  <si>
    <t> Adriana Avila</t>
  </si>
  <si>
    <t>3146801472 </t>
  </si>
  <si>
    <t>JEAN PAUL</t>
  </si>
  <si>
    <t>RUIZ</t>
  </si>
  <si>
    <t>VALLEJO</t>
  </si>
  <si>
    <t>jean.paul.ruiz.vallejo</t>
  </si>
  <si>
    <t>jruiz@velocitypartners.net</t>
  </si>
  <si>
    <t>jpruiz114@gmail.com</t>
  </si>
  <si>
    <t>Lina Santacoloma</t>
  </si>
  <si>
    <t>HERNAN DARIO</t>
  </si>
  <si>
    <t>SILVA</t>
  </si>
  <si>
    <t>GARZON</t>
  </si>
  <si>
    <t>hachesilva</t>
  </si>
  <si>
    <t>hsilva@velocitypartners.net</t>
  </si>
  <si>
    <t>hachesilva@gmail.com</t>
  </si>
  <si>
    <t>Calle 45 E 14 C 24</t>
  </si>
  <si>
    <t>Luz Elena Garzón</t>
  </si>
  <si>
    <t>MARIA XIMENA</t>
  </si>
  <si>
    <t>TARAZONA</t>
  </si>
  <si>
    <t>CASADIEGO</t>
  </si>
  <si>
    <t>Ximena.tc4</t>
  </si>
  <si>
    <t>xtarazona@velocitypartners.net</t>
  </si>
  <si>
    <t>Calle 38b sur # 26- 02 apto 1236</t>
  </si>
  <si>
    <t>Daniel Romero</t>
  </si>
  <si>
    <t>ANDERSON FARID</t>
  </si>
  <si>
    <t>PALACIO</t>
  </si>
  <si>
    <t>AGUDELO</t>
  </si>
  <si>
    <t>anderson.palacio4</t>
  </si>
  <si>
    <t>apalacio@velocitypartners.net</t>
  </si>
  <si>
    <t>apfarid780@gmail.com</t>
  </si>
  <si>
    <t>Cll 82 N 75-12</t>
  </si>
  <si>
    <t>Gloria Agudelo</t>
  </si>
  <si>
    <t>GENELLER ALEXIS</t>
  </si>
  <si>
    <t>NARANJO</t>
  </si>
  <si>
    <t>ALZATE</t>
  </si>
  <si>
    <t>genellern</t>
  </si>
  <si>
    <t>gnaranjo@velocitypartners.net</t>
  </si>
  <si>
    <t>genellern@gmail.com</t>
  </si>
  <si>
    <t>Clla 31 # 57 44</t>
  </si>
  <si>
    <t>Odilia Alzate</t>
  </si>
  <si>
    <t>JUAN CAMILO</t>
  </si>
  <si>
    <t>GUTIERREZ</t>
  </si>
  <si>
    <t>juankahn4</t>
  </si>
  <si>
    <t>jgutierrez@velocitypartners.net</t>
  </si>
  <si>
    <t>juancgr_4@hotmail.com</t>
  </si>
  <si>
    <t>Carrera 47 # 52 sur 110 Apto 2009</t>
  </si>
  <si>
    <t>Yeisca Mosquera Sanchez</t>
  </si>
  <si>
    <t>SARA</t>
  </si>
  <si>
    <t>MUÑOZ</t>
  </si>
  <si>
    <t>VILLA</t>
  </si>
  <si>
    <t>saravilla1207</t>
  </si>
  <si>
    <t>smunoz@velocitypartners.net</t>
  </si>
  <si>
    <t>sara.19.94@hotmail.es</t>
  </si>
  <si>
    <t>Calle 63 58 D08</t>
  </si>
  <si>
    <t>Daniel Montoya</t>
  </si>
  <si>
    <t>CARLOS</t>
  </si>
  <si>
    <t>SUAREZ</t>
  </si>
  <si>
    <t>carlos.suarez</t>
  </si>
  <si>
    <t>csuarez@velocitypartners.net</t>
  </si>
  <si>
    <t>ingcarlos.suarez.moreno@gmail.com</t>
  </si>
  <si>
    <t>Cr 47 No 17 a sur - 51  Int 3 Apto 920</t>
  </si>
  <si>
    <t>Clara Oliva Moreno Chaves</t>
  </si>
  <si>
    <t>DANIEL ARTURO</t>
  </si>
  <si>
    <t>HERNANDEZ</t>
  </si>
  <si>
    <t>TORO</t>
  </si>
  <si>
    <t>dahernandezt</t>
  </si>
  <si>
    <t>dhernandez@velocitypartners.net</t>
  </si>
  <si>
    <t>danart8@gmail.com</t>
  </si>
  <si>
    <t>CR 45 # 1-59 apt 603</t>
  </si>
  <si>
    <t>Nathaly Chavez Guapo</t>
  </si>
  <si>
    <t>EDGAR FABIAN</t>
  </si>
  <si>
    <t>GARCIA</t>
  </si>
  <si>
    <t>efgar000</t>
  </si>
  <si>
    <t>edgargarcia@velocitypartners.net</t>
  </si>
  <si>
    <t>edguitar000@gmail.com</t>
  </si>
  <si>
    <t>CR 45 # 1-59 apt 705</t>
  </si>
  <si>
    <t>Cindy Chavez</t>
  </si>
  <si>
    <t>DUVER FERNEY</t>
  </si>
  <si>
    <t>duverj</t>
  </si>
  <si>
    <t>djaramillo@velocitypartners.net</t>
  </si>
  <si>
    <t>duverj@gmail.com</t>
  </si>
  <si>
    <t>Cra 81 No. 4G 35</t>
  </si>
  <si>
    <t>Catalina Martinez</t>
  </si>
  <si>
    <t>03/27/1988</t>
  </si>
  <si>
    <t>MAURICIO</t>
  </si>
  <si>
    <t>PADILLA</t>
  </si>
  <si>
    <t>GUITIERREZ</t>
  </si>
  <si>
    <t>jailer.padilla</t>
  </si>
  <si>
    <t>mpadilla@velocitypartners.net</t>
  </si>
  <si>
    <t>mauricio.padilla.gutierrez@gmail.com</t>
  </si>
  <si>
    <t>cra 48 # 95-56</t>
  </si>
  <si>
    <t>rosmarbeth gutierrez</t>
  </si>
  <si>
    <t>ANDRES</t>
  </si>
  <si>
    <t>OSSA</t>
  </si>
  <si>
    <t>ARANGO</t>
  </si>
  <si>
    <t>dev.ossa</t>
  </si>
  <si>
    <t>aossa@velocitypartners.net</t>
  </si>
  <si>
    <t>raveneyex@gmail.com</t>
  </si>
  <si>
    <t>CL 68 sur # 45-57 apto 601</t>
  </si>
  <si>
    <t>Maria Helena Arango</t>
  </si>
  <si>
    <t>LUIS JAVIER</t>
  </si>
  <si>
    <t>ZARATE</t>
  </si>
  <si>
    <t>luis.javier.rodriguez.zarate</t>
  </si>
  <si>
    <t>lrodriguez@velocitypartners.net</t>
  </si>
  <si>
    <t>ljrzarate@gmail.com</t>
  </si>
  <si>
    <t>CL 76 sur # 46c 34 int 201</t>
  </si>
  <si>
    <t>Yira Perez</t>
  </si>
  <si>
    <t>SANTIAGO</t>
  </si>
  <si>
    <t>VELEZ</t>
  </si>
  <si>
    <t>SAFFON</t>
  </si>
  <si>
    <t>santiagovelezsaffon</t>
  </si>
  <si>
    <t>svelez@velocitypartners.net</t>
  </si>
  <si>
    <t>svelezsaffon@gmail.com</t>
  </si>
  <si>
    <t>CL 36 sur # 27 10</t>
  </si>
  <si>
    <t>Cristina Toledo</t>
  </si>
  <si>
    <t>JORGE ANDRES</t>
  </si>
  <si>
    <t>RAMIREZ</t>
  </si>
  <si>
    <t>GRANDA</t>
  </si>
  <si>
    <t>jramirezgranada</t>
  </si>
  <si>
    <t>orgeramirez@velocitypartners.net</t>
  </si>
  <si>
    <t>jarg5487@gmail.com</t>
  </si>
  <si>
    <t>Cra 68 # 70 Sur - 50</t>
  </si>
  <si>
    <t>Yajairis Paola Escobar Scott</t>
  </si>
  <si>
    <t>CRISTIAN FERNANDO</t>
  </si>
  <si>
    <t>GONZALEZ</t>
  </si>
  <si>
    <t>yayobyte@hotmail.com</t>
  </si>
  <si>
    <t>cgutierrez@velocitypartners.net</t>
  </si>
  <si>
    <t>CL 58 # 39a - 25</t>
  </si>
  <si>
    <t>Alfonso Gutierrez</t>
  </si>
  <si>
    <t>JUAN CAMILO</t>
  </si>
  <si>
    <t>PRADA</t>
  </si>
  <si>
    <t>OJEDA</t>
  </si>
  <si>
    <t>juankprada</t>
  </si>
  <si>
    <t>jprada@velocitypartners.net</t>
  </si>
  <si>
    <t>juankprada@gmail.com</t>
  </si>
  <si>
    <t>Calle 34#64A-30</t>
  </si>
  <si>
    <t>Lina María Parra Orduz</t>
  </si>
  <si>
    <t>JAVIER OMAR</t>
  </si>
  <si>
    <t>LONDOÑO</t>
  </si>
  <si>
    <t>CUELLAR</t>
  </si>
  <si>
    <t>jomar.londoño</t>
  </si>
  <si>
    <t>jlondono@velocitypartners.net</t>
  </si>
  <si>
    <t>javier.londonno@gmail.com</t>
  </si>
  <si>
    <t>Cll 36 Sur # 27d - 50 torre 2 apt 301</t>
  </si>
  <si>
    <t>Mayra Castro</t>
  </si>
  <si>
    <t>ANDRES MAURICIO</t>
  </si>
  <si>
    <t>VARGAS</t>
  </si>
  <si>
    <t>CESPEDES</t>
  </si>
  <si>
    <t>andres.mvc</t>
  </si>
  <si>
    <t>avargas@velocitypartners.net</t>
  </si>
  <si>
    <t>rogant@gmail.com</t>
  </si>
  <si>
    <t>Carrera 38 # 26 - 385 Apto 9718</t>
  </si>
  <si>
    <t>Jenny Martinez</t>
  </si>
  <si>
    <t>DANIEL OMAR</t>
  </si>
  <si>
    <t>CORTES</t>
  </si>
  <si>
    <t>PETRO</t>
  </si>
  <si>
    <t>danmetal</t>
  </si>
  <si>
    <t>dcortes@velocitypartners.net</t>
  </si>
  <si>
    <t>45b #29 sur - 71 Int 610</t>
  </si>
  <si>
    <t>Maria Karina Garcia</t>
  </si>
  <si>
    <t>JUAN FELIPE</t>
  </si>
  <si>
    <t>MORALES</t>
  </si>
  <si>
    <t>CASTELLANOS</t>
  </si>
  <si>
    <t>felipe.morales</t>
  </si>
  <si>
    <t>jfmorales@velocitypartners.net</t>
  </si>
  <si>
    <t>juanfelipem@gmail.com</t>
  </si>
  <si>
    <t>Carrera 39e #48F Sur - 150</t>
  </si>
  <si>
    <t>Sirley Yuliana Patiño</t>
  </si>
  <si>
    <t>MARTINEZ</t>
  </si>
  <si>
    <t>amnitus</t>
  </si>
  <si>
    <t>andresmartinez@velocitypartners.net</t>
  </si>
  <si>
    <t>amartinez0000@gmail.com</t>
  </si>
  <si>
    <t>CL 45 # 45-28</t>
  </si>
  <si>
    <t>Libia Gutierrez</t>
  </si>
  <si>
    <t>CORDOBA</t>
  </si>
  <si>
    <t>juanrestrepo211</t>
  </si>
  <si>
    <t>jcrestrepo@velocitypartners.net</t>
  </si>
  <si>
    <t>juanrestrepo16@gmail.com</t>
  </si>
  <si>
    <t>CL 75 # 73c - 41 apt 102</t>
  </si>
  <si>
    <t>Erica Urrea Minota</t>
  </si>
  <si>
    <t>MANUEL FELIPE</t>
  </si>
  <si>
    <t>STROH</t>
  </si>
  <si>
    <t>SINISTERRA</t>
  </si>
  <si>
    <t>mfstroh</t>
  </si>
  <si>
    <t>mstroh@velocitypartners.net</t>
  </si>
  <si>
    <t>donmafelstroh@gmail.com</t>
  </si>
  <si>
    <t>CR 41 # 57 sur 53 apt 1804</t>
  </si>
  <si>
    <t>Chris Hernandez</t>
  </si>
  <si>
    <t>JUAN NITAEL</t>
  </si>
  <si>
    <t>DUQUE</t>
  </si>
  <si>
    <t>ECHEVERRY</t>
  </si>
  <si>
    <t>nitaelduque</t>
  </si>
  <si>
    <t>nduque@velocitypartners.net</t>
  </si>
  <si>
    <t>nitaelduque@gmail.com</t>
  </si>
  <si>
    <t>CLL 45D # 76A - 13</t>
  </si>
  <si>
    <t>Juan Diego Duque</t>
  </si>
  <si>
    <t>FELIPE</t>
  </si>
  <si>
    <t>ALVARE</t>
  </si>
  <si>
    <t>GAÑAN</t>
  </si>
  <si>
    <t>felipealvarez@velocitypartners.net</t>
  </si>
  <si>
    <t>felipeag06@gmail.com</t>
  </si>
  <si>
    <t>Calle 49 EE 38A 68 apt 306</t>
  </si>
  <si>
    <t>Karen Montes</t>
  </si>
  <si>
    <t>LUIS FERNANDO</t>
  </si>
  <si>
    <t>ESCOBAR</t>
  </si>
  <si>
    <t>luisf350</t>
  </si>
  <si>
    <t>ramirez@velocitypartners.net</t>
  </si>
  <si>
    <t>luisf350@gmail.com</t>
  </si>
  <si>
    <t>314 622 5842</t>
  </si>
  <si>
    <t>Carrera 39 No. 77 sur – 84 Apto. 1406</t>
  </si>
  <si>
    <t>Tatiana Salazar</t>
  </si>
  <si>
    <t>JULIO</t>
  </si>
  <si>
    <t>VELEZ</t>
  </si>
  <si>
    <t>jcbedoya13</t>
  </si>
  <si>
    <t>jbedoya@velocitypartners.net</t>
  </si>
  <si>
    <t>juliocesarbedoya@gmail.com</t>
  </si>
  <si>
    <t>Calle 51 N° 70 a 20 Apto 407</t>
  </si>
  <si>
    <t>Diana Lucia Serna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</si>
</sst>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_-\$* #,##0.00_-;&quot;-$&quot;* #,##0.00_-;_-\$* \-??_-;_-@_-"/>
    <numFmt numFmtId="166" formatCode="_-\$* #,##0_-;&quot;-$&quot;* #,##0_-;_-\$* \-_-;_-@_-"/>
    <numFmt numFmtId="167" formatCode="m/d/yyyy"/>
    <numFmt numFmtId="168" formatCode="_-\$* #,##0_-;&quot;-$&quot;* #,##0_-;_-\$* \-??_-;_-@_-"/>
    <numFmt numFmtId="169" formatCode="##,##0_);[Red]\(##,##0\)"/>
    <numFmt numFmtId="170" formatCode="mm/dd/yyyy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4F6228"/>
      <name val="Arial Narrow"/>
      <family val="2"/>
      <charset val="1"/>
    </font>
    <font>
      <sz val="10"/>
      <color rgb="FF000000"/>
      <name val="Arial Narrow"/>
      <family val="2"/>
      <charset val="1"/>
    </font>
    <font>
      <u/>
      <sz val="10"/>
      <color rgb="FF0000FF"/>
      <name val="Arial Narrow"/>
      <family val="2"/>
      <charset val="1"/>
    </font>
    <font>
      <u/>
      <sz val="10"/>
      <color rgb="FF0000FF"/>
      <name val="Verdana   "/>
      <family val="2"/>
      <charset val="1"/>
    </font>
    <font>
      <u/>
      <sz val="10"/>
      <color rgb="FF000000"/>
      <name val="Arial Narrow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Border="0" applyProtection="0"/>
    <xf numFmtId="166" fontId="7" fillId="0" borderId="0" applyBorder="0" applyProtection="0"/>
  </cellStyleXfs>
  <cellXfs count="43">
    <xf numFmtId="0" fontId="0" fillId="0" borderId="0" xfId="0"/>
    <xf numFmtId="0" fontId="0" fillId="0" borderId="0" xfId="0" applyNumberFormat="1"/>
    <xf numFmtId="0" fontId="3" fillId="0" borderId="0" xfId="0" applyNumberFormat="1" applyFont="1" applyBorder="1" applyAlignment="1">
      <alignment horizontal="center"/>
    </xf>
    <xf numFmtId="0" fontId="2" fillId="0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166" fontId="0" fillId="0" borderId="0" xfId="2" applyFont="1" applyBorder="1"/>
    <xf numFmtId="166" fontId="0" fillId="0" borderId="0" xfId="2" applyFont="1"/>
    <xf numFmtId="1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2" fillId="0" borderId="0" xfId="2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0" fontId="1" fillId="0" borderId="0" xfId="2" applyNumberFormat="1" applyFont="1" applyBorder="1" applyAlignment="1" applyProtection="1">
      <alignment horizontal="center" vertical="center"/>
    </xf>
    <xf numFmtId="0" fontId="2" fillId="0" borderId="0" xfId="2" applyNumberFormat="1" applyFont="1" applyBorder="1" applyAlignment="1" applyProtection="1">
      <alignment horizontal="center" vertical="center" wrapText="1"/>
    </xf>
    <xf numFmtId="165" fontId="2" fillId="0" borderId="0" xfId="2" applyNumberFormat="1" applyFont="1" applyFill="1" applyBorder="1" applyAlignment="1" applyProtection="1">
      <alignment horizontal="center" vertical="center"/>
    </xf>
    <xf numFmtId="165" fontId="2" fillId="0" borderId="0" xfId="2" applyNumberFormat="1" applyFont="1" applyFill="1" applyBorder="1" applyAlignment="1" applyProtection="1">
      <alignment horizontal="center" vertical="center" wrapText="1"/>
    </xf>
    <xf numFmtId="1" fontId="2" fillId="0" borderId="0" xfId="2" applyNumberFormat="1" applyFont="1" applyFill="1" applyBorder="1" applyAlignment="1" applyProtection="1">
      <alignment horizontal="center" vertical="center" wrapText="1"/>
    </xf>
    <xf numFmtId="168" fontId="2" fillId="0" borderId="0" xfId="2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2" applyNumberFormat="1" applyFont="1" applyFill="1" applyBorder="1" applyAlignment="1" applyProtection="1">
      <alignment vertical="center"/>
    </xf>
    <xf numFmtId="0" fontId="3" fillId="0" borderId="0" xfId="0" applyFont="1" applyBorder="1" applyAlignment="1">
      <alignment horizontal="left" vertical="center"/>
    </xf>
    <xf numFmtId="167" fontId="3" fillId="0" borderId="0" xfId="0" applyNumberFormat="1" applyFont="1" applyBorder="1" applyAlignment="1">
      <alignment horizontal="left" vertical="center"/>
    </xf>
    <xf numFmtId="0" fontId="0" fillId="0" borderId="0" xfId="2" applyNumberFormat="1" applyFont="1" applyBorder="1" applyAlignment="1" applyProtection="1"/>
    <xf numFmtId="0" fontId="3" fillId="0" borderId="0" xfId="2" applyNumberFormat="1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169" fontId="4" fillId="0" borderId="0" xfId="1" applyNumberFormat="1" applyFont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horizontal="center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>
      <alignment horizontal="center" vertical="center"/>
    </xf>
    <xf numFmtId="169" fontId="3" fillId="0" borderId="0" xfId="0" applyNumberFormat="1" applyFont="1" applyBorder="1" applyAlignment="1">
      <alignment horizontal="left" vertical="center"/>
    </xf>
    <xf numFmtId="169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/>
    </xf>
    <xf numFmtId="167" fontId="6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169" fontId="5" fillId="0" borderId="0" xfId="1" applyNumberFormat="1" applyFont="1" applyBorder="1" applyAlignment="1" applyProtection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romeror@gmail.com" TargetMode="External"/><Relationship Id="rId117" Type="http://schemas.openxmlformats.org/officeDocument/2006/relationships/hyperlink" Target="mailto:felipeag06@gmail.com" TargetMode="External"/><Relationship Id="rId21" Type="http://schemas.openxmlformats.org/officeDocument/2006/relationships/hyperlink" Target="mailto:adelgado@velocitypartners.net" TargetMode="External"/><Relationship Id="rId42" Type="http://schemas.openxmlformats.org/officeDocument/2006/relationships/hyperlink" Target="mailto:mrugeles@velocitypartners.net" TargetMode="External"/><Relationship Id="rId47" Type="http://schemas.openxmlformats.org/officeDocument/2006/relationships/hyperlink" Target="mailto:ronald.manrique@gmail.com" TargetMode="External"/><Relationship Id="rId63" Type="http://schemas.openxmlformats.org/officeDocument/2006/relationships/hyperlink" Target="mailto:lcardozo@velocitypartners.net" TargetMode="External"/><Relationship Id="rId68" Type="http://schemas.openxmlformats.org/officeDocument/2006/relationships/hyperlink" Target="mailto:jpruiz114@gmail.com" TargetMode="External"/><Relationship Id="rId84" Type="http://schemas.openxmlformats.org/officeDocument/2006/relationships/hyperlink" Target="mailto:edgargarcia@velocitypartners.net" TargetMode="External"/><Relationship Id="rId89" Type="http://schemas.openxmlformats.org/officeDocument/2006/relationships/hyperlink" Target="mailto:mauricio.padilla.gutierrez@gmail.com" TargetMode="External"/><Relationship Id="rId112" Type="http://schemas.openxmlformats.org/officeDocument/2006/relationships/hyperlink" Target="mailto:mstroh@velocitypartners.net" TargetMode="External"/><Relationship Id="rId16" Type="http://schemas.openxmlformats.org/officeDocument/2006/relationships/hyperlink" Target="mailto:aortiz@velocitypartners.net" TargetMode="External"/><Relationship Id="rId107" Type="http://schemas.openxmlformats.org/officeDocument/2006/relationships/hyperlink" Target="mailto:juanfelipem@gmail.com" TargetMode="External"/><Relationship Id="rId11" Type="http://schemas.openxmlformats.org/officeDocument/2006/relationships/hyperlink" Target="mailto:dtorodiaz@velocitypartners.net" TargetMode="External"/><Relationship Id="rId32" Type="http://schemas.openxmlformats.org/officeDocument/2006/relationships/hyperlink" Target="mailto:jjaramillo@velocitypartners.net" TargetMode="External"/><Relationship Id="rId37" Type="http://schemas.openxmlformats.org/officeDocument/2006/relationships/hyperlink" Target="mailto:jechavarria@velocitypartners.net" TargetMode="External"/><Relationship Id="rId53" Type="http://schemas.openxmlformats.org/officeDocument/2006/relationships/hyperlink" Target="mailto:fcardona@velocitypartners.net" TargetMode="External"/><Relationship Id="rId58" Type="http://schemas.openxmlformats.org/officeDocument/2006/relationships/hyperlink" Target="mailto:jaime.giraldo.jimenez@gmail.com" TargetMode="External"/><Relationship Id="rId74" Type="http://schemas.openxmlformats.org/officeDocument/2006/relationships/hyperlink" Target="mailto:gnaranjo@velocitypartners.net" TargetMode="External"/><Relationship Id="rId79" Type="http://schemas.openxmlformats.org/officeDocument/2006/relationships/hyperlink" Target="mailto:sara.19.94@hotmail.es" TargetMode="External"/><Relationship Id="rId102" Type="http://schemas.openxmlformats.org/officeDocument/2006/relationships/hyperlink" Target="mailto:jlondono@velocitypartners.net" TargetMode="External"/><Relationship Id="rId5" Type="http://schemas.openxmlformats.org/officeDocument/2006/relationships/hyperlink" Target="mailto:vtkachenko@velocitypartners.net" TargetMode="External"/><Relationship Id="rId61" Type="http://schemas.openxmlformats.org/officeDocument/2006/relationships/hyperlink" Target="mailto:acano@velocitypartners.net" TargetMode="External"/><Relationship Id="rId82" Type="http://schemas.openxmlformats.org/officeDocument/2006/relationships/hyperlink" Target="mailto:dhernandez@velocitypartners.net" TargetMode="External"/><Relationship Id="rId90" Type="http://schemas.openxmlformats.org/officeDocument/2006/relationships/hyperlink" Target="mailto:aossa@velocitypartners.net" TargetMode="External"/><Relationship Id="rId95" Type="http://schemas.openxmlformats.org/officeDocument/2006/relationships/hyperlink" Target="mailto:svelezsaffon@gmail.com" TargetMode="External"/><Relationship Id="rId19" Type="http://schemas.openxmlformats.org/officeDocument/2006/relationships/hyperlink" Target="mailto:andres.paranoid@gmail.com" TargetMode="External"/><Relationship Id="rId14" Type="http://schemas.openxmlformats.org/officeDocument/2006/relationships/hyperlink" Target="mailto:jrobledo@velocitypartners.net" TargetMode="External"/><Relationship Id="rId22" Type="http://schemas.openxmlformats.org/officeDocument/2006/relationships/hyperlink" Target="mailto:angela.delgado@gmail.com" TargetMode="External"/><Relationship Id="rId27" Type="http://schemas.openxmlformats.org/officeDocument/2006/relationships/hyperlink" Target="mailto:cdavila@velocitypartners.net" TargetMode="External"/><Relationship Id="rId30" Type="http://schemas.openxmlformats.org/officeDocument/2006/relationships/hyperlink" Target="mailto:dchaves@velocitypartners.net" TargetMode="External"/><Relationship Id="rId35" Type="http://schemas.openxmlformats.org/officeDocument/2006/relationships/hyperlink" Target="mailto:fmaillane@velocitypartners.net" TargetMode="External"/><Relationship Id="rId43" Type="http://schemas.openxmlformats.org/officeDocument/2006/relationships/hyperlink" Target="mailto:mrugeles@gmail.com" TargetMode="External"/><Relationship Id="rId48" Type="http://schemas.openxmlformats.org/officeDocument/2006/relationships/hyperlink" Target="mailto:smiranda@velocitypartners.net" TargetMode="External"/><Relationship Id="rId56" Type="http://schemas.openxmlformats.org/officeDocument/2006/relationships/hyperlink" Target="mailto:jairovg@gmail.com" TargetMode="External"/><Relationship Id="rId64" Type="http://schemas.openxmlformats.org/officeDocument/2006/relationships/hyperlink" Target="mailto:metaleo@gmail.com" TargetMode="External"/><Relationship Id="rId69" Type="http://schemas.openxmlformats.org/officeDocument/2006/relationships/hyperlink" Target="mailto:hsilva@velocitypartners.net" TargetMode="External"/><Relationship Id="rId77" Type="http://schemas.openxmlformats.org/officeDocument/2006/relationships/hyperlink" Target="mailto:juancgr_4@hotmail.com" TargetMode="External"/><Relationship Id="rId100" Type="http://schemas.openxmlformats.org/officeDocument/2006/relationships/hyperlink" Target="mailto:yayobyte@hotmail.com" TargetMode="External"/><Relationship Id="rId105" Type="http://schemas.openxmlformats.org/officeDocument/2006/relationships/hyperlink" Target="mailto:dcortes@velocitypartners.net" TargetMode="External"/><Relationship Id="rId113" Type="http://schemas.openxmlformats.org/officeDocument/2006/relationships/hyperlink" Target="mailto:donmafelstroh@gmail.com" TargetMode="External"/><Relationship Id="rId118" Type="http://schemas.openxmlformats.org/officeDocument/2006/relationships/hyperlink" Target="mailto:lramirez@velocitypartners.net" TargetMode="External"/><Relationship Id="rId8" Type="http://schemas.openxmlformats.org/officeDocument/2006/relationships/hyperlink" Target="mailto:luzkeiladeramirez@gmail.com" TargetMode="External"/><Relationship Id="rId51" Type="http://schemas.openxmlformats.org/officeDocument/2006/relationships/hyperlink" Target="mailto:pipelin3@gmail.com" TargetMode="External"/><Relationship Id="rId72" Type="http://schemas.openxmlformats.org/officeDocument/2006/relationships/hyperlink" Target="mailto:apalacio@velocitypartners.net" TargetMode="External"/><Relationship Id="rId80" Type="http://schemas.openxmlformats.org/officeDocument/2006/relationships/hyperlink" Target="mailto:csuarez@velocitypartners.net" TargetMode="External"/><Relationship Id="rId85" Type="http://schemas.openxmlformats.org/officeDocument/2006/relationships/hyperlink" Target="mailto:edguitar000@gmail.com" TargetMode="External"/><Relationship Id="rId93" Type="http://schemas.openxmlformats.org/officeDocument/2006/relationships/hyperlink" Target="mailto:ljrzarate@gmail.com" TargetMode="External"/><Relationship Id="rId98" Type="http://schemas.openxmlformats.org/officeDocument/2006/relationships/hyperlink" Target="mailto:yayobyte@hotmail.com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mailto:amoya@velocitypartners.net" TargetMode="External"/><Relationship Id="rId12" Type="http://schemas.openxmlformats.org/officeDocument/2006/relationships/hyperlink" Target="mailto:jrestrepo@velocitypartners.net" TargetMode="External"/><Relationship Id="rId17" Type="http://schemas.openxmlformats.org/officeDocument/2006/relationships/hyperlink" Target="mailto:aleksortizr@gmail.com" TargetMode="External"/><Relationship Id="rId25" Type="http://schemas.openxmlformats.org/officeDocument/2006/relationships/hyperlink" Target="mailto:rromero@velocitypartners.net" TargetMode="External"/><Relationship Id="rId33" Type="http://schemas.openxmlformats.org/officeDocument/2006/relationships/hyperlink" Target="mailto:juandjar@gmail.com" TargetMode="External"/><Relationship Id="rId38" Type="http://schemas.openxmlformats.org/officeDocument/2006/relationships/hyperlink" Target="mailto:dposada@velocitypartners.net" TargetMode="External"/><Relationship Id="rId46" Type="http://schemas.openxmlformats.org/officeDocument/2006/relationships/hyperlink" Target="mailto:rmanrique@velocitypartners.net" TargetMode="External"/><Relationship Id="rId59" Type="http://schemas.openxmlformats.org/officeDocument/2006/relationships/hyperlink" Target="mailto:ajaramillo@velocitypartners.net" TargetMode="External"/><Relationship Id="rId67" Type="http://schemas.openxmlformats.org/officeDocument/2006/relationships/hyperlink" Target="mailto:jruiz@velocitypartners.net" TargetMode="External"/><Relationship Id="rId103" Type="http://schemas.openxmlformats.org/officeDocument/2006/relationships/hyperlink" Target="mailto:javier.londonno@gmail.com" TargetMode="External"/><Relationship Id="rId108" Type="http://schemas.openxmlformats.org/officeDocument/2006/relationships/hyperlink" Target="mailto:andresmartinez@velocitypartners.net" TargetMode="External"/><Relationship Id="rId116" Type="http://schemas.openxmlformats.org/officeDocument/2006/relationships/hyperlink" Target="mailto:felipealvarez@velocitypartners.net" TargetMode="External"/><Relationship Id="rId20" Type="http://schemas.openxmlformats.org/officeDocument/2006/relationships/hyperlink" Target="mailto:lmoreno@velocitypartners.net" TargetMode="External"/><Relationship Id="rId41" Type="http://schemas.openxmlformats.org/officeDocument/2006/relationships/hyperlink" Target="mailto:rbuitragoc@gmail.com" TargetMode="External"/><Relationship Id="rId54" Type="http://schemas.openxmlformats.org/officeDocument/2006/relationships/hyperlink" Target="mailto:andres.felipe.cardona@gmail.com" TargetMode="External"/><Relationship Id="rId62" Type="http://schemas.openxmlformats.org/officeDocument/2006/relationships/hyperlink" Target="mailto:alexander.kno@gmail.com" TargetMode="External"/><Relationship Id="rId70" Type="http://schemas.openxmlformats.org/officeDocument/2006/relationships/hyperlink" Target="mailto:xtarazona@velocitypartners.net" TargetMode="External"/><Relationship Id="rId75" Type="http://schemas.openxmlformats.org/officeDocument/2006/relationships/hyperlink" Target="mailto:genellern@gmail.com" TargetMode="External"/><Relationship Id="rId83" Type="http://schemas.openxmlformats.org/officeDocument/2006/relationships/hyperlink" Target="mailto:danart8@gmail.com" TargetMode="External"/><Relationship Id="rId88" Type="http://schemas.openxmlformats.org/officeDocument/2006/relationships/hyperlink" Target="mailto:mpadilla@velocitypartners.net" TargetMode="External"/><Relationship Id="rId91" Type="http://schemas.openxmlformats.org/officeDocument/2006/relationships/hyperlink" Target="mailto:raveneyex@gmail.com" TargetMode="External"/><Relationship Id="rId96" Type="http://schemas.openxmlformats.org/officeDocument/2006/relationships/hyperlink" Target="mailto:jorgeramirez@velocitypartners.net" TargetMode="External"/><Relationship Id="rId111" Type="http://schemas.openxmlformats.org/officeDocument/2006/relationships/hyperlink" Target="mailto:juanrestrepo16@gmail.com" TargetMode="External"/><Relationship Id="rId1" Type="http://schemas.openxmlformats.org/officeDocument/2006/relationships/hyperlink" Target="mailto:dgamboa@velocitypartners.net" TargetMode="External"/><Relationship Id="rId6" Type="http://schemas.openxmlformats.org/officeDocument/2006/relationships/hyperlink" Target="mailto:tkachenko.vitaly.job@gmail.com" TargetMode="External"/><Relationship Id="rId15" Type="http://schemas.openxmlformats.org/officeDocument/2006/relationships/hyperlink" Target="mailto:kankis1382@hotmail.com" TargetMode="External"/><Relationship Id="rId23" Type="http://schemas.openxmlformats.org/officeDocument/2006/relationships/hyperlink" Target="mailto:iblair@velocitypartners.net" TargetMode="External"/><Relationship Id="rId28" Type="http://schemas.openxmlformats.org/officeDocument/2006/relationships/hyperlink" Target="mailto:davilaclaudial@gmail.com" TargetMode="External"/><Relationship Id="rId36" Type="http://schemas.openxmlformats.org/officeDocument/2006/relationships/hyperlink" Target="mailto:apolofx@gmail.com" TargetMode="External"/><Relationship Id="rId49" Type="http://schemas.openxmlformats.org/officeDocument/2006/relationships/hyperlink" Target="mailto:sebacho@gmail.com" TargetMode="External"/><Relationship Id="rId57" Type="http://schemas.openxmlformats.org/officeDocument/2006/relationships/hyperlink" Target="mailto:jgiraldo@velocitypartners.net" TargetMode="External"/><Relationship Id="rId106" Type="http://schemas.openxmlformats.org/officeDocument/2006/relationships/hyperlink" Target="mailto:jfmorales@velocitypartners.net" TargetMode="External"/><Relationship Id="rId114" Type="http://schemas.openxmlformats.org/officeDocument/2006/relationships/hyperlink" Target="mailto:nduque@velocitypartners.net" TargetMode="External"/><Relationship Id="rId119" Type="http://schemas.openxmlformats.org/officeDocument/2006/relationships/hyperlink" Target="mailto:luisf350@gmail.com" TargetMode="External"/><Relationship Id="rId10" Type="http://schemas.openxmlformats.org/officeDocument/2006/relationships/hyperlink" Target="mailto:jgambax@gmail.com" TargetMode="External"/><Relationship Id="rId31" Type="http://schemas.openxmlformats.org/officeDocument/2006/relationships/hyperlink" Target="mailto:bitclaw@gmail.com" TargetMode="External"/><Relationship Id="rId44" Type="http://schemas.openxmlformats.org/officeDocument/2006/relationships/hyperlink" Target="mailto:aisaacs@velocitypartners.net" TargetMode="External"/><Relationship Id="rId52" Type="http://schemas.openxmlformats.org/officeDocument/2006/relationships/hyperlink" Target="mailto:dsilva@velocitypartners.net" TargetMode="External"/><Relationship Id="rId60" Type="http://schemas.openxmlformats.org/officeDocument/2006/relationships/hyperlink" Target="mailto:andersonjb.work@gmail.com" TargetMode="External"/><Relationship Id="rId65" Type="http://schemas.openxmlformats.org/officeDocument/2006/relationships/hyperlink" Target="mailto:szapata@velocitypartners.net" TargetMode="External"/><Relationship Id="rId73" Type="http://schemas.openxmlformats.org/officeDocument/2006/relationships/hyperlink" Target="mailto:apfarid780@gmail.com" TargetMode="External"/><Relationship Id="rId78" Type="http://schemas.openxmlformats.org/officeDocument/2006/relationships/hyperlink" Target="mailto:smunoz@velocitypartners.net" TargetMode="External"/><Relationship Id="rId81" Type="http://schemas.openxmlformats.org/officeDocument/2006/relationships/hyperlink" Target="mailto:ingcarlos.suarez.moreno@gmail.com" TargetMode="External"/><Relationship Id="rId86" Type="http://schemas.openxmlformats.org/officeDocument/2006/relationships/hyperlink" Target="mailto:djaramillo@velocitypartners.net" TargetMode="External"/><Relationship Id="rId94" Type="http://schemas.openxmlformats.org/officeDocument/2006/relationships/hyperlink" Target="mailto:svelez@velocitypartners.net" TargetMode="External"/><Relationship Id="rId99" Type="http://schemas.openxmlformats.org/officeDocument/2006/relationships/hyperlink" Target="mailto:cgutierrez@velocitypartners.net" TargetMode="External"/><Relationship Id="rId101" Type="http://schemas.openxmlformats.org/officeDocument/2006/relationships/hyperlink" Target="mailto:jprada@velocitypartners.net" TargetMode="External"/><Relationship Id="rId4" Type="http://schemas.openxmlformats.org/officeDocument/2006/relationships/hyperlink" Target="mailto:amoya@gmail.com" TargetMode="External"/><Relationship Id="rId9" Type="http://schemas.openxmlformats.org/officeDocument/2006/relationships/hyperlink" Target="mailto:jgamba@velocitypartners.net" TargetMode="External"/><Relationship Id="rId13" Type="http://schemas.openxmlformats.org/officeDocument/2006/relationships/hyperlink" Target="mailto:juandiegor@gmail.com" TargetMode="External"/><Relationship Id="rId18" Type="http://schemas.openxmlformats.org/officeDocument/2006/relationships/hyperlink" Target="mailto:abedoya@velocitypartners.net" TargetMode="External"/><Relationship Id="rId39" Type="http://schemas.openxmlformats.org/officeDocument/2006/relationships/hyperlink" Target="mailto:dfposadavalencia@gmail.com" TargetMode="External"/><Relationship Id="rId109" Type="http://schemas.openxmlformats.org/officeDocument/2006/relationships/hyperlink" Target="mailto:amartinez0000@gmail.com" TargetMode="External"/><Relationship Id="rId34" Type="http://schemas.openxmlformats.org/officeDocument/2006/relationships/hyperlink" Target="mailto:agaviria@velocitypartners.net" TargetMode="External"/><Relationship Id="rId50" Type="http://schemas.openxmlformats.org/officeDocument/2006/relationships/hyperlink" Target="mailto:fjimenez@velocitypartners.net" TargetMode="External"/><Relationship Id="rId55" Type="http://schemas.openxmlformats.org/officeDocument/2006/relationships/hyperlink" Target="mailto:jvalderrama@velocitypartners.net" TargetMode="External"/><Relationship Id="rId76" Type="http://schemas.openxmlformats.org/officeDocument/2006/relationships/hyperlink" Target="mailto:jgutierrez@velocitypartners.net" TargetMode="External"/><Relationship Id="rId97" Type="http://schemas.openxmlformats.org/officeDocument/2006/relationships/hyperlink" Target="mailto:jarg5487@gmail.com" TargetMode="External"/><Relationship Id="rId104" Type="http://schemas.openxmlformats.org/officeDocument/2006/relationships/hyperlink" Target="mailto:avargas@velocitypartners.net" TargetMode="External"/><Relationship Id="rId120" Type="http://schemas.openxmlformats.org/officeDocument/2006/relationships/hyperlink" Target="mailto:jbedoya@velocitypartners.net" TargetMode="External"/><Relationship Id="rId7" Type="http://schemas.openxmlformats.org/officeDocument/2006/relationships/hyperlink" Target="mailto:luzkeilaferrer@velocitypartners.net" TargetMode="External"/><Relationship Id="rId71" Type="http://schemas.openxmlformats.org/officeDocument/2006/relationships/hyperlink" Target="mailto:andersonjb.work@gmail.com" TargetMode="External"/><Relationship Id="rId92" Type="http://schemas.openxmlformats.org/officeDocument/2006/relationships/hyperlink" Target="mailto:lrodriguez@velocitypartners.net" TargetMode="External"/><Relationship Id="rId2" Type="http://schemas.openxmlformats.org/officeDocument/2006/relationships/hyperlink" Target="mailto:davidgamboa07@gmail.com" TargetMode="External"/><Relationship Id="rId29" Type="http://schemas.openxmlformats.org/officeDocument/2006/relationships/hyperlink" Target="mailto:cconde@velocitypartners.net" TargetMode="External"/><Relationship Id="rId24" Type="http://schemas.openxmlformats.org/officeDocument/2006/relationships/hyperlink" Target="mailto:cristinablair@gmail.com" TargetMode="External"/><Relationship Id="rId40" Type="http://schemas.openxmlformats.org/officeDocument/2006/relationships/hyperlink" Target="mailto:rbuitrago@velocitypartners.net" TargetMode="External"/><Relationship Id="rId45" Type="http://schemas.openxmlformats.org/officeDocument/2006/relationships/hyperlink" Target="mailto:alfredoisaacs@gmail.com" TargetMode="External"/><Relationship Id="rId66" Type="http://schemas.openxmlformats.org/officeDocument/2006/relationships/hyperlink" Target="mailto:java.koder@gmail.com" TargetMode="External"/><Relationship Id="rId87" Type="http://schemas.openxmlformats.org/officeDocument/2006/relationships/hyperlink" Target="mailto:duverj@gmail.com" TargetMode="External"/><Relationship Id="rId110" Type="http://schemas.openxmlformats.org/officeDocument/2006/relationships/hyperlink" Target="mailto:jcrestrepo@velocitypartners.net" TargetMode="External"/><Relationship Id="rId115" Type="http://schemas.openxmlformats.org/officeDocument/2006/relationships/hyperlink" Target="mailto:nitaeldu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abSelected="1" topLeftCell="I28" zoomScale="60" zoomScaleNormal="60" workbookViewId="0">
      <selection activeCell="P52" sqref="P52"/>
    </sheetView>
  </sheetViews>
  <sheetFormatPr baseColWidth="10" defaultColWidth="9.140625" defaultRowHeight="15"/>
  <cols>
    <col min="1" max="1" width="10.28515625" style="4"/>
    <col min="2" max="2" width="13.42578125" style="5"/>
    <col min="3" max="3" width="26.140625"/>
    <col min="4" max="4" width="14"/>
    <col min="5" max="5" width="15.5703125"/>
    <col min="6" max="6" width="27.5703125"/>
    <col min="7" max="7" width="14.85546875"/>
    <col min="8" max="8" width="15.42578125" style="6"/>
    <col min="9" max="9" width="24" style="7"/>
    <col min="10" max="10" width="18.85546875"/>
    <col min="11" max="11" width="27.42578125"/>
    <col min="12" max="12" width="29.28515625"/>
    <col min="13" max="13" width="14.28515625" style="1"/>
    <col min="14" max="14" width="30.85546875"/>
    <col min="15" max="15" width="22.85546875"/>
    <col min="16" max="16" width="23.85546875" style="8"/>
    <col min="17" max="17" width="6"/>
    <col min="18" max="18" width="17.140625"/>
    <col min="19" max="19" width="23.5703125"/>
    <col min="20" max="20" width="17.85546875"/>
    <col min="21" max="21" width="29.7109375"/>
    <col min="22" max="22" width="27.5703125"/>
    <col min="23" max="23" width="18"/>
    <col min="24" max="24" width="15.140625"/>
    <col min="25" max="25" width="16.28515625"/>
    <col min="26" max="26" width="9.85546875"/>
    <col min="27" max="27" width="10.42578125"/>
    <col min="28" max="28" width="8.42578125"/>
    <col min="29" max="29" width="8.85546875"/>
    <col min="30" max="30" width="5.28515625"/>
    <col min="31" max="31" width="11.42578125" style="9"/>
    <col min="32" max="44" width="9.140625" style="9"/>
    <col min="249" max="1025" width="10.5703125"/>
  </cols>
  <sheetData>
    <row r="1" spans="1:44" s="21" customFormat="1" ht="40.5">
      <c r="A1" s="10" t="s">
        <v>0</v>
      </c>
      <c r="B1" s="11" t="s">
        <v>1</v>
      </c>
      <c r="C1" s="12" t="s">
        <v>2</v>
      </c>
      <c r="D1" s="10" t="s">
        <v>3</v>
      </c>
      <c r="E1" s="10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6" t="s">
        <v>10</v>
      </c>
      <c r="L1" s="17" t="s">
        <v>11</v>
      </c>
      <c r="M1" s="3" t="s">
        <v>12</v>
      </c>
      <c r="N1" s="17" t="s">
        <v>13</v>
      </c>
      <c r="O1" s="17" t="s">
        <v>14</v>
      </c>
      <c r="P1" s="18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9" t="s">
        <v>29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44">
      <c r="A2" s="22">
        <v>4</v>
      </c>
      <c r="B2" s="23">
        <v>420752</v>
      </c>
      <c r="C2" s="24" t="s">
        <v>30</v>
      </c>
      <c r="D2" s="22" t="s">
        <v>31</v>
      </c>
      <c r="E2" s="22" t="s">
        <v>32</v>
      </c>
      <c r="F2" s="22">
        <v>4</v>
      </c>
      <c r="G2" s="25">
        <v>42200</v>
      </c>
      <c r="H2" s="26">
        <v>10000000</v>
      </c>
      <c r="I2" s="27">
        <v>856000</v>
      </c>
      <c r="J2" s="28" t="s">
        <v>33</v>
      </c>
      <c r="K2" s="29" t="s">
        <v>34</v>
      </c>
      <c r="L2" s="30" t="s">
        <v>35</v>
      </c>
      <c r="M2" s="2">
        <v>3192515392</v>
      </c>
      <c r="N2" s="31" t="s">
        <v>36</v>
      </c>
      <c r="O2" s="31" t="s">
        <v>37</v>
      </c>
      <c r="P2" s="32">
        <v>3192562931</v>
      </c>
      <c r="Q2" s="28">
        <v>4</v>
      </c>
      <c r="R2" s="33">
        <v>32484</v>
      </c>
      <c r="S2" s="24">
        <v>2</v>
      </c>
      <c r="T2" s="34">
        <v>2</v>
      </c>
      <c r="U2" s="35">
        <v>2</v>
      </c>
      <c r="V2" s="28">
        <v>4</v>
      </c>
      <c r="W2" s="31">
        <v>3</v>
      </c>
      <c r="X2" s="31">
        <v>1</v>
      </c>
      <c r="Y2" s="31">
        <v>2</v>
      </c>
      <c r="Z2" s="28">
        <v>0</v>
      </c>
      <c r="AA2" s="28">
        <v>1</v>
      </c>
      <c r="AB2" s="28">
        <v>4</v>
      </c>
      <c r="AC2" s="28">
        <v>1</v>
      </c>
      <c r="AD2" s="36">
        <v>25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1:44">
      <c r="A3" s="22">
        <v>4</v>
      </c>
      <c r="B3" s="23">
        <v>432224</v>
      </c>
      <c r="C3" s="24" t="s">
        <v>38</v>
      </c>
      <c r="D3" s="22" t="s">
        <v>39</v>
      </c>
      <c r="E3" s="22" t="s">
        <v>40</v>
      </c>
      <c r="F3" s="22">
        <v>5</v>
      </c>
      <c r="G3" s="25">
        <v>42068</v>
      </c>
      <c r="H3" s="26">
        <v>10000000</v>
      </c>
      <c r="I3" s="27">
        <v>856000</v>
      </c>
      <c r="J3" s="28" t="s">
        <v>41</v>
      </c>
      <c r="K3" s="29" t="s">
        <v>42</v>
      </c>
      <c r="L3" s="30" t="s">
        <v>43</v>
      </c>
      <c r="M3" s="2">
        <v>3102759555</v>
      </c>
      <c r="N3" s="31" t="s">
        <v>44</v>
      </c>
      <c r="O3" s="31" t="s">
        <v>45</v>
      </c>
      <c r="P3" s="32">
        <v>3102778711</v>
      </c>
      <c r="Q3" s="28">
        <v>4</v>
      </c>
      <c r="R3" s="33">
        <v>28473</v>
      </c>
      <c r="S3" s="24">
        <v>6</v>
      </c>
      <c r="T3" s="34">
        <v>2</v>
      </c>
      <c r="U3" s="35">
        <v>6</v>
      </c>
      <c r="V3" s="28">
        <v>5</v>
      </c>
      <c r="W3" s="31">
        <v>3</v>
      </c>
      <c r="X3" s="31">
        <v>1</v>
      </c>
      <c r="Y3" s="31">
        <v>2</v>
      </c>
      <c r="Z3" s="28">
        <v>1</v>
      </c>
      <c r="AA3" s="28">
        <v>0</v>
      </c>
      <c r="AB3" s="28">
        <v>4</v>
      </c>
      <c r="AC3" s="28">
        <v>1</v>
      </c>
      <c r="AD3" s="36">
        <v>25</v>
      </c>
    </row>
    <row r="4" spans="1:44">
      <c r="A4" s="22">
        <v>4</v>
      </c>
      <c r="B4" s="23">
        <v>449482</v>
      </c>
      <c r="C4" s="24" t="s">
        <v>46</v>
      </c>
      <c r="D4" s="22" t="s">
        <v>47</v>
      </c>
      <c r="E4" s="22" t="s">
        <v>48</v>
      </c>
      <c r="F4" s="22">
        <v>1</v>
      </c>
      <c r="G4" s="25">
        <v>41890</v>
      </c>
      <c r="H4" s="26">
        <v>10000000</v>
      </c>
      <c r="I4" s="27">
        <v>0</v>
      </c>
      <c r="J4" s="28" t="s">
        <v>49</v>
      </c>
      <c r="K4" s="29" t="s">
        <v>50</v>
      </c>
      <c r="L4" s="30" t="s">
        <v>51</v>
      </c>
      <c r="M4" s="2">
        <v>3004163616</v>
      </c>
      <c r="N4" s="31" t="s">
        <v>52</v>
      </c>
      <c r="O4" s="31" t="s">
        <v>53</v>
      </c>
      <c r="P4" s="32" t="s">
        <v>54</v>
      </c>
      <c r="Q4" s="28">
        <v>4</v>
      </c>
      <c r="R4" s="33">
        <v>32536</v>
      </c>
      <c r="S4" s="24">
        <v>2</v>
      </c>
      <c r="T4" s="34">
        <v>2</v>
      </c>
      <c r="U4" s="35">
        <v>2</v>
      </c>
      <c r="V4" s="28">
        <v>6</v>
      </c>
      <c r="W4" s="31">
        <v>2</v>
      </c>
      <c r="X4" s="31">
        <v>1</v>
      </c>
      <c r="Y4" s="31">
        <v>2</v>
      </c>
      <c r="Z4" s="28">
        <v>0</v>
      </c>
      <c r="AA4" s="28">
        <v>0</v>
      </c>
      <c r="AB4" s="28">
        <v>4</v>
      </c>
      <c r="AC4" s="28">
        <v>1</v>
      </c>
      <c r="AD4" s="36">
        <v>25</v>
      </c>
    </row>
    <row r="5" spans="1:44">
      <c r="A5" s="22">
        <v>4</v>
      </c>
      <c r="B5" s="23">
        <v>521114</v>
      </c>
      <c r="C5" s="24" t="s">
        <v>55</v>
      </c>
      <c r="D5" s="22" t="s">
        <v>56</v>
      </c>
      <c r="E5" s="22" t="s">
        <v>57</v>
      </c>
      <c r="F5" s="22">
        <v>16</v>
      </c>
      <c r="G5" s="25">
        <v>42219</v>
      </c>
      <c r="H5" s="26">
        <v>10000000</v>
      </c>
      <c r="I5" s="27">
        <v>856000</v>
      </c>
      <c r="J5" s="28" t="s">
        <v>58</v>
      </c>
      <c r="K5" s="29" t="s">
        <v>59</v>
      </c>
      <c r="L5" s="30" t="s">
        <v>60</v>
      </c>
      <c r="M5" s="2">
        <v>3105531478</v>
      </c>
      <c r="N5" s="31" t="s">
        <v>61</v>
      </c>
      <c r="O5" s="31" t="s">
        <v>62</v>
      </c>
      <c r="P5" s="32">
        <v>3053021511</v>
      </c>
      <c r="Q5" s="28">
        <v>1</v>
      </c>
      <c r="R5" s="33">
        <v>29677</v>
      </c>
      <c r="S5" s="24">
        <v>1</v>
      </c>
      <c r="T5" s="34">
        <v>2</v>
      </c>
      <c r="U5" s="35">
        <v>1</v>
      </c>
      <c r="V5" s="28">
        <v>5</v>
      </c>
      <c r="W5" s="31">
        <v>1</v>
      </c>
      <c r="X5" s="31">
        <v>1</v>
      </c>
      <c r="Y5" s="31">
        <v>2</v>
      </c>
      <c r="Z5" s="28">
        <v>2</v>
      </c>
      <c r="AA5" s="28">
        <v>0</v>
      </c>
      <c r="AB5" s="28">
        <v>4</v>
      </c>
      <c r="AC5" s="28">
        <v>1</v>
      </c>
      <c r="AD5" s="36">
        <v>25</v>
      </c>
    </row>
    <row r="6" spans="1:44">
      <c r="A6" s="22">
        <v>4</v>
      </c>
      <c r="B6" s="23">
        <v>571368</v>
      </c>
      <c r="C6" s="24" t="s">
        <v>63</v>
      </c>
      <c r="D6" s="22" t="s">
        <v>64</v>
      </c>
      <c r="E6" s="22" t="s">
        <v>65</v>
      </c>
      <c r="F6" s="22">
        <v>4</v>
      </c>
      <c r="G6" s="25">
        <v>41184</v>
      </c>
      <c r="H6" s="26">
        <v>10000000</v>
      </c>
      <c r="I6" s="27">
        <v>856000</v>
      </c>
      <c r="J6" s="28" t="s">
        <v>66</v>
      </c>
      <c r="K6" s="29" t="s">
        <v>67</v>
      </c>
      <c r="L6" s="30" t="s">
        <v>68</v>
      </c>
      <c r="M6" s="2">
        <v>3013975612</v>
      </c>
      <c r="N6" s="31" t="s">
        <v>69</v>
      </c>
      <c r="O6" s="31" t="s">
        <v>70</v>
      </c>
      <c r="P6" s="32">
        <v>3022479289</v>
      </c>
      <c r="Q6" s="28">
        <v>1</v>
      </c>
      <c r="R6" s="33">
        <v>28450</v>
      </c>
      <c r="S6" s="34">
        <v>2</v>
      </c>
      <c r="T6" s="34">
        <v>2</v>
      </c>
      <c r="U6" s="35">
        <v>2</v>
      </c>
      <c r="V6" s="28">
        <v>12</v>
      </c>
      <c r="W6" s="31">
        <v>4</v>
      </c>
      <c r="X6" s="31">
        <v>1</v>
      </c>
      <c r="Y6" s="31">
        <v>2</v>
      </c>
      <c r="Z6" s="28">
        <v>0</v>
      </c>
      <c r="AA6" s="28">
        <v>0</v>
      </c>
      <c r="AB6" s="28">
        <v>4</v>
      </c>
      <c r="AC6" s="28">
        <v>1</v>
      </c>
      <c r="AD6" s="36">
        <v>25</v>
      </c>
    </row>
    <row r="7" spans="1:44">
      <c r="A7" s="22">
        <v>4</v>
      </c>
      <c r="B7" s="23">
        <v>572390</v>
      </c>
      <c r="C7" s="24" t="s">
        <v>71</v>
      </c>
      <c r="D7" s="22" t="s">
        <v>72</v>
      </c>
      <c r="E7" s="22" t="s">
        <v>73</v>
      </c>
      <c r="F7" s="22">
        <v>5</v>
      </c>
      <c r="G7" s="25">
        <v>42388</v>
      </c>
      <c r="H7" s="26">
        <v>10000000</v>
      </c>
      <c r="I7" s="27">
        <v>856000</v>
      </c>
      <c r="J7" s="28" t="s">
        <v>74</v>
      </c>
      <c r="K7" s="29" t="s">
        <v>75</v>
      </c>
      <c r="L7" s="30" t="s">
        <v>76</v>
      </c>
      <c r="M7" s="2">
        <v>3117762321</v>
      </c>
      <c r="N7" s="31" t="s">
        <v>77</v>
      </c>
      <c r="O7" s="31" t="s">
        <v>78</v>
      </c>
      <c r="P7" s="32">
        <v>584162397502</v>
      </c>
      <c r="Q7" s="28">
        <v>1</v>
      </c>
      <c r="R7" s="33">
        <v>31407</v>
      </c>
      <c r="S7" s="24">
        <v>2</v>
      </c>
      <c r="T7" s="34">
        <v>2</v>
      </c>
      <c r="U7" s="35">
        <v>2</v>
      </c>
      <c r="V7" s="28">
        <v>7</v>
      </c>
      <c r="W7" s="31">
        <v>3</v>
      </c>
      <c r="X7" s="31">
        <v>1</v>
      </c>
      <c r="Y7" s="31">
        <v>1</v>
      </c>
      <c r="Z7" s="28">
        <v>0</v>
      </c>
      <c r="AA7" s="28">
        <v>0</v>
      </c>
      <c r="AB7" s="28">
        <v>4</v>
      </c>
      <c r="AC7" s="28">
        <v>1</v>
      </c>
      <c r="AD7" s="36">
        <v>25</v>
      </c>
    </row>
    <row r="8" spans="1:44">
      <c r="A8" s="22">
        <v>1</v>
      </c>
      <c r="B8" s="23">
        <v>4520734</v>
      </c>
      <c r="C8" s="24" t="s">
        <v>79</v>
      </c>
      <c r="D8" s="22" t="s">
        <v>80</v>
      </c>
      <c r="E8" s="22" t="s">
        <v>81</v>
      </c>
      <c r="F8" s="22">
        <v>4</v>
      </c>
      <c r="G8" s="25">
        <v>41731</v>
      </c>
      <c r="H8" s="26">
        <v>10000000</v>
      </c>
      <c r="I8" s="27">
        <f>856000-233996-75397-32688</f>
        <v>513919</v>
      </c>
      <c r="J8" s="28" t="s">
        <v>82</v>
      </c>
      <c r="K8" s="29" t="s">
        <v>83</v>
      </c>
      <c r="L8" s="30" t="s">
        <v>84</v>
      </c>
      <c r="M8" s="2">
        <v>3217463669</v>
      </c>
      <c r="N8" s="31" t="s">
        <v>85</v>
      </c>
      <c r="O8" s="31" t="s">
        <v>86</v>
      </c>
      <c r="P8" s="32">
        <v>31116473089</v>
      </c>
      <c r="Q8" s="28">
        <v>1</v>
      </c>
      <c r="R8" s="33">
        <v>31104</v>
      </c>
      <c r="S8" s="24">
        <v>2</v>
      </c>
      <c r="T8" s="34">
        <v>2</v>
      </c>
      <c r="U8" s="35">
        <v>2</v>
      </c>
      <c r="V8" s="28">
        <v>2</v>
      </c>
      <c r="W8" s="31">
        <v>1</v>
      </c>
      <c r="X8" s="31">
        <v>1</v>
      </c>
      <c r="Y8" s="31">
        <v>1</v>
      </c>
      <c r="Z8" s="28">
        <v>0</v>
      </c>
      <c r="AA8" s="28">
        <v>0</v>
      </c>
      <c r="AB8" s="28">
        <v>4</v>
      </c>
      <c r="AC8" s="28">
        <v>1</v>
      </c>
      <c r="AD8" s="36">
        <v>25</v>
      </c>
    </row>
    <row r="9" spans="1:44">
      <c r="A9" s="22">
        <v>1</v>
      </c>
      <c r="B9" s="23">
        <v>8027130</v>
      </c>
      <c r="C9" s="24" t="s">
        <v>87</v>
      </c>
      <c r="D9" s="22" t="s">
        <v>88</v>
      </c>
      <c r="E9" s="22" t="s">
        <v>89</v>
      </c>
      <c r="F9" s="22">
        <v>4</v>
      </c>
      <c r="G9" s="25">
        <v>41596</v>
      </c>
      <c r="H9" s="26">
        <v>10000000</v>
      </c>
      <c r="I9" s="27">
        <f>856000-576651</f>
        <v>279349</v>
      </c>
      <c r="J9" s="28" t="s">
        <v>90</v>
      </c>
      <c r="K9" s="29" t="s">
        <v>91</v>
      </c>
      <c r="L9" s="30" t="s">
        <v>92</v>
      </c>
      <c r="M9" s="2">
        <v>3002128555</v>
      </c>
      <c r="N9" s="31" t="s">
        <v>93</v>
      </c>
      <c r="O9" s="31" t="s">
        <v>94</v>
      </c>
      <c r="P9" s="32">
        <v>3155210414</v>
      </c>
      <c r="Q9" s="28">
        <v>3</v>
      </c>
      <c r="R9" s="33">
        <v>31041</v>
      </c>
      <c r="S9" s="24">
        <v>1</v>
      </c>
      <c r="T9" s="34">
        <v>2</v>
      </c>
      <c r="U9" s="35">
        <v>1</v>
      </c>
      <c r="V9" s="28">
        <v>1</v>
      </c>
      <c r="W9" s="31">
        <v>1</v>
      </c>
      <c r="X9" s="31">
        <v>1</v>
      </c>
      <c r="Y9" s="31">
        <v>1</v>
      </c>
      <c r="Z9" s="28">
        <v>0</v>
      </c>
      <c r="AA9" s="28">
        <v>0</v>
      </c>
      <c r="AB9" s="28">
        <v>4</v>
      </c>
      <c r="AC9" s="28">
        <v>1</v>
      </c>
      <c r="AD9" s="36">
        <v>25</v>
      </c>
    </row>
    <row r="10" spans="1:44">
      <c r="A10" s="22">
        <v>1</v>
      </c>
      <c r="B10" s="23">
        <v>8032409</v>
      </c>
      <c r="C10" s="24" t="s">
        <v>95</v>
      </c>
      <c r="D10" s="22" t="s">
        <v>96</v>
      </c>
      <c r="E10" s="22" t="s">
        <v>89</v>
      </c>
      <c r="F10" s="22">
        <v>4</v>
      </c>
      <c r="G10" s="37">
        <v>42219</v>
      </c>
      <c r="H10" s="26">
        <v>10000000</v>
      </c>
      <c r="I10" s="27">
        <f>856000-89152</f>
        <v>766848</v>
      </c>
      <c r="J10" s="28" t="s">
        <v>97</v>
      </c>
      <c r="K10" s="29" t="s">
        <v>98</v>
      </c>
      <c r="L10" s="30" t="s">
        <v>99</v>
      </c>
      <c r="M10" s="2">
        <v>3005769114</v>
      </c>
      <c r="N10" s="31" t="s">
        <v>100</v>
      </c>
      <c r="O10" s="31" t="s">
        <v>101</v>
      </c>
      <c r="P10" s="32">
        <v>3155120348</v>
      </c>
      <c r="Q10" s="28">
        <v>1</v>
      </c>
      <c r="R10" s="33">
        <v>31283</v>
      </c>
      <c r="S10" s="24">
        <v>2</v>
      </c>
      <c r="T10" s="34">
        <v>2</v>
      </c>
      <c r="U10" s="35">
        <v>2</v>
      </c>
      <c r="V10" s="28">
        <v>1</v>
      </c>
      <c r="W10" s="31">
        <v>1</v>
      </c>
      <c r="X10" s="31">
        <v>1</v>
      </c>
      <c r="Y10" s="31">
        <v>1</v>
      </c>
      <c r="Z10" s="28">
        <v>0</v>
      </c>
      <c r="AA10" s="28">
        <v>0</v>
      </c>
      <c r="AB10" s="28">
        <v>4</v>
      </c>
      <c r="AC10" s="28">
        <v>1</v>
      </c>
      <c r="AD10" s="36">
        <v>25</v>
      </c>
    </row>
    <row r="11" spans="1:44">
      <c r="A11" s="22">
        <v>1</v>
      </c>
      <c r="B11" s="23">
        <v>8486273</v>
      </c>
      <c r="C11" s="24" t="s">
        <v>102</v>
      </c>
      <c r="D11" s="22" t="s">
        <v>103</v>
      </c>
      <c r="E11" s="22" t="s">
        <v>104</v>
      </c>
      <c r="F11" s="22">
        <v>16</v>
      </c>
      <c r="G11" s="25">
        <v>42443</v>
      </c>
      <c r="H11" s="26">
        <v>10000000</v>
      </c>
      <c r="I11" s="27">
        <v>856000</v>
      </c>
      <c r="J11" s="28" t="s">
        <v>105</v>
      </c>
      <c r="K11" s="29" t="s">
        <v>106</v>
      </c>
      <c r="L11" s="30" t="s">
        <v>107</v>
      </c>
      <c r="M11" s="2">
        <v>3014232218</v>
      </c>
      <c r="N11" s="31" t="s">
        <v>108</v>
      </c>
      <c r="O11" s="31" t="s">
        <v>109</v>
      </c>
      <c r="P11" s="32">
        <v>3137593363</v>
      </c>
      <c r="Q11" s="28">
        <v>1</v>
      </c>
      <c r="R11" s="33">
        <v>30176</v>
      </c>
      <c r="S11" s="24">
        <v>2</v>
      </c>
      <c r="T11" s="34">
        <v>2</v>
      </c>
      <c r="U11" s="35">
        <v>2</v>
      </c>
      <c r="V11" s="28">
        <v>8</v>
      </c>
      <c r="W11" s="31">
        <v>1</v>
      </c>
      <c r="X11" s="31">
        <v>1</v>
      </c>
      <c r="Y11" s="31">
        <v>4</v>
      </c>
      <c r="Z11" s="28">
        <v>1</v>
      </c>
      <c r="AA11" s="28">
        <v>1</v>
      </c>
      <c r="AB11" s="28">
        <v>4</v>
      </c>
      <c r="AC11" s="28">
        <v>1</v>
      </c>
      <c r="AD11" s="36">
        <v>25</v>
      </c>
    </row>
    <row r="12" spans="1:44">
      <c r="A12" s="22">
        <v>1</v>
      </c>
      <c r="B12" s="23">
        <v>10292309</v>
      </c>
      <c r="C12" s="24" t="s">
        <v>110</v>
      </c>
      <c r="D12" s="22" t="s">
        <v>111</v>
      </c>
      <c r="E12" s="22" t="s">
        <v>112</v>
      </c>
      <c r="F12" s="22">
        <v>3</v>
      </c>
      <c r="G12" s="25">
        <v>42156</v>
      </c>
      <c r="H12" s="26">
        <v>10000000</v>
      </c>
      <c r="I12" s="27">
        <v>856000</v>
      </c>
      <c r="J12" s="28" t="s">
        <v>113</v>
      </c>
      <c r="K12" s="29" t="s">
        <v>114</v>
      </c>
      <c r="L12" s="30" t="s">
        <v>115</v>
      </c>
      <c r="M12" s="2">
        <v>3157726366</v>
      </c>
      <c r="N12" s="31" t="s">
        <v>116</v>
      </c>
      <c r="O12" s="31" t="s">
        <v>117</v>
      </c>
      <c r="P12" s="32">
        <v>3003191198</v>
      </c>
      <c r="Q12" s="28">
        <v>4</v>
      </c>
      <c r="R12" s="33">
        <v>29815</v>
      </c>
      <c r="S12" s="24">
        <v>1</v>
      </c>
      <c r="T12" s="34">
        <v>2</v>
      </c>
      <c r="U12" s="35">
        <v>1</v>
      </c>
      <c r="V12" s="28">
        <v>9</v>
      </c>
      <c r="W12" s="31">
        <v>1</v>
      </c>
      <c r="X12" s="31">
        <v>1</v>
      </c>
      <c r="Y12" s="31">
        <v>1</v>
      </c>
      <c r="Z12" s="28">
        <v>0</v>
      </c>
      <c r="AA12" s="28">
        <v>0</v>
      </c>
      <c r="AB12" s="28">
        <v>4</v>
      </c>
      <c r="AC12" s="28">
        <v>1</v>
      </c>
      <c r="AD12" s="36">
        <v>25</v>
      </c>
    </row>
    <row r="13" spans="1:44">
      <c r="A13" s="22">
        <v>1</v>
      </c>
      <c r="B13" s="23">
        <v>15372921</v>
      </c>
      <c r="C13" s="24" t="s">
        <v>118</v>
      </c>
      <c r="D13" s="22" t="s">
        <v>119</v>
      </c>
      <c r="E13" s="22" t="s">
        <v>120</v>
      </c>
      <c r="F13" s="22">
        <v>4</v>
      </c>
      <c r="G13" s="25">
        <v>42290</v>
      </c>
      <c r="H13" s="26">
        <v>10000000</v>
      </c>
      <c r="I13" s="27">
        <v>856000</v>
      </c>
      <c r="J13" s="28" t="s">
        <v>121</v>
      </c>
      <c r="K13" s="29" t="s">
        <v>122</v>
      </c>
      <c r="L13" s="30" t="s">
        <v>123</v>
      </c>
      <c r="M13" s="2">
        <v>3016419390</v>
      </c>
      <c r="N13" s="31" t="s">
        <v>124</v>
      </c>
      <c r="O13" s="31" t="s">
        <v>125</v>
      </c>
      <c r="P13" s="32">
        <v>3002161260</v>
      </c>
      <c r="Q13" s="28">
        <v>3</v>
      </c>
      <c r="R13" s="33">
        <v>30995</v>
      </c>
      <c r="S13" s="24">
        <v>2</v>
      </c>
      <c r="T13" s="34">
        <v>2</v>
      </c>
      <c r="U13" s="35">
        <v>1</v>
      </c>
      <c r="V13" s="28">
        <v>1</v>
      </c>
      <c r="W13" s="31">
        <v>1</v>
      </c>
      <c r="X13" s="31">
        <v>1</v>
      </c>
      <c r="Y13" s="31">
        <v>1</v>
      </c>
      <c r="Z13" s="28">
        <v>0</v>
      </c>
      <c r="AA13" s="28">
        <v>1</v>
      </c>
      <c r="AB13" s="28">
        <v>4</v>
      </c>
      <c r="AC13" s="28">
        <v>1</v>
      </c>
      <c r="AD13" s="36">
        <v>25</v>
      </c>
    </row>
    <row r="14" spans="1:44">
      <c r="A14" s="22">
        <v>1</v>
      </c>
      <c r="B14" s="23">
        <v>16943360</v>
      </c>
      <c r="C14" s="24" t="s">
        <v>126</v>
      </c>
      <c r="D14" s="22" t="s">
        <v>127</v>
      </c>
      <c r="E14" s="22" t="s">
        <v>40</v>
      </c>
      <c r="F14" s="22">
        <v>1</v>
      </c>
      <c r="G14" s="25">
        <v>42401</v>
      </c>
      <c r="H14" s="26">
        <v>10000000</v>
      </c>
      <c r="I14" s="27">
        <v>856000</v>
      </c>
      <c r="J14" s="28" t="s">
        <v>128</v>
      </c>
      <c r="K14" s="29" t="s">
        <v>129</v>
      </c>
      <c r="L14" s="30" t="s">
        <v>130</v>
      </c>
      <c r="M14" s="2">
        <v>3017406777</v>
      </c>
      <c r="N14" s="31" t="s">
        <v>131</v>
      </c>
      <c r="O14" s="31" t="s">
        <v>132</v>
      </c>
      <c r="P14" s="32" t="s">
        <v>133</v>
      </c>
      <c r="Q14" s="28">
        <v>1</v>
      </c>
      <c r="R14" s="33">
        <v>30020</v>
      </c>
      <c r="S14" s="24">
        <v>1</v>
      </c>
      <c r="T14" s="34">
        <v>2</v>
      </c>
      <c r="U14" s="35">
        <v>1</v>
      </c>
      <c r="V14" s="28">
        <v>9</v>
      </c>
      <c r="W14" s="31">
        <v>1</v>
      </c>
      <c r="X14" s="31">
        <v>1</v>
      </c>
      <c r="Y14" s="31">
        <v>1</v>
      </c>
      <c r="Z14" s="28">
        <v>0</v>
      </c>
      <c r="AA14" s="28">
        <v>0</v>
      </c>
      <c r="AB14" s="28">
        <v>4</v>
      </c>
      <c r="AC14" s="28">
        <v>1</v>
      </c>
      <c r="AD14" s="36">
        <v>25</v>
      </c>
    </row>
    <row r="15" spans="1:44">
      <c r="A15" s="22">
        <v>1</v>
      </c>
      <c r="B15" s="23">
        <v>29127517</v>
      </c>
      <c r="C15" s="24" t="s">
        <v>134</v>
      </c>
      <c r="D15" s="22" t="s">
        <v>135</v>
      </c>
      <c r="E15" s="22" t="s">
        <v>136</v>
      </c>
      <c r="F15" s="22">
        <v>15</v>
      </c>
      <c r="G15" s="25">
        <v>42234</v>
      </c>
      <c r="H15" s="26">
        <v>10000000</v>
      </c>
      <c r="I15" s="27">
        <v>856000</v>
      </c>
      <c r="J15" s="28" t="s">
        <v>137</v>
      </c>
      <c r="K15" s="29" t="s">
        <v>138</v>
      </c>
      <c r="L15" s="30" t="s">
        <v>139</v>
      </c>
      <c r="M15" s="2">
        <v>3167507872</v>
      </c>
      <c r="N15" s="31" t="s">
        <v>140</v>
      </c>
      <c r="O15" s="31" t="s">
        <v>141</v>
      </c>
      <c r="P15" s="32">
        <v>3155600297</v>
      </c>
      <c r="Q15" s="28">
        <v>1</v>
      </c>
      <c r="R15" s="33">
        <v>29239</v>
      </c>
      <c r="S15" s="24">
        <v>5</v>
      </c>
      <c r="T15" s="34">
        <v>2</v>
      </c>
      <c r="U15" s="35">
        <v>5</v>
      </c>
      <c r="V15" s="28">
        <v>9</v>
      </c>
      <c r="W15" s="31">
        <v>1</v>
      </c>
      <c r="X15" s="31">
        <v>1</v>
      </c>
      <c r="Y15" s="31">
        <v>1</v>
      </c>
      <c r="Z15" s="28">
        <v>0</v>
      </c>
      <c r="AA15" s="28">
        <v>2</v>
      </c>
      <c r="AB15" s="28">
        <v>4</v>
      </c>
      <c r="AC15" s="28">
        <v>1</v>
      </c>
      <c r="AD15" s="36">
        <v>25</v>
      </c>
    </row>
    <row r="16" spans="1:44" ht="24" customHeight="1">
      <c r="A16" s="22">
        <v>1</v>
      </c>
      <c r="B16" s="23">
        <v>32141410</v>
      </c>
      <c r="C16" s="24" t="s">
        <v>142</v>
      </c>
      <c r="D16" s="22" t="s">
        <v>143</v>
      </c>
      <c r="E16" s="22" t="s">
        <v>144</v>
      </c>
      <c r="F16" s="38">
        <v>7</v>
      </c>
      <c r="G16" s="25">
        <v>42296</v>
      </c>
      <c r="H16" s="26">
        <v>10000000</v>
      </c>
      <c r="I16" s="27">
        <v>856000</v>
      </c>
      <c r="J16" s="28" t="s">
        <v>145</v>
      </c>
      <c r="K16" s="29" t="s">
        <v>146</v>
      </c>
      <c r="L16" s="30" t="s">
        <v>147</v>
      </c>
      <c r="M16" s="2">
        <v>3147402567</v>
      </c>
      <c r="N16" s="31" t="s">
        <v>148</v>
      </c>
      <c r="O16" s="31" t="s">
        <v>149</v>
      </c>
      <c r="P16" s="32">
        <v>3006077659</v>
      </c>
      <c r="Q16" s="28">
        <v>4</v>
      </c>
      <c r="R16" s="33">
        <v>29162</v>
      </c>
      <c r="S16" s="24">
        <v>2</v>
      </c>
      <c r="T16" s="34">
        <v>2</v>
      </c>
      <c r="U16" s="35">
        <v>2</v>
      </c>
      <c r="V16" s="28">
        <v>1</v>
      </c>
      <c r="W16" s="31">
        <v>1</v>
      </c>
      <c r="X16" s="31">
        <v>1</v>
      </c>
      <c r="Y16" s="31">
        <v>1</v>
      </c>
      <c r="Z16" s="28">
        <v>0</v>
      </c>
      <c r="AA16" s="28">
        <v>0</v>
      </c>
      <c r="AB16" s="28">
        <v>4</v>
      </c>
      <c r="AC16" s="28">
        <v>1</v>
      </c>
      <c r="AD16" s="36">
        <v>25</v>
      </c>
    </row>
    <row r="17" spans="1:30" ht="27" customHeight="1">
      <c r="A17" s="22">
        <v>1</v>
      </c>
      <c r="B17" s="23">
        <v>43163984</v>
      </c>
      <c r="C17" s="24" t="s">
        <v>150</v>
      </c>
      <c r="D17" s="22" t="s">
        <v>151</v>
      </c>
      <c r="E17" s="22" t="s">
        <v>73</v>
      </c>
      <c r="F17" s="38">
        <v>7</v>
      </c>
      <c r="G17" s="25">
        <v>41583</v>
      </c>
      <c r="H17" s="26">
        <v>10000000</v>
      </c>
      <c r="I17" s="27">
        <f>856000-289777</f>
        <v>566223</v>
      </c>
      <c r="J17" s="28" t="s">
        <v>152</v>
      </c>
      <c r="K17" s="29" t="s">
        <v>153</v>
      </c>
      <c r="L17" s="30" t="s">
        <v>154</v>
      </c>
      <c r="M17" s="2">
        <v>3206945680</v>
      </c>
      <c r="N17" s="31">
        <v>3619838</v>
      </c>
      <c r="O17" s="31" t="s">
        <v>155</v>
      </c>
      <c r="P17" s="32">
        <v>3147931328</v>
      </c>
      <c r="Q17" s="28">
        <v>4</v>
      </c>
      <c r="R17" s="33">
        <v>29332</v>
      </c>
      <c r="S17" s="24">
        <v>2</v>
      </c>
      <c r="T17" s="34">
        <v>2</v>
      </c>
      <c r="U17" s="35">
        <v>2</v>
      </c>
      <c r="V17" s="28">
        <v>11</v>
      </c>
      <c r="W17" s="31">
        <v>1</v>
      </c>
      <c r="X17" s="31">
        <v>1</v>
      </c>
      <c r="Y17" s="31">
        <v>1</v>
      </c>
      <c r="Z17" s="28">
        <v>0</v>
      </c>
      <c r="AA17" s="28">
        <v>1</v>
      </c>
      <c r="AB17" s="28">
        <v>4</v>
      </c>
      <c r="AC17" s="28">
        <v>1</v>
      </c>
      <c r="AD17" s="36">
        <v>25</v>
      </c>
    </row>
    <row r="18" spans="1:30">
      <c r="A18" s="22">
        <v>1</v>
      </c>
      <c r="B18" s="23">
        <v>43876660</v>
      </c>
      <c r="C18" s="24" t="s">
        <v>156</v>
      </c>
      <c r="D18" s="22" t="s">
        <v>157</v>
      </c>
      <c r="E18" s="22" t="s">
        <v>158</v>
      </c>
      <c r="F18" s="22">
        <v>3</v>
      </c>
      <c r="G18" s="25">
        <v>42290</v>
      </c>
      <c r="H18" s="26">
        <v>10000000</v>
      </c>
      <c r="I18" s="27">
        <v>856000</v>
      </c>
      <c r="J18" s="28" t="s">
        <v>159</v>
      </c>
      <c r="K18" s="29" t="s">
        <v>160</v>
      </c>
      <c r="L18" s="30" t="s">
        <v>161</v>
      </c>
      <c r="M18" s="2">
        <v>3006593684</v>
      </c>
      <c r="N18" s="31" t="s">
        <v>162</v>
      </c>
      <c r="O18" s="31" t="s">
        <v>163</v>
      </c>
      <c r="P18" s="32">
        <v>6009376</v>
      </c>
      <c r="Q18" s="28">
        <v>1</v>
      </c>
      <c r="R18" s="33">
        <v>29912</v>
      </c>
      <c r="S18" s="24">
        <v>1</v>
      </c>
      <c r="T18" s="34">
        <v>2</v>
      </c>
      <c r="U18" s="35">
        <v>1</v>
      </c>
      <c r="V18" s="28">
        <v>13</v>
      </c>
      <c r="W18" s="31">
        <v>1</v>
      </c>
      <c r="X18" s="31">
        <v>1</v>
      </c>
      <c r="Y18" s="31">
        <v>1</v>
      </c>
      <c r="Z18" s="28">
        <v>0</v>
      </c>
      <c r="AA18" s="28">
        <v>2</v>
      </c>
      <c r="AB18" s="28">
        <v>4</v>
      </c>
      <c r="AC18" s="28">
        <v>1</v>
      </c>
      <c r="AD18" s="36">
        <v>25</v>
      </c>
    </row>
    <row r="19" spans="1:30">
      <c r="A19" s="22">
        <v>1</v>
      </c>
      <c r="B19" s="23">
        <v>43983303</v>
      </c>
      <c r="C19" s="24" t="s">
        <v>164</v>
      </c>
      <c r="D19" s="22" t="s">
        <v>165</v>
      </c>
      <c r="E19" s="22" t="s">
        <v>166</v>
      </c>
      <c r="F19" s="22">
        <v>14</v>
      </c>
      <c r="G19" s="25">
        <v>41764</v>
      </c>
      <c r="H19" s="26">
        <v>10000000</v>
      </c>
      <c r="I19" s="27">
        <v>856000</v>
      </c>
      <c r="J19" s="28" t="s">
        <v>167</v>
      </c>
      <c r="K19" s="29" t="s">
        <v>168</v>
      </c>
      <c r="L19" s="30" t="s">
        <v>169</v>
      </c>
      <c r="M19" s="2">
        <v>3002174972</v>
      </c>
      <c r="N19" s="31" t="s">
        <v>170</v>
      </c>
      <c r="O19" s="31" t="s">
        <v>171</v>
      </c>
      <c r="P19" s="32">
        <v>3002174972</v>
      </c>
      <c r="Q19" s="28">
        <v>4</v>
      </c>
      <c r="R19" s="33">
        <v>31000</v>
      </c>
      <c r="S19" s="24">
        <v>5</v>
      </c>
      <c r="T19" s="34">
        <v>4</v>
      </c>
      <c r="U19" s="35">
        <v>5</v>
      </c>
      <c r="V19" s="28">
        <v>8</v>
      </c>
      <c r="W19" s="31">
        <v>1</v>
      </c>
      <c r="X19" s="31">
        <v>1</v>
      </c>
      <c r="Y19" s="31">
        <v>1</v>
      </c>
      <c r="Z19" s="28">
        <v>0</v>
      </c>
      <c r="AA19" s="28">
        <v>1</v>
      </c>
      <c r="AB19" s="28">
        <v>4</v>
      </c>
      <c r="AC19" s="28">
        <v>1</v>
      </c>
      <c r="AD19" s="36">
        <v>25</v>
      </c>
    </row>
    <row r="20" spans="1:30">
      <c r="A20" s="22">
        <v>1</v>
      </c>
      <c r="B20" s="23">
        <v>71266131</v>
      </c>
      <c r="C20" s="24" t="s">
        <v>172</v>
      </c>
      <c r="D20" s="22" t="s">
        <v>173</v>
      </c>
      <c r="E20" s="22" t="s">
        <v>174</v>
      </c>
      <c r="F20" s="22">
        <v>5</v>
      </c>
      <c r="G20" s="25">
        <v>41962</v>
      </c>
      <c r="H20" s="26">
        <v>10000000</v>
      </c>
      <c r="I20" s="27">
        <v>856000</v>
      </c>
      <c r="J20" s="28" t="s">
        <v>175</v>
      </c>
      <c r="K20" s="29" t="s">
        <v>176</v>
      </c>
      <c r="L20" s="30" t="s">
        <v>177</v>
      </c>
      <c r="M20" s="2">
        <v>14</v>
      </c>
      <c r="N20" s="31" t="s">
        <v>178</v>
      </c>
      <c r="O20" s="31" t="s">
        <v>179</v>
      </c>
      <c r="P20" s="32">
        <v>3053000160</v>
      </c>
      <c r="Q20" s="28">
        <v>2</v>
      </c>
      <c r="R20" s="33">
        <v>30295</v>
      </c>
      <c r="S20" s="24">
        <v>2</v>
      </c>
      <c r="T20" s="34">
        <v>2</v>
      </c>
      <c r="U20" s="35">
        <v>2</v>
      </c>
      <c r="V20" s="28">
        <v>14</v>
      </c>
      <c r="W20" s="31">
        <v>1</v>
      </c>
      <c r="X20" s="31">
        <v>1</v>
      </c>
      <c r="Y20" s="31">
        <v>1</v>
      </c>
      <c r="Z20" s="28">
        <v>0</v>
      </c>
      <c r="AA20" s="28">
        <v>0</v>
      </c>
      <c r="AB20" s="28">
        <v>4</v>
      </c>
      <c r="AC20" s="28">
        <v>1</v>
      </c>
      <c r="AD20" s="36">
        <v>25</v>
      </c>
    </row>
    <row r="21" spans="1:30">
      <c r="A21" s="22">
        <v>1</v>
      </c>
      <c r="B21" s="23">
        <v>71318655</v>
      </c>
      <c r="C21" s="24" t="s">
        <v>180</v>
      </c>
      <c r="D21" s="22" t="s">
        <v>181</v>
      </c>
      <c r="E21" s="22" t="s">
        <v>182</v>
      </c>
      <c r="F21" s="22">
        <v>15</v>
      </c>
      <c r="G21" s="25">
        <v>42278</v>
      </c>
      <c r="H21" s="26">
        <v>10000000</v>
      </c>
      <c r="I21" s="27">
        <v>856000</v>
      </c>
      <c r="J21" s="28" t="s">
        <v>183</v>
      </c>
      <c r="K21" s="29" t="s">
        <v>184</v>
      </c>
      <c r="L21" s="30" t="s">
        <v>185</v>
      </c>
      <c r="M21" s="2">
        <v>3128521417</v>
      </c>
      <c r="N21" s="31" t="s">
        <v>186</v>
      </c>
      <c r="O21" s="31" t="s">
        <v>187</v>
      </c>
      <c r="P21" s="32">
        <v>3113422001</v>
      </c>
      <c r="Q21" s="28">
        <v>4</v>
      </c>
      <c r="R21" s="33">
        <v>33224</v>
      </c>
      <c r="S21" s="24">
        <v>2</v>
      </c>
      <c r="T21" s="34">
        <v>2</v>
      </c>
      <c r="U21" s="35">
        <v>2</v>
      </c>
      <c r="V21" s="28">
        <v>15</v>
      </c>
      <c r="W21" s="31">
        <v>1</v>
      </c>
      <c r="X21" s="31">
        <v>1</v>
      </c>
      <c r="Y21" s="31">
        <v>1</v>
      </c>
      <c r="Z21" s="28">
        <v>0</v>
      </c>
      <c r="AA21" s="28">
        <v>0</v>
      </c>
      <c r="AB21" s="28">
        <v>4</v>
      </c>
      <c r="AC21" s="28">
        <v>1</v>
      </c>
      <c r="AD21" s="36">
        <v>25</v>
      </c>
    </row>
    <row r="22" spans="1:30">
      <c r="A22" s="22">
        <v>1</v>
      </c>
      <c r="B22" s="23">
        <v>71773565</v>
      </c>
      <c r="C22" s="24" t="s">
        <v>188</v>
      </c>
      <c r="D22" s="22" t="s">
        <v>189</v>
      </c>
      <c r="E22" s="22" t="s">
        <v>190</v>
      </c>
      <c r="F22" s="22">
        <v>5</v>
      </c>
      <c r="G22" s="25">
        <v>42317</v>
      </c>
      <c r="H22" s="26">
        <v>10000000</v>
      </c>
      <c r="I22" s="27">
        <v>856000</v>
      </c>
      <c r="J22" s="28" t="s">
        <v>191</v>
      </c>
      <c r="K22" s="39" t="s">
        <v>192</v>
      </c>
      <c r="L22" s="30"/>
      <c r="M22" s="2">
        <v>3044799526</v>
      </c>
      <c r="N22" s="31" t="s">
        <v>193</v>
      </c>
      <c r="O22" s="31" t="s">
        <v>194</v>
      </c>
      <c r="P22" s="32">
        <v>3006544125</v>
      </c>
      <c r="Q22" s="28">
        <v>1</v>
      </c>
      <c r="R22" s="33">
        <v>27759</v>
      </c>
      <c r="S22" s="24">
        <v>2</v>
      </c>
      <c r="T22" s="34">
        <v>2</v>
      </c>
      <c r="U22" s="35">
        <v>2</v>
      </c>
      <c r="V22" s="28">
        <v>1</v>
      </c>
      <c r="W22" s="31">
        <v>1</v>
      </c>
      <c r="X22" s="31">
        <v>1</v>
      </c>
      <c r="Y22" s="31">
        <v>2</v>
      </c>
      <c r="Z22" s="28">
        <v>2</v>
      </c>
      <c r="AA22" s="28">
        <v>0</v>
      </c>
      <c r="AB22" s="28">
        <v>4</v>
      </c>
      <c r="AC22" s="28">
        <v>1</v>
      </c>
      <c r="AD22" s="36">
        <v>25</v>
      </c>
    </row>
    <row r="23" spans="1:30">
      <c r="A23" s="22">
        <v>1</v>
      </c>
      <c r="B23" s="23">
        <v>71782884</v>
      </c>
      <c r="C23" s="24" t="s">
        <v>195</v>
      </c>
      <c r="D23" s="22" t="s">
        <v>196</v>
      </c>
      <c r="E23" s="22" t="s">
        <v>197</v>
      </c>
      <c r="F23" s="22">
        <v>4</v>
      </c>
      <c r="G23" s="25">
        <v>41870</v>
      </c>
      <c r="H23" s="26">
        <v>10000000</v>
      </c>
      <c r="I23" s="27">
        <f>856000-325443-328728</f>
        <v>201829</v>
      </c>
      <c r="J23" s="28" t="s">
        <v>198</v>
      </c>
      <c r="K23" s="29" t="s">
        <v>199</v>
      </c>
      <c r="L23" s="30" t="s">
        <v>200</v>
      </c>
      <c r="M23" s="2">
        <v>5041402</v>
      </c>
      <c r="N23" s="31" t="s">
        <v>201</v>
      </c>
      <c r="O23" s="31" t="s">
        <v>202</v>
      </c>
      <c r="P23" s="32" t="s">
        <v>203</v>
      </c>
      <c r="Q23" s="28">
        <v>4</v>
      </c>
      <c r="R23" s="33">
        <v>28934</v>
      </c>
      <c r="S23" s="24">
        <v>2</v>
      </c>
      <c r="T23" s="34">
        <v>2</v>
      </c>
      <c r="U23" s="35">
        <v>2</v>
      </c>
      <c r="V23" s="28">
        <v>1</v>
      </c>
      <c r="W23" s="31">
        <v>1</v>
      </c>
      <c r="X23" s="31">
        <v>1</v>
      </c>
      <c r="Y23" s="31">
        <v>1</v>
      </c>
      <c r="Z23" s="28">
        <v>0</v>
      </c>
      <c r="AA23" s="28">
        <v>1</v>
      </c>
      <c r="AB23" s="28">
        <v>4</v>
      </c>
      <c r="AC23" s="28">
        <v>1</v>
      </c>
      <c r="AD23" s="36">
        <v>25</v>
      </c>
    </row>
    <row r="24" spans="1:30">
      <c r="A24" s="22">
        <v>1</v>
      </c>
      <c r="B24" s="23">
        <v>71789483</v>
      </c>
      <c r="C24" s="24" t="s">
        <v>204</v>
      </c>
      <c r="D24" s="22" t="s">
        <v>205</v>
      </c>
      <c r="E24" s="22" t="s">
        <v>206</v>
      </c>
      <c r="F24" s="22">
        <v>4</v>
      </c>
      <c r="G24" s="25">
        <v>42345</v>
      </c>
      <c r="H24" s="26">
        <v>10000000</v>
      </c>
      <c r="I24" s="27">
        <v>856000</v>
      </c>
      <c r="J24" s="28" t="s">
        <v>207</v>
      </c>
      <c r="K24" s="29" t="s">
        <v>208</v>
      </c>
      <c r="L24" s="30" t="s">
        <v>209</v>
      </c>
      <c r="M24" s="2">
        <v>3105037668</v>
      </c>
      <c r="N24" s="31" t="s">
        <v>210</v>
      </c>
      <c r="O24" s="31" t="s">
        <v>211</v>
      </c>
      <c r="P24" s="32">
        <v>3192141443</v>
      </c>
      <c r="Q24" s="28">
        <v>5</v>
      </c>
      <c r="R24" s="33">
        <v>27813</v>
      </c>
      <c r="S24" s="24">
        <v>2</v>
      </c>
      <c r="T24" s="34">
        <v>2</v>
      </c>
      <c r="U24" s="35">
        <v>2</v>
      </c>
      <c r="V24" s="28">
        <v>1</v>
      </c>
      <c r="W24" s="31">
        <v>1</v>
      </c>
      <c r="X24" s="31">
        <v>1</v>
      </c>
      <c r="Y24" s="31">
        <v>2</v>
      </c>
      <c r="Z24" s="28">
        <v>1</v>
      </c>
      <c r="AA24" s="28">
        <v>0</v>
      </c>
      <c r="AB24" s="28">
        <v>4</v>
      </c>
      <c r="AC24" s="28">
        <v>1</v>
      </c>
      <c r="AD24" s="36">
        <v>25</v>
      </c>
    </row>
    <row r="25" spans="1:30">
      <c r="A25" s="22">
        <v>1</v>
      </c>
      <c r="B25" s="23">
        <v>75102090</v>
      </c>
      <c r="C25" s="24" t="s">
        <v>212</v>
      </c>
      <c r="D25" s="22" t="s">
        <v>213</v>
      </c>
      <c r="E25" s="22" t="s">
        <v>214</v>
      </c>
      <c r="F25" s="22">
        <v>3</v>
      </c>
      <c r="G25" s="25">
        <v>42240</v>
      </c>
      <c r="H25" s="26">
        <v>10000000</v>
      </c>
      <c r="I25" s="27">
        <v>856000</v>
      </c>
      <c r="J25" s="28" t="s">
        <v>215</v>
      </c>
      <c r="K25" s="29" t="s">
        <v>216</v>
      </c>
      <c r="L25" s="30" t="s">
        <v>217</v>
      </c>
      <c r="M25" s="2">
        <v>3103889323</v>
      </c>
      <c r="N25" s="31" t="s">
        <v>218</v>
      </c>
      <c r="O25" s="31" t="s">
        <v>219</v>
      </c>
      <c r="P25" s="32">
        <v>3116151758</v>
      </c>
      <c r="Q25" s="28">
        <v>4</v>
      </c>
      <c r="R25" s="33">
        <v>30943</v>
      </c>
      <c r="S25" s="24">
        <v>2</v>
      </c>
      <c r="T25" s="34">
        <v>2</v>
      </c>
      <c r="U25" s="35">
        <v>2</v>
      </c>
      <c r="V25" s="28">
        <v>2</v>
      </c>
      <c r="W25" s="31">
        <v>1</v>
      </c>
      <c r="X25" s="31">
        <v>1</v>
      </c>
      <c r="Y25" s="31">
        <v>2</v>
      </c>
      <c r="Z25" s="28">
        <v>1</v>
      </c>
      <c r="AA25" s="28">
        <v>0</v>
      </c>
      <c r="AB25" s="28">
        <v>4</v>
      </c>
      <c r="AC25" s="28">
        <v>1</v>
      </c>
      <c r="AD25" s="36">
        <v>25</v>
      </c>
    </row>
    <row r="26" spans="1:30">
      <c r="A26" s="22">
        <v>1</v>
      </c>
      <c r="B26" s="23">
        <v>79723961</v>
      </c>
      <c r="C26" s="24" t="s">
        <v>220</v>
      </c>
      <c r="D26" s="22" t="s">
        <v>221</v>
      </c>
      <c r="E26" s="22" t="s">
        <v>222</v>
      </c>
      <c r="F26" s="22">
        <v>5</v>
      </c>
      <c r="G26" s="25">
        <v>41584</v>
      </c>
      <c r="H26" s="26">
        <v>10000000</v>
      </c>
      <c r="I26" s="27">
        <f>856000-318000-299212</f>
        <v>238788</v>
      </c>
      <c r="J26" s="28" t="s">
        <v>223</v>
      </c>
      <c r="K26" s="29" t="s">
        <v>224</v>
      </c>
      <c r="L26" s="30" t="s">
        <v>225</v>
      </c>
      <c r="M26" s="2">
        <v>3002691858</v>
      </c>
      <c r="N26" s="31" t="s">
        <v>226</v>
      </c>
      <c r="O26" s="31" t="s">
        <v>227</v>
      </c>
      <c r="P26" s="32">
        <v>3004103097</v>
      </c>
      <c r="Q26" s="28">
        <v>1</v>
      </c>
      <c r="R26" s="33">
        <v>28889</v>
      </c>
      <c r="S26" s="24">
        <v>1</v>
      </c>
      <c r="T26" s="34">
        <v>2</v>
      </c>
      <c r="U26" s="35">
        <v>1</v>
      </c>
      <c r="V26" s="28">
        <v>16</v>
      </c>
      <c r="W26" s="31">
        <v>1</v>
      </c>
      <c r="X26" s="31">
        <v>1</v>
      </c>
      <c r="Y26" s="31">
        <v>2</v>
      </c>
      <c r="Z26" s="28">
        <v>3</v>
      </c>
      <c r="AA26" s="28">
        <v>1</v>
      </c>
      <c r="AB26" s="28">
        <v>4</v>
      </c>
      <c r="AC26" s="28">
        <v>1</v>
      </c>
      <c r="AD26" s="36">
        <v>25</v>
      </c>
    </row>
    <row r="27" spans="1:30">
      <c r="A27" s="22">
        <v>1</v>
      </c>
      <c r="B27" s="23">
        <v>79756974</v>
      </c>
      <c r="C27" s="24" t="s">
        <v>228</v>
      </c>
      <c r="D27" s="22" t="s">
        <v>229</v>
      </c>
      <c r="E27" s="22" t="s">
        <v>166</v>
      </c>
      <c r="F27" s="22">
        <v>4</v>
      </c>
      <c r="G27" s="25">
        <v>41708</v>
      </c>
      <c r="H27" s="26">
        <v>10000000</v>
      </c>
      <c r="I27" s="27">
        <v>856000</v>
      </c>
      <c r="J27" s="28" t="s">
        <v>230</v>
      </c>
      <c r="K27" s="29" t="s">
        <v>231</v>
      </c>
      <c r="L27" s="30" t="s">
        <v>232</v>
      </c>
      <c r="M27" s="2">
        <v>3132875889</v>
      </c>
      <c r="N27" s="31" t="s">
        <v>233</v>
      </c>
      <c r="O27" s="31" t="s">
        <v>234</v>
      </c>
      <c r="P27" s="32">
        <v>3132875889</v>
      </c>
      <c r="Q27" s="28">
        <v>8</v>
      </c>
      <c r="R27" s="33">
        <v>27625</v>
      </c>
      <c r="S27" s="24">
        <v>1</v>
      </c>
      <c r="T27" s="34">
        <v>2</v>
      </c>
      <c r="U27" s="35">
        <v>1</v>
      </c>
      <c r="V27" s="28">
        <v>17</v>
      </c>
      <c r="W27" s="31">
        <v>1</v>
      </c>
      <c r="X27" s="31">
        <v>1</v>
      </c>
      <c r="Y27" s="31">
        <v>1</v>
      </c>
      <c r="Z27" s="28">
        <v>0</v>
      </c>
      <c r="AA27" s="28">
        <v>0</v>
      </c>
      <c r="AB27" s="28">
        <v>4</v>
      </c>
      <c r="AC27" s="28">
        <v>1</v>
      </c>
      <c r="AD27" s="36">
        <v>25</v>
      </c>
    </row>
    <row r="28" spans="1:30">
      <c r="A28" s="22">
        <v>1</v>
      </c>
      <c r="B28" s="23">
        <v>79980503</v>
      </c>
      <c r="C28" s="24" t="s">
        <v>235</v>
      </c>
      <c r="D28" s="22" t="s">
        <v>236</v>
      </c>
      <c r="E28" s="22" t="s">
        <v>237</v>
      </c>
      <c r="F28" s="22">
        <v>4</v>
      </c>
      <c r="G28" s="25">
        <v>41885</v>
      </c>
      <c r="H28" s="26">
        <v>10000000</v>
      </c>
      <c r="I28" s="27">
        <v>856000</v>
      </c>
      <c r="J28" s="28"/>
      <c r="K28" s="29" t="s">
        <v>238</v>
      </c>
      <c r="L28" s="30" t="s">
        <v>239</v>
      </c>
      <c r="M28" s="2">
        <v>3016919110</v>
      </c>
      <c r="N28" s="31" t="s">
        <v>240</v>
      </c>
      <c r="O28" s="31" t="s">
        <v>241</v>
      </c>
      <c r="P28" s="32">
        <v>3016267065</v>
      </c>
      <c r="Q28" s="28">
        <v>1</v>
      </c>
      <c r="R28" s="33">
        <v>28066</v>
      </c>
      <c r="S28" s="24">
        <v>1</v>
      </c>
      <c r="T28" s="34">
        <v>2</v>
      </c>
      <c r="U28" s="35">
        <v>1</v>
      </c>
      <c r="V28" s="28">
        <v>16</v>
      </c>
      <c r="W28" s="31">
        <v>1</v>
      </c>
      <c r="X28" s="31">
        <v>1</v>
      </c>
      <c r="Y28" s="31">
        <v>2</v>
      </c>
      <c r="Z28" s="28">
        <v>0</v>
      </c>
      <c r="AA28" s="28">
        <v>1</v>
      </c>
      <c r="AB28" s="28">
        <v>4</v>
      </c>
      <c r="AC28" s="28">
        <v>1</v>
      </c>
      <c r="AD28" s="36">
        <v>25</v>
      </c>
    </row>
    <row r="29" spans="1:30">
      <c r="A29" s="22">
        <v>1</v>
      </c>
      <c r="B29" s="23">
        <v>80089392</v>
      </c>
      <c r="C29" s="24" t="s">
        <v>242</v>
      </c>
      <c r="D29" s="22" t="s">
        <v>243</v>
      </c>
      <c r="E29" s="22" t="s">
        <v>244</v>
      </c>
      <c r="F29" s="22">
        <v>4</v>
      </c>
      <c r="G29" s="25">
        <v>41961</v>
      </c>
      <c r="H29" s="26">
        <v>10000000</v>
      </c>
      <c r="I29" s="27">
        <v>856000</v>
      </c>
      <c r="J29" s="28" t="s">
        <v>245</v>
      </c>
      <c r="K29" s="29" t="s">
        <v>246</v>
      </c>
      <c r="L29" s="30" t="s">
        <v>247</v>
      </c>
      <c r="M29" s="2">
        <v>3144454479</v>
      </c>
      <c r="N29" s="31" t="s">
        <v>248</v>
      </c>
      <c r="O29" s="31" t="s">
        <v>249</v>
      </c>
      <c r="P29" s="32">
        <v>3013482037</v>
      </c>
      <c r="Q29" s="28">
        <v>4</v>
      </c>
      <c r="R29" s="33">
        <v>29684</v>
      </c>
      <c r="S29" s="24">
        <v>2</v>
      </c>
      <c r="T29" s="34">
        <v>3</v>
      </c>
      <c r="U29" s="35">
        <v>2</v>
      </c>
      <c r="V29" s="28">
        <v>16</v>
      </c>
      <c r="W29" s="31">
        <v>1</v>
      </c>
      <c r="X29" s="31">
        <v>1</v>
      </c>
      <c r="Y29" s="31">
        <v>4</v>
      </c>
      <c r="Z29" s="28">
        <v>1</v>
      </c>
      <c r="AA29" s="28">
        <v>3</v>
      </c>
      <c r="AB29" s="28">
        <v>4</v>
      </c>
      <c r="AC29" s="28">
        <v>1</v>
      </c>
      <c r="AD29" s="36">
        <v>25</v>
      </c>
    </row>
    <row r="30" spans="1:30">
      <c r="A30" s="22">
        <v>1</v>
      </c>
      <c r="B30" s="23">
        <v>80100088</v>
      </c>
      <c r="C30" s="24" t="s">
        <v>250</v>
      </c>
      <c r="D30" s="22" t="s">
        <v>251</v>
      </c>
      <c r="E30" s="22" t="s">
        <v>252</v>
      </c>
      <c r="F30" s="22">
        <v>11</v>
      </c>
      <c r="G30" s="25">
        <v>42135</v>
      </c>
      <c r="H30" s="26">
        <v>10000000</v>
      </c>
      <c r="I30" s="27">
        <v>856000</v>
      </c>
      <c r="J30" s="28" t="s">
        <v>253</v>
      </c>
      <c r="K30" s="29" t="s">
        <v>254</v>
      </c>
      <c r="L30" s="30" t="s">
        <v>255</v>
      </c>
      <c r="M30" s="2">
        <v>80100088</v>
      </c>
      <c r="N30" s="40" t="s">
        <v>256</v>
      </c>
      <c r="O30" s="31" t="s">
        <v>257</v>
      </c>
      <c r="P30" s="32">
        <v>3133918509</v>
      </c>
      <c r="Q30" s="28">
        <v>3</v>
      </c>
      <c r="R30" s="33">
        <v>30519</v>
      </c>
      <c r="S30" s="24">
        <v>2</v>
      </c>
      <c r="T30" s="34">
        <v>4</v>
      </c>
      <c r="U30" s="35">
        <v>2</v>
      </c>
      <c r="V30" s="28">
        <v>16</v>
      </c>
      <c r="W30" s="31">
        <v>1</v>
      </c>
      <c r="X30" s="31">
        <v>1</v>
      </c>
      <c r="Y30" s="31">
        <v>2</v>
      </c>
      <c r="Z30" s="28">
        <v>0</v>
      </c>
      <c r="AA30" s="28">
        <v>0</v>
      </c>
      <c r="AB30" s="28">
        <v>4</v>
      </c>
      <c r="AC30" s="28">
        <v>1</v>
      </c>
      <c r="AD30" s="36">
        <v>25</v>
      </c>
    </row>
    <row r="31" spans="1:30">
      <c r="A31" s="22">
        <v>1</v>
      </c>
      <c r="B31" s="23">
        <v>80137239</v>
      </c>
      <c r="C31" s="24" t="s">
        <v>258</v>
      </c>
      <c r="D31" s="22" t="s">
        <v>259</v>
      </c>
      <c r="E31" s="22" t="s">
        <v>260</v>
      </c>
      <c r="F31" s="22">
        <v>14</v>
      </c>
      <c r="G31" s="25">
        <v>41793</v>
      </c>
      <c r="H31" s="26">
        <v>10000000</v>
      </c>
      <c r="I31" s="27">
        <v>856000</v>
      </c>
      <c r="J31" s="28" t="s">
        <v>261</v>
      </c>
      <c r="K31" s="29" t="s">
        <v>262</v>
      </c>
      <c r="L31" s="30" t="s">
        <v>263</v>
      </c>
      <c r="M31" s="2">
        <v>3005147560</v>
      </c>
      <c r="N31" s="31" t="s">
        <v>264</v>
      </c>
      <c r="O31" s="31" t="s">
        <v>265</v>
      </c>
      <c r="P31" s="32">
        <v>3008520372</v>
      </c>
      <c r="Q31" s="28">
        <v>1</v>
      </c>
      <c r="R31" s="33">
        <v>30364</v>
      </c>
      <c r="S31" s="24">
        <v>2</v>
      </c>
      <c r="T31" s="34">
        <v>2</v>
      </c>
      <c r="U31" s="35">
        <v>2</v>
      </c>
      <c r="V31" s="28">
        <v>16</v>
      </c>
      <c r="W31" s="31">
        <v>1</v>
      </c>
      <c r="X31" s="31">
        <v>1</v>
      </c>
      <c r="Y31" s="31">
        <v>2</v>
      </c>
      <c r="Z31" s="28">
        <v>0</v>
      </c>
      <c r="AA31" s="28">
        <v>1</v>
      </c>
      <c r="AB31" s="28">
        <v>4</v>
      </c>
      <c r="AC31" s="28">
        <v>1</v>
      </c>
      <c r="AD31" s="36">
        <v>25</v>
      </c>
    </row>
    <row r="32" spans="1:30">
      <c r="A32" s="22">
        <v>1</v>
      </c>
      <c r="B32" s="23">
        <v>80497803</v>
      </c>
      <c r="C32" s="24" t="s">
        <v>266</v>
      </c>
      <c r="D32" s="22" t="s">
        <v>267</v>
      </c>
      <c r="E32" s="22" t="s">
        <v>151</v>
      </c>
      <c r="F32" s="22">
        <v>3</v>
      </c>
      <c r="G32" s="25">
        <v>41939</v>
      </c>
      <c r="H32" s="26">
        <v>10000000</v>
      </c>
      <c r="I32" s="27">
        <v>856000</v>
      </c>
      <c r="J32" s="28" t="s">
        <v>268</v>
      </c>
      <c r="K32" s="29" t="s">
        <v>269</v>
      </c>
      <c r="L32" s="30" t="s">
        <v>270</v>
      </c>
      <c r="M32" s="2">
        <v>3123934961</v>
      </c>
      <c r="N32" s="31" t="s">
        <v>271</v>
      </c>
      <c r="O32" s="31" t="s">
        <v>272</v>
      </c>
      <c r="P32" s="32">
        <v>3192471079</v>
      </c>
      <c r="Q32" s="28">
        <v>1</v>
      </c>
      <c r="R32" s="33">
        <v>27707</v>
      </c>
      <c r="S32" s="24">
        <v>6</v>
      </c>
      <c r="T32" s="34">
        <v>4</v>
      </c>
      <c r="U32" s="35">
        <v>3</v>
      </c>
      <c r="V32" s="28">
        <v>19</v>
      </c>
      <c r="W32" s="31">
        <v>1</v>
      </c>
      <c r="X32" s="31">
        <v>1</v>
      </c>
      <c r="Y32" s="31">
        <v>4</v>
      </c>
      <c r="Z32" s="28">
        <v>3</v>
      </c>
      <c r="AA32" s="28">
        <v>3</v>
      </c>
      <c r="AB32" s="28">
        <v>4</v>
      </c>
      <c r="AC32" s="28">
        <v>1</v>
      </c>
      <c r="AD32" s="36">
        <v>25</v>
      </c>
    </row>
    <row r="33" spans="1:30">
      <c r="A33" s="22">
        <v>1</v>
      </c>
      <c r="B33" s="23">
        <v>80851684</v>
      </c>
      <c r="C33" s="24" t="s">
        <v>258</v>
      </c>
      <c r="D33" s="22" t="s">
        <v>273</v>
      </c>
      <c r="E33" s="22" t="s">
        <v>274</v>
      </c>
      <c r="F33" s="22">
        <v>4</v>
      </c>
      <c r="G33" s="25">
        <v>41646</v>
      </c>
      <c r="H33" s="26">
        <v>10000000</v>
      </c>
      <c r="I33" s="27">
        <v>856000</v>
      </c>
      <c r="J33" s="28"/>
      <c r="K33" s="29" t="s">
        <v>275</v>
      </c>
      <c r="L33" s="30" t="s">
        <v>276</v>
      </c>
      <c r="M33" s="2">
        <v>3007890272</v>
      </c>
      <c r="N33" s="31" t="s">
        <v>277</v>
      </c>
      <c r="O33" s="31" t="s">
        <v>278</v>
      </c>
      <c r="P33" s="32">
        <v>3014631123</v>
      </c>
      <c r="Q33" s="28">
        <v>3</v>
      </c>
      <c r="R33" s="33">
        <v>30987</v>
      </c>
      <c r="S33" s="24">
        <v>2</v>
      </c>
      <c r="T33" s="34">
        <v>2</v>
      </c>
      <c r="U33" s="35">
        <v>1</v>
      </c>
      <c r="V33" s="28">
        <v>16</v>
      </c>
      <c r="W33" s="31">
        <v>1</v>
      </c>
      <c r="X33" s="31">
        <v>1</v>
      </c>
      <c r="Y33" s="31">
        <v>4</v>
      </c>
      <c r="Z33" s="28">
        <v>0</v>
      </c>
      <c r="AA33" s="28">
        <v>1</v>
      </c>
      <c r="AB33" s="28">
        <v>4</v>
      </c>
      <c r="AC33" s="28">
        <v>1</v>
      </c>
      <c r="AD33" s="36">
        <v>25</v>
      </c>
    </row>
    <row r="34" spans="1:30">
      <c r="A34" s="22">
        <v>1</v>
      </c>
      <c r="B34" s="23">
        <v>94064460</v>
      </c>
      <c r="C34" s="24" t="s">
        <v>279</v>
      </c>
      <c r="D34" s="22" t="s">
        <v>280</v>
      </c>
      <c r="E34" s="22" t="s">
        <v>281</v>
      </c>
      <c r="F34" s="22">
        <v>4</v>
      </c>
      <c r="G34" s="25">
        <v>42107</v>
      </c>
      <c r="H34" s="26">
        <v>10000000</v>
      </c>
      <c r="I34" s="27">
        <v>856000</v>
      </c>
      <c r="J34" s="28" t="s">
        <v>282</v>
      </c>
      <c r="K34" s="29" t="s">
        <v>283</v>
      </c>
      <c r="L34" s="30" t="s">
        <v>284</v>
      </c>
      <c r="M34" s="2">
        <v>3176433904</v>
      </c>
      <c r="N34" s="31" t="s">
        <v>285</v>
      </c>
      <c r="O34" s="31" t="s">
        <v>286</v>
      </c>
      <c r="P34" s="32">
        <v>3007825210</v>
      </c>
      <c r="Q34" s="28">
        <v>1</v>
      </c>
      <c r="R34" s="33">
        <v>30591</v>
      </c>
      <c r="S34" s="24">
        <v>2</v>
      </c>
      <c r="T34" s="34">
        <v>2</v>
      </c>
      <c r="U34" s="35">
        <v>1</v>
      </c>
      <c r="V34" s="28">
        <v>1</v>
      </c>
      <c r="W34" s="31">
        <v>1</v>
      </c>
      <c r="X34" s="31">
        <v>1</v>
      </c>
      <c r="Y34" s="31">
        <v>1</v>
      </c>
      <c r="Z34" s="28">
        <v>0</v>
      </c>
      <c r="AA34" s="28">
        <v>1</v>
      </c>
      <c r="AB34" s="28">
        <v>4</v>
      </c>
      <c r="AC34" s="28">
        <v>1</v>
      </c>
      <c r="AD34" s="36">
        <v>25</v>
      </c>
    </row>
    <row r="35" spans="1:30">
      <c r="A35" s="22">
        <v>1</v>
      </c>
      <c r="B35" s="23">
        <v>98636978</v>
      </c>
      <c r="C35" s="24" t="s">
        <v>287</v>
      </c>
      <c r="D35" s="22" t="s">
        <v>288</v>
      </c>
      <c r="E35" s="22" t="s">
        <v>259</v>
      </c>
      <c r="F35" s="22">
        <v>10</v>
      </c>
      <c r="G35" s="25">
        <v>41913</v>
      </c>
      <c r="H35" s="26">
        <v>10000000</v>
      </c>
      <c r="I35" s="27">
        <v>856000</v>
      </c>
      <c r="J35" s="28" t="s">
        <v>289</v>
      </c>
      <c r="K35" s="29" t="s">
        <v>290</v>
      </c>
      <c r="L35" s="30" t="s">
        <v>291</v>
      </c>
      <c r="M35" s="2">
        <v>3006182352</v>
      </c>
      <c r="N35" s="31" t="s">
        <v>292</v>
      </c>
      <c r="O35" s="31" t="s">
        <v>293</v>
      </c>
      <c r="P35" s="32">
        <v>3007774852</v>
      </c>
      <c r="Q35" s="28">
        <v>1</v>
      </c>
      <c r="R35" s="33">
        <v>29034</v>
      </c>
      <c r="S35" s="24">
        <v>2</v>
      </c>
      <c r="T35" s="34">
        <v>2</v>
      </c>
      <c r="U35" s="35">
        <v>2</v>
      </c>
      <c r="V35" s="28">
        <v>1</v>
      </c>
      <c r="W35" s="31">
        <v>1</v>
      </c>
      <c r="X35" s="31">
        <v>1</v>
      </c>
      <c r="Y35" s="31">
        <v>2</v>
      </c>
      <c r="Z35" s="28">
        <v>0</v>
      </c>
      <c r="AA35" s="28">
        <v>0</v>
      </c>
      <c r="AB35" s="28">
        <v>4</v>
      </c>
      <c r="AC35" s="28">
        <v>1</v>
      </c>
      <c r="AD35" s="36">
        <v>25</v>
      </c>
    </row>
    <row r="36" spans="1:30">
      <c r="A36" s="22">
        <v>1</v>
      </c>
      <c r="B36" s="23">
        <v>98703261</v>
      </c>
      <c r="C36" s="24" t="s">
        <v>294</v>
      </c>
      <c r="D36" s="22" t="s">
        <v>181</v>
      </c>
      <c r="E36" s="22" t="s">
        <v>119</v>
      </c>
      <c r="F36" s="22">
        <v>4</v>
      </c>
      <c r="G36" s="25">
        <v>41652</v>
      </c>
      <c r="H36" s="26">
        <v>10000000</v>
      </c>
      <c r="I36" s="27">
        <f>856000-489767</f>
        <v>366233</v>
      </c>
      <c r="J36" s="28" t="s">
        <v>295</v>
      </c>
      <c r="K36" s="29" t="s">
        <v>296</v>
      </c>
      <c r="L36" s="30" t="s">
        <v>297</v>
      </c>
      <c r="M36" s="2">
        <v>3012196144</v>
      </c>
      <c r="N36" s="31" t="s">
        <v>298</v>
      </c>
      <c r="O36" s="31" t="s">
        <v>299</v>
      </c>
      <c r="P36" s="32">
        <v>2389086</v>
      </c>
      <c r="Q36" s="28">
        <v>1</v>
      </c>
      <c r="R36" s="33">
        <v>30419</v>
      </c>
      <c r="S36" s="24">
        <v>2</v>
      </c>
      <c r="T36" s="34">
        <v>2</v>
      </c>
      <c r="U36" s="35">
        <v>2</v>
      </c>
      <c r="V36" s="28">
        <v>1</v>
      </c>
      <c r="W36" s="31">
        <v>1</v>
      </c>
      <c r="X36" s="31">
        <v>1</v>
      </c>
      <c r="Y36" s="31">
        <v>2</v>
      </c>
      <c r="Z36" s="28">
        <v>1</v>
      </c>
      <c r="AA36" s="28">
        <v>1</v>
      </c>
      <c r="AB36" s="28">
        <v>4</v>
      </c>
      <c r="AC36" s="28">
        <v>1</v>
      </c>
      <c r="AD36" s="36">
        <v>25</v>
      </c>
    </row>
    <row r="37" spans="1:30">
      <c r="A37" s="22">
        <v>1</v>
      </c>
      <c r="B37" s="23">
        <v>98707394</v>
      </c>
      <c r="C37" s="24" t="s">
        <v>300</v>
      </c>
      <c r="D37" s="22" t="s">
        <v>301</v>
      </c>
      <c r="E37" s="22" t="s">
        <v>302</v>
      </c>
      <c r="F37" s="22">
        <v>3</v>
      </c>
      <c r="G37" s="25">
        <v>41862</v>
      </c>
      <c r="H37" s="26">
        <v>10000000</v>
      </c>
      <c r="I37" s="27">
        <v>856000</v>
      </c>
      <c r="J37" s="28" t="s">
        <v>303</v>
      </c>
      <c r="K37" s="29" t="s">
        <v>304</v>
      </c>
      <c r="L37" s="30" t="s">
        <v>305</v>
      </c>
      <c r="M37" s="2">
        <v>3006781159</v>
      </c>
      <c r="N37" s="31" t="s">
        <v>306</v>
      </c>
      <c r="O37" s="31" t="s">
        <v>307</v>
      </c>
      <c r="P37" s="32">
        <v>3103477739</v>
      </c>
      <c r="Q37" s="28">
        <v>4</v>
      </c>
      <c r="R37" s="33">
        <v>30757</v>
      </c>
      <c r="S37" s="24">
        <v>2</v>
      </c>
      <c r="T37" s="34">
        <v>2</v>
      </c>
      <c r="U37" s="35">
        <v>2</v>
      </c>
      <c r="V37" s="28">
        <v>1</v>
      </c>
      <c r="W37" s="31">
        <v>1</v>
      </c>
      <c r="X37" s="31">
        <v>1</v>
      </c>
      <c r="Y37" s="31">
        <v>1</v>
      </c>
      <c r="Z37" s="28">
        <v>0</v>
      </c>
      <c r="AA37" s="28">
        <v>0</v>
      </c>
      <c r="AB37" s="28">
        <v>4</v>
      </c>
      <c r="AC37" s="28">
        <v>1</v>
      </c>
      <c r="AD37" s="36">
        <v>25</v>
      </c>
    </row>
    <row r="38" spans="1:30">
      <c r="A38" s="22">
        <v>1</v>
      </c>
      <c r="B38" s="23">
        <v>1010161040</v>
      </c>
      <c r="C38" s="24" t="s">
        <v>126</v>
      </c>
      <c r="D38" s="22" t="s">
        <v>308</v>
      </c>
      <c r="E38" s="22" t="s">
        <v>309</v>
      </c>
      <c r="F38" s="22">
        <v>4</v>
      </c>
      <c r="G38" s="25">
        <v>41736</v>
      </c>
      <c r="H38" s="26">
        <v>10000000</v>
      </c>
      <c r="I38" s="27">
        <v>856000</v>
      </c>
      <c r="J38" s="28" t="s">
        <v>310</v>
      </c>
      <c r="K38" s="29" t="s">
        <v>311</v>
      </c>
      <c r="L38" s="30" t="s">
        <v>312</v>
      </c>
      <c r="M38" s="2">
        <v>3186558057</v>
      </c>
      <c r="N38" s="31" t="s">
        <v>285</v>
      </c>
      <c r="O38" s="31" t="s">
        <v>313</v>
      </c>
      <c r="P38" s="32">
        <v>5712016679</v>
      </c>
      <c r="Q38" s="28">
        <v>1</v>
      </c>
      <c r="R38" s="33">
        <v>31434</v>
      </c>
      <c r="S38" s="24">
        <v>2</v>
      </c>
      <c r="T38" s="34">
        <v>4</v>
      </c>
      <c r="U38" s="35">
        <v>2</v>
      </c>
      <c r="V38" s="28">
        <v>16</v>
      </c>
      <c r="W38" s="31">
        <v>1</v>
      </c>
      <c r="X38" s="31">
        <v>1</v>
      </c>
      <c r="Y38" s="31">
        <v>1</v>
      </c>
      <c r="Z38" s="28">
        <v>0</v>
      </c>
      <c r="AA38" s="28">
        <v>0</v>
      </c>
      <c r="AB38" s="28">
        <v>4</v>
      </c>
      <c r="AC38" s="28">
        <v>1</v>
      </c>
      <c r="AD38" s="36">
        <v>25</v>
      </c>
    </row>
    <row r="39" spans="1:30">
      <c r="A39" s="22">
        <v>1</v>
      </c>
      <c r="B39" s="23">
        <v>1017137618</v>
      </c>
      <c r="C39" s="24" t="s">
        <v>314</v>
      </c>
      <c r="D39" s="22" t="s">
        <v>315</v>
      </c>
      <c r="E39" s="22" t="s">
        <v>316</v>
      </c>
      <c r="F39" s="22">
        <v>5</v>
      </c>
      <c r="G39" s="25">
        <v>41652</v>
      </c>
      <c r="H39" s="26">
        <v>10000000</v>
      </c>
      <c r="I39" s="27">
        <v>856000</v>
      </c>
      <c r="J39" s="28" t="s">
        <v>317</v>
      </c>
      <c r="K39" s="29" t="s">
        <v>318</v>
      </c>
      <c r="L39" s="30" t="s">
        <v>319</v>
      </c>
      <c r="M39" s="2">
        <v>3136144625</v>
      </c>
      <c r="N39" s="31" t="s">
        <v>320</v>
      </c>
      <c r="O39" s="31" t="s">
        <v>321</v>
      </c>
      <c r="P39" s="32" t="s">
        <v>322</v>
      </c>
      <c r="Q39" s="28">
        <v>4</v>
      </c>
      <c r="R39" s="33">
        <v>31573</v>
      </c>
      <c r="S39" s="24">
        <v>2</v>
      </c>
      <c r="T39" s="34">
        <v>2</v>
      </c>
      <c r="U39" s="35">
        <v>2</v>
      </c>
      <c r="V39" s="28">
        <v>1</v>
      </c>
      <c r="W39" s="31">
        <v>1</v>
      </c>
      <c r="X39" s="31">
        <v>1</v>
      </c>
      <c r="Y39" s="31">
        <v>2</v>
      </c>
      <c r="Z39" s="28">
        <v>0</v>
      </c>
      <c r="AA39" s="28">
        <v>0</v>
      </c>
      <c r="AB39" s="28">
        <v>4</v>
      </c>
      <c r="AC39" s="28">
        <v>1</v>
      </c>
      <c r="AD39" s="36">
        <v>25</v>
      </c>
    </row>
    <row r="40" spans="1:30">
      <c r="A40" s="22">
        <v>1</v>
      </c>
      <c r="B40" s="23">
        <v>1017142963</v>
      </c>
      <c r="C40" s="24" t="s">
        <v>323</v>
      </c>
      <c r="D40" s="22" t="s">
        <v>324</v>
      </c>
      <c r="E40" s="22" t="s">
        <v>325</v>
      </c>
      <c r="F40" s="22">
        <v>3</v>
      </c>
      <c r="G40" s="25">
        <v>41862</v>
      </c>
      <c r="H40" s="26">
        <v>10000000</v>
      </c>
      <c r="I40" s="27">
        <f>856000-541413</f>
        <v>314587</v>
      </c>
      <c r="J40" s="28" t="s">
        <v>326</v>
      </c>
      <c r="K40" s="29" t="s">
        <v>327</v>
      </c>
      <c r="L40" s="30" t="s">
        <v>328</v>
      </c>
      <c r="M40" s="2">
        <v>3007804349</v>
      </c>
      <c r="N40" s="31">
        <v>6000849</v>
      </c>
      <c r="O40" s="31" t="s">
        <v>329</v>
      </c>
      <c r="P40" s="32">
        <v>3104443275</v>
      </c>
      <c r="Q40" s="28">
        <v>1</v>
      </c>
      <c r="R40" s="33">
        <v>31771</v>
      </c>
      <c r="S40" s="24">
        <v>2</v>
      </c>
      <c r="T40" s="34">
        <v>2</v>
      </c>
      <c r="U40" s="35">
        <v>2</v>
      </c>
      <c r="V40" s="28">
        <v>20</v>
      </c>
      <c r="W40" s="31">
        <v>1</v>
      </c>
      <c r="X40" s="31">
        <v>1</v>
      </c>
      <c r="Y40" s="31">
        <v>4</v>
      </c>
      <c r="Z40" s="28">
        <v>0</v>
      </c>
      <c r="AA40" s="28">
        <v>0</v>
      </c>
      <c r="AB40" s="28">
        <v>4</v>
      </c>
      <c r="AC40" s="28">
        <v>1</v>
      </c>
      <c r="AD40" s="36">
        <v>25</v>
      </c>
    </row>
    <row r="41" spans="1:30">
      <c r="A41" s="22">
        <v>1</v>
      </c>
      <c r="B41" s="23">
        <v>1017151573</v>
      </c>
      <c r="C41" s="24" t="s">
        <v>330</v>
      </c>
      <c r="D41" s="22" t="s">
        <v>331</v>
      </c>
      <c r="E41" s="22" t="s">
        <v>332</v>
      </c>
      <c r="F41" s="22">
        <v>4</v>
      </c>
      <c r="G41" s="25">
        <v>42359</v>
      </c>
      <c r="H41" s="26">
        <v>10000000</v>
      </c>
      <c r="I41" s="27">
        <f>856000-84751</f>
        <v>771249</v>
      </c>
      <c r="J41" s="28" t="s">
        <v>333</v>
      </c>
      <c r="K41" s="29" t="s">
        <v>334</v>
      </c>
      <c r="L41" s="30" t="s">
        <v>335</v>
      </c>
      <c r="M41" s="2">
        <v>3137026845</v>
      </c>
      <c r="N41" s="31" t="s">
        <v>336</v>
      </c>
      <c r="O41" s="31" t="s">
        <v>337</v>
      </c>
      <c r="P41" s="32">
        <v>3136131843</v>
      </c>
      <c r="Q41" s="28">
        <v>1</v>
      </c>
      <c r="R41" s="33">
        <v>32718</v>
      </c>
      <c r="S41" s="24">
        <v>1</v>
      </c>
      <c r="T41" s="34">
        <v>4</v>
      </c>
      <c r="U41" s="35">
        <v>1</v>
      </c>
      <c r="V41" s="28">
        <v>1</v>
      </c>
      <c r="W41" s="31">
        <v>1</v>
      </c>
      <c r="X41" s="31">
        <v>1</v>
      </c>
      <c r="Y41" s="31">
        <v>1</v>
      </c>
      <c r="Z41" s="28">
        <v>0</v>
      </c>
      <c r="AA41" s="28">
        <v>1</v>
      </c>
      <c r="AB41" s="28">
        <v>4</v>
      </c>
      <c r="AC41" s="28">
        <v>1</v>
      </c>
      <c r="AD41" s="36">
        <v>25</v>
      </c>
    </row>
    <row r="42" spans="1:30">
      <c r="A42" s="22">
        <v>1</v>
      </c>
      <c r="B42" s="23">
        <v>1019037751</v>
      </c>
      <c r="C42" s="24" t="s">
        <v>338</v>
      </c>
      <c r="D42" s="22" t="s">
        <v>339</v>
      </c>
      <c r="E42" s="22" t="s">
        <v>340</v>
      </c>
      <c r="F42" s="22">
        <v>17</v>
      </c>
      <c r="G42" s="25">
        <v>41646</v>
      </c>
      <c r="H42" s="26">
        <v>10000000</v>
      </c>
      <c r="I42" s="27">
        <v>0</v>
      </c>
      <c r="J42" s="28" t="s">
        <v>341</v>
      </c>
      <c r="K42" s="29" t="s">
        <v>342</v>
      </c>
      <c r="L42" s="30" t="s">
        <v>297</v>
      </c>
      <c r="M42" s="2">
        <v>3003054080</v>
      </c>
      <c r="N42" s="31" t="s">
        <v>343</v>
      </c>
      <c r="O42" s="31" t="s">
        <v>344</v>
      </c>
      <c r="P42" s="32">
        <v>3016354759</v>
      </c>
      <c r="Q42" s="28">
        <v>1</v>
      </c>
      <c r="R42" s="33">
        <v>32785</v>
      </c>
      <c r="S42" s="24">
        <v>1</v>
      </c>
      <c r="T42" s="34">
        <v>2</v>
      </c>
      <c r="U42" s="35">
        <v>1</v>
      </c>
      <c r="V42" s="28">
        <v>16</v>
      </c>
      <c r="W42" s="31">
        <v>1</v>
      </c>
      <c r="X42" s="31">
        <v>1</v>
      </c>
      <c r="Y42" s="31">
        <v>2</v>
      </c>
      <c r="Z42" s="28">
        <v>2</v>
      </c>
      <c r="AA42" s="28">
        <v>2</v>
      </c>
      <c r="AB42" s="28">
        <v>4</v>
      </c>
      <c r="AC42" s="28">
        <v>1</v>
      </c>
      <c r="AD42" s="36">
        <v>25</v>
      </c>
    </row>
    <row r="43" spans="1:30">
      <c r="A43" s="22">
        <v>1</v>
      </c>
      <c r="B43" s="23">
        <v>1020420769</v>
      </c>
      <c r="C43" s="24" t="s">
        <v>345</v>
      </c>
      <c r="D43" s="22" t="s">
        <v>346</v>
      </c>
      <c r="E43" s="22" t="s">
        <v>347</v>
      </c>
      <c r="F43" s="22">
        <v>19</v>
      </c>
      <c r="G43" s="25">
        <v>41898</v>
      </c>
      <c r="H43" s="26">
        <v>10000000</v>
      </c>
      <c r="I43" s="27">
        <f>856000-800000</f>
        <v>56000</v>
      </c>
      <c r="J43" s="28" t="s">
        <v>348</v>
      </c>
      <c r="K43" s="29" t="s">
        <v>349</v>
      </c>
      <c r="L43" s="30" t="s">
        <v>350</v>
      </c>
      <c r="M43" s="2">
        <v>3044010120</v>
      </c>
      <c r="N43" s="31" t="s">
        <v>351</v>
      </c>
      <c r="O43" s="31" t="s">
        <v>352</v>
      </c>
      <c r="P43" s="32">
        <v>4419257</v>
      </c>
      <c r="Q43" s="28">
        <v>2</v>
      </c>
      <c r="R43" s="33">
        <v>32625</v>
      </c>
      <c r="S43" s="24">
        <v>2</v>
      </c>
      <c r="T43" s="34">
        <v>2</v>
      </c>
      <c r="U43" s="35">
        <v>2</v>
      </c>
      <c r="V43" s="28">
        <v>21</v>
      </c>
      <c r="W43" s="31">
        <v>1</v>
      </c>
      <c r="X43" s="31">
        <v>1</v>
      </c>
      <c r="Y43" s="31">
        <v>1</v>
      </c>
      <c r="Z43" s="28">
        <v>0</v>
      </c>
      <c r="AA43" s="28">
        <v>0</v>
      </c>
      <c r="AB43" s="28">
        <v>4</v>
      </c>
      <c r="AC43" s="28">
        <v>1</v>
      </c>
      <c r="AD43" s="36">
        <v>25</v>
      </c>
    </row>
    <row r="44" spans="1:30">
      <c r="A44" s="22">
        <v>1</v>
      </c>
      <c r="B44" s="23">
        <v>1020428061</v>
      </c>
      <c r="C44" s="24" t="s">
        <v>353</v>
      </c>
      <c r="D44" s="22" t="s">
        <v>354</v>
      </c>
      <c r="E44" s="22" t="s">
        <v>355</v>
      </c>
      <c r="F44" s="22">
        <v>3</v>
      </c>
      <c r="G44" s="25">
        <v>42418</v>
      </c>
      <c r="H44" s="26">
        <v>10000000</v>
      </c>
      <c r="I44" s="27">
        <v>856000</v>
      </c>
      <c r="J44" s="28" t="s">
        <v>356</v>
      </c>
      <c r="K44" s="29" t="s">
        <v>357</v>
      </c>
      <c r="L44" s="30" t="s">
        <v>358</v>
      </c>
      <c r="M44" s="2">
        <v>3017704444</v>
      </c>
      <c r="N44" s="31" t="s">
        <v>359</v>
      </c>
      <c r="O44" s="31" t="s">
        <v>360</v>
      </c>
      <c r="P44" s="32">
        <v>3175278812</v>
      </c>
      <c r="Q44" s="28">
        <v>1</v>
      </c>
      <c r="R44" s="33">
        <v>32839</v>
      </c>
      <c r="S44" s="24">
        <v>2</v>
      </c>
      <c r="T44" s="34">
        <v>2</v>
      </c>
      <c r="U44" s="35">
        <v>2</v>
      </c>
      <c r="V44" s="28">
        <v>1</v>
      </c>
      <c r="W44" s="31">
        <v>1</v>
      </c>
      <c r="X44" s="31">
        <v>1</v>
      </c>
      <c r="Y44" s="31">
        <v>1</v>
      </c>
      <c r="Z44" s="28">
        <v>0</v>
      </c>
      <c r="AA44" s="28">
        <v>0</v>
      </c>
      <c r="AB44" s="28">
        <v>4</v>
      </c>
      <c r="AC44" s="28">
        <v>1</v>
      </c>
      <c r="AD44" s="36">
        <v>25</v>
      </c>
    </row>
    <row r="45" spans="1:30">
      <c r="A45" s="22">
        <v>1</v>
      </c>
      <c r="B45" s="23">
        <v>1020717806</v>
      </c>
      <c r="C45" s="24" t="s">
        <v>361</v>
      </c>
      <c r="D45" s="22" t="s">
        <v>362</v>
      </c>
      <c r="E45" s="22" t="s">
        <v>324</v>
      </c>
      <c r="F45" s="22">
        <v>1</v>
      </c>
      <c r="G45" s="25">
        <v>42401</v>
      </c>
      <c r="H45" s="26">
        <v>10000000</v>
      </c>
      <c r="I45" s="27">
        <v>856000</v>
      </c>
      <c r="J45" s="28" t="s">
        <v>363</v>
      </c>
      <c r="K45" s="29" t="s">
        <v>364</v>
      </c>
      <c r="L45" s="30" t="s">
        <v>365</v>
      </c>
      <c r="M45" s="2">
        <v>3132316937</v>
      </c>
      <c r="N45" s="31" t="s">
        <v>366</v>
      </c>
      <c r="O45" s="31" t="s">
        <v>367</v>
      </c>
      <c r="P45" s="32">
        <v>3138266325</v>
      </c>
      <c r="Q45" s="28">
        <v>1</v>
      </c>
      <c r="R45" s="33">
        <v>31632</v>
      </c>
      <c r="S45" s="41">
        <v>1</v>
      </c>
      <c r="T45" s="34">
        <v>2</v>
      </c>
      <c r="U45" s="35">
        <v>1</v>
      </c>
      <c r="V45" s="28">
        <v>16</v>
      </c>
      <c r="W45" s="31">
        <v>1</v>
      </c>
      <c r="X45" s="31">
        <v>1</v>
      </c>
      <c r="Y45" s="31">
        <v>2</v>
      </c>
      <c r="Z45" s="28">
        <v>0</v>
      </c>
      <c r="AA45" s="28">
        <v>1</v>
      </c>
      <c r="AB45" s="28">
        <v>4</v>
      </c>
      <c r="AC45" s="28">
        <v>1</v>
      </c>
      <c r="AD45" s="36">
        <v>25</v>
      </c>
    </row>
    <row r="46" spans="1:30">
      <c r="A46" s="22">
        <v>1</v>
      </c>
      <c r="B46" s="23">
        <v>1026150468</v>
      </c>
      <c r="C46" s="24" t="s">
        <v>368</v>
      </c>
      <c r="D46" s="22" t="s">
        <v>369</v>
      </c>
      <c r="E46" s="22" t="s">
        <v>370</v>
      </c>
      <c r="F46" s="22">
        <v>18</v>
      </c>
      <c r="G46" s="25">
        <v>42401</v>
      </c>
      <c r="H46" s="26">
        <v>10000000</v>
      </c>
      <c r="I46" s="27">
        <v>856000</v>
      </c>
      <c r="J46" s="28" t="s">
        <v>371</v>
      </c>
      <c r="K46" s="29" t="s">
        <v>372</v>
      </c>
      <c r="L46" s="30" t="s">
        <v>373</v>
      </c>
      <c r="M46" s="2">
        <v>3206393970</v>
      </c>
      <c r="N46" s="31" t="s">
        <v>374</v>
      </c>
      <c r="O46" s="31" t="s">
        <v>375</v>
      </c>
      <c r="P46" s="32">
        <v>3122777754</v>
      </c>
      <c r="Q46" s="28">
        <v>1</v>
      </c>
      <c r="R46" s="33">
        <v>34351</v>
      </c>
      <c r="S46" s="24">
        <v>1</v>
      </c>
      <c r="T46" s="34">
        <v>2</v>
      </c>
      <c r="U46" s="35">
        <v>1</v>
      </c>
      <c r="V46" s="28">
        <v>1</v>
      </c>
      <c r="W46" s="31">
        <v>1</v>
      </c>
      <c r="X46" s="31">
        <v>1</v>
      </c>
      <c r="Y46" s="31">
        <v>1</v>
      </c>
      <c r="Z46" s="28">
        <v>0</v>
      </c>
      <c r="AA46" s="28">
        <v>1</v>
      </c>
      <c r="AB46" s="28">
        <v>4</v>
      </c>
      <c r="AC46" s="28">
        <v>1</v>
      </c>
      <c r="AD46" s="36">
        <v>25</v>
      </c>
    </row>
    <row r="47" spans="1:30">
      <c r="A47" s="22">
        <v>1</v>
      </c>
      <c r="B47" s="23">
        <v>1026552557</v>
      </c>
      <c r="C47" s="24" t="s">
        <v>376</v>
      </c>
      <c r="D47" s="22" t="s">
        <v>377</v>
      </c>
      <c r="E47" s="22" t="s">
        <v>48</v>
      </c>
      <c r="F47" s="22">
        <v>4</v>
      </c>
      <c r="G47" s="25">
        <v>42338</v>
      </c>
      <c r="H47" s="26">
        <v>10000000</v>
      </c>
      <c r="I47" s="27">
        <v>856000</v>
      </c>
      <c r="J47" s="28" t="s">
        <v>378</v>
      </c>
      <c r="K47" s="29" t="s">
        <v>379</v>
      </c>
      <c r="L47" s="30" t="s">
        <v>380</v>
      </c>
      <c r="M47" s="2">
        <v>3015016439</v>
      </c>
      <c r="N47" s="31" t="s">
        <v>381</v>
      </c>
      <c r="O47" s="31" t="s">
        <v>382</v>
      </c>
      <c r="P47" s="32">
        <v>3005676175</v>
      </c>
      <c r="Q47" s="28">
        <v>4</v>
      </c>
      <c r="R47" s="33">
        <v>31783</v>
      </c>
      <c r="S47" s="24">
        <v>1</v>
      </c>
      <c r="T47" s="34">
        <v>2</v>
      </c>
      <c r="U47" s="35">
        <v>1</v>
      </c>
      <c r="V47" s="28">
        <v>16</v>
      </c>
      <c r="W47" s="31">
        <v>1</v>
      </c>
      <c r="X47" s="31">
        <v>1</v>
      </c>
      <c r="Y47" s="31">
        <v>1</v>
      </c>
      <c r="Z47" s="28">
        <v>0</v>
      </c>
      <c r="AA47" s="28">
        <v>0</v>
      </c>
      <c r="AB47" s="28">
        <v>4</v>
      </c>
      <c r="AC47" s="28">
        <v>1</v>
      </c>
      <c r="AD47" s="36">
        <v>25</v>
      </c>
    </row>
    <row r="48" spans="1:30">
      <c r="A48" s="22">
        <v>1</v>
      </c>
      <c r="B48" s="23">
        <v>1032380250</v>
      </c>
      <c r="C48" s="24" t="s">
        <v>383</v>
      </c>
      <c r="D48" s="22" t="s">
        <v>384</v>
      </c>
      <c r="E48" s="42" t="s">
        <v>385</v>
      </c>
      <c r="F48" s="22">
        <v>4</v>
      </c>
      <c r="G48" s="25">
        <v>42186</v>
      </c>
      <c r="H48" s="26">
        <v>10000000</v>
      </c>
      <c r="I48" s="27">
        <f>856000-84751</f>
        <v>771249</v>
      </c>
      <c r="J48" s="28" t="s">
        <v>386</v>
      </c>
      <c r="K48" s="29" t="s">
        <v>387</v>
      </c>
      <c r="L48" s="30" t="s">
        <v>388</v>
      </c>
      <c r="M48" s="2">
        <v>3014598002</v>
      </c>
      <c r="N48" s="31" t="s">
        <v>389</v>
      </c>
      <c r="O48" s="31" t="s">
        <v>390</v>
      </c>
      <c r="P48" s="32">
        <v>3195462627</v>
      </c>
      <c r="Q48" s="28">
        <v>1</v>
      </c>
      <c r="R48" s="33">
        <v>31805</v>
      </c>
      <c r="S48" s="24">
        <v>1</v>
      </c>
      <c r="T48" s="34">
        <v>5</v>
      </c>
      <c r="U48" s="35">
        <v>1</v>
      </c>
      <c r="V48" s="28">
        <v>16</v>
      </c>
      <c r="W48" s="31">
        <v>1</v>
      </c>
      <c r="X48" s="31">
        <v>1</v>
      </c>
      <c r="Y48" s="31">
        <v>2</v>
      </c>
      <c r="Z48" s="28">
        <v>1</v>
      </c>
      <c r="AA48" s="28">
        <v>2</v>
      </c>
      <c r="AB48" s="28">
        <v>4</v>
      </c>
      <c r="AC48" s="28">
        <v>1</v>
      </c>
      <c r="AD48" s="36">
        <v>25</v>
      </c>
    </row>
    <row r="49" spans="1:30">
      <c r="A49" s="22">
        <v>1</v>
      </c>
      <c r="B49" s="23">
        <v>1032381325</v>
      </c>
      <c r="C49" s="24" t="s">
        <v>391</v>
      </c>
      <c r="D49" s="22" t="s">
        <v>392</v>
      </c>
      <c r="E49" s="22" t="s">
        <v>384</v>
      </c>
      <c r="F49" s="22">
        <v>4</v>
      </c>
      <c r="G49" s="25">
        <v>41926</v>
      </c>
      <c r="H49" s="26">
        <v>10000000</v>
      </c>
      <c r="I49" s="27">
        <v>856000</v>
      </c>
      <c r="J49" s="28" t="s">
        <v>393</v>
      </c>
      <c r="K49" s="29" t="s">
        <v>394</v>
      </c>
      <c r="L49" s="30" t="s">
        <v>395</v>
      </c>
      <c r="M49" s="2">
        <v>3012453218</v>
      </c>
      <c r="N49" s="31" t="s">
        <v>396</v>
      </c>
      <c r="O49" s="31" t="s">
        <v>397</v>
      </c>
      <c r="P49" s="32">
        <v>3005550713</v>
      </c>
      <c r="Q49" s="28">
        <v>4</v>
      </c>
      <c r="R49" s="33">
        <v>31819</v>
      </c>
      <c r="S49" s="24">
        <v>1</v>
      </c>
      <c r="T49" s="34">
        <v>2</v>
      </c>
      <c r="U49" s="35">
        <v>3</v>
      </c>
      <c r="V49" s="28">
        <v>16</v>
      </c>
      <c r="W49" s="31">
        <v>1</v>
      </c>
      <c r="X49" s="31">
        <v>1</v>
      </c>
      <c r="Y49" s="31">
        <v>2</v>
      </c>
      <c r="Z49" s="28">
        <v>0</v>
      </c>
      <c r="AA49" s="28">
        <v>0</v>
      </c>
      <c r="AB49" s="28">
        <v>4</v>
      </c>
      <c r="AC49" s="28">
        <v>1</v>
      </c>
      <c r="AD49" s="36">
        <v>25</v>
      </c>
    </row>
    <row r="50" spans="1:30">
      <c r="A50" s="22">
        <v>1</v>
      </c>
      <c r="B50" s="23">
        <v>1036614987</v>
      </c>
      <c r="C50" s="24" t="s">
        <v>398</v>
      </c>
      <c r="D50" s="22" t="s">
        <v>181</v>
      </c>
      <c r="E50" s="22" t="s">
        <v>136</v>
      </c>
      <c r="F50" s="22">
        <v>4</v>
      </c>
      <c r="G50" s="25">
        <v>41927</v>
      </c>
      <c r="H50" s="26">
        <v>10000000</v>
      </c>
      <c r="I50" s="27">
        <v>856000</v>
      </c>
      <c r="J50" s="28" t="s">
        <v>399</v>
      </c>
      <c r="K50" s="29" t="s">
        <v>400</v>
      </c>
      <c r="L50" s="30" t="s">
        <v>401</v>
      </c>
      <c r="M50" s="2">
        <v>3044250108</v>
      </c>
      <c r="N50" s="31" t="s">
        <v>402</v>
      </c>
      <c r="O50" s="31" t="s">
        <v>403</v>
      </c>
      <c r="P50" s="32">
        <v>3168138090</v>
      </c>
      <c r="Q50" s="28">
        <v>1</v>
      </c>
      <c r="R50" s="33" t="s">
        <v>404</v>
      </c>
      <c r="S50" s="24">
        <v>1</v>
      </c>
      <c r="T50" s="34">
        <v>1</v>
      </c>
      <c r="U50" s="35">
        <v>1</v>
      </c>
      <c r="V50" s="28">
        <v>1</v>
      </c>
      <c r="W50" s="31">
        <v>1</v>
      </c>
      <c r="X50" s="31">
        <v>1</v>
      </c>
      <c r="Y50" s="31">
        <v>4</v>
      </c>
      <c r="Z50" s="28">
        <v>0</v>
      </c>
      <c r="AA50" s="28">
        <v>2</v>
      </c>
      <c r="AB50" s="28">
        <v>4</v>
      </c>
      <c r="AC50" s="28">
        <v>1</v>
      </c>
      <c r="AD50" s="36">
        <v>25</v>
      </c>
    </row>
    <row r="51" spans="1:30">
      <c r="A51" s="22">
        <v>1</v>
      </c>
      <c r="B51" s="23">
        <v>1037583163</v>
      </c>
      <c r="C51" s="24" t="s">
        <v>405</v>
      </c>
      <c r="D51" s="22" t="s">
        <v>406</v>
      </c>
      <c r="E51" s="22" t="s">
        <v>407</v>
      </c>
      <c r="F51" s="22">
        <v>3</v>
      </c>
      <c r="G51" s="25">
        <v>42234</v>
      </c>
      <c r="H51" s="26">
        <v>10000000</v>
      </c>
      <c r="I51" s="27">
        <v>856000</v>
      </c>
      <c r="J51" s="28" t="s">
        <v>408</v>
      </c>
      <c r="K51" s="29" t="s">
        <v>409</v>
      </c>
      <c r="L51" s="30" t="s">
        <v>410</v>
      </c>
      <c r="M51" s="2">
        <v>3007098179</v>
      </c>
      <c r="N51" s="31" t="s">
        <v>411</v>
      </c>
      <c r="O51" s="31" t="s">
        <v>412</v>
      </c>
      <c r="P51" s="32">
        <v>3117063688</v>
      </c>
      <c r="Q51" s="28">
        <v>10</v>
      </c>
      <c r="R51" s="33">
        <v>31983</v>
      </c>
      <c r="S51" s="24">
        <v>1</v>
      </c>
      <c r="T51" s="34">
        <v>2</v>
      </c>
      <c r="U51" s="35">
        <v>1</v>
      </c>
      <c r="V51" s="28">
        <v>1</v>
      </c>
      <c r="W51" s="31">
        <v>1</v>
      </c>
      <c r="X51" s="31">
        <v>1</v>
      </c>
      <c r="Y51" s="31">
        <v>1</v>
      </c>
      <c r="Z51" s="28">
        <v>0</v>
      </c>
      <c r="AA51" s="28">
        <v>0</v>
      </c>
      <c r="AB51" s="28">
        <v>4</v>
      </c>
      <c r="AC51" s="28">
        <v>1</v>
      </c>
      <c r="AD51" s="36">
        <v>25</v>
      </c>
    </row>
    <row r="52" spans="1:30">
      <c r="A52" s="22">
        <v>1</v>
      </c>
      <c r="B52" s="23">
        <v>1039451245</v>
      </c>
      <c r="C52" s="24" t="s">
        <v>413</v>
      </c>
      <c r="D52" s="22" t="s">
        <v>414</v>
      </c>
      <c r="E52" s="22" t="s">
        <v>415</v>
      </c>
      <c r="F52" s="22">
        <v>3</v>
      </c>
      <c r="G52" s="25">
        <v>42164</v>
      </c>
      <c r="H52" s="26">
        <v>10000000</v>
      </c>
      <c r="I52" s="27">
        <v>856000</v>
      </c>
      <c r="J52" s="28" t="s">
        <v>416</v>
      </c>
      <c r="K52" s="29" t="s">
        <v>417</v>
      </c>
      <c r="L52" s="30" t="s">
        <v>418</v>
      </c>
      <c r="M52" s="2">
        <v>3192426412</v>
      </c>
      <c r="N52" s="31" t="s">
        <v>419</v>
      </c>
      <c r="O52" s="31" t="s">
        <v>420</v>
      </c>
      <c r="P52" s="32">
        <v>5514591</v>
      </c>
      <c r="Q52" s="28">
        <v>1</v>
      </c>
      <c r="R52" s="33">
        <v>32661</v>
      </c>
      <c r="S52" s="24">
        <v>2</v>
      </c>
      <c r="T52" s="34">
        <v>2</v>
      </c>
      <c r="U52" s="35">
        <v>2</v>
      </c>
      <c r="V52" s="28">
        <v>1</v>
      </c>
      <c r="W52" s="31">
        <v>1</v>
      </c>
      <c r="X52" s="31">
        <v>1</v>
      </c>
      <c r="Y52" s="31">
        <v>1</v>
      </c>
      <c r="Z52" s="28">
        <v>0</v>
      </c>
      <c r="AA52" s="28">
        <v>0</v>
      </c>
      <c r="AB52" s="28">
        <v>4</v>
      </c>
      <c r="AC52" s="28">
        <v>1</v>
      </c>
      <c r="AD52" s="36">
        <v>25</v>
      </c>
    </row>
    <row r="53" spans="1:30">
      <c r="A53" s="22">
        <v>1</v>
      </c>
      <c r="B53" s="23">
        <v>1048212092</v>
      </c>
      <c r="C53" s="24" t="s">
        <v>421</v>
      </c>
      <c r="D53" s="22" t="s">
        <v>73</v>
      </c>
      <c r="E53" s="22" t="s">
        <v>422</v>
      </c>
      <c r="F53" s="22">
        <v>1</v>
      </c>
      <c r="G53" s="25">
        <v>42191</v>
      </c>
      <c r="H53" s="26">
        <v>10000000</v>
      </c>
      <c r="I53" s="27">
        <f>856000-151877</f>
        <v>704123</v>
      </c>
      <c r="J53" s="28" t="s">
        <v>423</v>
      </c>
      <c r="K53" s="29" t="s">
        <v>424</v>
      </c>
      <c r="L53" s="30" t="s">
        <v>425</v>
      </c>
      <c r="M53" s="2">
        <v>3003924832</v>
      </c>
      <c r="N53" s="31" t="s">
        <v>426</v>
      </c>
      <c r="O53" s="31" t="s">
        <v>427</v>
      </c>
      <c r="P53" s="32">
        <v>3012772324</v>
      </c>
      <c r="Q53" s="28">
        <v>5</v>
      </c>
      <c r="R53" s="33">
        <v>33419</v>
      </c>
      <c r="S53" s="24">
        <v>1</v>
      </c>
      <c r="T53" s="34">
        <v>2</v>
      </c>
      <c r="U53" s="35">
        <v>1</v>
      </c>
      <c r="V53" s="28">
        <v>22</v>
      </c>
      <c r="W53" s="31">
        <v>1</v>
      </c>
      <c r="X53" s="31">
        <v>1</v>
      </c>
      <c r="Y53" s="31">
        <v>1</v>
      </c>
      <c r="Z53" s="28">
        <v>0</v>
      </c>
      <c r="AA53" s="28">
        <v>0</v>
      </c>
      <c r="AB53" s="28">
        <v>4</v>
      </c>
      <c r="AC53" s="28">
        <v>1</v>
      </c>
      <c r="AD53" s="36">
        <v>25</v>
      </c>
    </row>
    <row r="54" spans="1:30">
      <c r="A54" s="22">
        <v>1</v>
      </c>
      <c r="B54" s="23">
        <v>1053778047</v>
      </c>
      <c r="C54" s="24" t="s">
        <v>428</v>
      </c>
      <c r="D54" s="22" t="s">
        <v>429</v>
      </c>
      <c r="E54" s="22" t="s">
        <v>430</v>
      </c>
      <c r="F54" s="22">
        <v>15</v>
      </c>
      <c r="G54" s="25">
        <v>42248</v>
      </c>
      <c r="H54" s="26">
        <v>10000000</v>
      </c>
      <c r="I54" s="27">
        <v>856000</v>
      </c>
      <c r="J54" s="28" t="s">
        <v>431</v>
      </c>
      <c r="K54" s="29" t="s">
        <v>432</v>
      </c>
      <c r="L54" s="30" t="s">
        <v>433</v>
      </c>
      <c r="M54" s="2">
        <v>3224966850</v>
      </c>
      <c r="N54" s="31" t="s">
        <v>434</v>
      </c>
      <c r="O54" s="31" t="s">
        <v>435</v>
      </c>
      <c r="P54" s="32">
        <v>3143567248</v>
      </c>
      <c r="Q54" s="28">
        <v>3</v>
      </c>
      <c r="R54" s="33">
        <v>31969</v>
      </c>
      <c r="S54" s="24">
        <v>2</v>
      </c>
      <c r="T54" s="34">
        <v>3</v>
      </c>
      <c r="U54" s="35">
        <v>2</v>
      </c>
      <c r="V54" s="28">
        <v>2</v>
      </c>
      <c r="W54" s="31">
        <v>1</v>
      </c>
      <c r="X54" s="31">
        <v>1</v>
      </c>
      <c r="Y54" s="31">
        <v>4</v>
      </c>
      <c r="Z54" s="28">
        <v>0</v>
      </c>
      <c r="AA54" s="28">
        <v>0</v>
      </c>
      <c r="AB54" s="28">
        <v>4</v>
      </c>
      <c r="AC54" s="28">
        <v>1</v>
      </c>
      <c r="AD54" s="36">
        <v>25</v>
      </c>
    </row>
    <row r="55" spans="1:30">
      <c r="A55" s="22">
        <v>1</v>
      </c>
      <c r="B55" s="23">
        <v>1082857414</v>
      </c>
      <c r="C55" s="24" t="s">
        <v>436</v>
      </c>
      <c r="D55" s="22" t="s">
        <v>437</v>
      </c>
      <c r="E55" s="22" t="s">
        <v>438</v>
      </c>
      <c r="F55" s="22">
        <v>4</v>
      </c>
      <c r="G55" s="25">
        <v>42387</v>
      </c>
      <c r="H55" s="26">
        <v>10000000</v>
      </c>
      <c r="I55" s="27">
        <v>856000</v>
      </c>
      <c r="J55" s="28" t="s">
        <v>439</v>
      </c>
      <c r="K55" s="29" t="s">
        <v>440</v>
      </c>
      <c r="L55" s="30" t="s">
        <v>441</v>
      </c>
      <c r="M55" s="2">
        <v>3008997699</v>
      </c>
      <c r="N55" s="31" t="s">
        <v>442</v>
      </c>
      <c r="O55" s="31" t="s">
        <v>443</v>
      </c>
      <c r="P55" s="32">
        <v>3005751546</v>
      </c>
      <c r="Q55" s="28">
        <v>2</v>
      </c>
      <c r="R55" s="33">
        <v>31872</v>
      </c>
      <c r="S55" s="24">
        <v>1</v>
      </c>
      <c r="T55" s="34">
        <v>3</v>
      </c>
      <c r="U55" s="35">
        <v>1</v>
      </c>
      <c r="V55" s="28">
        <v>1</v>
      </c>
      <c r="W55" s="31">
        <v>1</v>
      </c>
      <c r="X55" s="31">
        <v>1</v>
      </c>
      <c r="Y55" s="31">
        <v>2</v>
      </c>
      <c r="Z55" s="28">
        <v>2</v>
      </c>
      <c r="AA55" s="28">
        <v>0</v>
      </c>
      <c r="AB55" s="28">
        <v>4</v>
      </c>
      <c r="AC55" s="28">
        <v>1</v>
      </c>
      <c r="AD55" s="36">
        <v>25</v>
      </c>
    </row>
    <row r="56" spans="1:30">
      <c r="A56" s="22">
        <v>1</v>
      </c>
      <c r="B56" s="23">
        <v>1087986486</v>
      </c>
      <c r="C56" s="24" t="s">
        <v>444</v>
      </c>
      <c r="D56" s="22" t="s">
        <v>362</v>
      </c>
      <c r="E56" s="22" t="s">
        <v>445</v>
      </c>
      <c r="F56" s="22">
        <v>1</v>
      </c>
      <c r="G56" s="25">
        <v>42017</v>
      </c>
      <c r="H56" s="26">
        <v>10000000</v>
      </c>
      <c r="I56" s="27">
        <f>856000-456861</f>
        <v>399139</v>
      </c>
      <c r="J56" s="28" t="s">
        <v>446</v>
      </c>
      <c r="K56" s="29" t="s">
        <v>447</v>
      </c>
      <c r="L56" s="30" t="s">
        <v>446</v>
      </c>
      <c r="M56" s="2">
        <v>3103989239</v>
      </c>
      <c r="N56" s="31" t="s">
        <v>448</v>
      </c>
      <c r="O56" s="31" t="s">
        <v>449</v>
      </c>
      <c r="P56" s="32">
        <v>2543133</v>
      </c>
      <c r="Q56" s="28">
        <v>1</v>
      </c>
      <c r="R56" s="33">
        <v>31634</v>
      </c>
      <c r="S56" s="24">
        <v>2</v>
      </c>
      <c r="T56" s="34">
        <v>1</v>
      </c>
      <c r="U56" s="35">
        <v>2</v>
      </c>
      <c r="V56" s="28">
        <v>1</v>
      </c>
      <c r="W56" s="31">
        <v>1</v>
      </c>
      <c r="X56" s="31">
        <v>1</v>
      </c>
      <c r="Y56" s="31">
        <v>1</v>
      </c>
      <c r="Z56" s="28">
        <v>0</v>
      </c>
      <c r="AA56" s="28">
        <v>2</v>
      </c>
      <c r="AB56" s="28">
        <v>4</v>
      </c>
      <c r="AC56" s="28">
        <v>1</v>
      </c>
      <c r="AD56" s="36">
        <v>25</v>
      </c>
    </row>
    <row r="57" spans="1:30">
      <c r="A57" s="22">
        <v>1</v>
      </c>
      <c r="B57" s="23">
        <v>1098614738</v>
      </c>
      <c r="C57" s="24" t="s">
        <v>450</v>
      </c>
      <c r="D57" s="22" t="s">
        <v>451</v>
      </c>
      <c r="E57" s="22" t="s">
        <v>452</v>
      </c>
      <c r="F57" s="22">
        <v>4</v>
      </c>
      <c r="G57" s="25">
        <v>42325</v>
      </c>
      <c r="H57" s="26">
        <v>10000000</v>
      </c>
      <c r="I57" s="27">
        <v>856000</v>
      </c>
      <c r="J57" s="28" t="s">
        <v>453</v>
      </c>
      <c r="K57" s="39" t="s">
        <v>454</v>
      </c>
      <c r="L57" s="30" t="s">
        <v>455</v>
      </c>
      <c r="M57" s="2">
        <v>3192523996</v>
      </c>
      <c r="N57" s="31" t="s">
        <v>456</v>
      </c>
      <c r="O57" s="31" t="s">
        <v>457</v>
      </c>
      <c r="P57" s="32">
        <v>3192020520</v>
      </c>
      <c r="Q57" s="28">
        <v>1</v>
      </c>
      <c r="R57" s="33">
        <v>31538</v>
      </c>
      <c r="S57" s="24">
        <v>1</v>
      </c>
      <c r="T57" s="34">
        <v>4</v>
      </c>
      <c r="U57" s="35">
        <v>1</v>
      </c>
      <c r="V57" s="28">
        <v>17</v>
      </c>
      <c r="W57" s="31">
        <v>1</v>
      </c>
      <c r="X57" s="31">
        <v>1</v>
      </c>
      <c r="Y57" s="31">
        <v>2</v>
      </c>
      <c r="Z57" s="28">
        <v>0</v>
      </c>
      <c r="AA57" s="28">
        <v>0</v>
      </c>
      <c r="AB57" s="28">
        <v>4</v>
      </c>
      <c r="AC57" s="28">
        <v>1</v>
      </c>
      <c r="AD57" s="36">
        <v>25</v>
      </c>
    </row>
    <row r="58" spans="1:30">
      <c r="A58" s="22">
        <v>1</v>
      </c>
      <c r="B58" s="23">
        <v>1116234110</v>
      </c>
      <c r="C58" s="24" t="s">
        <v>458</v>
      </c>
      <c r="D58" s="22" t="s">
        <v>459</v>
      </c>
      <c r="E58" s="22" t="s">
        <v>460</v>
      </c>
      <c r="F58" s="22">
        <v>3</v>
      </c>
      <c r="G58" s="25">
        <v>41961</v>
      </c>
      <c r="H58" s="26">
        <v>10000000</v>
      </c>
      <c r="I58" s="27">
        <v>856000</v>
      </c>
      <c r="J58" s="28" t="s">
        <v>461</v>
      </c>
      <c r="K58" s="29" t="s">
        <v>462</v>
      </c>
      <c r="L58" s="30" t="s">
        <v>463</v>
      </c>
      <c r="M58" s="2">
        <v>3113358546</v>
      </c>
      <c r="N58" s="31" t="s">
        <v>464</v>
      </c>
      <c r="O58" s="31" t="s">
        <v>465</v>
      </c>
      <c r="P58" s="32">
        <v>3127069348</v>
      </c>
      <c r="Q58" s="28">
        <v>2</v>
      </c>
      <c r="R58" s="33">
        <v>31524</v>
      </c>
      <c r="S58" s="24">
        <v>1</v>
      </c>
      <c r="T58" s="34">
        <v>1</v>
      </c>
      <c r="U58" s="35">
        <v>1</v>
      </c>
      <c r="V58" s="28">
        <v>23</v>
      </c>
      <c r="W58" s="31">
        <v>1</v>
      </c>
      <c r="X58" s="31">
        <v>1</v>
      </c>
      <c r="Y58" s="31">
        <v>4</v>
      </c>
      <c r="Z58" s="28">
        <v>0</v>
      </c>
      <c r="AA58" s="28">
        <v>1</v>
      </c>
      <c r="AB58" s="28">
        <v>4</v>
      </c>
      <c r="AC58" s="28">
        <v>1</v>
      </c>
      <c r="AD58" s="36">
        <v>25</v>
      </c>
    </row>
    <row r="59" spans="1:30">
      <c r="A59" s="22">
        <v>1</v>
      </c>
      <c r="B59" s="23">
        <v>1121854853</v>
      </c>
      <c r="C59" s="24" t="s">
        <v>466</v>
      </c>
      <c r="D59" s="22" t="s">
        <v>467</v>
      </c>
      <c r="E59" s="22" t="s">
        <v>468</v>
      </c>
      <c r="F59" s="22">
        <v>4</v>
      </c>
      <c r="G59" s="25">
        <v>42248</v>
      </c>
      <c r="H59" s="26">
        <v>10000000</v>
      </c>
      <c r="I59" s="27">
        <v>856000</v>
      </c>
      <c r="J59" s="28" t="s">
        <v>469</v>
      </c>
      <c r="K59" s="29" t="s">
        <v>470</v>
      </c>
      <c r="L59" s="30" t="s">
        <v>471</v>
      </c>
      <c r="M59" s="2">
        <v>3192396517</v>
      </c>
      <c r="N59" s="31" t="s">
        <v>472</v>
      </c>
      <c r="O59" s="31" t="s">
        <v>473</v>
      </c>
      <c r="P59" s="32">
        <v>3002732555</v>
      </c>
      <c r="Q59" s="28">
        <v>1</v>
      </c>
      <c r="R59" s="33">
        <v>32641</v>
      </c>
      <c r="S59" s="24">
        <v>1</v>
      </c>
      <c r="T59" s="34">
        <v>2</v>
      </c>
      <c r="U59" s="35">
        <v>1</v>
      </c>
      <c r="V59" s="28">
        <v>16</v>
      </c>
      <c r="W59" s="31">
        <v>1</v>
      </c>
      <c r="X59" s="31">
        <v>1</v>
      </c>
      <c r="Y59" s="31">
        <v>4</v>
      </c>
      <c r="Z59" s="28">
        <v>2</v>
      </c>
      <c r="AA59" s="28">
        <v>0</v>
      </c>
      <c r="AB59" s="28">
        <v>4</v>
      </c>
      <c r="AC59" s="28">
        <v>1</v>
      </c>
      <c r="AD59" s="36">
        <v>25</v>
      </c>
    </row>
    <row r="60" spans="1:30">
      <c r="A60" s="22">
        <v>1</v>
      </c>
      <c r="B60" s="23">
        <v>1127597664</v>
      </c>
      <c r="C60" s="24" t="s">
        <v>474</v>
      </c>
      <c r="D60" s="22" t="s">
        <v>475</v>
      </c>
      <c r="E60" s="22" t="s">
        <v>476</v>
      </c>
      <c r="F60" s="22">
        <v>3</v>
      </c>
      <c r="G60" s="25">
        <v>42270</v>
      </c>
      <c r="H60" s="26">
        <v>10000000</v>
      </c>
      <c r="I60" s="27">
        <f>856000-497933</f>
        <v>358067</v>
      </c>
      <c r="J60" s="28" t="s">
        <v>477</v>
      </c>
      <c r="K60" s="29" t="s">
        <v>478</v>
      </c>
      <c r="L60" s="30"/>
      <c r="M60" s="2">
        <v>3043613543</v>
      </c>
      <c r="N60" s="31" t="s">
        <v>479</v>
      </c>
      <c r="O60" s="31" t="s">
        <v>480</v>
      </c>
      <c r="P60" s="32">
        <v>3213615413</v>
      </c>
      <c r="Q60" s="28">
        <v>1</v>
      </c>
      <c r="R60" s="33">
        <v>29439</v>
      </c>
      <c r="S60" s="24">
        <v>2</v>
      </c>
      <c r="T60" s="34">
        <v>2</v>
      </c>
      <c r="U60" s="35">
        <v>2</v>
      </c>
      <c r="V60" s="28">
        <v>7</v>
      </c>
      <c r="W60" s="31">
        <v>3</v>
      </c>
      <c r="X60" s="31">
        <v>1</v>
      </c>
      <c r="Y60" s="31">
        <v>2</v>
      </c>
      <c r="Z60" s="28">
        <v>0</v>
      </c>
      <c r="AA60" s="28">
        <v>1</v>
      </c>
      <c r="AB60" s="28">
        <v>4</v>
      </c>
      <c r="AC60" s="28">
        <v>1</v>
      </c>
      <c r="AD60" s="36">
        <v>25</v>
      </c>
    </row>
    <row r="61" spans="1:30">
      <c r="A61" s="22">
        <v>1</v>
      </c>
      <c r="B61" s="23">
        <v>1128265759</v>
      </c>
      <c r="C61" s="24" t="s">
        <v>481</v>
      </c>
      <c r="D61" s="22" t="s">
        <v>482</v>
      </c>
      <c r="E61" s="22" t="s">
        <v>483</v>
      </c>
      <c r="F61" s="22">
        <v>4</v>
      </c>
      <c r="G61" s="25">
        <v>41968</v>
      </c>
      <c r="H61" s="26">
        <v>10000000</v>
      </c>
      <c r="I61" s="27">
        <v>856000</v>
      </c>
      <c r="J61" s="28" t="s">
        <v>484</v>
      </c>
      <c r="K61" s="29" t="s">
        <v>485</v>
      </c>
      <c r="L61" s="30" t="s">
        <v>486</v>
      </c>
      <c r="M61" s="2">
        <v>3017651383</v>
      </c>
      <c r="N61" s="31" t="s">
        <v>487</v>
      </c>
      <c r="O61" s="31" t="s">
        <v>488</v>
      </c>
      <c r="P61" s="32">
        <v>3005041285</v>
      </c>
      <c r="Q61" s="28">
        <v>2</v>
      </c>
      <c r="R61" s="33">
        <v>31634</v>
      </c>
      <c r="S61" s="24">
        <v>2</v>
      </c>
      <c r="T61" s="34">
        <v>2</v>
      </c>
      <c r="U61" s="35">
        <v>2</v>
      </c>
      <c r="V61" s="28">
        <v>1</v>
      </c>
      <c r="W61" s="31">
        <v>1</v>
      </c>
      <c r="X61" s="31">
        <v>1</v>
      </c>
      <c r="Y61" s="31">
        <v>4</v>
      </c>
      <c r="Z61" s="28">
        <v>0</v>
      </c>
      <c r="AA61" s="28">
        <v>1</v>
      </c>
      <c r="AB61" s="28">
        <v>4</v>
      </c>
      <c r="AC61" s="28">
        <v>1</v>
      </c>
      <c r="AD61" s="36">
        <v>25</v>
      </c>
    </row>
    <row r="62" spans="1:30">
      <c r="A62" s="22">
        <v>1</v>
      </c>
      <c r="B62" s="23">
        <v>1128432656</v>
      </c>
      <c r="C62" s="24" t="s">
        <v>413</v>
      </c>
      <c r="D62" s="22" t="s">
        <v>489</v>
      </c>
      <c r="E62" s="22" t="s">
        <v>362</v>
      </c>
      <c r="F62" s="22">
        <v>3</v>
      </c>
      <c r="G62" s="25">
        <v>42234</v>
      </c>
      <c r="H62" s="26">
        <v>10000000</v>
      </c>
      <c r="I62" s="27">
        <v>856000</v>
      </c>
      <c r="J62" s="28" t="s">
        <v>490</v>
      </c>
      <c r="K62" s="29" t="s">
        <v>491</v>
      </c>
      <c r="L62" s="30" t="s">
        <v>492</v>
      </c>
      <c r="M62" s="2">
        <v>3164045537</v>
      </c>
      <c r="N62" s="31" t="s">
        <v>493</v>
      </c>
      <c r="O62" s="31" t="s">
        <v>494</v>
      </c>
      <c r="P62" s="32">
        <v>3154883267</v>
      </c>
      <c r="Q62" s="28">
        <v>1</v>
      </c>
      <c r="R62" s="33">
        <v>32969</v>
      </c>
      <c r="S62" s="24">
        <v>2</v>
      </c>
      <c r="T62" s="34">
        <v>2</v>
      </c>
      <c r="U62" s="35">
        <v>2</v>
      </c>
      <c r="V62" s="28">
        <v>1</v>
      </c>
      <c r="W62" s="31">
        <v>1</v>
      </c>
      <c r="X62" s="31">
        <v>1</v>
      </c>
      <c r="Y62" s="31">
        <v>1</v>
      </c>
      <c r="Z62" s="28">
        <v>0</v>
      </c>
      <c r="AA62" s="28">
        <v>0</v>
      </c>
      <c r="AB62" s="28">
        <v>4</v>
      </c>
      <c r="AC62" s="28">
        <v>1</v>
      </c>
      <c r="AD62" s="36">
        <v>25</v>
      </c>
    </row>
    <row r="63" spans="1:30">
      <c r="A63" s="22">
        <v>1</v>
      </c>
      <c r="B63" s="23">
        <v>1128467542</v>
      </c>
      <c r="C63" s="24" t="s">
        <v>361</v>
      </c>
      <c r="D63" s="22" t="s">
        <v>96</v>
      </c>
      <c r="E63" s="22" t="s">
        <v>495</v>
      </c>
      <c r="F63" s="22">
        <v>13</v>
      </c>
      <c r="G63" s="25">
        <v>42278</v>
      </c>
      <c r="H63" s="26">
        <v>10000000</v>
      </c>
      <c r="I63" s="27">
        <f>856000-163570</f>
        <v>692430</v>
      </c>
      <c r="J63" s="28" t="s">
        <v>496</v>
      </c>
      <c r="K63" s="29" t="s">
        <v>497</v>
      </c>
      <c r="L63" s="30" t="s">
        <v>498</v>
      </c>
      <c r="M63" s="2">
        <v>3164060009</v>
      </c>
      <c r="N63" s="31" t="s">
        <v>499</v>
      </c>
      <c r="O63" s="31" t="s">
        <v>500</v>
      </c>
      <c r="P63" s="32">
        <v>3017779408</v>
      </c>
      <c r="Q63" s="28">
        <v>1</v>
      </c>
      <c r="R63" s="33">
        <v>32197</v>
      </c>
      <c r="S63" s="24">
        <v>2</v>
      </c>
      <c r="T63" s="34">
        <v>2</v>
      </c>
      <c r="U63" s="35">
        <v>2</v>
      </c>
      <c r="V63" s="28">
        <v>24</v>
      </c>
      <c r="W63" s="31">
        <v>1</v>
      </c>
      <c r="X63" s="31">
        <v>1</v>
      </c>
      <c r="Y63" s="31">
        <v>1</v>
      </c>
      <c r="Z63" s="28">
        <v>0</v>
      </c>
      <c r="AA63" s="28">
        <v>0</v>
      </c>
      <c r="AB63" s="28">
        <v>4</v>
      </c>
      <c r="AC63" s="28">
        <v>1</v>
      </c>
      <c r="AD63" s="36">
        <v>25</v>
      </c>
    </row>
    <row r="64" spans="1:30">
      <c r="A64" s="22">
        <v>1</v>
      </c>
      <c r="B64" s="23">
        <v>1130668781</v>
      </c>
      <c r="C64" s="24" t="s">
        <v>501</v>
      </c>
      <c r="D64" s="22" t="s">
        <v>502</v>
      </c>
      <c r="E64" s="22" t="s">
        <v>503</v>
      </c>
      <c r="F64" s="22">
        <v>3</v>
      </c>
      <c r="G64" s="25">
        <v>42179</v>
      </c>
      <c r="H64" s="26">
        <v>10000000</v>
      </c>
      <c r="I64" s="27">
        <v>856000</v>
      </c>
      <c r="J64" s="28" t="s">
        <v>504</v>
      </c>
      <c r="K64" s="29" t="s">
        <v>505</v>
      </c>
      <c r="L64" s="30" t="s">
        <v>506</v>
      </c>
      <c r="M64" s="2">
        <v>3147539068</v>
      </c>
      <c r="N64" s="31" t="s">
        <v>507</v>
      </c>
      <c r="O64" s="31" t="s">
        <v>508</v>
      </c>
      <c r="P64" s="32">
        <v>3005860827</v>
      </c>
      <c r="Q64" s="28">
        <v>4</v>
      </c>
      <c r="R64" s="33">
        <v>31782</v>
      </c>
      <c r="S64" s="24">
        <v>2</v>
      </c>
      <c r="T64" s="34">
        <v>2</v>
      </c>
      <c r="U64" s="35">
        <v>2</v>
      </c>
      <c r="V64" s="28">
        <v>9</v>
      </c>
      <c r="W64" s="31">
        <v>1</v>
      </c>
      <c r="X64" s="31">
        <v>1</v>
      </c>
      <c r="Y64" s="31">
        <v>2</v>
      </c>
      <c r="Z64" s="28">
        <v>1</v>
      </c>
      <c r="AA64" s="28">
        <v>2</v>
      </c>
      <c r="AB64" s="28">
        <v>4</v>
      </c>
      <c r="AC64" s="28">
        <v>1</v>
      </c>
      <c r="AD64" s="36">
        <v>25</v>
      </c>
    </row>
    <row r="65" spans="1:30">
      <c r="A65" s="22">
        <v>1</v>
      </c>
      <c r="B65" s="23">
        <v>1143332131</v>
      </c>
      <c r="C65" s="24" t="s">
        <v>509</v>
      </c>
      <c r="D65" s="22" t="s">
        <v>510</v>
      </c>
      <c r="E65" s="22" t="s">
        <v>511</v>
      </c>
      <c r="F65" s="22">
        <v>3</v>
      </c>
      <c r="G65" s="25">
        <v>42381</v>
      </c>
      <c r="H65" s="26">
        <v>10000000</v>
      </c>
      <c r="I65" s="27">
        <v>856000</v>
      </c>
      <c r="J65" s="28" t="s">
        <v>512</v>
      </c>
      <c r="K65" s="39" t="s">
        <v>513</v>
      </c>
      <c r="L65" s="30" t="s">
        <v>514</v>
      </c>
      <c r="M65" s="2">
        <v>3002320786</v>
      </c>
      <c r="N65" s="31" t="s">
        <v>515</v>
      </c>
      <c r="O65" s="31" t="s">
        <v>516</v>
      </c>
      <c r="P65" s="32">
        <v>3008001538</v>
      </c>
      <c r="Q65" s="28">
        <v>2</v>
      </c>
      <c r="R65" s="33">
        <v>32550</v>
      </c>
      <c r="S65" s="24">
        <v>2</v>
      </c>
      <c r="T65" s="34">
        <v>2</v>
      </c>
      <c r="U65" s="35">
        <v>2</v>
      </c>
      <c r="V65" s="28">
        <v>25</v>
      </c>
      <c r="W65" s="31">
        <v>1</v>
      </c>
      <c r="X65" s="31">
        <v>1</v>
      </c>
      <c r="Y65" s="31">
        <v>1</v>
      </c>
      <c r="Z65" s="28">
        <v>0</v>
      </c>
      <c r="AA65" s="28">
        <v>0</v>
      </c>
      <c r="AB65" s="28">
        <v>4</v>
      </c>
      <c r="AC65" s="28">
        <v>1</v>
      </c>
      <c r="AD65" s="36">
        <v>25</v>
      </c>
    </row>
    <row r="66" spans="1:30">
      <c r="A66" s="22">
        <v>1</v>
      </c>
      <c r="B66" s="23">
        <v>1152203838</v>
      </c>
      <c r="C66" s="24" t="s">
        <v>517</v>
      </c>
      <c r="D66" s="22" t="s">
        <v>518</v>
      </c>
      <c r="E66" s="22" t="s">
        <v>519</v>
      </c>
      <c r="F66" s="22">
        <v>1</v>
      </c>
      <c r="G66" s="25">
        <v>41934</v>
      </c>
      <c r="H66" s="26">
        <v>10000000</v>
      </c>
      <c r="I66" s="27">
        <v>856000</v>
      </c>
      <c r="J66" s="28" t="s">
        <v>198</v>
      </c>
      <c r="K66" s="29" t="s">
        <v>520</v>
      </c>
      <c r="L66" s="30" t="s">
        <v>521</v>
      </c>
      <c r="M66" s="2">
        <v>5041402</v>
      </c>
      <c r="N66" s="31" t="s">
        <v>522</v>
      </c>
      <c r="O66" s="31" t="s">
        <v>523</v>
      </c>
      <c r="P66" s="32">
        <v>3016614508</v>
      </c>
      <c r="Q66" s="28">
        <v>1</v>
      </c>
      <c r="R66" s="33">
        <v>34391</v>
      </c>
      <c r="S66" s="24">
        <v>3</v>
      </c>
      <c r="T66" s="34">
        <v>2</v>
      </c>
      <c r="U66" s="35">
        <v>2</v>
      </c>
      <c r="V66" s="28">
        <v>1</v>
      </c>
      <c r="W66" s="31">
        <v>1</v>
      </c>
      <c r="X66" s="31">
        <v>1</v>
      </c>
      <c r="Y66" s="31">
        <v>1</v>
      </c>
      <c r="Z66" s="28">
        <v>0</v>
      </c>
      <c r="AA66" s="28">
        <v>0</v>
      </c>
      <c r="AB66" s="28">
        <v>4</v>
      </c>
      <c r="AC66" s="28">
        <v>1</v>
      </c>
      <c r="AD66" s="36">
        <v>25</v>
      </c>
    </row>
    <row r="67" spans="1:30">
      <c r="A67" s="22">
        <v>1</v>
      </c>
      <c r="B67" s="23">
        <v>8358559</v>
      </c>
      <c r="C67" s="24" t="s">
        <v>524</v>
      </c>
      <c r="D67" s="22" t="s">
        <v>437</v>
      </c>
      <c r="E67" s="22" t="s">
        <v>525</v>
      </c>
      <c r="F67" s="22">
        <v>4</v>
      </c>
      <c r="G67" s="25">
        <v>42394</v>
      </c>
      <c r="H67" s="26">
        <v>10000000</v>
      </c>
      <c r="I67" s="27">
        <v>856000</v>
      </c>
      <c r="J67" s="28" t="s">
        <v>526</v>
      </c>
      <c r="K67" s="29" t="s">
        <v>527</v>
      </c>
      <c r="L67" s="30" t="s">
        <v>528</v>
      </c>
      <c r="M67" s="2" t="s">
        <v>529</v>
      </c>
      <c r="N67" s="31" t="s">
        <v>530</v>
      </c>
      <c r="O67" s="31" t="s">
        <v>531</v>
      </c>
      <c r="P67" s="32">
        <v>3013706526</v>
      </c>
      <c r="Q67" s="28">
        <v>4</v>
      </c>
      <c r="R67" s="33">
        <v>30959</v>
      </c>
      <c r="S67" s="24">
        <v>3</v>
      </c>
      <c r="T67" s="34">
        <v>2</v>
      </c>
      <c r="U67" s="35">
        <v>1</v>
      </c>
      <c r="V67" s="28">
        <v>1</v>
      </c>
      <c r="W67" s="31">
        <v>1</v>
      </c>
      <c r="X67" s="31">
        <v>1</v>
      </c>
      <c r="Y67" s="31">
        <v>4</v>
      </c>
      <c r="Z67" s="28">
        <v>1</v>
      </c>
      <c r="AA67" s="28">
        <v>0</v>
      </c>
      <c r="AB67" s="28">
        <v>4</v>
      </c>
      <c r="AC67" s="28">
        <v>1</v>
      </c>
      <c r="AD67" s="36">
        <v>25</v>
      </c>
    </row>
    <row r="68" spans="1:30">
      <c r="A68" s="22">
        <v>1</v>
      </c>
      <c r="B68" s="23">
        <v>71774011</v>
      </c>
      <c r="C68" s="24" t="s">
        <v>532</v>
      </c>
      <c r="D68" s="22" t="s">
        <v>119</v>
      </c>
      <c r="E68" s="22" t="s">
        <v>533</v>
      </c>
      <c r="F68" s="22">
        <v>15</v>
      </c>
      <c r="G68" s="25">
        <v>42311</v>
      </c>
      <c r="H68" s="26">
        <v>10000000</v>
      </c>
      <c r="I68" s="27">
        <v>856000</v>
      </c>
      <c r="J68" s="28" t="s">
        <v>534</v>
      </c>
      <c r="K68" s="29" t="s">
        <v>535</v>
      </c>
      <c r="L68" s="30" t="s">
        <v>536</v>
      </c>
      <c r="M68" s="2">
        <v>3117625640</v>
      </c>
      <c r="N68" s="31" t="s">
        <v>537</v>
      </c>
      <c r="O68" s="31" t="s">
        <v>538</v>
      </c>
      <c r="P68" s="32">
        <v>3116050878</v>
      </c>
      <c r="Q68" s="28">
        <v>3</v>
      </c>
      <c r="R68" s="33">
        <v>27985</v>
      </c>
      <c r="S68" s="24">
        <v>2</v>
      </c>
      <c r="T68" s="34">
        <v>2</v>
      </c>
      <c r="U68" s="35">
        <v>2</v>
      </c>
      <c r="V68" s="28">
        <v>1</v>
      </c>
      <c r="W68" s="31">
        <v>1</v>
      </c>
      <c r="X68" s="31">
        <v>1</v>
      </c>
      <c r="Y68" s="31">
        <v>2</v>
      </c>
      <c r="Z68" s="28">
        <v>0</v>
      </c>
      <c r="AA68" s="28">
        <v>0</v>
      </c>
      <c r="AB68" s="28">
        <v>4</v>
      </c>
      <c r="AC68" s="28">
        <v>1</v>
      </c>
      <c r="AD68" s="36">
        <v>25</v>
      </c>
    </row>
  </sheetData>
  <hyperlinks>
    <hyperlink ref="K2" r:id="rId1"/>
    <hyperlink ref="L2" r:id="rId2"/>
    <hyperlink ref="K3" r:id="rId3"/>
    <hyperlink ref="L3" r:id="rId4"/>
    <hyperlink ref="K4" r:id="rId5"/>
    <hyperlink ref="L4" r:id="rId6"/>
    <hyperlink ref="K5" r:id="rId7"/>
    <hyperlink ref="L5" r:id="rId8"/>
    <hyperlink ref="K8" r:id="rId9"/>
    <hyperlink ref="L8" r:id="rId10"/>
    <hyperlink ref="K9" r:id="rId11"/>
    <hyperlink ref="K10" r:id="rId12"/>
    <hyperlink ref="L10" r:id="rId13"/>
    <hyperlink ref="K11" r:id="rId14"/>
    <hyperlink ref="L11" r:id="rId15"/>
    <hyperlink ref="K12" r:id="rId16"/>
    <hyperlink ref="L12" r:id="rId17"/>
    <hyperlink ref="K13" r:id="rId18"/>
    <hyperlink ref="L13" r:id="rId19"/>
    <hyperlink ref="K14" r:id="rId20"/>
    <hyperlink ref="K15" r:id="rId21"/>
    <hyperlink ref="L15" r:id="rId22"/>
    <hyperlink ref="K16" r:id="rId23"/>
    <hyperlink ref="L16" r:id="rId24"/>
    <hyperlink ref="K17" r:id="rId25"/>
    <hyperlink ref="L17" r:id="rId26"/>
    <hyperlink ref="K18" r:id="rId27"/>
    <hyperlink ref="L18" r:id="rId28"/>
    <hyperlink ref="K19" r:id="rId29"/>
    <hyperlink ref="K20" r:id="rId30"/>
    <hyperlink ref="L20" r:id="rId31"/>
    <hyperlink ref="K21" r:id="rId32"/>
    <hyperlink ref="L21" r:id="rId33"/>
    <hyperlink ref="K22" r:id="rId34"/>
    <hyperlink ref="K23" r:id="rId35"/>
    <hyperlink ref="L23" r:id="rId36"/>
    <hyperlink ref="K24" r:id="rId37"/>
    <hyperlink ref="K25" r:id="rId38"/>
    <hyperlink ref="L25" r:id="rId39"/>
    <hyperlink ref="K26" r:id="rId40"/>
    <hyperlink ref="L26" r:id="rId41"/>
    <hyperlink ref="K27" r:id="rId42"/>
    <hyperlink ref="L27" r:id="rId43"/>
    <hyperlink ref="K28" r:id="rId44"/>
    <hyperlink ref="L28" r:id="rId45"/>
    <hyperlink ref="K29" r:id="rId46"/>
    <hyperlink ref="L29" r:id="rId47"/>
    <hyperlink ref="K30" r:id="rId48"/>
    <hyperlink ref="L30" r:id="rId49"/>
    <hyperlink ref="K31" r:id="rId50"/>
    <hyperlink ref="L31" r:id="rId51"/>
    <hyperlink ref="K32" r:id="rId52"/>
    <hyperlink ref="K33" r:id="rId53"/>
    <hyperlink ref="L33" r:id="rId54"/>
    <hyperlink ref="K34" r:id="rId55"/>
    <hyperlink ref="L34" r:id="rId56"/>
    <hyperlink ref="K35" r:id="rId57"/>
    <hyperlink ref="L35" r:id="rId58"/>
    <hyperlink ref="K36" r:id="rId59"/>
    <hyperlink ref="L36" r:id="rId60"/>
    <hyperlink ref="K37" r:id="rId61"/>
    <hyperlink ref="L37" r:id="rId62"/>
    <hyperlink ref="K38" r:id="rId63"/>
    <hyperlink ref="L38" r:id="rId64"/>
    <hyperlink ref="K39" r:id="rId65"/>
    <hyperlink ref="L39" r:id="rId66"/>
    <hyperlink ref="K40" r:id="rId67"/>
    <hyperlink ref="L40" r:id="rId68"/>
    <hyperlink ref="K41" r:id="rId69"/>
    <hyperlink ref="K42" r:id="rId70"/>
    <hyperlink ref="L42" r:id="rId71"/>
    <hyperlink ref="K43" r:id="rId72"/>
    <hyperlink ref="L43" r:id="rId73"/>
    <hyperlink ref="K44" r:id="rId74"/>
    <hyperlink ref="L44" r:id="rId75"/>
    <hyperlink ref="K45" r:id="rId76" display="jgutierrez@velocitypartners.net "/>
    <hyperlink ref="L45" r:id="rId77"/>
    <hyperlink ref="K46" r:id="rId78"/>
    <hyperlink ref="L46" r:id="rId79"/>
    <hyperlink ref="K47" r:id="rId80"/>
    <hyperlink ref="L47" r:id="rId81"/>
    <hyperlink ref="K48" r:id="rId82"/>
    <hyperlink ref="L48" r:id="rId83"/>
    <hyperlink ref="K49" r:id="rId84"/>
    <hyperlink ref="L49" r:id="rId85"/>
    <hyperlink ref="K50" r:id="rId86"/>
    <hyperlink ref="L50" r:id="rId87"/>
    <hyperlink ref="K51" r:id="rId88"/>
    <hyperlink ref="L51" r:id="rId89"/>
    <hyperlink ref="K52" r:id="rId90"/>
    <hyperlink ref="L52" r:id="rId91"/>
    <hyperlink ref="K53" r:id="rId92"/>
    <hyperlink ref="L53" r:id="rId93"/>
    <hyperlink ref="K54" r:id="rId94"/>
    <hyperlink ref="L54" r:id="rId95"/>
    <hyperlink ref="K55" r:id="rId96"/>
    <hyperlink ref="L55" r:id="rId97"/>
    <hyperlink ref="J56" r:id="rId98"/>
    <hyperlink ref="K56" r:id="rId99"/>
    <hyperlink ref="L56" r:id="rId100"/>
    <hyperlink ref="K57" r:id="rId101"/>
    <hyperlink ref="K58" r:id="rId102"/>
    <hyperlink ref="L58" r:id="rId103"/>
    <hyperlink ref="K59" r:id="rId104"/>
    <hyperlink ref="K60" r:id="rId105"/>
    <hyperlink ref="K61" r:id="rId106"/>
    <hyperlink ref="L61" r:id="rId107"/>
    <hyperlink ref="K62" r:id="rId108"/>
    <hyperlink ref="L62" r:id="rId109"/>
    <hyperlink ref="K63" r:id="rId110"/>
    <hyperlink ref="L63" r:id="rId111"/>
    <hyperlink ref="K64" r:id="rId112"/>
    <hyperlink ref="L64" r:id="rId113"/>
    <hyperlink ref="K65" r:id="rId114"/>
    <hyperlink ref="L65" r:id="rId115"/>
    <hyperlink ref="K66" r:id="rId116"/>
    <hyperlink ref="L66" r:id="rId117"/>
    <hyperlink ref="K67" r:id="rId118"/>
    <hyperlink ref="L67" r:id="rId119" display="luisf350@gmail.com "/>
    <hyperlink ref="K68" r:id="rId120"/>
  </hyperlinks>
  <pageMargins left="0.7" right="0.7" top="0.75" bottom="0.75" header="0.51180555555555496" footer="0.51180555555555496"/>
  <pageSetup firstPageNumber="0" orientation="portrait" horizontalDpi="4294967295" verticalDpi="4294967295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entregable</vt:lpstr>
      <vt:lpstr>entregable!_FilterDatabase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Yayo Gutierrez</cp:lastModifiedBy>
  <cp:revision>1</cp:revision>
  <dcterms:created xsi:type="dcterms:W3CDTF">2016-05-05T13:50:50Z</dcterms:created>
  <dcterms:modified xsi:type="dcterms:W3CDTF">2016-05-13T19:58:39Z</dcterms:modified>
  <dc:language>en-US</dc:language>
</cp:coreProperties>
</file>