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nionmail-my.sharepoint.com/personal/dima_al_campus_technion_ac_il/Documents/Desktop/Technion/MSc/ug_projects/Chip_verify/"/>
    </mc:Choice>
  </mc:AlternateContent>
  <xr:revisionPtr revIDLastSave="0" documentId="8_{CCE22C35-1900-49D3-A8DB-7931C61FE7FE}" xr6:coauthVersionLast="47" xr6:coauthVersionMax="47" xr10:uidLastSave="{00000000-0000-0000-0000-000000000000}"/>
  <bookViews>
    <workbookView xWindow="-110" yWindow="-110" windowWidth="19420" windowHeight="11500" firstSheet="12" activeTab="18" xr2:uid="{AF7D7499-D775-1A4F-A8DC-0237DA4F4B06}"/>
  </bookViews>
  <sheets>
    <sheet name="Chips List" sheetId="1" r:id="rId1"/>
    <sheet name="Scaling P2" sheetId="20" r:id="rId2"/>
    <sheet name="Blocks" sheetId="2" r:id="rId3"/>
    <sheet name="DFT" sheetId="14" r:id="rId4"/>
    <sheet name="Gantt" sheetId="7" r:id="rId5"/>
    <sheet name="Gantt_detail" sheetId="10" r:id="rId6"/>
    <sheet name="CS-ANN Subblocks" sheetId="8" r:id="rId7"/>
    <sheet name="TD-ANN_layout" sheetId="16" r:id="rId8"/>
    <sheet name="TD-ANN Subblocks" sheetId="12" r:id="rId9"/>
    <sheet name="NDC Subblocks" sheetId="6" r:id="rId10"/>
    <sheet name="NDC Layout" sheetId="17" r:id="rId11"/>
    <sheet name="Activities" sheetId="3" r:id="rId12"/>
    <sheet name="PDK Devices" sheetId="5" r:id="rId13"/>
    <sheet name="Pinout_TO1" sheetId="21" state="hidden" r:id="rId14"/>
    <sheet name="Pinout" sheetId="13" state="hidden" r:id="rId15"/>
    <sheet name="IO-Pins-Dima" sheetId="19" r:id="rId16"/>
    <sheet name="SA_Interface_Nov" sheetId="26" r:id="rId17"/>
    <sheet name="Pinout_Dima" sheetId="22" r:id="rId18"/>
    <sheet name="Pinout_Dima (2)" sheetId="25" r:id="rId19"/>
    <sheet name="Interface - Dima" sheetId="24" r:id="rId20"/>
  </sheets>
  <definedNames>
    <definedName name="_xlnm._FilterDatabase" localSheetId="2" hidden="1">Blocks!$A$1:$H$26</definedName>
    <definedName name="_xlnm._FilterDatabase" localSheetId="7" hidden="1">'TD-ANN_layout'!$A$1:$H$26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" i="20" l="1"/>
  <c r="T5" i="20"/>
  <c r="O5" i="20"/>
  <c r="M5" i="20"/>
  <c r="I5" i="20"/>
  <c r="K5" i="20" s="1"/>
  <c r="Y5" i="20" s="1"/>
  <c r="H5" i="20"/>
  <c r="N5" i="20" s="1"/>
  <c r="Y3" i="20"/>
  <c r="Y4" i="20"/>
  <c r="P4" i="20"/>
  <c r="P3" i="20"/>
  <c r="O4" i="20"/>
  <c r="O3" i="20"/>
  <c r="M4" i="20"/>
  <c r="M3" i="20"/>
  <c r="U4" i="20"/>
  <c r="T4" i="20"/>
  <c r="I4" i="20"/>
  <c r="K4" i="20" s="1"/>
  <c r="H4" i="20"/>
  <c r="N4" i="20" s="1"/>
  <c r="U3" i="20"/>
  <c r="T3" i="20"/>
  <c r="W3" i="20" s="1"/>
  <c r="I3" i="20"/>
  <c r="K3" i="20" s="1"/>
  <c r="H3" i="20"/>
  <c r="N3" i="20" s="1"/>
  <c r="N8" i="13"/>
  <c r="N9" i="13"/>
  <c r="N10" i="13"/>
  <c r="N11" i="13"/>
  <c r="N13" i="13"/>
  <c r="N14" i="13"/>
  <c r="N15" i="13"/>
  <c r="N16" i="13"/>
  <c r="N17" i="13"/>
  <c r="N12" i="13"/>
  <c r="W5" i="20" l="1"/>
  <c r="Q5" i="20"/>
  <c r="P5" i="20"/>
  <c r="X5" i="20"/>
  <c r="W4" i="20"/>
  <c r="X4" i="20"/>
  <c r="Q4" i="20"/>
  <c r="X3" i="20"/>
  <c r="Q3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tc={6C9C986E-B182-F045-85D6-B884113B6D15}</author>
  </authors>
  <commentList>
    <comment ref="B11" authorId="0" shapeId="0" xr:uid="{6C9C986E-B182-F045-85D6-B884113B6D1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Need to split the SPI into two independent </t>
      </text>
    </comment>
  </commentList>
</comments>
</file>

<file path=xl/sharedStrings.xml><?xml version="1.0" encoding="utf-8"?>
<sst xmlns="http://schemas.openxmlformats.org/spreadsheetml/2006/main" count="4020" uniqueCount="821">
  <si>
    <t>Design, Fabrication &amp; Testing Tasks for NEMO</t>
  </si>
  <si>
    <t>Chip Number</t>
  </si>
  <si>
    <t>Name</t>
  </si>
  <si>
    <t xml:space="preserve">Content </t>
  </si>
  <si>
    <t>Technology</t>
  </si>
  <si>
    <t>Test/Final</t>
  </si>
  <si>
    <t>ANN Pathfinder</t>
  </si>
  <si>
    <t>ANN TD-IMC</t>
  </si>
  <si>
    <t>Tower 180 nm + Y-flash</t>
  </si>
  <si>
    <t>Test chip</t>
  </si>
  <si>
    <t>ANN CS-IMC</t>
  </si>
  <si>
    <t>Mem array peripherals</t>
  </si>
  <si>
    <t>Perliminar SIPO/PISO</t>
  </si>
  <si>
    <t>Scan chain / JTAG</t>
  </si>
  <si>
    <t>NDC Pathfinder</t>
  </si>
  <si>
    <t>NDC</t>
  </si>
  <si>
    <t>ReRAM Array</t>
  </si>
  <si>
    <t>Tower 180 nm + ReRAM</t>
  </si>
  <si>
    <t>Final desgin</t>
  </si>
  <si>
    <t>Write/read peripherals</t>
  </si>
  <si>
    <t>PG/PWM/TDC</t>
  </si>
  <si>
    <t>Controller</t>
  </si>
  <si>
    <t>SIPO/PISO</t>
  </si>
  <si>
    <t>DAC/ADC</t>
  </si>
  <si>
    <t>Optional</t>
  </si>
  <si>
    <t>NEMO Architecture Scale Up</t>
  </si>
  <si>
    <t>Layer Name</t>
  </si>
  <si>
    <t>Input Size</t>
  </si>
  <si>
    <t>Output Size</t>
  </si>
  <si>
    <t>Subarray Rows</t>
  </si>
  <si>
    <t>Subarray Columns</t>
  </si>
  <si>
    <t>Subarrays per PE - Columns</t>
  </si>
  <si>
    <t>Subarrays per PE - Rows</t>
  </si>
  <si>
    <t xml:space="preserve">Total Rows per PE </t>
  </si>
  <si>
    <t xml:space="preserve">Total Columns per PE </t>
  </si>
  <si>
    <t># of ADCs per PE</t>
  </si>
  <si>
    <t>Active Columns per PE</t>
  </si>
  <si>
    <t>Active Rows per PE</t>
  </si>
  <si>
    <t>GOPS/PE</t>
  </si>
  <si>
    <t># PEs per column</t>
  </si>
  <si>
    <t># PEs per row</t>
  </si>
  <si>
    <t>Total # PEs</t>
  </si>
  <si>
    <t>GOPS/Col</t>
  </si>
  <si>
    <t>ADC Size X</t>
  </si>
  <si>
    <t>ADC Size Y</t>
  </si>
  <si>
    <t>Total PE Size X</t>
  </si>
  <si>
    <t>Total PE Size Y</t>
  </si>
  <si>
    <t># of 256x256 layers</t>
  </si>
  <si>
    <t>Total Size X</t>
  </si>
  <si>
    <t>Total Size Y</t>
  </si>
  <si>
    <t>Latency (us)</t>
  </si>
  <si>
    <t>Total Throughput</t>
  </si>
  <si>
    <t>Weight resolution</t>
  </si>
  <si>
    <t>Input resolution</t>
  </si>
  <si>
    <t>Latency</t>
  </si>
  <si>
    <t xml:space="preserve">Layer Size </t>
  </si>
  <si>
    <t>Block</t>
  </si>
  <si>
    <t>Name in DB</t>
  </si>
  <si>
    <t>Hierarchy</t>
  </si>
  <si>
    <t>Library</t>
  </si>
  <si>
    <t>Type</t>
  </si>
  <si>
    <t xml:space="preserve">Chip </t>
  </si>
  <si>
    <t>Owner</t>
  </si>
  <si>
    <t>Effortt</t>
  </si>
  <si>
    <t>Priority</t>
  </si>
  <si>
    <t>Milestone</t>
  </si>
  <si>
    <t>Comment</t>
  </si>
  <si>
    <t>Y-flash memory array 8x8</t>
  </si>
  <si>
    <t>mem_array_yflash_8x8</t>
  </si>
  <si>
    <t>AIP</t>
  </si>
  <si>
    <t>nemo_shared</t>
  </si>
  <si>
    <t>Analog</t>
  </si>
  <si>
    <t>ANN pathfinder</t>
  </si>
  <si>
    <t>TS18PM</t>
  </si>
  <si>
    <t>Dima</t>
  </si>
  <si>
    <t>High</t>
  </si>
  <si>
    <t>Y-flash memory array 32x32</t>
  </si>
  <si>
    <t>mem_array_yflash_32x32</t>
  </si>
  <si>
    <t>SIPO</t>
  </si>
  <si>
    <t>sipo</t>
  </si>
  <si>
    <t>CBB</t>
  </si>
  <si>
    <t>AMS</t>
  </si>
  <si>
    <t>All</t>
  </si>
  <si>
    <t>Nico</t>
  </si>
  <si>
    <t>Yossi Shor</t>
  </si>
  <si>
    <t>PISO</t>
  </si>
  <si>
    <t>piso</t>
  </si>
  <si>
    <t>Column decoder</t>
  </si>
  <si>
    <t>column_dec_5bit</t>
  </si>
  <si>
    <t>Digital</t>
  </si>
  <si>
    <t>Rishona</t>
  </si>
  <si>
    <t>Row decoder</t>
  </si>
  <si>
    <t>row_dec_5bit</t>
  </si>
  <si>
    <t>Column driver</t>
  </si>
  <si>
    <t>column_driver_yflash</t>
  </si>
  <si>
    <t>Row driver</t>
  </si>
  <si>
    <t>row_driver_yflash</t>
  </si>
  <si>
    <t>LVR</t>
  </si>
  <si>
    <t>lvr</t>
  </si>
  <si>
    <t>VTC</t>
  </si>
  <si>
    <t>vtc</t>
  </si>
  <si>
    <t>nemo_ann_tdimc</t>
  </si>
  <si>
    <t>Current reference</t>
  </si>
  <si>
    <t>iref</t>
  </si>
  <si>
    <t>Charge pump</t>
  </si>
  <si>
    <t>charge_pump_yflash</t>
  </si>
  <si>
    <t>TBD - Might get it from Tower</t>
  </si>
  <si>
    <t>Deprioritized</t>
  </si>
  <si>
    <t>JTAG/TAP/SCAN</t>
  </si>
  <si>
    <t>scan</t>
  </si>
  <si>
    <t>TBD</t>
  </si>
  <si>
    <t>controller</t>
  </si>
  <si>
    <t>BE</t>
  </si>
  <si>
    <t>Nir</t>
  </si>
  <si>
    <t>Med</t>
  </si>
  <si>
    <t>Sense amplifier</t>
  </si>
  <si>
    <t>sense_amp</t>
  </si>
  <si>
    <t>Henriette</t>
  </si>
  <si>
    <t>Ask Tower if they can provide IPs</t>
  </si>
  <si>
    <t>Continuous time comparator</t>
  </si>
  <si>
    <t>comparator_cont</t>
  </si>
  <si>
    <t>TDC</t>
  </si>
  <si>
    <t>tdc</t>
  </si>
  <si>
    <t>ADC</t>
  </si>
  <si>
    <t>adc_9bit</t>
  </si>
  <si>
    <t>Ofir / Henriette</t>
  </si>
  <si>
    <t xml:space="preserve">NDC </t>
  </si>
  <si>
    <t>ndc_top</t>
  </si>
  <si>
    <t>TOP_CBB</t>
  </si>
  <si>
    <t>nemo_ndc</t>
  </si>
  <si>
    <t>NDC pathfinder</t>
  </si>
  <si>
    <t>Mahmoud</t>
  </si>
  <si>
    <t>DAC Vref</t>
  </si>
  <si>
    <t>vref_dac_8bit</t>
  </si>
  <si>
    <t>Low</t>
  </si>
  <si>
    <t>Clock receiver</t>
  </si>
  <si>
    <t>ac_level_shifter</t>
  </si>
  <si>
    <t>Yousef</t>
  </si>
  <si>
    <t>Global clock</t>
  </si>
  <si>
    <t>global_clock_driver</t>
  </si>
  <si>
    <t>ann_csimc_top</t>
  </si>
  <si>
    <t>nemo_ann_csimc</t>
  </si>
  <si>
    <t>ann_tdimc_top</t>
  </si>
  <si>
    <t>Y-flash + Periphery</t>
  </si>
  <si>
    <t>mem_yflash_top</t>
  </si>
  <si>
    <t>Signal group</t>
  </si>
  <si>
    <t>Access</t>
  </si>
  <si>
    <t>Purpose</t>
  </si>
  <si>
    <t>Action Item</t>
  </si>
  <si>
    <t>WL, BL</t>
  </si>
  <si>
    <t>subarray</t>
  </si>
  <si>
    <t>Analog pad</t>
  </si>
  <si>
    <t>Sense or force</t>
  </si>
  <si>
    <t xml:space="preserve">Define size </t>
  </si>
  <si>
    <t>Vref,vtc</t>
  </si>
  <si>
    <t>Vref,lvr</t>
  </si>
  <si>
    <t>Vref,adc</t>
  </si>
  <si>
    <t>Vref+/-dec</t>
  </si>
  <si>
    <t>x2</t>
  </si>
  <si>
    <t>Iref</t>
  </si>
  <si>
    <t>Sense</t>
  </si>
  <si>
    <t xml:space="preserve">Check if feasible </t>
  </si>
  <si>
    <t>LVR_pbias</t>
  </si>
  <si>
    <t>VTC_out</t>
  </si>
  <si>
    <t>TDC_ref</t>
  </si>
  <si>
    <t>9 signals</t>
  </si>
  <si>
    <t>Sensing componets</t>
  </si>
  <si>
    <t>Current measurement (4-point probe / Kelvin structure)</t>
  </si>
  <si>
    <t>ADC / Vsense</t>
  </si>
  <si>
    <t>Vsense with external Vref (ramp ADC)</t>
  </si>
  <si>
    <t>Month</t>
  </si>
  <si>
    <t>Quarter</t>
  </si>
  <si>
    <t>Q1</t>
  </si>
  <si>
    <t>Q2</t>
  </si>
  <si>
    <t>Q3</t>
  </si>
  <si>
    <t>Q4</t>
  </si>
  <si>
    <t>Q5</t>
  </si>
  <si>
    <t>Architecture</t>
  </si>
  <si>
    <t>TD-IMC ANN Y-Flash </t>
  </si>
  <si>
    <t>Design start</t>
  </si>
  <si>
    <t>Initial math model</t>
  </si>
  <si>
    <t>Math model</t>
  </si>
  <si>
    <t>Testchip tapeout</t>
  </si>
  <si>
    <t>I</t>
  </si>
  <si>
    <t>testing &amp; Integration</t>
  </si>
  <si>
    <t>Final Tapeout</t>
  </si>
  <si>
    <t>Demo</t>
  </si>
  <si>
    <t>CS-IMC ANN Y-Flash </t>
  </si>
  <si>
    <t>NDC Y-Flash </t>
  </si>
  <si>
    <t>Item</t>
  </si>
  <si>
    <t>TD-IMC ANN </t>
  </si>
  <si>
    <t>Preliminary design</t>
  </si>
  <si>
    <t>Circuit implementation</t>
  </si>
  <si>
    <t>CS-IMC ANN </t>
  </si>
  <si>
    <t>Architecture scaling</t>
  </si>
  <si>
    <t>Backend</t>
  </si>
  <si>
    <t>Integration</t>
  </si>
  <si>
    <t xml:space="preserve">Training feasiblity </t>
  </si>
  <si>
    <t xml:space="preserve">Subblocks </t>
  </si>
  <si>
    <t>Specs</t>
  </si>
  <si>
    <t>Comments</t>
  </si>
  <si>
    <t>Yflash Array</t>
  </si>
  <si>
    <t xml:space="preserve">Voltage Regulator </t>
  </si>
  <si>
    <t>Folded-SAR-ADC</t>
  </si>
  <si>
    <t>DSA</t>
  </si>
  <si>
    <t>Digital ReLU</t>
  </si>
  <si>
    <t>HV-tolerant driver</t>
  </si>
  <si>
    <t xml:space="preserve">Controller </t>
  </si>
  <si>
    <t>Analog 4:1 mux</t>
  </si>
  <si>
    <t>OpAmps</t>
  </si>
  <si>
    <t>9-bits</t>
  </si>
  <si>
    <t>OpAmp</t>
  </si>
  <si>
    <t>Switches</t>
  </si>
  <si>
    <t>Custom latch</t>
  </si>
  <si>
    <t>DAC</t>
  </si>
  <si>
    <t>PE</t>
  </si>
  <si>
    <t># instances</t>
  </si>
  <si>
    <t>Column Decoder</t>
  </si>
  <si>
    <t>Row Decoder</t>
  </si>
  <si>
    <t>Column Driver</t>
  </si>
  <si>
    <t>Row Driver</t>
  </si>
  <si>
    <t>Y-flash 8x8 array</t>
  </si>
  <si>
    <t>Writing circuits</t>
  </si>
  <si>
    <t>Critical Blocks</t>
  </si>
  <si>
    <t>Library name/Category name</t>
  </si>
  <si>
    <t>Cell name</t>
  </si>
  <si>
    <t>Importance (0-5)</t>
  </si>
  <si>
    <t>Urgency (0-5)</t>
  </si>
  <si>
    <t>Schematic status(0-5)</t>
  </si>
  <si>
    <t>Shared?</t>
  </si>
  <si>
    <t>Layout Effort (0-5)</t>
  </si>
  <si>
    <t>Y-flash sub_array 8x8</t>
  </si>
  <si>
    <t xml:space="preserve">NEMO_dobazz/ - </t>
  </si>
  <si>
    <t>yflash_array_8x8</t>
  </si>
  <si>
    <t xml:space="preserve">Row/Col Decoder </t>
  </si>
  <si>
    <t>ANN/NEMO</t>
  </si>
  <si>
    <t>mux4:1</t>
  </si>
  <si>
    <t xml:space="preserve">one hot </t>
  </si>
  <si>
    <t>one_hot</t>
  </si>
  <si>
    <t>pass gate (5V transistors)</t>
  </si>
  <si>
    <t>passgate_5</t>
  </si>
  <si>
    <t>pass gate (1.8V transistors)</t>
  </si>
  <si>
    <t>passgate_1.8</t>
  </si>
  <si>
    <t>Subarr wrapper (contains Row/Col Decoder &amp; subarr )</t>
  </si>
  <si>
    <t>subarray_mux_wrap</t>
  </si>
  <si>
    <t>Clock Generator*</t>
  </si>
  <si>
    <t>clkgen</t>
  </si>
  <si>
    <t>OTA*</t>
  </si>
  <si>
    <t>ota_half_wrapper</t>
  </si>
  <si>
    <t>LVR (OTA+pMOS)</t>
  </si>
  <si>
    <t>Comp</t>
  </si>
  <si>
    <t>self_biased_comp</t>
  </si>
  <si>
    <t>Curr_Source</t>
  </si>
  <si>
    <t>curr_source</t>
  </si>
  <si>
    <t>VTC (Comp+SW+Curr_source+2Caps)</t>
  </si>
  <si>
    <t>OR_custom</t>
  </si>
  <si>
    <t>or</t>
  </si>
  <si>
    <t>latch_standard_cells</t>
  </si>
  <si>
    <t>latch</t>
  </si>
  <si>
    <t xml:space="preserve">Current_starved_inverter </t>
  </si>
  <si>
    <t>currstar_inv_delay_element</t>
  </si>
  <si>
    <t>inv (for the delay element)</t>
  </si>
  <si>
    <t>inv_delay_element</t>
  </si>
  <si>
    <t>delay_element(contains inv &amp; currstar_inv)</t>
  </si>
  <si>
    <t xml:space="preserve">delay_elemnet </t>
  </si>
  <si>
    <t>TDC(contains delay_elemnets+latches+muxes)</t>
  </si>
  <si>
    <t>DSA(synthesized)</t>
  </si>
  <si>
    <t>dsa</t>
  </si>
  <si>
    <t>IO</t>
  </si>
  <si>
    <t>ADC (contains LVR,VTC,TDC)</t>
  </si>
  <si>
    <t>timedomainarch</t>
  </si>
  <si>
    <t>ADC wrapper (contains ADC,MUX,DSA)</t>
  </si>
  <si>
    <t>timedomainarch_dsa_mux</t>
  </si>
  <si>
    <t>regfile/SRAM memor y for the output *</t>
  </si>
  <si>
    <t>input_memory</t>
  </si>
  <si>
    <t>regfile/SRAM memor y for the input *</t>
  </si>
  <si>
    <t>output_memory</t>
  </si>
  <si>
    <t>TOP LEVEL_subarr (4subarray)</t>
  </si>
  <si>
    <t>pe16x16</t>
  </si>
  <si>
    <t>Schematic status scale (0-5)</t>
  </si>
  <si>
    <t>1- not started yet</t>
  </si>
  <si>
    <t>2- initial schematic</t>
  </si>
  <si>
    <t xml:space="preserve">3- partial transistor-level implementation </t>
  </si>
  <si>
    <t>4- schematic done - charactrization needed</t>
  </si>
  <si>
    <t>5- done</t>
  </si>
  <si>
    <t>Subblocks</t>
  </si>
  <si>
    <t>I/F</t>
  </si>
  <si>
    <t>Phase generator</t>
  </si>
  <si>
    <t>Clock Receiver</t>
  </si>
  <si>
    <t>Global Clock drivers</t>
  </si>
  <si>
    <t>Y-flash array</t>
  </si>
  <si>
    <t>TD-ADC</t>
  </si>
  <si>
    <t>9-bit</t>
  </si>
  <si>
    <t>HV-Tolerant driver</t>
  </si>
  <si>
    <t>Top</t>
  </si>
  <si>
    <t>Sub-hierarchy</t>
  </si>
  <si>
    <t>Current sources</t>
  </si>
  <si>
    <t>CT-Comparator</t>
  </si>
  <si>
    <t>Switched caps</t>
  </si>
  <si>
    <t>SAR TDC</t>
  </si>
  <si>
    <t>Latch comparator</t>
  </si>
  <si>
    <t>Delay lines</t>
  </si>
  <si>
    <t>Decoder</t>
  </si>
  <si>
    <t>OTA</t>
  </si>
  <si>
    <t>Power PMOS</t>
  </si>
  <si>
    <t>Switch</t>
  </si>
  <si>
    <t>TIA (opAmp)</t>
  </si>
  <si>
    <t>Global Clock</t>
  </si>
  <si>
    <t>Double-Tail Comparator</t>
  </si>
  <si>
    <t>Can apply bias externally</t>
  </si>
  <si>
    <t>SAR logic</t>
  </si>
  <si>
    <t>RC filter for bias</t>
  </si>
  <si>
    <t>Analog multiplexers</t>
  </si>
  <si>
    <t>Memory</t>
  </si>
  <si>
    <t>Decimation</t>
  </si>
  <si>
    <t>Power Consumption</t>
  </si>
  <si>
    <t>DAC Subblocks:</t>
  </si>
  <si>
    <t>#Instance</t>
  </si>
  <si>
    <t>(per 1)</t>
  </si>
  <si>
    <t>N Switches</t>
  </si>
  <si>
    <t>43uW</t>
  </si>
  <si>
    <t>P Switches</t>
  </si>
  <si>
    <t>70uW</t>
  </si>
  <si>
    <t>30uW</t>
  </si>
  <si>
    <t>P-Switch Subblock:</t>
  </si>
  <si>
    <t>Level Shifter</t>
  </si>
  <si>
    <t>5V Inverter</t>
  </si>
  <si>
    <t>N-Switch Subblock:</t>
  </si>
  <si>
    <t>Latch</t>
  </si>
  <si>
    <t>15.2uW</t>
  </si>
  <si>
    <t>Strong Inverter</t>
  </si>
  <si>
    <t>26uW</t>
  </si>
  <si>
    <t>Comparator array subblock:</t>
  </si>
  <si>
    <t>DT Comparator</t>
  </si>
  <si>
    <t>XOR</t>
  </si>
  <si>
    <t>31.5uW</t>
  </si>
  <si>
    <t>Delay Element</t>
  </si>
  <si>
    <t>44.5uW</t>
  </si>
  <si>
    <t>TIA Subblock:</t>
  </si>
  <si>
    <t>Operational Amplifier</t>
  </si>
  <si>
    <t xml:space="preserve"> - </t>
  </si>
  <si>
    <t>Latch-Memory:</t>
  </si>
  <si>
    <t>DFFRQ Latch</t>
  </si>
  <si>
    <t>15 (7 In N-Switch)</t>
  </si>
  <si>
    <t>Sampling rate</t>
  </si>
  <si>
    <t>FOM</t>
  </si>
  <si>
    <t>P/fs</t>
  </si>
  <si>
    <t>1.427mW</t>
  </si>
  <si>
    <t>91.9MHz</t>
  </si>
  <si>
    <t>61.3f</t>
  </si>
  <si>
    <t>15.69p</t>
  </si>
  <si>
    <t>Critical Blocks:</t>
  </si>
  <si>
    <t>Level Shifter (In P-Switch subblock)</t>
  </si>
  <si>
    <t>P-Switch</t>
  </si>
  <si>
    <t>Operational Amplifier (Might change the design)</t>
  </si>
  <si>
    <t>Cell Name</t>
  </si>
  <si>
    <t>Top-Level Hierarchy</t>
  </si>
  <si>
    <t>importance (0-5)</t>
  </si>
  <si>
    <t>schematic status(0-5)</t>
  </si>
  <si>
    <t>I/O</t>
  </si>
  <si>
    <t>DT_Comparator</t>
  </si>
  <si>
    <t>TopView-&gt;SARComptop-&gt;CompXORTop-&gt;DT_Comparator</t>
  </si>
  <si>
    <t>NEMO_Structural_model</t>
  </si>
  <si>
    <t>DelayStr</t>
  </si>
  <si>
    <t>TopView-&gt;SARComptop-&gt;CompXORTop-&gt;DelayStr</t>
  </si>
  <si>
    <t>1x Inverter</t>
  </si>
  <si>
    <t>1xInverter</t>
  </si>
  <si>
    <t>TopView-&gt;SARComptop-&gt;CompXORTop-&gt;DelayStr-&gt;1xInverter</t>
  </si>
  <si>
    <t>2x Inverter</t>
  </si>
  <si>
    <t>2xInverter</t>
  </si>
  <si>
    <t>TopView-&gt;SARComptop-&gt;CompXORTop-&gt;DelayStr-&gt;2xInverter</t>
  </si>
  <si>
    <t>4x Inverter</t>
  </si>
  <si>
    <t>4xInverter</t>
  </si>
  <si>
    <t>TopView-&gt;SARComptop-&gt;CompXORTop-&gt;DelayStr-&gt;4xInverter</t>
  </si>
  <si>
    <t>Mux_p_str</t>
  </si>
  <si>
    <t>TopView-&gt;DAC_Structure-&gt;Mux_p_str</t>
  </si>
  <si>
    <t>LevelShifter</t>
  </si>
  <si>
    <t>TopView-&gt;DAC_Structure-&gt;Mux_p_str-&gt;LevelShifter</t>
  </si>
  <si>
    <t>5VInverter</t>
  </si>
  <si>
    <t>TopView-&gt;DAC_Structure-&gt;Mux_p_str-&gt;LevelShifter-&gt;5VInverter</t>
  </si>
  <si>
    <t>Folded- Cascode Operational Amplifier</t>
  </si>
  <si>
    <t>FCOpAmp</t>
  </si>
  <si>
    <t>TopView-&gt;TIA_Top-&gt;FCOpAmp</t>
  </si>
  <si>
    <t xml:space="preserve">TIA </t>
  </si>
  <si>
    <t>TIA_Top</t>
  </si>
  <si>
    <t>TopView-&gt;TIA_Top</t>
  </si>
  <si>
    <t>DAC_Structure</t>
  </si>
  <si>
    <t>TopView-&gt;DAC_Structure</t>
  </si>
  <si>
    <t>Loop Unrolled Chain</t>
  </si>
  <si>
    <t>SARComptop</t>
  </si>
  <si>
    <t>TopView-&gt;SARComptop</t>
  </si>
  <si>
    <t>NDC TOP</t>
  </si>
  <si>
    <t>TopView</t>
  </si>
  <si>
    <t>Task</t>
  </si>
  <si>
    <t>Start</t>
  </si>
  <si>
    <t>End</t>
  </si>
  <si>
    <t>Chip</t>
  </si>
  <si>
    <t>Collaborator</t>
  </si>
  <si>
    <t>Output</t>
  </si>
  <si>
    <t>Preliminary design, evaluation, and simulation of ANN basic topologies based on Y-flash. </t>
  </si>
  <si>
    <t> Tower (a)</t>
  </si>
  <si>
    <t>Architecture definition</t>
  </si>
  <si>
    <t>Definition of electrical spec of the NDC (e.g., resolution, speed, input dynamic range, etc.). Preliminary design, evaluation, and simulation of NDC based on Y-flash. </t>
  </si>
  <si>
    <t>Tower</t>
  </si>
  <si>
    <t>Architecture definition &amp; electrical spec</t>
  </si>
  <si>
    <t xml:space="preserve">Leverage extension of Y-flash array to 128x128. </t>
  </si>
  <si>
    <t>Basic array structure and analysis</t>
  </si>
  <si>
    <t>Leverage Weebit’s ReRAM with existing chips and possibility to reuse peripherals from Y-flash design.</t>
  </si>
  <si>
    <t>Weebit(b)</t>
  </si>
  <si>
    <t>Experimental measurements of analog behavior of ReRAM</t>
  </si>
  <si>
    <t>Development of behavioral models of the ANN and NDC architectures.</t>
  </si>
  <si>
    <t>CEVA (c)</t>
  </si>
  <si>
    <t>Matlab/Verilog behavioral model</t>
  </si>
  <si>
    <t>Circuit design (schematic + layout) of ANN (Y-flash memory array, peripherals). Preliminary version of supporting interface circuits (e.g., SIPO/PISO, IO buffers). Tape out test chip.</t>
  </si>
  <si>
    <t>J. Shor (d)</t>
  </si>
  <si>
    <t>ANN pathfinder Test chip. To be integrated by CEVA.</t>
  </si>
  <si>
    <t>R. Daniel (e)</t>
  </si>
  <si>
    <t>CEVA</t>
  </si>
  <si>
    <t>Circuit design (schematic + layout) of 32x32 ReRAM array with basic peripherals. Tape out test chip.</t>
  </si>
  <si>
    <t>Analog ReRAM Array</t>
  </si>
  <si>
    <t>Analog ReRAM Array test chip. Standalone testing.</t>
  </si>
  <si>
    <t>Weebit</t>
  </si>
  <si>
    <t>Circuit design (schematic + layout) of NDC (Y-flash memory array, peripherals). Tape out test chip.</t>
  </si>
  <si>
    <t>NDC pathfinder test chip. To be integrated by CEVA.</t>
  </si>
  <si>
    <t xml:space="preserve">Design and development of digital controller for the ANN accelerators. </t>
  </si>
  <si>
    <t>RTL of controller. Synthesis of RTL and physical implementation.</t>
  </si>
  <si>
    <t>Design and development of digital controller and any digital supporting circuit (e.g., calibration) for the neuromorphic ADC or DAC</t>
  </si>
  <si>
    <t>Experimental measurements of test chips</t>
  </si>
  <si>
    <t>ANN / NDC pathfinder/ Analog ReRAM array</t>
  </si>
  <si>
    <t xml:space="preserve">Experimental validation of initial design. </t>
  </si>
  <si>
    <t>Integration of test chip with CEVA for preliminary testing of Nemo platform.</t>
  </si>
  <si>
    <t>ANN &amp; NDC pathfinder</t>
  </si>
  <si>
    <t>Experimental validation, Si debug on platform.</t>
  </si>
  <si>
    <t>Leverage updated PDK from Tower including Weebit’s ReRAM devices. Feasibility analysis of a 1024x1024 array. (e)</t>
  </si>
  <si>
    <t>ReRAM ANN</t>
  </si>
  <si>
    <t>Full chip integration of ANN architectures based on Y-flash. Final implementation of SIPO/PISO. Final chip tape out.</t>
  </si>
  <si>
    <t> Tower</t>
  </si>
  <si>
    <t>Final chip tape out.</t>
  </si>
  <si>
    <t>Full chip integration of NDC architectures based on Y-flash. Final chip tape out.</t>
  </si>
  <si>
    <t>Full chip integration of ANN CS-IMC based on ReRAM (size and final implementation depend on the feasibility study)</t>
  </si>
  <si>
    <t> Weebit</t>
  </si>
  <si>
    <t>Test plan, procedure coding, and integration testing.</t>
  </si>
  <si>
    <t> CEVA</t>
  </si>
  <si>
    <t xml:space="preserve">Test plan and description, test codes. Design validation procedures. </t>
  </si>
  <si>
    <t>Experimental measurements and post-silicon debug of both ANN accelerators and NDC.</t>
  </si>
  <si>
    <t>Experimental validation, Si debug at our lab.</t>
  </si>
  <si>
    <t xml:space="preserve">Final integration with CEVA’s FPGA/DSP. </t>
  </si>
  <si>
    <t xml:space="preserve">Final demonstration. </t>
  </si>
  <si>
    <t>WP1/2</t>
  </si>
  <si>
    <t xml:space="preserve">TBD. </t>
  </si>
  <si>
    <t>(a) Tower will provide the CMOS technology (180 nm) and the Y-flash memristive device.</t>
  </si>
  <si>
    <t>(b) Weebit will provide memory arrays available in other technology nodes so that we can leverage a possible design with Weebit’s ReRAM.</t>
  </si>
  <si>
    <t>(c) J. Shor will provide initial SIPO/PISO design that will be adapted to our needs.</t>
  </si>
  <si>
    <t>(d) R. Daniel will consume the SIPO/PISO.</t>
  </si>
  <si>
    <t xml:space="preserve">(e) Besides the feasibility concerns of a 1024x1024 ANN. Moving into this large-scale array will require extra resources (personnel and budget). </t>
  </si>
  <si>
    <t>Transistors</t>
  </si>
  <si>
    <t>Caps</t>
  </si>
  <si>
    <t>ESD</t>
  </si>
  <si>
    <t>Resistor</t>
  </si>
  <si>
    <t>Diode</t>
  </si>
  <si>
    <t>BJT</t>
  </si>
  <si>
    <t>nmos_18</t>
  </si>
  <si>
    <t>cmim_sl</t>
  </si>
  <si>
    <t>esdp18</t>
  </si>
  <si>
    <t>rm1</t>
  </si>
  <si>
    <t>dn18</t>
  </si>
  <si>
    <t>VD5</t>
  </si>
  <si>
    <t>nmos_18v_hp</t>
  </si>
  <si>
    <t>cmim_sq</t>
  </si>
  <si>
    <t>esdp18a</t>
  </si>
  <si>
    <t>rm2</t>
  </si>
  <si>
    <t>dp18</t>
  </si>
  <si>
    <t>VDN5</t>
  </si>
  <si>
    <t>pmos_5V</t>
  </si>
  <si>
    <t>pwcap</t>
  </si>
  <si>
    <t>esdn5a</t>
  </si>
  <si>
    <t>rm3</t>
  </si>
  <si>
    <t>dn50</t>
  </si>
  <si>
    <t>nmos_5V</t>
  </si>
  <si>
    <t>nwcap</t>
  </si>
  <si>
    <t>esdn18a</t>
  </si>
  <si>
    <t>rmL</t>
  </si>
  <si>
    <t>dp50</t>
  </si>
  <si>
    <t>nmos_5V_hp</t>
  </si>
  <si>
    <t>ch53t</t>
  </si>
  <si>
    <t>esdp5</t>
  </si>
  <si>
    <t>rpmpoly3t</t>
  </si>
  <si>
    <t>pmos_5V_hp</t>
  </si>
  <si>
    <t>cm32t</t>
  </si>
  <si>
    <t>esdn18</t>
  </si>
  <si>
    <t>rphpoly3t</t>
  </si>
  <si>
    <t>pmos_18v_hp</t>
  </si>
  <si>
    <t>cm33t</t>
  </si>
  <si>
    <t>esdn5</t>
  </si>
  <si>
    <t>rplpoly3t</t>
  </si>
  <si>
    <t>pmos_18</t>
  </si>
  <si>
    <t>rpplus_sal3t</t>
  </si>
  <si>
    <t>Pin</t>
  </si>
  <si>
    <t>Direction</t>
  </si>
  <si>
    <t>Attribute</t>
  </si>
  <si>
    <t>Summary</t>
  </si>
  <si>
    <t>VDD</t>
  </si>
  <si>
    <t>Power</t>
  </si>
  <si>
    <t>in</t>
  </si>
  <si>
    <t>Core voltage 1.8 V</t>
  </si>
  <si>
    <t>Supply</t>
  </si>
  <si>
    <t>VSS</t>
  </si>
  <si>
    <t>Ground</t>
  </si>
  <si>
    <t>SPI</t>
  </si>
  <si>
    <t>Clock</t>
  </si>
  <si>
    <t>VDDIO</t>
  </si>
  <si>
    <t>IO voltage 5 V</t>
  </si>
  <si>
    <t>Parallel IO</t>
  </si>
  <si>
    <t>VDDHV</t>
  </si>
  <si>
    <t>HV voltage 7 V</t>
  </si>
  <si>
    <t>5 V REGULATOR WITH SPIKES OF 7 V</t>
  </si>
  <si>
    <t>Dig view</t>
  </si>
  <si>
    <t>Reset</t>
  </si>
  <si>
    <t>UCLKp</t>
  </si>
  <si>
    <t>Main clock</t>
  </si>
  <si>
    <t>1 MHz</t>
  </si>
  <si>
    <t>Spare</t>
  </si>
  <si>
    <t>UCLKn</t>
  </si>
  <si>
    <t>REMOVE ONE</t>
  </si>
  <si>
    <t>TOTAL</t>
  </si>
  <si>
    <t>SCLK_CTRL</t>
  </si>
  <si>
    <t>SPI0/1</t>
  </si>
  <si>
    <t>SPI clock</t>
  </si>
  <si>
    <t>SDI_CTRL</t>
  </si>
  <si>
    <t>Data</t>
  </si>
  <si>
    <t>SPI input</t>
  </si>
  <si>
    <t>SDO_CTRL</t>
  </si>
  <si>
    <t>out</t>
  </si>
  <si>
    <t>SPI output</t>
  </si>
  <si>
    <t>CS_CTRL</t>
  </si>
  <si>
    <t>SPI0</t>
  </si>
  <si>
    <t>Control</t>
  </si>
  <si>
    <t>SPI0 chip select</t>
  </si>
  <si>
    <t>SCLK_DATA</t>
  </si>
  <si>
    <t>SDI_DATA</t>
  </si>
  <si>
    <t>SDO_DATA</t>
  </si>
  <si>
    <t>CS_DATA</t>
  </si>
  <si>
    <t>PISO_CLK</t>
  </si>
  <si>
    <t>SPI1</t>
  </si>
  <si>
    <t>SPI1 chip select</t>
  </si>
  <si>
    <t>PISO_DATA</t>
  </si>
  <si>
    <t>PISO_WR</t>
  </si>
  <si>
    <t>SCLK</t>
  </si>
  <si>
    <t>PISO_RST</t>
  </si>
  <si>
    <t>SDI</t>
  </si>
  <si>
    <t>SDO</t>
  </si>
  <si>
    <t>SPI2</t>
  </si>
  <si>
    <t>CS0,1,2</t>
  </si>
  <si>
    <t>ANA&lt;0&gt;</t>
  </si>
  <si>
    <t>Array</t>
  </si>
  <si>
    <t>Sense/Force</t>
  </si>
  <si>
    <t>inout</t>
  </si>
  <si>
    <t>Bias or sense</t>
  </si>
  <si>
    <t>Y-flash array testing, bias readout, force biases</t>
  </si>
  <si>
    <t>ANA&lt;1&gt;</t>
  </si>
  <si>
    <t>Add requirements of bias, resolution, noise, etc.</t>
  </si>
  <si>
    <t>ANA&lt;2&gt;</t>
  </si>
  <si>
    <t>ANA&lt;3&gt;</t>
  </si>
  <si>
    <t>ANA&lt;4&gt;</t>
  </si>
  <si>
    <t>ANA&lt;5&gt;</t>
  </si>
  <si>
    <t>ANA&lt;6&gt;</t>
  </si>
  <si>
    <t>ANA&lt;7&gt;</t>
  </si>
  <si>
    <t>ANA&lt;8&gt;</t>
  </si>
  <si>
    <t>ANA&lt;9&gt;</t>
  </si>
  <si>
    <t>ANA&lt;10&gt;</t>
  </si>
  <si>
    <t>ANA&lt;11&gt;</t>
  </si>
  <si>
    <t>ANA&lt;12&gt;</t>
  </si>
  <si>
    <t>ANA&lt;13&gt;</t>
  </si>
  <si>
    <t>ANA&lt;14&gt;</t>
  </si>
  <si>
    <t>ANA&lt;15&gt;</t>
  </si>
  <si>
    <t>DIGVIEW&lt;0&gt;</t>
  </si>
  <si>
    <t>DFT</t>
  </si>
  <si>
    <t>GPIO</t>
  </si>
  <si>
    <t>DIGVIEW&lt;1&gt;</t>
  </si>
  <si>
    <t>DIGVIEW&lt;2&gt;</t>
  </si>
  <si>
    <t>DIGVIEW&lt;3&gt;</t>
  </si>
  <si>
    <t>DIGVIEW&lt;4&gt;</t>
  </si>
  <si>
    <t>DIGVIEW&lt;5&gt;</t>
  </si>
  <si>
    <t>DIGVIEW&lt;6&gt;</t>
  </si>
  <si>
    <t>DIGVIEW&lt;7&gt;</t>
  </si>
  <si>
    <t>SPARE&lt;0&gt;</t>
  </si>
  <si>
    <t>SPARE&lt;1&gt;</t>
  </si>
  <si>
    <t>SPARE&lt;2&gt;</t>
  </si>
  <si>
    <t>SPARE&lt;3&gt;</t>
  </si>
  <si>
    <t>SPARE&lt;4&gt;</t>
  </si>
  <si>
    <t>SPARE&lt;5&gt;</t>
  </si>
  <si>
    <t>SPARE&lt;6&gt;</t>
  </si>
  <si>
    <t>SPARE&lt;7&gt;</t>
  </si>
  <si>
    <t>SPARE&lt;8&gt;</t>
  </si>
  <si>
    <t>SPARE&lt;9&gt;</t>
  </si>
  <si>
    <t>SPARE&lt;10&gt;</t>
  </si>
  <si>
    <t>SPARE&lt;11&gt;</t>
  </si>
  <si>
    <t>SPARE&lt;12&gt;</t>
  </si>
  <si>
    <t>SPARE&lt;13&gt;</t>
  </si>
  <si>
    <t>SPARE&lt;14&gt;</t>
  </si>
  <si>
    <t>SPARE&lt;15&gt;</t>
  </si>
  <si>
    <t>SPARE&lt;16&gt;</t>
  </si>
  <si>
    <t>RST</t>
  </si>
  <si>
    <t>General reset</t>
  </si>
  <si>
    <t>Core voltage</t>
  </si>
  <si>
    <t>IO voltage</t>
  </si>
  <si>
    <t>kT/C</t>
  </si>
  <si>
    <t>B</t>
  </si>
  <si>
    <t>Cmin</t>
  </si>
  <si>
    <t>HV voltage</t>
  </si>
  <si>
    <t>UCLK</t>
  </si>
  <si>
    <t>CS&lt;0&gt;</t>
  </si>
  <si>
    <t>CS&lt;1&gt;</t>
  </si>
  <si>
    <t>CS&lt;2&gt;</t>
  </si>
  <si>
    <t>SPI2 chip select</t>
  </si>
  <si>
    <t>DATA&lt;0&gt;</t>
  </si>
  <si>
    <t>Parallel data half-duplex</t>
  </si>
  <si>
    <t>DATA&lt;1&gt;</t>
  </si>
  <si>
    <t>DATA&lt;2&gt;</t>
  </si>
  <si>
    <t>DATA&lt;3&gt;</t>
  </si>
  <si>
    <t>DATA&lt;4&gt;</t>
  </si>
  <si>
    <t>DATA&lt;5&gt;</t>
  </si>
  <si>
    <t>DATA&lt;6&gt;</t>
  </si>
  <si>
    <t>DATA&lt;7&gt;</t>
  </si>
  <si>
    <t>CA&lt;0&gt;</t>
  </si>
  <si>
    <t>Command/address</t>
  </si>
  <si>
    <t>CA&lt;1&gt;</t>
  </si>
  <si>
    <t>CA&lt;2&gt;</t>
  </si>
  <si>
    <t>CA&lt;3&gt;</t>
  </si>
  <si>
    <t>CA&lt;4&gt;</t>
  </si>
  <si>
    <t>CA&lt;5&gt;</t>
  </si>
  <si>
    <t>CA&lt;6&gt;</t>
  </si>
  <si>
    <t>CA&lt;7&gt;</t>
  </si>
  <si>
    <t>CLKI_P</t>
  </si>
  <si>
    <t>Differential input clock</t>
  </si>
  <si>
    <t>CLKO_P</t>
  </si>
  <si>
    <t>Differential output clock</t>
  </si>
  <si>
    <t>CLKO_N</t>
  </si>
  <si>
    <t>Valid</t>
  </si>
  <si>
    <t>WE</t>
  </si>
  <si>
    <t>Write enable</t>
  </si>
  <si>
    <t>Reuse SPI driver</t>
  </si>
  <si>
    <t>Purpuse</t>
  </si>
  <si>
    <t>Attribute(analog/digital)</t>
  </si>
  <si>
    <t>shared(between TOP_ANN and stand alone block)</t>
  </si>
  <si>
    <t>Summary -MCP</t>
  </si>
  <si>
    <t>vssx</t>
  </si>
  <si>
    <t>TOP_ANN</t>
  </si>
  <si>
    <t>ground</t>
  </si>
  <si>
    <t>yes</t>
  </si>
  <si>
    <t>4*2=8</t>
  </si>
  <si>
    <t>RF</t>
  </si>
  <si>
    <t>6+10=16</t>
  </si>
  <si>
    <t>Power/Biases</t>
  </si>
  <si>
    <t>seperate between the powers + add the inputs for the stand alone blocks - maybe all of them from the sipo</t>
  </si>
  <si>
    <t>8*2+6*2=28</t>
  </si>
  <si>
    <t>digital</t>
  </si>
  <si>
    <t>60 pins</t>
  </si>
  <si>
    <t>Package</t>
  </si>
  <si>
    <t>vccx</t>
  </si>
  <si>
    <t>power</t>
  </si>
  <si>
    <t>vccy</t>
  </si>
  <si>
    <t>vcch_wl</t>
  </si>
  <si>
    <t>vcch_bl</t>
  </si>
  <si>
    <t>delta_vb</t>
  </si>
  <si>
    <t>bias</t>
  </si>
  <si>
    <t>lvr_vb</t>
  </si>
  <si>
    <t>analog</t>
  </si>
  <si>
    <t>lvr_vcm</t>
  </si>
  <si>
    <t>bl_pad</t>
  </si>
  <si>
    <t>dft</t>
  </si>
  <si>
    <t>in/out</t>
  </si>
  <si>
    <t>tdc_vb</t>
  </si>
  <si>
    <t>v_erase</t>
  </si>
  <si>
    <t>v_read</t>
  </si>
  <si>
    <t>v_write</t>
  </si>
  <si>
    <t>vtc_vb</t>
  </si>
  <si>
    <t>vth</t>
  </si>
  <si>
    <t>bl_vdc</t>
  </si>
  <si>
    <t>clk_piso</t>
  </si>
  <si>
    <t>clock</t>
  </si>
  <si>
    <t>clk_sipo</t>
  </si>
  <si>
    <t>no</t>
  </si>
  <si>
    <t>sipo_in</t>
  </si>
  <si>
    <t>data</t>
  </si>
  <si>
    <t>reset</t>
  </si>
  <si>
    <t>logic</t>
  </si>
  <si>
    <t>s0</t>
  </si>
  <si>
    <t>s1</t>
  </si>
  <si>
    <t>s2</t>
  </si>
  <si>
    <t>set</t>
  </si>
  <si>
    <t>shift</t>
  </si>
  <si>
    <t>cs</t>
  </si>
  <si>
    <t>rst_dsa</t>
  </si>
  <si>
    <t>rst_piso</t>
  </si>
  <si>
    <t>rst_sipo</t>
  </si>
  <si>
    <t>s0_dft</t>
  </si>
  <si>
    <t>s1_dft</t>
  </si>
  <si>
    <t>b0_dft</t>
  </si>
  <si>
    <t>b1_dft</t>
  </si>
  <si>
    <t>b2_dft</t>
  </si>
  <si>
    <t>piso_out</t>
  </si>
  <si>
    <t>sipo_out</t>
  </si>
  <si>
    <t>reset_sa</t>
  </si>
  <si>
    <t>Stand Alone</t>
  </si>
  <si>
    <t>set_sa</t>
  </si>
  <si>
    <t>clk_sa</t>
  </si>
  <si>
    <t>clk</t>
  </si>
  <si>
    <t>input_sa</t>
  </si>
  <si>
    <t>s0_dft_sa</t>
  </si>
  <si>
    <t>s1_dft_sa</t>
  </si>
  <si>
    <t>piso_out_sa</t>
  </si>
  <si>
    <t>pulse</t>
  </si>
  <si>
    <t>dft0</t>
  </si>
  <si>
    <t>dft1</t>
  </si>
  <si>
    <t>dft_0_sa</t>
  </si>
  <si>
    <t xml:space="preserve">no </t>
  </si>
  <si>
    <t>dft_1_sa</t>
  </si>
  <si>
    <t>E(xtra)</t>
  </si>
  <si>
    <t>Note:</t>
  </si>
  <si>
    <t>E</t>
  </si>
  <si>
    <t>L</t>
  </si>
  <si>
    <t>S</t>
  </si>
  <si>
    <t>G</t>
  </si>
  <si>
    <t>L(ogic)</t>
  </si>
  <si>
    <t>Pad numbers do not correspond to pin list</t>
  </si>
  <si>
    <t>G(round)</t>
  </si>
  <si>
    <t>B(ias)</t>
  </si>
  <si>
    <t>S(ignal)</t>
  </si>
  <si>
    <t>P(ower)</t>
  </si>
  <si>
    <t>PVPP: General Analog/High Voltage</t>
  </si>
  <si>
    <t>PAL: Logic/RF</t>
  </si>
  <si>
    <t xml:space="preserve">PVDI: vccx </t>
  </si>
  <si>
    <t>PVDA: vccy</t>
  </si>
  <si>
    <t>dft0_s1</t>
  </si>
  <si>
    <t>PV0F: vssx</t>
  </si>
  <si>
    <t>P</t>
  </si>
  <si>
    <t>dft1_sa</t>
  </si>
  <si>
    <t>s1_dft_s1</t>
  </si>
  <si>
    <t>??</t>
  </si>
  <si>
    <t>c</t>
  </si>
  <si>
    <t>label</t>
  </si>
  <si>
    <t>v</t>
  </si>
  <si>
    <t>s3_dft</t>
  </si>
  <si>
    <t>s2_dft</t>
  </si>
  <si>
    <t>serial_out??</t>
  </si>
  <si>
    <t>PAL-R</t>
  </si>
  <si>
    <t>PV0F</t>
  </si>
  <si>
    <t>PVDI</t>
  </si>
  <si>
    <t>PVPP-PAD</t>
  </si>
  <si>
    <t>PAL-PAD</t>
  </si>
  <si>
    <t>dft0_buff</t>
  </si>
  <si>
    <t>dft1_buff</t>
  </si>
  <si>
    <t>s0_p</t>
  </si>
  <si>
    <t>s1_p</t>
  </si>
  <si>
    <t>s2_p</t>
  </si>
  <si>
    <t>pad</t>
  </si>
  <si>
    <t>PVDA</t>
  </si>
  <si>
    <t>lvr_cm</t>
  </si>
  <si>
    <t>Voltage Domain</t>
  </si>
  <si>
    <t>Frequency</t>
  </si>
  <si>
    <t>Unused</t>
  </si>
  <si>
    <t>#0#</t>
  </si>
  <si>
    <t>General Notes:</t>
  </si>
  <si>
    <t>1- all digital inputs (such as the select bit for all of the muxes) comes from the controller</t>
  </si>
  <si>
    <t>input</t>
  </si>
  <si>
    <t>2- dft block ---&gt; dft controller</t>
  </si>
  <si>
    <t>ref</t>
  </si>
  <si>
    <t>Need another 1bit/2bits MSB --&gt; another block</t>
  </si>
  <si>
    <t>3- Digital shift &amp; accumlate : Synthesized</t>
  </si>
  <si>
    <t>B&lt;0&gt;</t>
  </si>
  <si>
    <t>B&lt;1&gt;</t>
  </si>
  <si>
    <t>B&lt;2&gt;</t>
  </si>
  <si>
    <t>B&lt;3&gt;</t>
  </si>
  <si>
    <t>B&lt;4&gt;</t>
  </si>
  <si>
    <t>B&lt;5&gt;</t>
  </si>
  <si>
    <t>B&lt;6&gt;</t>
  </si>
  <si>
    <t>phase</t>
  </si>
  <si>
    <t>phi1</t>
  </si>
  <si>
    <t>replace the comp with inv &amp; control its threshold</t>
  </si>
  <si>
    <t>phi2</t>
  </si>
  <si>
    <t>Add a precharging phase -&gt; phi3</t>
  </si>
  <si>
    <t>phir</t>
  </si>
  <si>
    <t>IDAC?</t>
  </si>
  <si>
    <t>Fix the voltage drop: bootstrap &amp; charge injection</t>
  </si>
  <si>
    <t>comp_bias</t>
  </si>
  <si>
    <t>discharge_bias</t>
  </si>
  <si>
    <t>no comp --&gt; only transistors --&gt; reduce power</t>
  </si>
  <si>
    <t>Clk Gen</t>
  </si>
  <si>
    <t>WL_mux</t>
  </si>
  <si>
    <t>voltages are analog ---- selectors are from controller (pulses already?)</t>
  </si>
  <si>
    <t>Last TO: s0,s1,s2 were shared between WL &amp; BL for the decoding</t>
  </si>
  <si>
    <t>sel</t>
  </si>
  <si>
    <t>vcch_WL</t>
  </si>
  <si>
    <t>BL_mux</t>
  </si>
  <si>
    <t>BL</t>
  </si>
  <si>
    <t>arch</t>
  </si>
  <si>
    <t>vcch_BL</t>
  </si>
  <si>
    <t>50pins</t>
  </si>
  <si>
    <t xml:space="preserve">in </t>
  </si>
  <si>
    <t>control</t>
  </si>
  <si>
    <t xml:space="preserve">Digital </t>
  </si>
  <si>
    <t>VDD (1.8V)</t>
  </si>
  <si>
    <t>[VSS,VDD]</t>
  </si>
  <si>
    <t>[VSS-VDD]</t>
  </si>
  <si>
    <t>[VSS,5V]</t>
  </si>
  <si>
    <t>[VDD,3.3V]</t>
  </si>
  <si>
    <t>[VSS,7V]</t>
  </si>
  <si>
    <t>for short period</t>
  </si>
  <si>
    <t>to pass the 5</t>
  </si>
  <si>
    <t>to pass the 7</t>
  </si>
  <si>
    <t>GND</t>
  </si>
  <si>
    <t>signals</t>
  </si>
  <si>
    <t>empty</t>
  </si>
  <si>
    <t>direction</t>
  </si>
  <si>
    <t>Analog - pins</t>
  </si>
  <si>
    <t>Digital pins</t>
  </si>
  <si>
    <t>in_valid</t>
  </si>
  <si>
    <t>ADC_0 [6:0]</t>
  </si>
  <si>
    <t>ADC_1 [6:0]</t>
  </si>
  <si>
    <t>ADC_2 [6:0]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</si>
</sst>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rgb="FFFF0000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rgb="FF000000"/>
      <name val="Aptos Narrow"/>
      <scheme val="minor"/>
    </font>
    <font>
      <b/>
      <sz val="16"/>
      <color rgb="FF000000"/>
      <name val="Aptos Narrow"/>
      <family val="2"/>
      <scheme val="minor"/>
    </font>
    <font>
      <b/>
      <sz val="16"/>
      <color rgb="FF000000"/>
      <name val="Aptos Narrow"/>
      <scheme val="minor"/>
    </font>
    <font>
      <b/>
      <sz val="18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8"/>
      <color rgb="FF000000"/>
      <name val="Aptos Narrow"/>
      <family val="2"/>
      <scheme val="minor"/>
    </font>
    <font>
      <b/>
      <sz val="18"/>
      <color rgb="FF000000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0B0FA"/>
        <bgColor indexed="64"/>
      </patternFill>
    </fill>
    <fill>
      <patternFill patternType="solid">
        <fgColor rgb="FFFBEF93"/>
        <bgColor indexed="64"/>
      </patternFill>
    </fill>
    <fill>
      <patternFill patternType="solid">
        <fgColor rgb="FFFB635B"/>
        <bgColor indexed="64"/>
      </patternFill>
    </fill>
    <fill>
      <patternFill patternType="solid">
        <fgColor rgb="FFFF8BB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7AFCB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17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2" borderId="0" xfId="0" applyFont="1" applyFill="1"/>
    <xf numFmtId="0" fontId="3" fillId="0" borderId="1" xfId="0" applyFont="1" applyBorder="1"/>
    <xf numFmtId="0" fontId="2" fillId="0" borderId="0" xfId="0" applyFont="1"/>
    <xf numFmtId="0" fontId="4" fillId="0" borderId="0" xfId="0" applyFont="1"/>
    <xf numFmtId="0" fontId="5" fillId="0" borderId="1" xfId="0" applyFont="1" applyBorder="1"/>
    <xf numFmtId="0" fontId="5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/>
    <xf numFmtId="17" fontId="2" fillId="0" borderId="1" xfId="0" applyNumberFormat="1" applyFont="1" applyBorder="1"/>
    <xf numFmtId="17" fontId="2" fillId="3" borderId="1" xfId="0" applyNumberFormat="1" applyFont="1" applyFill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3" borderId="1" xfId="0" applyFont="1" applyFill="1" applyBorder="1" applyAlignment="1">
      <alignment horizontal="center"/>
    </xf>
    <xf numFmtId="0" fontId="5" fillId="4" borderId="1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4" borderId="1" xfId="0" applyFont="1" applyFill="1" applyBorder="1"/>
    <xf numFmtId="0" fontId="0" fillId="4" borderId="1" xfId="0" applyFill="1" applyBorder="1"/>
    <xf numFmtId="0" fontId="5" fillId="6" borderId="1" xfId="0" applyFont="1" applyFill="1" applyBorder="1"/>
    <xf numFmtId="0" fontId="0" fillId="6" borderId="1" xfId="0" applyFill="1" applyBorder="1"/>
    <xf numFmtId="0" fontId="5" fillId="6" borderId="1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7" borderId="1" xfId="0" applyFont="1" applyFill="1" applyBorder="1"/>
    <xf numFmtId="0" fontId="0" fillId="7" borderId="1" xfId="0" applyFill="1" applyBorder="1"/>
    <xf numFmtId="0" fontId="5" fillId="7" borderId="1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1" xfId="0" applyFill="1" applyBorder="1"/>
    <xf numFmtId="0" fontId="5" fillId="8" borderId="1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5" borderId="5" xfId="0" applyFont="1" applyFill="1" applyBorder="1"/>
    <xf numFmtId="0" fontId="5" fillId="0" borderId="5" xfId="0" applyFont="1" applyBorder="1"/>
    <xf numFmtId="0" fontId="2" fillId="0" borderId="6" xfId="0" applyFont="1" applyBorder="1"/>
    <xf numFmtId="0" fontId="5" fillId="0" borderId="6" xfId="0" applyFont="1" applyBorder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9" fillId="0" borderId="0" xfId="0" applyFont="1"/>
    <xf numFmtId="0" fontId="10" fillId="0" borderId="0" xfId="0" applyFont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1" fillId="0" borderId="0" xfId="0" applyFont="1" applyAlignment="1">
      <alignment horizontal="left" vertical="center" indent="1"/>
    </xf>
    <xf numFmtId="0" fontId="9" fillId="0" borderId="3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8" fillId="0" borderId="0" xfId="0" applyFont="1"/>
    <xf numFmtId="0" fontId="12" fillId="9" borderId="0" xfId="0" applyFont="1" applyFill="1"/>
    <xf numFmtId="0" fontId="23" fillId="0" borderId="0" xfId="0" applyFont="1"/>
    <xf numFmtId="0" fontId="0" fillId="10" borderId="1" xfId="0" applyFill="1" applyBorder="1"/>
    <xf numFmtId="0" fontId="0" fillId="10" borderId="2" xfId="0" applyFill="1" applyBorder="1"/>
    <xf numFmtId="0" fontId="0" fillId="10" borderId="7" xfId="0" applyFill="1" applyBorder="1"/>
    <xf numFmtId="0" fontId="0" fillId="10" borderId="16" xfId="0" applyFill="1" applyBorder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8" borderId="1" xfId="0" applyFont="1" applyFill="1" applyBorder="1"/>
    <xf numFmtId="0" fontId="9" fillId="9" borderId="1" xfId="0" applyFont="1" applyFill="1" applyBorder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2" borderId="2" xfId="0" applyFill="1" applyBorder="1"/>
    <xf numFmtId="0" fontId="0" fillId="12" borderId="1" xfId="0" applyFill="1" applyBorder="1"/>
    <xf numFmtId="0" fontId="0" fillId="12" borderId="15" xfId="0" applyFill="1" applyBorder="1"/>
    <xf numFmtId="0" fontId="0" fillId="13" borderId="1" xfId="0" applyFill="1" applyBorder="1"/>
    <xf numFmtId="0" fontId="0" fillId="11" borderId="1" xfId="0" applyFill="1" applyBorder="1"/>
    <xf numFmtId="0" fontId="0" fillId="10" borderId="5" xfId="0" applyFill="1" applyBorder="1"/>
    <xf numFmtId="0" fontId="0" fillId="10" borderId="8" xfId="0" applyFill="1" applyBorder="1"/>
    <xf numFmtId="0" fontId="0" fillId="12" borderId="5" xfId="0" applyFill="1" applyBorder="1"/>
    <xf numFmtId="0" fontId="0" fillId="13" borderId="5" xfId="0" applyFill="1" applyBorder="1"/>
    <xf numFmtId="0" fontId="0" fillId="11" borderId="5" xfId="0" applyFill="1" applyBorder="1"/>
    <xf numFmtId="0" fontId="0" fillId="0" borderId="5" xfId="0" applyBorder="1"/>
    <xf numFmtId="0" fontId="23" fillId="14" borderId="1" xfId="0" applyFont="1" applyFill="1" applyBorder="1"/>
    <xf numFmtId="0" fontId="0" fillId="14" borderId="1" xfId="0" applyFill="1" applyBorder="1"/>
    <xf numFmtId="0" fontId="0" fillId="12" borderId="3" xfId="0" applyFill="1" applyBorder="1"/>
    <xf numFmtId="0" fontId="12" fillId="17" borderId="0" xfId="0" applyFont="1" applyFill="1"/>
    <xf numFmtId="0" fontId="0" fillId="16" borderId="17" xfId="0" applyFill="1" applyBorder="1"/>
    <xf numFmtId="0" fontId="0" fillId="15" borderId="17" xfId="0" applyFill="1" applyBorder="1"/>
    <xf numFmtId="0" fontId="0" fillId="11" borderId="17" xfId="0" applyFill="1" applyBorder="1"/>
    <xf numFmtId="0" fontId="0" fillId="10" borderId="17" xfId="0" applyFill="1" applyBorder="1"/>
    <xf numFmtId="0" fontId="0" fillId="12" borderId="17" xfId="0" applyFill="1" applyBorder="1"/>
    <xf numFmtId="0" fontId="0" fillId="13" borderId="17" xfId="0" applyFill="1" applyBorder="1"/>
    <xf numFmtId="0" fontId="0" fillId="10" borderId="17" xfId="0" applyFill="1" applyBorder="1" applyAlignment="1">
      <alignment wrapText="1"/>
    </xf>
    <xf numFmtId="0" fontId="0" fillId="12" borderId="17" xfId="0" applyFill="1" applyBorder="1" applyAlignment="1">
      <alignment wrapText="1"/>
    </xf>
    <xf numFmtId="0" fontId="0" fillId="15" borderId="17" xfId="0" applyFill="1" applyBorder="1" applyAlignment="1">
      <alignment wrapText="1"/>
    </xf>
    <xf numFmtId="0" fontId="0" fillId="11" borderId="17" xfId="0" applyFill="1" applyBorder="1" applyAlignment="1">
      <alignment wrapText="1"/>
    </xf>
    <xf numFmtId="0" fontId="0" fillId="9" borderId="17" xfId="0" applyFill="1" applyBorder="1"/>
    <xf numFmtId="0" fontId="0" fillId="9" borderId="17" xfId="0" applyFill="1" applyBorder="1" applyAlignment="1">
      <alignment wrapText="1"/>
    </xf>
    <xf numFmtId="0" fontId="0" fillId="0" borderId="0" xfId="0" applyAlignment="1">
      <alignment horizontal="center" vertical="center" wrapText="1"/>
    </xf>
    <xf numFmtId="0" fontId="3" fillId="9" borderId="17" xfId="0" applyFont="1" applyFill="1" applyBorder="1"/>
    <xf numFmtId="0" fontId="0" fillId="13" borderId="1" xfId="0" applyFill="1" applyBorder="1" applyAlignment="1">
      <alignment textRotation="90"/>
    </xf>
    <xf numFmtId="0" fontId="0" fillId="11" borderId="1" xfId="0" applyFill="1" applyBorder="1" applyAlignment="1">
      <alignment textRotation="90"/>
    </xf>
    <xf numFmtId="0" fontId="0" fillId="10" borderId="1" xfId="0" applyFill="1" applyBorder="1" applyAlignment="1">
      <alignment textRotation="90"/>
    </xf>
    <xf numFmtId="0" fontId="0" fillId="12" borderId="1" xfId="0" applyFill="1" applyBorder="1" applyAlignment="1">
      <alignment textRotation="90"/>
    </xf>
    <xf numFmtId="0" fontId="0" fillId="0" borderId="0" xfId="0" applyAlignment="1">
      <alignment horizontal="center"/>
    </xf>
    <xf numFmtId="0" fontId="0" fillId="16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5" borderId="17" xfId="0" applyFill="1" applyBorder="1" applyAlignment="1">
      <alignment horizontal="center" vertical="center" wrapText="1"/>
    </xf>
    <xf numFmtId="0" fontId="9" fillId="0" borderId="6" xfId="0" applyFont="1" applyBorder="1"/>
    <xf numFmtId="0" fontId="0" fillId="13" borderId="3" xfId="0" applyFill="1" applyBorder="1"/>
    <xf numFmtId="0" fontId="23" fillId="0" borderId="1" xfId="0" applyFont="1" applyBorder="1"/>
    <xf numFmtId="0" fontId="24" fillId="0" borderId="0" xfId="0" applyFont="1"/>
    <xf numFmtId="0" fontId="25" fillId="0" borderId="0" xfId="0" applyFont="1"/>
    <xf numFmtId="0" fontId="0" fillId="0" borderId="3" xfId="0" applyBorder="1"/>
    <xf numFmtId="0" fontId="0" fillId="0" borderId="2" xfId="0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15" borderId="1" xfId="0" applyFill="1" applyBorder="1"/>
    <xf numFmtId="0" fontId="0" fillId="21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13" borderId="4" xfId="0" applyFill="1" applyBorder="1" applyAlignment="1">
      <alignment textRotation="90"/>
    </xf>
    <xf numFmtId="0" fontId="0" fillId="11" borderId="4" xfId="0" applyFill="1" applyBorder="1" applyAlignment="1">
      <alignment textRotation="90"/>
    </xf>
    <xf numFmtId="0" fontId="0" fillId="10" borderId="4" xfId="0" applyFill="1" applyBorder="1" applyAlignment="1">
      <alignment textRotation="90"/>
    </xf>
    <xf numFmtId="0" fontId="0" fillId="12" borderId="4" xfId="0" applyFill="1" applyBorder="1" applyAlignment="1">
      <alignment textRotation="90"/>
    </xf>
    <xf numFmtId="0" fontId="0" fillId="12" borderId="18" xfId="0" applyFill="1" applyBorder="1" applyAlignment="1">
      <alignment textRotation="90"/>
    </xf>
    <xf numFmtId="0" fontId="0" fillId="0" borderId="1" xfId="0" applyBorder="1" applyAlignment="1">
      <alignment textRotation="90"/>
    </xf>
    <xf numFmtId="0" fontId="0" fillId="0" borderId="1" xfId="0" applyBorder="1" applyAlignment="1">
      <alignment horizontal="center" vertical="center" textRotation="90"/>
    </xf>
    <xf numFmtId="0" fontId="0" fillId="13" borderId="6" xfId="0" applyFill="1" applyBorder="1"/>
    <xf numFmtId="0" fontId="0" fillId="11" borderId="6" xfId="0" applyFill="1" applyBorder="1"/>
    <xf numFmtId="0" fontId="0" fillId="10" borderId="6" xfId="0" applyFill="1" applyBorder="1"/>
    <xf numFmtId="0" fontId="0" fillId="12" borderId="6" xfId="0" applyFill="1" applyBorder="1"/>
    <xf numFmtId="0" fontId="0" fillId="12" borderId="19" xfId="0" applyFill="1" applyBorder="1"/>
    <xf numFmtId="0" fontId="0" fillId="13" borderId="14" xfId="0" applyFill="1" applyBorder="1" applyAlignment="1">
      <alignment textRotation="90"/>
    </xf>
    <xf numFmtId="0" fontId="0" fillId="13" borderId="14" xfId="0" applyFill="1" applyBorder="1"/>
    <xf numFmtId="0" fontId="0" fillId="22" borderId="0" xfId="0" applyFill="1" applyAlignment="1">
      <alignment textRotation="90"/>
    </xf>
    <xf numFmtId="0" fontId="3" fillId="14" borderId="0" xfId="0" applyFont="1" applyFill="1"/>
    <xf numFmtId="0" fontId="3" fillId="10" borderId="1" xfId="0" applyFont="1" applyFill="1" applyBorder="1"/>
    <xf numFmtId="0" fontId="3" fillId="11" borderId="1" xfId="0" applyFont="1" applyFill="1" applyBorder="1"/>
    <xf numFmtId="0" fontId="3" fillId="15" borderId="1" xfId="0" applyFont="1" applyFill="1" applyBorder="1"/>
    <xf numFmtId="0" fontId="0" fillId="15" borderId="2" xfId="0" applyFill="1" applyBorder="1"/>
    <xf numFmtId="0" fontId="3" fillId="0" borderId="2" xfId="0" applyFont="1" applyBorder="1"/>
    <xf numFmtId="0" fontId="3" fillId="15" borderId="2" xfId="0" applyFont="1" applyFill="1" applyBorder="1"/>
    <xf numFmtId="0" fontId="3" fillId="0" borderId="5" xfId="0" applyFont="1" applyBorder="1"/>
    <xf numFmtId="0" fontId="0" fillId="14" borderId="0" xfId="0" applyFill="1"/>
    <xf numFmtId="0" fontId="0" fillId="15" borderId="18" xfId="0" applyFill="1" applyBorder="1"/>
    <xf numFmtId="0" fontId="3" fillId="0" borderId="4" xfId="0" applyFont="1" applyBorder="1"/>
    <xf numFmtId="0" fontId="3" fillId="15" borderId="4" xfId="0" applyFont="1" applyFill="1" applyBorder="1"/>
    <xf numFmtId="0" fontId="3" fillId="12" borderId="1" xfId="0" applyFont="1" applyFill="1" applyBorder="1"/>
    <xf numFmtId="0" fontId="26" fillId="0" borderId="1" xfId="0" applyFont="1" applyBorder="1"/>
    <xf numFmtId="0" fontId="3" fillId="13" borderId="1" xfId="0" applyFont="1" applyFill="1" applyBorder="1"/>
    <xf numFmtId="0" fontId="3" fillId="13" borderId="2" xfId="0" applyFont="1" applyFill="1" applyBorder="1"/>
    <xf numFmtId="0" fontId="3" fillId="10" borderId="4" xfId="0" applyFont="1" applyFill="1" applyBorder="1"/>
    <xf numFmtId="0" fontId="3" fillId="11" borderId="4" xfId="0" applyFont="1" applyFill="1" applyBorder="1"/>
    <xf numFmtId="0" fontId="3" fillId="12" borderId="4" xfId="0" applyFont="1" applyFill="1" applyBorder="1"/>
    <xf numFmtId="0" fontId="26" fillId="15" borderId="1" xfId="0" applyFont="1" applyFill="1" applyBorder="1"/>
    <xf numFmtId="0" fontId="0" fillId="10" borderId="4" xfId="0" applyFill="1" applyBorder="1"/>
    <xf numFmtId="0" fontId="0" fillId="15" borderId="5" xfId="0" applyFill="1" applyBorder="1"/>
    <xf numFmtId="0" fontId="3" fillId="10" borderId="5" xfId="0" applyFont="1" applyFill="1" applyBorder="1"/>
    <xf numFmtId="0" fontId="3" fillId="12" borderId="5" xfId="0" applyFont="1" applyFill="1" applyBorder="1"/>
    <xf numFmtId="0" fontId="0" fillId="17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4" borderId="0" xfId="0" applyFill="1"/>
    <xf numFmtId="0" fontId="0" fillId="17" borderId="4" xfId="0" applyFill="1" applyBorder="1" applyAlignment="1">
      <alignment textRotation="90"/>
    </xf>
    <xf numFmtId="0" fontId="0" fillId="17" borderId="1" xfId="0" applyFill="1" applyBorder="1"/>
    <xf numFmtId="0" fontId="0" fillId="17" borderId="1" xfId="0" applyFill="1" applyBorder="1" applyAlignment="1">
      <alignment textRotation="90"/>
    </xf>
    <xf numFmtId="0" fontId="0" fillId="17" borderId="6" xfId="0" applyFill="1" applyBorder="1"/>
    <xf numFmtId="0" fontId="0" fillId="25" borderId="1" xfId="0" applyFill="1" applyBorder="1"/>
    <xf numFmtId="0" fontId="0" fillId="25" borderId="1" xfId="0" applyFill="1" applyBorder="1" applyAlignment="1">
      <alignment textRotation="90"/>
    </xf>
    <xf numFmtId="0" fontId="0" fillId="25" borderId="6" xfId="0" applyFill="1" applyBorder="1"/>
    <xf numFmtId="0" fontId="0" fillId="24" borderId="4" xfId="0" applyFill="1" applyBorder="1" applyAlignment="1">
      <alignment textRotation="90"/>
    </xf>
    <xf numFmtId="0" fontId="0" fillId="24" borderId="18" xfId="0" applyFill="1" applyBorder="1" applyAlignment="1">
      <alignment textRotation="90"/>
    </xf>
    <xf numFmtId="0" fontId="0" fillId="24" borderId="14" xfId="0" applyFill="1" applyBorder="1" applyAlignment="1">
      <alignment textRotation="90"/>
    </xf>
    <xf numFmtId="0" fontId="0" fillId="24" borderId="1" xfId="0" applyFill="1" applyBorder="1"/>
    <xf numFmtId="0" fontId="0" fillId="24" borderId="3" xfId="0" applyFill="1" applyBorder="1"/>
    <xf numFmtId="0" fontId="0" fillId="3" borderId="1" xfId="0" applyFill="1" applyBorder="1"/>
    <xf numFmtId="0" fontId="0" fillId="3" borderId="0" xfId="0" applyFill="1"/>
    <xf numFmtId="0" fontId="0" fillId="3" borderId="1" xfId="0" applyFill="1" applyBorder="1" applyAlignment="1">
      <alignment textRotation="90"/>
    </xf>
    <xf numFmtId="0" fontId="0" fillId="24" borderId="1" xfId="0" applyFill="1" applyBorder="1" applyAlignment="1">
      <alignment textRotation="90"/>
    </xf>
    <xf numFmtId="0" fontId="0" fillId="24" borderId="6" xfId="0" applyFill="1" applyBorder="1"/>
    <xf numFmtId="0" fontId="0" fillId="24" borderId="19" xfId="0" applyFill="1" applyBorder="1"/>
    <xf numFmtId="0" fontId="0" fillId="24" borderId="14" xfId="0" applyFill="1" applyBorder="1"/>
    <xf numFmtId="0" fontId="0" fillId="15" borderId="0" xfId="0" applyFill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7" fontId="0" fillId="0" borderId="2" xfId="0" applyNumberFormat="1" applyBorder="1" applyAlignment="1">
      <alignment horizontal="center" vertical="center"/>
    </xf>
    <xf numFmtId="17" fontId="0" fillId="0" borderId="3" xfId="0" applyNumberFormat="1" applyBorder="1" applyAlignment="1">
      <alignment horizontal="center" vertical="center"/>
    </xf>
    <xf numFmtId="17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7AFCB"/>
      <color rgb="FFB70DC9"/>
      <color rgb="FFFF8BBA"/>
      <color rgb="FFFF0066"/>
      <color rgb="FFFB635B"/>
      <color rgb="FFFBEF93"/>
      <color rgb="FFE0B0FA"/>
      <color rgb="FFFF00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emf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2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254000</xdr:rowOff>
    </xdr:from>
    <xdr:to>
      <xdr:col>0</xdr:col>
      <xdr:colOff>5511800</xdr:colOff>
      <xdr:row>34</xdr:row>
      <xdr:rowOff>50800</xdr:rowOff>
    </xdr:to>
    <xdr:sp macro="" textlink="">
      <xdr:nvSpPr>
        <xdr:cNvPr id="6" name="Rectangle 1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0" y="7454900"/>
          <a:ext cx="5511800" cy="1663700"/>
        </a:xfrm>
        <a:prstGeom prst="rect">
          <a:avLst/>
        </a:prstGeom>
        <a:noFill/>
        <a:ln w="5715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L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293511</xdr:colOff>
      <xdr:row>186</xdr:row>
      <xdr:rowOff>170040</xdr:rowOff>
    </xdr:from>
    <xdr:to>
      <xdr:col>55</xdr:col>
      <xdr:colOff>481659</xdr:colOff>
      <xdr:row>204</xdr:row>
      <xdr:rowOff>11288</xdr:rowOff>
    </xdr:to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00000000-0008-0000-0F00-000018040000}"/>
            </a:ext>
          </a:extLst>
        </xdr:cNvPr>
        <xdr:cNvSpPr/>
      </xdr:nvSpPr>
      <xdr:spPr>
        <a:xfrm>
          <a:off x="39434205" y="44202586"/>
          <a:ext cx="188148" cy="445675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62</xdr:col>
      <xdr:colOff>105833</xdr:colOff>
      <xdr:row>186</xdr:row>
      <xdr:rowOff>170510</xdr:rowOff>
    </xdr:from>
    <xdr:to>
      <xdr:col>62</xdr:col>
      <xdr:colOff>293981</xdr:colOff>
      <xdr:row>204</xdr:row>
      <xdr:rowOff>11758</xdr:rowOff>
    </xdr:to>
    <xdr:sp macro="" textlink="">
      <xdr:nvSpPr>
        <xdr:cNvPr id="1047" name="Rectangle 1046">
          <a:extLst>
            <a:ext uri="{FF2B5EF4-FFF2-40B4-BE49-F238E27FC236}">
              <a16:creationId xmlns:a16="http://schemas.microsoft.com/office/drawing/2014/main" id="{00000000-0008-0000-0F00-000017040000}"/>
            </a:ext>
          </a:extLst>
        </xdr:cNvPr>
        <xdr:cNvSpPr/>
      </xdr:nvSpPr>
      <xdr:spPr>
        <a:xfrm>
          <a:off x="43938472" y="44203056"/>
          <a:ext cx="188148" cy="445675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 editAs="oneCell">
    <xdr:from>
      <xdr:col>12</xdr:col>
      <xdr:colOff>39685</xdr:colOff>
      <xdr:row>0</xdr:row>
      <xdr:rowOff>157113</xdr:rowOff>
    </xdr:from>
    <xdr:to>
      <xdr:col>21</xdr:col>
      <xdr:colOff>415843</xdr:colOff>
      <xdr:row>21</xdr:row>
      <xdr:rowOff>2488</xdr:rowOff>
    </xdr:to>
    <xdr:pic>
      <xdr:nvPicPr>
        <xdr:cNvPr id="3" name="Picture 2" descr="Continue without change. &#10;revalidate &#10;G (ground) &#10;L1 L2 L3 L4 S1 G &#10;P1 P2 P3 G S2 L5 L6 L7 L8 &#10;S (RF signal, 6 GHz) &#10;L (logic signal, low freq) &#10;bypass C at tips &#10;P (bypass DC Power) &#10;X (no contact) &#10;390 pF &#10;pitch = 125 um &#10;bypass R C at rear &#10;10 nF &#10;4.4 0 &#10;RF connector &#10;MMCX (jack) &#10;DC connector: 15 x 2 at 2 mm pitch (pins) 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3293" y="157113"/>
          <a:ext cx="6443073" cy="4090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7667</xdr:colOff>
      <xdr:row>21</xdr:row>
      <xdr:rowOff>151190</xdr:rowOff>
    </xdr:from>
    <xdr:to>
      <xdr:col>21</xdr:col>
      <xdr:colOff>516193</xdr:colOff>
      <xdr:row>41</xdr:row>
      <xdr:rowOff>21871</xdr:rowOff>
    </xdr:to>
    <xdr:pic>
      <xdr:nvPicPr>
        <xdr:cNvPr id="4" name="Picture 3" descr="revalidate &#10;G (ground) &#10;L1 L2 L3 S1 G &#10;P1 P2 P3 P4 P5 G S2 L4 L5 L6 &#10;S (RF signal, 6 GHz) &#10;L (logic signal, low freq) &#10;bypass C at tips &#10;P (bypass DC Power) &#10;THI &#10;X (no contact) &#10;390 pF &#10;pitch = 125 um &#10;bypass R C at rear &#10;10 nF &#10;. 4.4 0 &#10;RF connector &#10;MMCX (jack) &#10;DC connector: 15 x 2 at 2 mm pitch (pins) 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6159" y="4384523"/>
          <a:ext cx="6594318" cy="3910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904875</xdr:colOff>
      <xdr:row>8</xdr:row>
      <xdr:rowOff>190500</xdr:rowOff>
    </xdr:from>
    <xdr:to>
      <xdr:col>22</xdr:col>
      <xdr:colOff>5138739</xdr:colOff>
      <xdr:row>31</xdr:row>
      <xdr:rowOff>166689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  <a:ext uri="{147F2762-F138-4A5C-976F-8EAC2B608ADB}">
              <a16:predDERef xmlns:a16="http://schemas.microsoft.com/office/drawing/2014/main" pred="{29C6AC22-FFB0-A81A-F50A-AF62DE2B2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78625" y="1790700"/>
          <a:ext cx="4229100" cy="457200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64</xdr:row>
      <xdr:rowOff>0</xdr:rowOff>
    </xdr:from>
    <xdr:to>
      <xdr:col>49</xdr:col>
      <xdr:colOff>180693</xdr:colOff>
      <xdr:row>90</xdr:row>
      <xdr:rowOff>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F00-000005000000}"/>
            </a:ext>
            <a:ext uri="{147F2762-F138-4A5C-976F-8EAC2B608ADB}">
              <a16:predDERef xmlns:a16="http://schemas.microsoft.com/office/drawing/2014/main" pred="{ECF7540E-F670-07DC-008A-6C620CA63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108400" y="13296900"/>
          <a:ext cx="6762750" cy="6762750"/>
        </a:xfrm>
        <a:prstGeom prst="rect">
          <a:avLst/>
        </a:prstGeom>
      </xdr:spPr>
    </xdr:pic>
    <xdr:clientData/>
  </xdr:twoCellAnchor>
  <xdr:oneCellAnchor>
    <xdr:from>
      <xdr:col>51</xdr:col>
      <xdr:colOff>574259</xdr:colOff>
      <xdr:row>132</xdr:row>
      <xdr:rowOff>138045</xdr:rowOff>
    </xdr:from>
    <xdr:ext cx="6729412" cy="6691313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F00-000006000000}"/>
            </a:ext>
            <a:ext uri="{147F2762-F138-4A5C-976F-8EAC2B608ADB}">
              <a16:predDERef xmlns:a16="http://schemas.microsoft.com/office/drawing/2014/main" pred="{ECF7540E-F670-07DC-008A-6C620CA63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282216" y="29872610"/>
          <a:ext cx="6729412" cy="6691313"/>
        </a:xfrm>
        <a:prstGeom prst="rect">
          <a:avLst/>
        </a:prstGeom>
      </xdr:spPr>
    </xdr:pic>
    <xdr:clientData/>
  </xdr:oneCellAnchor>
  <xdr:twoCellAnchor editAs="oneCell">
    <xdr:from>
      <xdr:col>55</xdr:col>
      <xdr:colOff>484046</xdr:colOff>
      <xdr:row>186</xdr:row>
      <xdr:rowOff>164707</xdr:rowOff>
    </xdr:from>
    <xdr:to>
      <xdr:col>62</xdr:col>
      <xdr:colOff>158034</xdr:colOff>
      <xdr:row>204</xdr:row>
      <xdr:rowOff>22745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9624740" y="44197253"/>
          <a:ext cx="4365933" cy="4473548"/>
        </a:xfrm>
        <a:prstGeom prst="rect">
          <a:avLst/>
        </a:prstGeom>
      </xdr:spPr>
    </xdr:pic>
    <xdr:clientData/>
  </xdr:twoCellAnchor>
  <xdr:twoCellAnchor>
    <xdr:from>
      <xdr:col>56</xdr:col>
      <xdr:colOff>512536</xdr:colOff>
      <xdr:row>186</xdr:row>
      <xdr:rowOff>94106</xdr:rowOff>
    </xdr:from>
    <xdr:to>
      <xdr:col>56</xdr:col>
      <xdr:colOff>666752</xdr:colOff>
      <xdr:row>187</xdr:row>
      <xdr:rowOff>19015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 txBox="1"/>
      </xdr:nvSpPr>
      <xdr:spPr>
        <a:xfrm>
          <a:off x="40291623" y="43475596"/>
          <a:ext cx="154216" cy="27904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400" b="1">
              <a:solidFill>
                <a:schemeClr val="bg1"/>
              </a:solidFill>
            </a:rPr>
            <a:t>9</a:t>
          </a:r>
          <a:endParaRPr lang="en-IL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57</xdr:col>
      <xdr:colOff>16328</xdr:colOff>
      <xdr:row>186</xdr:row>
      <xdr:rowOff>95819</xdr:rowOff>
    </xdr:from>
    <xdr:to>
      <xdr:col>57</xdr:col>
      <xdr:colOff>170544</xdr:colOff>
      <xdr:row>187</xdr:row>
      <xdr:rowOff>20728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 txBox="1"/>
      </xdr:nvSpPr>
      <xdr:spPr>
        <a:xfrm>
          <a:off x="40467049" y="43477309"/>
          <a:ext cx="154216" cy="27904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400" b="1">
              <a:solidFill>
                <a:schemeClr val="bg1"/>
              </a:solidFill>
            </a:rPr>
            <a:t>8</a:t>
          </a:r>
          <a:endParaRPr lang="en-IL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57</xdr:col>
      <xdr:colOff>203805</xdr:colOff>
      <xdr:row>186</xdr:row>
      <xdr:rowOff>94812</xdr:rowOff>
    </xdr:from>
    <xdr:to>
      <xdr:col>57</xdr:col>
      <xdr:colOff>358021</xdr:colOff>
      <xdr:row>187</xdr:row>
      <xdr:rowOff>19721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SpPr txBox="1"/>
      </xdr:nvSpPr>
      <xdr:spPr>
        <a:xfrm>
          <a:off x="40654526" y="43476302"/>
          <a:ext cx="154216" cy="27904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400" b="1">
              <a:solidFill>
                <a:schemeClr val="bg1"/>
              </a:solidFill>
            </a:rPr>
            <a:t>7</a:t>
          </a:r>
          <a:endParaRPr lang="en-IL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57</xdr:col>
      <xdr:colOff>368300</xdr:colOff>
      <xdr:row>186</xdr:row>
      <xdr:rowOff>100053</xdr:rowOff>
    </xdr:from>
    <xdr:to>
      <xdr:col>57</xdr:col>
      <xdr:colOff>522516</xdr:colOff>
      <xdr:row>187</xdr:row>
      <xdr:rowOff>24962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SpPr txBox="1"/>
      </xdr:nvSpPr>
      <xdr:spPr>
        <a:xfrm>
          <a:off x="40819021" y="43481543"/>
          <a:ext cx="154216" cy="27904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400" b="1">
              <a:solidFill>
                <a:schemeClr val="bg1"/>
              </a:solidFill>
            </a:rPr>
            <a:t>6</a:t>
          </a:r>
          <a:endParaRPr lang="en-IL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57</xdr:col>
      <xdr:colOff>557389</xdr:colOff>
      <xdr:row>186</xdr:row>
      <xdr:rowOff>102672</xdr:rowOff>
    </xdr:from>
    <xdr:to>
      <xdr:col>58</xdr:col>
      <xdr:colOff>33464</xdr:colOff>
      <xdr:row>187</xdr:row>
      <xdr:rowOff>9136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SpPr txBox="1"/>
      </xdr:nvSpPr>
      <xdr:spPr>
        <a:xfrm>
          <a:off x="41008110" y="43484162"/>
          <a:ext cx="147710" cy="26059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chemeClr val="bg1"/>
              </a:solidFill>
            </a:rPr>
            <a:t>5</a:t>
          </a:r>
          <a:endParaRPr lang="en-IL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58</xdr:col>
      <xdr:colOff>55336</xdr:colOff>
      <xdr:row>186</xdr:row>
      <xdr:rowOff>102571</xdr:rowOff>
    </xdr:from>
    <xdr:to>
      <xdr:col>58</xdr:col>
      <xdr:colOff>209552</xdr:colOff>
      <xdr:row>187</xdr:row>
      <xdr:rowOff>27480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SpPr txBox="1"/>
      </xdr:nvSpPr>
      <xdr:spPr>
        <a:xfrm>
          <a:off x="41177692" y="43484061"/>
          <a:ext cx="154216" cy="27904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400" b="1">
              <a:solidFill>
                <a:schemeClr val="bg1"/>
              </a:solidFill>
            </a:rPr>
            <a:t>4</a:t>
          </a:r>
          <a:endParaRPr lang="en-IL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58</xdr:col>
      <xdr:colOff>243820</xdr:colOff>
      <xdr:row>186</xdr:row>
      <xdr:rowOff>98541</xdr:rowOff>
    </xdr:from>
    <xdr:to>
      <xdr:col>58</xdr:col>
      <xdr:colOff>398036</xdr:colOff>
      <xdr:row>187</xdr:row>
      <xdr:rowOff>23450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SpPr txBox="1"/>
      </xdr:nvSpPr>
      <xdr:spPr>
        <a:xfrm>
          <a:off x="41366176" y="43480031"/>
          <a:ext cx="154216" cy="27904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400" b="1">
              <a:solidFill>
                <a:schemeClr val="bg1"/>
              </a:solidFill>
            </a:rPr>
            <a:t>3</a:t>
          </a:r>
          <a:endParaRPr lang="en-IL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58</xdr:col>
      <xdr:colOff>410331</xdr:colOff>
      <xdr:row>186</xdr:row>
      <xdr:rowOff>100253</xdr:rowOff>
    </xdr:from>
    <xdr:to>
      <xdr:col>58</xdr:col>
      <xdr:colOff>564547</xdr:colOff>
      <xdr:row>187</xdr:row>
      <xdr:rowOff>25162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SpPr txBox="1"/>
      </xdr:nvSpPr>
      <xdr:spPr>
        <a:xfrm>
          <a:off x="41532687" y="43481743"/>
          <a:ext cx="154216" cy="27904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400" b="1">
              <a:solidFill>
                <a:schemeClr val="bg1"/>
              </a:solidFill>
            </a:rPr>
            <a:t>2</a:t>
          </a:r>
          <a:endParaRPr lang="en-IL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58</xdr:col>
      <xdr:colOff>586013</xdr:colOff>
      <xdr:row>186</xdr:row>
      <xdr:rowOff>100555</xdr:rowOff>
    </xdr:from>
    <xdr:to>
      <xdr:col>59</xdr:col>
      <xdr:colOff>66423</xdr:colOff>
      <xdr:row>187</xdr:row>
      <xdr:rowOff>25464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SpPr txBox="1"/>
      </xdr:nvSpPr>
      <xdr:spPr>
        <a:xfrm>
          <a:off x="41708369" y="43482045"/>
          <a:ext cx="152044" cy="27904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400" b="1">
              <a:solidFill>
                <a:schemeClr val="bg1"/>
              </a:solidFill>
            </a:rPr>
            <a:t>1</a:t>
          </a:r>
          <a:endParaRPr lang="en-IL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58</xdr:col>
      <xdr:colOff>664688</xdr:colOff>
      <xdr:row>186</xdr:row>
      <xdr:rowOff>142082</xdr:rowOff>
    </xdr:from>
    <xdr:to>
      <xdr:col>59</xdr:col>
      <xdr:colOff>349752</xdr:colOff>
      <xdr:row>187</xdr:row>
      <xdr:rowOff>30102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SpPr txBox="1"/>
      </xdr:nvSpPr>
      <xdr:spPr>
        <a:xfrm>
          <a:off x="41787044" y="43523572"/>
          <a:ext cx="356698" cy="2421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ar-SA" sz="1050" b="1">
              <a:solidFill>
                <a:schemeClr val="bg1"/>
              </a:solidFill>
            </a:rPr>
            <a:t>68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59</xdr:col>
      <xdr:colOff>197757</xdr:colOff>
      <xdr:row>186</xdr:row>
      <xdr:rowOff>105161</xdr:rowOff>
    </xdr:from>
    <xdr:to>
      <xdr:col>59</xdr:col>
      <xdr:colOff>544287</xdr:colOff>
      <xdr:row>187</xdr:row>
      <xdr:rowOff>11625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SpPr txBox="1"/>
      </xdr:nvSpPr>
      <xdr:spPr>
        <a:xfrm>
          <a:off x="41991747" y="43486651"/>
          <a:ext cx="346530" cy="26059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67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59</xdr:col>
      <xdr:colOff>358323</xdr:colOff>
      <xdr:row>186</xdr:row>
      <xdr:rowOff>121217</xdr:rowOff>
    </xdr:from>
    <xdr:to>
      <xdr:col>60</xdr:col>
      <xdr:colOff>65215</xdr:colOff>
      <xdr:row>187</xdr:row>
      <xdr:rowOff>27681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SpPr txBox="1"/>
      </xdr:nvSpPr>
      <xdr:spPr>
        <a:xfrm>
          <a:off x="42152313" y="43502707"/>
          <a:ext cx="378527" cy="26059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66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59</xdr:col>
      <xdr:colOff>553358</xdr:colOff>
      <xdr:row>186</xdr:row>
      <xdr:rowOff>131138</xdr:rowOff>
    </xdr:from>
    <xdr:to>
      <xdr:col>60</xdr:col>
      <xdr:colOff>241601</xdr:colOff>
      <xdr:row>187</xdr:row>
      <xdr:rowOff>19158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SpPr txBox="1"/>
      </xdr:nvSpPr>
      <xdr:spPr>
        <a:xfrm>
          <a:off x="42347348" y="43512628"/>
          <a:ext cx="359878" cy="2421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ar-SA" sz="1050" b="1">
              <a:solidFill>
                <a:schemeClr val="bg1"/>
              </a:solidFill>
            </a:rPr>
            <a:t>65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60</xdr:col>
      <xdr:colOff>62391</xdr:colOff>
      <xdr:row>186</xdr:row>
      <xdr:rowOff>115499</xdr:rowOff>
    </xdr:from>
    <xdr:to>
      <xdr:col>60</xdr:col>
      <xdr:colOff>403679</xdr:colOff>
      <xdr:row>187</xdr:row>
      <xdr:rowOff>21963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SpPr txBox="1"/>
      </xdr:nvSpPr>
      <xdr:spPr>
        <a:xfrm>
          <a:off x="42528016" y="43496989"/>
          <a:ext cx="341288" cy="26059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64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60</xdr:col>
      <xdr:colOff>238477</xdr:colOff>
      <xdr:row>186</xdr:row>
      <xdr:rowOff>125450</xdr:rowOff>
    </xdr:from>
    <xdr:to>
      <xdr:col>60</xdr:col>
      <xdr:colOff>576439</xdr:colOff>
      <xdr:row>187</xdr:row>
      <xdr:rowOff>31914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SpPr txBox="1"/>
      </xdr:nvSpPr>
      <xdr:spPr>
        <a:xfrm>
          <a:off x="42704102" y="43506940"/>
          <a:ext cx="337962" cy="26059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63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60</xdr:col>
      <xdr:colOff>414867</xdr:colOff>
      <xdr:row>186</xdr:row>
      <xdr:rowOff>125450</xdr:rowOff>
    </xdr:from>
    <xdr:to>
      <xdr:col>61</xdr:col>
      <xdr:colOff>79023</xdr:colOff>
      <xdr:row>187</xdr:row>
      <xdr:rowOff>31914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SpPr txBox="1"/>
      </xdr:nvSpPr>
      <xdr:spPr>
        <a:xfrm>
          <a:off x="42880492" y="43506940"/>
          <a:ext cx="335791" cy="26059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62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60</xdr:col>
      <xdr:colOff>581881</xdr:colOff>
      <xdr:row>186</xdr:row>
      <xdr:rowOff>126155</xdr:rowOff>
    </xdr:from>
    <xdr:to>
      <xdr:col>61</xdr:col>
      <xdr:colOff>272142</xdr:colOff>
      <xdr:row>187</xdr:row>
      <xdr:rowOff>32619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F00-000020000000}"/>
            </a:ext>
          </a:extLst>
        </xdr:cNvPr>
        <xdr:cNvSpPr txBox="1"/>
      </xdr:nvSpPr>
      <xdr:spPr>
        <a:xfrm>
          <a:off x="43047506" y="43507645"/>
          <a:ext cx="361896" cy="26059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61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656322</xdr:colOff>
      <xdr:row>187</xdr:row>
      <xdr:rowOff>458156</xdr:rowOff>
    </xdr:from>
    <xdr:to>
      <xdr:col>62</xdr:col>
      <xdr:colOff>326022</xdr:colOff>
      <xdr:row>188</xdr:row>
      <xdr:rowOff>117675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SpPr txBox="1"/>
      </xdr:nvSpPr>
      <xdr:spPr>
        <a:xfrm>
          <a:off x="43818683" y="44843480"/>
          <a:ext cx="339978" cy="26512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60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631148</xdr:colOff>
      <xdr:row>188</xdr:row>
      <xdr:rowOff>34261</xdr:rowOff>
    </xdr:from>
    <xdr:to>
      <xdr:col>62</xdr:col>
      <xdr:colOff>351750</xdr:colOff>
      <xdr:row>189</xdr:row>
      <xdr:rowOff>93640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SpPr txBox="1"/>
      </xdr:nvSpPr>
      <xdr:spPr>
        <a:xfrm>
          <a:off x="43793509" y="45025187"/>
          <a:ext cx="390880" cy="2651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59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648458</xdr:colOff>
      <xdr:row>189</xdr:row>
      <xdr:rowOff>27297</xdr:rowOff>
    </xdr:from>
    <xdr:to>
      <xdr:col>62</xdr:col>
      <xdr:colOff>316142</xdr:colOff>
      <xdr:row>190</xdr:row>
      <xdr:rowOff>86630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F00-000023000000}"/>
            </a:ext>
          </a:extLst>
        </xdr:cNvPr>
        <xdr:cNvSpPr txBox="1"/>
      </xdr:nvSpPr>
      <xdr:spPr>
        <a:xfrm>
          <a:off x="43810819" y="45224010"/>
          <a:ext cx="337962" cy="2651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5</a:t>
          </a:r>
          <a:r>
            <a:rPr lang="en-US" sz="1100" b="1">
              <a:solidFill>
                <a:schemeClr val="bg1"/>
              </a:solidFill>
            </a:rPr>
            <a:t>8</a:t>
          </a:r>
          <a:r>
            <a:rPr lang="ar-SA" sz="1100" b="1">
              <a:solidFill>
                <a:schemeClr val="bg1"/>
              </a:solidFill>
            </a:rPr>
            <a:t>8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631124</xdr:colOff>
      <xdr:row>190</xdr:row>
      <xdr:rowOff>8689</xdr:rowOff>
    </xdr:from>
    <xdr:to>
      <xdr:col>62</xdr:col>
      <xdr:colOff>337917</xdr:colOff>
      <xdr:row>191</xdr:row>
      <xdr:rowOff>68022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F00-000024000000}"/>
            </a:ext>
          </a:extLst>
        </xdr:cNvPr>
        <xdr:cNvSpPr txBox="1"/>
      </xdr:nvSpPr>
      <xdr:spPr>
        <a:xfrm>
          <a:off x="43793485" y="45411189"/>
          <a:ext cx="377071" cy="2651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57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644253</xdr:colOff>
      <xdr:row>190</xdr:row>
      <xdr:rowOff>160130</xdr:rowOff>
    </xdr:from>
    <xdr:to>
      <xdr:col>62</xdr:col>
      <xdr:colOff>333608</xdr:colOff>
      <xdr:row>192</xdr:row>
      <xdr:rowOff>16797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F00-000025000000}"/>
            </a:ext>
          </a:extLst>
        </xdr:cNvPr>
        <xdr:cNvSpPr txBox="1"/>
      </xdr:nvSpPr>
      <xdr:spPr>
        <a:xfrm>
          <a:off x="43806614" y="45562630"/>
          <a:ext cx="359633" cy="26824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56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635323</xdr:colOff>
      <xdr:row>191</xdr:row>
      <xdr:rowOff>146271</xdr:rowOff>
    </xdr:from>
    <xdr:to>
      <xdr:col>62</xdr:col>
      <xdr:colOff>336573</xdr:colOff>
      <xdr:row>192</xdr:row>
      <xdr:rowOff>204429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F00-000026000000}"/>
            </a:ext>
          </a:extLst>
        </xdr:cNvPr>
        <xdr:cNvSpPr txBox="1"/>
      </xdr:nvSpPr>
      <xdr:spPr>
        <a:xfrm>
          <a:off x="43797684" y="45754558"/>
          <a:ext cx="371528" cy="2639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55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630847</xdr:colOff>
      <xdr:row>192</xdr:row>
      <xdr:rowOff>129086</xdr:rowOff>
    </xdr:from>
    <xdr:to>
      <xdr:col>62</xdr:col>
      <xdr:colOff>338143</xdr:colOff>
      <xdr:row>193</xdr:row>
      <xdr:rowOff>187244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F00-000027000000}"/>
            </a:ext>
          </a:extLst>
        </xdr:cNvPr>
        <xdr:cNvSpPr txBox="1"/>
      </xdr:nvSpPr>
      <xdr:spPr>
        <a:xfrm>
          <a:off x="43793208" y="45943160"/>
          <a:ext cx="377574" cy="2639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54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633904</xdr:colOff>
      <xdr:row>193</xdr:row>
      <xdr:rowOff>98041</xdr:rowOff>
    </xdr:from>
    <xdr:to>
      <xdr:col>62</xdr:col>
      <xdr:colOff>325880</xdr:colOff>
      <xdr:row>194</xdr:row>
      <xdr:rowOff>156199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F00-000028000000}"/>
            </a:ext>
          </a:extLst>
        </xdr:cNvPr>
        <xdr:cNvSpPr txBox="1"/>
      </xdr:nvSpPr>
      <xdr:spPr>
        <a:xfrm>
          <a:off x="43796265" y="46117902"/>
          <a:ext cx="362254" cy="2639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53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628495</xdr:colOff>
      <xdr:row>194</xdr:row>
      <xdr:rowOff>86754</xdr:rowOff>
    </xdr:from>
    <xdr:to>
      <xdr:col>62</xdr:col>
      <xdr:colOff>332263</xdr:colOff>
      <xdr:row>195</xdr:row>
      <xdr:rowOff>144912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F00-000029000000}"/>
            </a:ext>
          </a:extLst>
        </xdr:cNvPr>
        <xdr:cNvSpPr txBox="1"/>
      </xdr:nvSpPr>
      <xdr:spPr>
        <a:xfrm>
          <a:off x="43790856" y="46312402"/>
          <a:ext cx="374046" cy="2639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52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626350</xdr:colOff>
      <xdr:row>195</xdr:row>
      <xdr:rowOff>72217</xdr:rowOff>
    </xdr:from>
    <xdr:to>
      <xdr:col>62</xdr:col>
      <xdr:colOff>351084</xdr:colOff>
      <xdr:row>196</xdr:row>
      <xdr:rowOff>130375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F00-00002A000000}"/>
            </a:ext>
          </a:extLst>
        </xdr:cNvPr>
        <xdr:cNvSpPr txBox="1"/>
      </xdr:nvSpPr>
      <xdr:spPr>
        <a:xfrm>
          <a:off x="43788711" y="46503652"/>
          <a:ext cx="395012" cy="2639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51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624967</xdr:colOff>
      <xdr:row>196</xdr:row>
      <xdr:rowOff>30309</xdr:rowOff>
    </xdr:from>
    <xdr:to>
      <xdr:col>62</xdr:col>
      <xdr:colOff>332263</xdr:colOff>
      <xdr:row>197</xdr:row>
      <xdr:rowOff>88467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F00-00002B000000}"/>
            </a:ext>
          </a:extLst>
        </xdr:cNvPr>
        <xdr:cNvSpPr txBox="1"/>
      </xdr:nvSpPr>
      <xdr:spPr>
        <a:xfrm>
          <a:off x="43787328" y="46667531"/>
          <a:ext cx="377574" cy="2639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50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633904</xdr:colOff>
      <xdr:row>197</xdr:row>
      <xdr:rowOff>2384</xdr:rowOff>
    </xdr:from>
    <xdr:to>
      <xdr:col>62</xdr:col>
      <xdr:colOff>330416</xdr:colOff>
      <xdr:row>198</xdr:row>
      <xdr:rowOff>57422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F00-00002C000000}"/>
            </a:ext>
          </a:extLst>
        </xdr:cNvPr>
        <xdr:cNvSpPr txBox="1"/>
      </xdr:nvSpPr>
      <xdr:spPr>
        <a:xfrm>
          <a:off x="43796265" y="46845393"/>
          <a:ext cx="366790" cy="2608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49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635760</xdr:colOff>
      <xdr:row>197</xdr:row>
      <xdr:rowOff>173347</xdr:rowOff>
    </xdr:from>
    <xdr:to>
      <xdr:col>62</xdr:col>
      <xdr:colOff>351925</xdr:colOff>
      <xdr:row>199</xdr:row>
      <xdr:rowOff>26893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F00-00002D000000}"/>
            </a:ext>
          </a:extLst>
        </xdr:cNvPr>
        <xdr:cNvSpPr txBox="1"/>
      </xdr:nvSpPr>
      <xdr:spPr>
        <a:xfrm>
          <a:off x="43798121" y="47016356"/>
          <a:ext cx="386443" cy="2651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48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614620</xdr:colOff>
      <xdr:row>198</xdr:row>
      <xdr:rowOff>172831</xdr:rowOff>
    </xdr:from>
    <xdr:to>
      <xdr:col>62</xdr:col>
      <xdr:colOff>324537</xdr:colOff>
      <xdr:row>200</xdr:row>
      <xdr:rowOff>26377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F00-00002E000000}"/>
            </a:ext>
          </a:extLst>
        </xdr:cNvPr>
        <xdr:cNvSpPr txBox="1"/>
      </xdr:nvSpPr>
      <xdr:spPr>
        <a:xfrm>
          <a:off x="43776981" y="47221627"/>
          <a:ext cx="380195" cy="2651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47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641666</xdr:colOff>
      <xdr:row>199</xdr:row>
      <xdr:rowOff>165774</xdr:rowOff>
    </xdr:from>
    <xdr:to>
      <xdr:col>62</xdr:col>
      <xdr:colOff>330417</xdr:colOff>
      <xdr:row>201</xdr:row>
      <xdr:rowOff>19321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F00-00002F000000}"/>
            </a:ext>
          </a:extLst>
        </xdr:cNvPr>
        <xdr:cNvSpPr txBox="1"/>
      </xdr:nvSpPr>
      <xdr:spPr>
        <a:xfrm>
          <a:off x="43804027" y="47420357"/>
          <a:ext cx="359029" cy="26512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46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643520</xdr:colOff>
      <xdr:row>200</xdr:row>
      <xdr:rowOff>135246</xdr:rowOff>
    </xdr:from>
    <xdr:to>
      <xdr:col>62</xdr:col>
      <xdr:colOff>329246</xdr:colOff>
      <xdr:row>201</xdr:row>
      <xdr:rowOff>190284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F00-000030000000}"/>
            </a:ext>
          </a:extLst>
        </xdr:cNvPr>
        <xdr:cNvSpPr txBox="1"/>
      </xdr:nvSpPr>
      <xdr:spPr>
        <a:xfrm>
          <a:off x="43805881" y="47595616"/>
          <a:ext cx="356004" cy="2608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45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622380</xdr:colOff>
      <xdr:row>201</xdr:row>
      <xdr:rowOff>134730</xdr:rowOff>
    </xdr:from>
    <xdr:to>
      <xdr:col>62</xdr:col>
      <xdr:colOff>320000</xdr:colOff>
      <xdr:row>202</xdr:row>
      <xdr:rowOff>192888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F00-000031000000}"/>
            </a:ext>
          </a:extLst>
        </xdr:cNvPr>
        <xdr:cNvSpPr txBox="1"/>
      </xdr:nvSpPr>
      <xdr:spPr>
        <a:xfrm>
          <a:off x="43784741" y="47800887"/>
          <a:ext cx="367898" cy="2639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44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60</xdr:col>
      <xdr:colOff>598800</xdr:colOff>
      <xdr:row>203</xdr:row>
      <xdr:rowOff>409515</xdr:rowOff>
    </xdr:from>
    <xdr:to>
      <xdr:col>61</xdr:col>
      <xdr:colOff>262956</xdr:colOff>
      <xdr:row>204</xdr:row>
      <xdr:rowOff>98342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F00-000032000000}"/>
            </a:ext>
          </a:extLst>
        </xdr:cNvPr>
        <xdr:cNvSpPr txBox="1"/>
      </xdr:nvSpPr>
      <xdr:spPr>
        <a:xfrm>
          <a:off x="43064425" y="47771967"/>
          <a:ext cx="335791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43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60</xdr:col>
      <xdr:colOff>423795</xdr:colOff>
      <xdr:row>203</xdr:row>
      <xdr:rowOff>418904</xdr:rowOff>
    </xdr:from>
    <xdr:to>
      <xdr:col>61</xdr:col>
      <xdr:colOff>87951</xdr:colOff>
      <xdr:row>204</xdr:row>
      <xdr:rowOff>107731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F00-000033000000}"/>
            </a:ext>
          </a:extLst>
        </xdr:cNvPr>
        <xdr:cNvSpPr txBox="1"/>
      </xdr:nvSpPr>
      <xdr:spPr>
        <a:xfrm>
          <a:off x="42889420" y="47781356"/>
          <a:ext cx="335791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42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60</xdr:col>
      <xdr:colOff>218506</xdr:colOff>
      <xdr:row>203</xdr:row>
      <xdr:rowOff>406693</xdr:rowOff>
    </xdr:from>
    <xdr:to>
      <xdr:col>60</xdr:col>
      <xdr:colOff>556468</xdr:colOff>
      <xdr:row>204</xdr:row>
      <xdr:rowOff>95520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F00-000034000000}"/>
            </a:ext>
          </a:extLst>
        </xdr:cNvPr>
        <xdr:cNvSpPr txBox="1"/>
      </xdr:nvSpPr>
      <xdr:spPr>
        <a:xfrm>
          <a:off x="42684131" y="47769145"/>
          <a:ext cx="337962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41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60</xdr:col>
      <xdr:colOff>43501</xdr:colOff>
      <xdr:row>203</xdr:row>
      <xdr:rowOff>416082</xdr:rowOff>
    </xdr:from>
    <xdr:to>
      <xdr:col>60</xdr:col>
      <xdr:colOff>381463</xdr:colOff>
      <xdr:row>204</xdr:row>
      <xdr:rowOff>104909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F00-000035000000}"/>
            </a:ext>
          </a:extLst>
        </xdr:cNvPr>
        <xdr:cNvSpPr txBox="1"/>
      </xdr:nvSpPr>
      <xdr:spPr>
        <a:xfrm>
          <a:off x="42509126" y="47778534"/>
          <a:ext cx="337962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40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59</xdr:col>
      <xdr:colOff>521894</xdr:colOff>
      <xdr:row>203</xdr:row>
      <xdr:rowOff>403165</xdr:rowOff>
    </xdr:from>
    <xdr:to>
      <xdr:col>60</xdr:col>
      <xdr:colOff>186051</xdr:colOff>
      <xdr:row>204</xdr:row>
      <xdr:rowOff>91992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F00-000036000000}"/>
            </a:ext>
          </a:extLst>
        </xdr:cNvPr>
        <xdr:cNvSpPr txBox="1"/>
      </xdr:nvSpPr>
      <xdr:spPr>
        <a:xfrm>
          <a:off x="42315884" y="47765617"/>
          <a:ext cx="335792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>
              <a:solidFill>
                <a:schemeClr val="bg1"/>
              </a:solidFill>
            </a:rPr>
            <a:t>39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59</xdr:col>
      <xdr:colOff>181084</xdr:colOff>
      <xdr:row>203</xdr:row>
      <xdr:rowOff>412555</xdr:rowOff>
    </xdr:from>
    <xdr:to>
      <xdr:col>59</xdr:col>
      <xdr:colOff>519046</xdr:colOff>
      <xdr:row>204</xdr:row>
      <xdr:rowOff>101382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F00-000037000000}"/>
            </a:ext>
          </a:extLst>
        </xdr:cNvPr>
        <xdr:cNvSpPr txBox="1"/>
      </xdr:nvSpPr>
      <xdr:spPr>
        <a:xfrm>
          <a:off x="41975074" y="47775007"/>
          <a:ext cx="337962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37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59</xdr:col>
      <xdr:colOff>517</xdr:colOff>
      <xdr:row>203</xdr:row>
      <xdr:rowOff>413260</xdr:rowOff>
    </xdr:from>
    <xdr:to>
      <xdr:col>59</xdr:col>
      <xdr:colOff>336307</xdr:colOff>
      <xdr:row>204</xdr:row>
      <xdr:rowOff>102087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F00-000038000000}"/>
            </a:ext>
          </a:extLst>
        </xdr:cNvPr>
        <xdr:cNvSpPr txBox="1"/>
      </xdr:nvSpPr>
      <xdr:spPr>
        <a:xfrm>
          <a:off x="41794507" y="47775712"/>
          <a:ext cx="335790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36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59</xdr:col>
      <xdr:colOff>346917</xdr:colOff>
      <xdr:row>203</xdr:row>
      <xdr:rowOff>404577</xdr:rowOff>
    </xdr:from>
    <xdr:to>
      <xdr:col>60</xdr:col>
      <xdr:colOff>11074</xdr:colOff>
      <xdr:row>204</xdr:row>
      <xdr:rowOff>93404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F00-000039000000}"/>
            </a:ext>
          </a:extLst>
        </xdr:cNvPr>
        <xdr:cNvSpPr txBox="1"/>
      </xdr:nvSpPr>
      <xdr:spPr>
        <a:xfrm>
          <a:off x="42140907" y="47767029"/>
          <a:ext cx="335792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38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58</xdr:col>
      <xdr:colOff>322902</xdr:colOff>
      <xdr:row>203</xdr:row>
      <xdr:rowOff>409732</xdr:rowOff>
    </xdr:from>
    <xdr:to>
      <xdr:col>58</xdr:col>
      <xdr:colOff>660864</xdr:colOff>
      <xdr:row>204</xdr:row>
      <xdr:rowOff>98559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F00-00003A000000}"/>
            </a:ext>
          </a:extLst>
        </xdr:cNvPr>
        <xdr:cNvSpPr txBox="1"/>
      </xdr:nvSpPr>
      <xdr:spPr>
        <a:xfrm>
          <a:off x="41445258" y="47772184"/>
          <a:ext cx="337962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34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58</xdr:col>
      <xdr:colOff>121846</xdr:colOff>
      <xdr:row>203</xdr:row>
      <xdr:rowOff>398225</xdr:rowOff>
    </xdr:from>
    <xdr:to>
      <xdr:col>58</xdr:col>
      <xdr:colOff>459808</xdr:colOff>
      <xdr:row>204</xdr:row>
      <xdr:rowOff>87052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F00-00003B000000}"/>
            </a:ext>
          </a:extLst>
        </xdr:cNvPr>
        <xdr:cNvSpPr txBox="1"/>
      </xdr:nvSpPr>
      <xdr:spPr>
        <a:xfrm>
          <a:off x="41244202" y="47760677"/>
          <a:ext cx="337962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33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58</xdr:col>
      <xdr:colOff>488735</xdr:colOff>
      <xdr:row>203</xdr:row>
      <xdr:rowOff>401754</xdr:rowOff>
    </xdr:from>
    <xdr:to>
      <xdr:col>59</xdr:col>
      <xdr:colOff>152891</xdr:colOff>
      <xdr:row>204</xdr:row>
      <xdr:rowOff>90581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F00-00003C000000}"/>
            </a:ext>
          </a:extLst>
        </xdr:cNvPr>
        <xdr:cNvSpPr txBox="1"/>
      </xdr:nvSpPr>
      <xdr:spPr>
        <a:xfrm>
          <a:off x="41611091" y="47764206"/>
          <a:ext cx="335790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35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57</xdr:col>
      <xdr:colOff>443796</xdr:colOff>
      <xdr:row>203</xdr:row>
      <xdr:rowOff>402677</xdr:rowOff>
    </xdr:from>
    <xdr:to>
      <xdr:col>58</xdr:col>
      <xdr:colOff>107952</xdr:colOff>
      <xdr:row>204</xdr:row>
      <xdr:rowOff>91504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F00-00003D000000}"/>
            </a:ext>
          </a:extLst>
        </xdr:cNvPr>
        <xdr:cNvSpPr txBox="1"/>
      </xdr:nvSpPr>
      <xdr:spPr>
        <a:xfrm>
          <a:off x="40894517" y="47765129"/>
          <a:ext cx="335791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31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57</xdr:col>
      <xdr:colOff>609629</xdr:colOff>
      <xdr:row>203</xdr:row>
      <xdr:rowOff>406911</xdr:rowOff>
    </xdr:from>
    <xdr:to>
      <xdr:col>58</xdr:col>
      <xdr:colOff>273785</xdr:colOff>
      <xdr:row>204</xdr:row>
      <xdr:rowOff>95738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F00-00003E000000}"/>
            </a:ext>
          </a:extLst>
        </xdr:cNvPr>
        <xdr:cNvSpPr txBox="1"/>
      </xdr:nvSpPr>
      <xdr:spPr>
        <a:xfrm>
          <a:off x="41060350" y="47769363"/>
          <a:ext cx="335791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32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57</xdr:col>
      <xdr:colOff>69879</xdr:colOff>
      <xdr:row>203</xdr:row>
      <xdr:rowOff>410438</xdr:rowOff>
    </xdr:from>
    <xdr:to>
      <xdr:col>57</xdr:col>
      <xdr:colOff>407841</xdr:colOff>
      <xdr:row>204</xdr:row>
      <xdr:rowOff>99265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F00-00003F000000}"/>
            </a:ext>
          </a:extLst>
        </xdr:cNvPr>
        <xdr:cNvSpPr txBox="1"/>
      </xdr:nvSpPr>
      <xdr:spPr>
        <a:xfrm>
          <a:off x="40520600" y="47772890"/>
          <a:ext cx="337962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29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57</xdr:col>
      <xdr:colOff>256400</xdr:colOff>
      <xdr:row>203</xdr:row>
      <xdr:rowOff>391254</xdr:rowOff>
    </xdr:from>
    <xdr:to>
      <xdr:col>57</xdr:col>
      <xdr:colOff>594362</xdr:colOff>
      <xdr:row>204</xdr:row>
      <xdr:rowOff>80081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F00-000040000000}"/>
            </a:ext>
          </a:extLst>
        </xdr:cNvPr>
        <xdr:cNvSpPr txBox="1"/>
      </xdr:nvSpPr>
      <xdr:spPr>
        <a:xfrm>
          <a:off x="40707121" y="47753706"/>
          <a:ext cx="337962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30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56</xdr:col>
      <xdr:colOff>376551</xdr:colOff>
      <xdr:row>203</xdr:row>
      <xdr:rowOff>402460</xdr:rowOff>
    </xdr:from>
    <xdr:to>
      <xdr:col>57</xdr:col>
      <xdr:colOff>40708</xdr:colOff>
      <xdr:row>204</xdr:row>
      <xdr:rowOff>91287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F00-000041000000}"/>
            </a:ext>
          </a:extLst>
        </xdr:cNvPr>
        <xdr:cNvSpPr txBox="1"/>
      </xdr:nvSpPr>
      <xdr:spPr>
        <a:xfrm>
          <a:off x="40155638" y="47764912"/>
          <a:ext cx="335791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27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56</xdr:col>
      <xdr:colOff>560701</xdr:colOff>
      <xdr:row>203</xdr:row>
      <xdr:rowOff>406694</xdr:rowOff>
    </xdr:from>
    <xdr:to>
      <xdr:col>57</xdr:col>
      <xdr:colOff>224858</xdr:colOff>
      <xdr:row>204</xdr:row>
      <xdr:rowOff>95521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F00-000042000000}"/>
            </a:ext>
          </a:extLst>
        </xdr:cNvPr>
        <xdr:cNvSpPr txBox="1"/>
      </xdr:nvSpPr>
      <xdr:spPr>
        <a:xfrm>
          <a:off x="40339788" y="47769146"/>
          <a:ext cx="335791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28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305017</xdr:colOff>
      <xdr:row>200</xdr:row>
      <xdr:rowOff>147664</xdr:rowOff>
    </xdr:from>
    <xdr:to>
      <xdr:col>55</xdr:col>
      <xdr:colOff>639451</xdr:colOff>
      <xdr:row>202</xdr:row>
      <xdr:rowOff>4331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F00-000043000000}"/>
            </a:ext>
          </a:extLst>
        </xdr:cNvPr>
        <xdr:cNvSpPr txBox="1"/>
      </xdr:nvSpPr>
      <xdr:spPr>
        <a:xfrm>
          <a:off x="39445711" y="47608034"/>
          <a:ext cx="334434" cy="26824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25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314858</xdr:colOff>
      <xdr:row>201</xdr:row>
      <xdr:rowOff>133807</xdr:rowOff>
    </xdr:from>
    <xdr:to>
      <xdr:col>55</xdr:col>
      <xdr:colOff>649292</xdr:colOff>
      <xdr:row>202</xdr:row>
      <xdr:rowOff>191965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F00-000044000000}"/>
            </a:ext>
          </a:extLst>
        </xdr:cNvPr>
        <xdr:cNvSpPr txBox="1"/>
      </xdr:nvSpPr>
      <xdr:spPr>
        <a:xfrm>
          <a:off x="39455552" y="47799964"/>
          <a:ext cx="334434" cy="2639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26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311604</xdr:colOff>
      <xdr:row>198</xdr:row>
      <xdr:rowOff>190976</xdr:rowOff>
    </xdr:from>
    <xdr:to>
      <xdr:col>55</xdr:col>
      <xdr:colOff>646038</xdr:colOff>
      <xdr:row>200</xdr:row>
      <xdr:rowOff>44522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F00-000045000000}"/>
            </a:ext>
          </a:extLst>
        </xdr:cNvPr>
        <xdr:cNvSpPr txBox="1"/>
      </xdr:nvSpPr>
      <xdr:spPr>
        <a:xfrm>
          <a:off x="39452298" y="47239772"/>
          <a:ext cx="334434" cy="2651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23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309684</xdr:colOff>
      <xdr:row>199</xdr:row>
      <xdr:rowOff>166263</xdr:rowOff>
    </xdr:from>
    <xdr:to>
      <xdr:col>55</xdr:col>
      <xdr:colOff>644118</xdr:colOff>
      <xdr:row>201</xdr:row>
      <xdr:rowOff>22931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F00-000046000000}"/>
            </a:ext>
          </a:extLst>
        </xdr:cNvPr>
        <xdr:cNvSpPr txBox="1"/>
      </xdr:nvSpPr>
      <xdr:spPr>
        <a:xfrm>
          <a:off x="39450378" y="47420846"/>
          <a:ext cx="334434" cy="26824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24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321688</xdr:colOff>
      <xdr:row>197</xdr:row>
      <xdr:rowOff>39779</xdr:rowOff>
    </xdr:from>
    <xdr:to>
      <xdr:col>55</xdr:col>
      <xdr:colOff>656122</xdr:colOff>
      <xdr:row>198</xdr:row>
      <xdr:rowOff>97937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F00-000047000000}"/>
            </a:ext>
          </a:extLst>
        </xdr:cNvPr>
        <xdr:cNvSpPr txBox="1"/>
      </xdr:nvSpPr>
      <xdr:spPr>
        <a:xfrm>
          <a:off x="39462382" y="46882788"/>
          <a:ext cx="334434" cy="2639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21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319091</xdr:colOff>
      <xdr:row>198</xdr:row>
      <xdr:rowOff>12986</xdr:rowOff>
    </xdr:from>
    <xdr:to>
      <xdr:col>55</xdr:col>
      <xdr:colOff>653525</xdr:colOff>
      <xdr:row>199</xdr:row>
      <xdr:rowOff>68022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F00-000048000000}"/>
            </a:ext>
          </a:extLst>
        </xdr:cNvPr>
        <xdr:cNvSpPr txBox="1"/>
      </xdr:nvSpPr>
      <xdr:spPr>
        <a:xfrm>
          <a:off x="39459785" y="47061782"/>
          <a:ext cx="334434" cy="26082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22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310634</xdr:colOff>
      <xdr:row>195</xdr:row>
      <xdr:rowOff>66355</xdr:rowOff>
    </xdr:from>
    <xdr:to>
      <xdr:col>55</xdr:col>
      <xdr:colOff>645068</xdr:colOff>
      <xdr:row>196</xdr:row>
      <xdr:rowOff>124513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F00-000049000000}"/>
            </a:ext>
          </a:extLst>
        </xdr:cNvPr>
        <xdr:cNvSpPr txBox="1"/>
      </xdr:nvSpPr>
      <xdr:spPr>
        <a:xfrm>
          <a:off x="39451328" y="46497790"/>
          <a:ext cx="334434" cy="2639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19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313013</xdr:colOff>
      <xdr:row>196</xdr:row>
      <xdr:rowOff>54531</xdr:rowOff>
    </xdr:from>
    <xdr:to>
      <xdr:col>55</xdr:col>
      <xdr:colOff>647447</xdr:colOff>
      <xdr:row>197</xdr:row>
      <xdr:rowOff>112689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F00-00004A000000}"/>
            </a:ext>
          </a:extLst>
        </xdr:cNvPr>
        <xdr:cNvSpPr txBox="1"/>
      </xdr:nvSpPr>
      <xdr:spPr>
        <a:xfrm>
          <a:off x="39453707" y="46691753"/>
          <a:ext cx="334434" cy="2639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20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322394</xdr:colOff>
      <xdr:row>193</xdr:row>
      <xdr:rowOff>111041</xdr:rowOff>
    </xdr:from>
    <xdr:to>
      <xdr:col>55</xdr:col>
      <xdr:colOff>656828</xdr:colOff>
      <xdr:row>194</xdr:row>
      <xdr:rowOff>169199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F00-00004B000000}"/>
            </a:ext>
          </a:extLst>
        </xdr:cNvPr>
        <xdr:cNvSpPr txBox="1"/>
      </xdr:nvSpPr>
      <xdr:spPr>
        <a:xfrm>
          <a:off x="39463088" y="46130902"/>
          <a:ext cx="334434" cy="2639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17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313918</xdr:colOff>
      <xdr:row>194</xdr:row>
      <xdr:rowOff>81127</xdr:rowOff>
    </xdr:from>
    <xdr:to>
      <xdr:col>55</xdr:col>
      <xdr:colOff>648352</xdr:colOff>
      <xdr:row>195</xdr:row>
      <xdr:rowOff>139285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F00-00004C000000}"/>
            </a:ext>
          </a:extLst>
        </xdr:cNvPr>
        <xdr:cNvSpPr txBox="1"/>
      </xdr:nvSpPr>
      <xdr:spPr>
        <a:xfrm>
          <a:off x="39454612" y="46306775"/>
          <a:ext cx="334434" cy="2639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18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319363</xdr:colOff>
      <xdr:row>191</xdr:row>
      <xdr:rowOff>160835</xdr:rowOff>
    </xdr:from>
    <xdr:to>
      <xdr:col>55</xdr:col>
      <xdr:colOff>653797</xdr:colOff>
      <xdr:row>193</xdr:row>
      <xdr:rowOff>14382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F00-00004D000000}"/>
            </a:ext>
          </a:extLst>
        </xdr:cNvPr>
        <xdr:cNvSpPr txBox="1"/>
      </xdr:nvSpPr>
      <xdr:spPr>
        <a:xfrm>
          <a:off x="39460057" y="45769122"/>
          <a:ext cx="334434" cy="26512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15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323324</xdr:colOff>
      <xdr:row>192</xdr:row>
      <xdr:rowOff>146977</xdr:rowOff>
    </xdr:from>
    <xdr:to>
      <xdr:col>55</xdr:col>
      <xdr:colOff>657758</xdr:colOff>
      <xdr:row>193</xdr:row>
      <xdr:rowOff>205135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F00-00004E000000}"/>
            </a:ext>
          </a:extLst>
        </xdr:cNvPr>
        <xdr:cNvSpPr txBox="1"/>
      </xdr:nvSpPr>
      <xdr:spPr>
        <a:xfrm>
          <a:off x="39464018" y="45961051"/>
          <a:ext cx="334434" cy="2639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16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320747</xdr:colOff>
      <xdr:row>189</xdr:row>
      <xdr:rowOff>197589</xdr:rowOff>
    </xdr:from>
    <xdr:to>
      <xdr:col>55</xdr:col>
      <xdr:colOff>655181</xdr:colOff>
      <xdr:row>191</xdr:row>
      <xdr:rowOff>51135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F00-00004F000000}"/>
            </a:ext>
          </a:extLst>
        </xdr:cNvPr>
        <xdr:cNvSpPr txBox="1"/>
      </xdr:nvSpPr>
      <xdr:spPr>
        <a:xfrm>
          <a:off x="39461441" y="45394302"/>
          <a:ext cx="334434" cy="2651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13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317247</xdr:colOff>
      <xdr:row>190</xdr:row>
      <xdr:rowOff>178981</xdr:rowOff>
    </xdr:from>
    <xdr:to>
      <xdr:col>55</xdr:col>
      <xdr:colOff>651681</xdr:colOff>
      <xdr:row>192</xdr:row>
      <xdr:rowOff>32528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F00-000050000000}"/>
            </a:ext>
          </a:extLst>
        </xdr:cNvPr>
        <xdr:cNvSpPr txBox="1"/>
      </xdr:nvSpPr>
      <xdr:spPr>
        <a:xfrm>
          <a:off x="39457941" y="45581481"/>
          <a:ext cx="334434" cy="26512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14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323325</xdr:colOff>
      <xdr:row>189</xdr:row>
      <xdr:rowOff>11747</xdr:rowOff>
    </xdr:from>
    <xdr:to>
      <xdr:col>55</xdr:col>
      <xdr:colOff>657759</xdr:colOff>
      <xdr:row>190</xdr:row>
      <xdr:rowOff>71080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F00-000051000000}"/>
            </a:ext>
          </a:extLst>
        </xdr:cNvPr>
        <xdr:cNvSpPr txBox="1"/>
      </xdr:nvSpPr>
      <xdr:spPr>
        <a:xfrm>
          <a:off x="39464019" y="45208460"/>
          <a:ext cx="334434" cy="2651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12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317247</xdr:colOff>
      <xdr:row>187</xdr:row>
      <xdr:rowOff>456229</xdr:rowOff>
    </xdr:from>
    <xdr:to>
      <xdr:col>55</xdr:col>
      <xdr:colOff>651681</xdr:colOff>
      <xdr:row>188</xdr:row>
      <xdr:rowOff>115748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F00-000052000000}"/>
            </a:ext>
          </a:extLst>
        </xdr:cNvPr>
        <xdr:cNvSpPr txBox="1"/>
      </xdr:nvSpPr>
      <xdr:spPr>
        <a:xfrm>
          <a:off x="39457941" y="44841553"/>
          <a:ext cx="334434" cy="26512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10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321208</xdr:colOff>
      <xdr:row>188</xdr:row>
      <xdr:rowOff>11982</xdr:rowOff>
    </xdr:from>
    <xdr:to>
      <xdr:col>55</xdr:col>
      <xdr:colOff>655642</xdr:colOff>
      <xdr:row>189</xdr:row>
      <xdr:rowOff>72492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F00-000053000000}"/>
            </a:ext>
          </a:extLst>
        </xdr:cNvPr>
        <xdr:cNvSpPr txBox="1"/>
      </xdr:nvSpPr>
      <xdr:spPr>
        <a:xfrm>
          <a:off x="39461902" y="45002908"/>
          <a:ext cx="334434" cy="26629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11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59</xdr:col>
      <xdr:colOff>0</xdr:colOff>
      <xdr:row>175</xdr:row>
      <xdr:rowOff>0</xdr:rowOff>
    </xdr:from>
    <xdr:to>
      <xdr:col>59</xdr:col>
      <xdr:colOff>304800</xdr:colOff>
      <xdr:row>176</xdr:row>
      <xdr:rowOff>101600</xdr:rowOff>
    </xdr:to>
    <xdr:sp macro="" textlink="">
      <xdr:nvSpPr>
        <xdr:cNvPr id="1025" name="AutoShape 1" descr="Image preview">
          <a:extLst>
            <a:ext uri="{FF2B5EF4-FFF2-40B4-BE49-F238E27FC236}">
              <a16:creationId xmlns:a16="http://schemas.microsoft.com/office/drawing/2014/main" id="{00000000-0008-0000-0F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40805100" y="401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174</xdr:row>
      <xdr:rowOff>0</xdr:rowOff>
    </xdr:from>
    <xdr:to>
      <xdr:col>57</xdr:col>
      <xdr:colOff>304800</xdr:colOff>
      <xdr:row>175</xdr:row>
      <xdr:rowOff>101600</xdr:rowOff>
    </xdr:to>
    <xdr:sp macro="" textlink="">
      <xdr:nvSpPr>
        <xdr:cNvPr id="1026" name="AutoShape 2" descr="Image preview">
          <a:extLst>
            <a:ext uri="{FF2B5EF4-FFF2-40B4-BE49-F238E27FC236}">
              <a16:creationId xmlns:a16="http://schemas.microsoft.com/office/drawing/2014/main" id="{00000000-0008-0000-0F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39458900" y="3997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59</xdr:col>
      <xdr:colOff>270933</xdr:colOff>
      <xdr:row>186</xdr:row>
      <xdr:rowOff>321732</xdr:rowOff>
    </xdr:from>
    <xdr:to>
      <xdr:col>59</xdr:col>
      <xdr:colOff>427566</xdr:colOff>
      <xdr:row>187</xdr:row>
      <xdr:rowOff>342899</xdr:rowOff>
    </xdr:to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00000000-0008-0000-0F00-000014040000}"/>
            </a:ext>
          </a:extLst>
        </xdr:cNvPr>
        <xdr:cNvSpPr/>
      </xdr:nvSpPr>
      <xdr:spPr>
        <a:xfrm>
          <a:off x="42142833" y="43963165"/>
          <a:ext cx="156633" cy="376767"/>
        </a:xfrm>
        <a:prstGeom prst="rect">
          <a:avLst/>
        </a:prstGeom>
        <a:solidFill>
          <a:srgbClr val="FF0000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58</xdr:col>
      <xdr:colOff>221556</xdr:colOff>
      <xdr:row>186</xdr:row>
      <xdr:rowOff>322800</xdr:rowOff>
    </xdr:from>
    <xdr:to>
      <xdr:col>58</xdr:col>
      <xdr:colOff>378189</xdr:colOff>
      <xdr:row>187</xdr:row>
      <xdr:rowOff>343967</xdr:rowOff>
    </xdr:to>
    <xdr:sp macro="" textlink="">
      <xdr:nvSpPr>
        <xdr:cNvPr id="1045" name="Rectangle 1044">
          <a:extLst>
            <a:ext uri="{FF2B5EF4-FFF2-40B4-BE49-F238E27FC236}">
              <a16:creationId xmlns:a16="http://schemas.microsoft.com/office/drawing/2014/main" id="{00000000-0008-0000-0F00-000015040000}"/>
            </a:ext>
          </a:extLst>
        </xdr:cNvPr>
        <xdr:cNvSpPr/>
      </xdr:nvSpPr>
      <xdr:spPr>
        <a:xfrm>
          <a:off x="41431276" y="43707543"/>
          <a:ext cx="156633" cy="377242"/>
        </a:xfrm>
        <a:prstGeom prst="rect">
          <a:avLst/>
        </a:prstGeom>
        <a:solidFill>
          <a:srgbClr val="FF0000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61</xdr:col>
      <xdr:colOff>308798</xdr:colOff>
      <xdr:row>191</xdr:row>
      <xdr:rowOff>194732</xdr:rowOff>
    </xdr:from>
    <xdr:to>
      <xdr:col>62</xdr:col>
      <xdr:colOff>12465</xdr:colOff>
      <xdr:row>192</xdr:row>
      <xdr:rowOff>145578</xdr:rowOff>
    </xdr:to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00000000-0008-0000-0F00-000016040000}"/>
            </a:ext>
          </a:extLst>
        </xdr:cNvPr>
        <xdr:cNvSpPr/>
      </xdr:nvSpPr>
      <xdr:spPr>
        <a:xfrm rot="5400000">
          <a:off x="43579815" y="45694363"/>
          <a:ext cx="156633" cy="373945"/>
        </a:xfrm>
        <a:prstGeom prst="rect">
          <a:avLst/>
        </a:prstGeom>
        <a:solidFill>
          <a:srgbClr val="FF0000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61</xdr:col>
      <xdr:colOff>314207</xdr:colOff>
      <xdr:row>197</xdr:row>
      <xdr:rowOff>76669</xdr:rowOff>
    </xdr:from>
    <xdr:to>
      <xdr:col>62</xdr:col>
      <xdr:colOff>17874</xdr:colOff>
      <xdr:row>198</xdr:row>
      <xdr:rowOff>27515</xdr:rowOff>
    </xdr:to>
    <xdr:sp macro="" textlink="">
      <xdr:nvSpPr>
        <xdr:cNvPr id="1049" name="Rectangle 1048">
          <a:extLst>
            <a:ext uri="{FF2B5EF4-FFF2-40B4-BE49-F238E27FC236}">
              <a16:creationId xmlns:a16="http://schemas.microsoft.com/office/drawing/2014/main" id="{00000000-0008-0000-0F00-000019040000}"/>
            </a:ext>
          </a:extLst>
        </xdr:cNvPr>
        <xdr:cNvSpPr/>
      </xdr:nvSpPr>
      <xdr:spPr>
        <a:xfrm rot="5400000">
          <a:off x="43585224" y="46811022"/>
          <a:ext cx="156633" cy="373945"/>
        </a:xfrm>
        <a:prstGeom prst="rect">
          <a:avLst/>
        </a:prstGeom>
        <a:solidFill>
          <a:srgbClr val="FF0000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55</xdr:col>
      <xdr:colOff>619948</xdr:colOff>
      <xdr:row>191</xdr:row>
      <xdr:rowOff>200141</xdr:rowOff>
    </xdr:from>
    <xdr:to>
      <xdr:col>56</xdr:col>
      <xdr:colOff>323615</xdr:colOff>
      <xdr:row>192</xdr:row>
      <xdr:rowOff>150987</xdr:rowOff>
    </xdr:to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00000000-0008-0000-0F00-00001A040000}"/>
            </a:ext>
          </a:extLst>
        </xdr:cNvPr>
        <xdr:cNvSpPr/>
      </xdr:nvSpPr>
      <xdr:spPr>
        <a:xfrm rot="5400000">
          <a:off x="39869298" y="45699772"/>
          <a:ext cx="156633" cy="373945"/>
        </a:xfrm>
        <a:prstGeom prst="rect">
          <a:avLst/>
        </a:prstGeom>
        <a:solidFill>
          <a:srgbClr val="FF0000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55</xdr:col>
      <xdr:colOff>625357</xdr:colOff>
      <xdr:row>197</xdr:row>
      <xdr:rowOff>64439</xdr:rowOff>
    </xdr:from>
    <xdr:to>
      <xdr:col>56</xdr:col>
      <xdr:colOff>329024</xdr:colOff>
      <xdr:row>198</xdr:row>
      <xdr:rowOff>15285</xdr:rowOff>
    </xdr:to>
    <xdr:sp macro="" textlink="">
      <xdr:nvSpPr>
        <xdr:cNvPr id="1051" name="Rectangle 1050">
          <a:extLst>
            <a:ext uri="{FF2B5EF4-FFF2-40B4-BE49-F238E27FC236}">
              <a16:creationId xmlns:a16="http://schemas.microsoft.com/office/drawing/2014/main" id="{00000000-0008-0000-0F00-00001B040000}"/>
            </a:ext>
          </a:extLst>
        </xdr:cNvPr>
        <xdr:cNvSpPr/>
      </xdr:nvSpPr>
      <xdr:spPr>
        <a:xfrm rot="5400000">
          <a:off x="39874707" y="46798792"/>
          <a:ext cx="156633" cy="373945"/>
        </a:xfrm>
        <a:prstGeom prst="rect">
          <a:avLst/>
        </a:prstGeom>
        <a:solidFill>
          <a:srgbClr val="FF0000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59</xdr:col>
      <xdr:colOff>270463</xdr:colOff>
      <xdr:row>203</xdr:row>
      <xdr:rowOff>56679</xdr:rowOff>
    </xdr:from>
    <xdr:to>
      <xdr:col>59</xdr:col>
      <xdr:colOff>427096</xdr:colOff>
      <xdr:row>203</xdr:row>
      <xdr:rowOff>430624</xdr:rowOff>
    </xdr:to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00000000-0008-0000-0F00-00001C040000}"/>
            </a:ext>
          </a:extLst>
        </xdr:cNvPr>
        <xdr:cNvSpPr/>
      </xdr:nvSpPr>
      <xdr:spPr>
        <a:xfrm>
          <a:off x="42092269" y="48134410"/>
          <a:ext cx="156633" cy="373945"/>
        </a:xfrm>
        <a:prstGeom prst="rect">
          <a:avLst/>
        </a:prstGeom>
        <a:solidFill>
          <a:srgbClr val="FF0000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59</xdr:col>
      <xdr:colOff>269993</xdr:colOff>
      <xdr:row>213</xdr:row>
      <xdr:rowOff>167922</xdr:rowOff>
    </xdr:from>
    <xdr:to>
      <xdr:col>59</xdr:col>
      <xdr:colOff>426626</xdr:colOff>
      <xdr:row>215</xdr:row>
      <xdr:rowOff>130293</xdr:rowOff>
    </xdr:to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00000000-0008-0000-0F00-00001D040000}"/>
            </a:ext>
          </a:extLst>
        </xdr:cNvPr>
        <xdr:cNvSpPr/>
      </xdr:nvSpPr>
      <xdr:spPr>
        <a:xfrm>
          <a:off x="42091799" y="51914542"/>
          <a:ext cx="156633" cy="373945"/>
        </a:xfrm>
        <a:prstGeom prst="rect">
          <a:avLst/>
        </a:prstGeom>
        <a:solidFill>
          <a:srgbClr val="FF0000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58</xdr:col>
      <xdr:colOff>234715</xdr:colOff>
      <xdr:row>203</xdr:row>
      <xdr:rowOff>56209</xdr:rowOff>
    </xdr:from>
    <xdr:to>
      <xdr:col>58</xdr:col>
      <xdr:colOff>391348</xdr:colOff>
      <xdr:row>203</xdr:row>
      <xdr:rowOff>430154</xdr:rowOff>
    </xdr:to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00000000-0008-0000-0F00-00001E040000}"/>
            </a:ext>
          </a:extLst>
        </xdr:cNvPr>
        <xdr:cNvSpPr/>
      </xdr:nvSpPr>
      <xdr:spPr>
        <a:xfrm>
          <a:off x="41386243" y="48133940"/>
          <a:ext cx="156633" cy="373945"/>
        </a:xfrm>
        <a:prstGeom prst="rect">
          <a:avLst/>
        </a:prstGeom>
        <a:solidFill>
          <a:srgbClr val="FF0000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58</xdr:col>
      <xdr:colOff>581613</xdr:colOff>
      <xdr:row>203</xdr:row>
      <xdr:rowOff>62088</xdr:rowOff>
    </xdr:from>
    <xdr:to>
      <xdr:col>59</xdr:col>
      <xdr:colOff>67968</xdr:colOff>
      <xdr:row>203</xdr:row>
      <xdr:rowOff>436033</xdr:rowOff>
    </xdr:to>
    <xdr:sp macro="" textlink="">
      <xdr:nvSpPr>
        <xdr:cNvPr id="1055" name="Rectangle 1054">
          <a:extLst>
            <a:ext uri="{FF2B5EF4-FFF2-40B4-BE49-F238E27FC236}">
              <a16:creationId xmlns:a16="http://schemas.microsoft.com/office/drawing/2014/main" id="{00000000-0008-0000-0F00-00001F040000}"/>
            </a:ext>
          </a:extLst>
        </xdr:cNvPr>
        <xdr:cNvSpPr/>
      </xdr:nvSpPr>
      <xdr:spPr>
        <a:xfrm>
          <a:off x="41733141" y="48139819"/>
          <a:ext cx="156633" cy="373945"/>
        </a:xfrm>
        <a:prstGeom prst="rect">
          <a:avLst/>
        </a:prstGeom>
        <a:solidFill>
          <a:srgbClr val="07AFCB"/>
        </a:solidFill>
        <a:ln w="9525" cap="flat" cmpd="sng" algn="ctr">
          <a:solidFill>
            <a:srgbClr val="07AFCB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61</xdr:col>
      <xdr:colOff>325495</xdr:colOff>
      <xdr:row>193</xdr:row>
      <xdr:rowOff>170509</xdr:rowOff>
    </xdr:from>
    <xdr:to>
      <xdr:col>62</xdr:col>
      <xdr:colOff>29162</xdr:colOff>
      <xdr:row>197</xdr:row>
      <xdr:rowOff>44684</xdr:rowOff>
    </xdr:to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00000000-0008-0000-0F00-000020040000}"/>
            </a:ext>
          </a:extLst>
        </xdr:cNvPr>
        <xdr:cNvSpPr/>
      </xdr:nvSpPr>
      <xdr:spPr>
        <a:xfrm rot="5400000">
          <a:off x="43326167" y="46352059"/>
          <a:ext cx="697323" cy="373945"/>
        </a:xfrm>
        <a:prstGeom prst="rect">
          <a:avLst/>
        </a:prstGeom>
        <a:solidFill>
          <a:srgbClr val="07AFCB"/>
        </a:solidFill>
        <a:ln w="9525" cap="flat" cmpd="sng" algn="ctr">
          <a:solidFill>
            <a:srgbClr val="07AFCB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55</xdr:col>
      <xdr:colOff>625357</xdr:colOff>
      <xdr:row>194</xdr:row>
      <xdr:rowOff>140876</xdr:rowOff>
    </xdr:from>
    <xdr:to>
      <xdr:col>56</xdr:col>
      <xdr:colOff>329024</xdr:colOff>
      <xdr:row>195</xdr:row>
      <xdr:rowOff>91722</xdr:rowOff>
    </xdr:to>
    <xdr:sp macro="" textlink="">
      <xdr:nvSpPr>
        <xdr:cNvPr id="1057" name="Rectangle 1056">
          <a:extLst>
            <a:ext uri="{FF2B5EF4-FFF2-40B4-BE49-F238E27FC236}">
              <a16:creationId xmlns:a16="http://schemas.microsoft.com/office/drawing/2014/main" id="{00000000-0008-0000-0F00-000021040000}"/>
            </a:ext>
          </a:extLst>
        </xdr:cNvPr>
        <xdr:cNvSpPr/>
      </xdr:nvSpPr>
      <xdr:spPr>
        <a:xfrm rot="5400000">
          <a:off x="39874707" y="46257868"/>
          <a:ext cx="156633" cy="373945"/>
        </a:xfrm>
        <a:prstGeom prst="rect">
          <a:avLst/>
        </a:prstGeom>
        <a:solidFill>
          <a:srgbClr val="07AFCB"/>
        </a:solidFill>
        <a:ln w="9525" cap="flat" cmpd="sng" algn="ctr">
          <a:solidFill>
            <a:srgbClr val="07AFCB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514094</xdr:colOff>
      <xdr:row>0</xdr:row>
      <xdr:rowOff>14941</xdr:rowOff>
    </xdr:from>
    <xdr:to>
      <xdr:col>33</xdr:col>
      <xdr:colOff>40187</xdr:colOff>
      <xdr:row>36</xdr:row>
      <xdr:rowOff>88468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00000000-0008-0000-11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09800" y="14941"/>
          <a:ext cx="12913387" cy="71332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230144</xdr:colOff>
      <xdr:row>15</xdr:row>
      <xdr:rowOff>170367</xdr:rowOff>
    </xdr:from>
    <xdr:to>
      <xdr:col>29</xdr:col>
      <xdr:colOff>610781</xdr:colOff>
      <xdr:row>47</xdr:row>
      <xdr:rowOff>177327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05510" y="3190489"/>
          <a:ext cx="11330515" cy="6248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170365</xdr:colOff>
      <xdr:row>1</xdr:row>
      <xdr:rowOff>154878</xdr:rowOff>
    </xdr:from>
    <xdr:to>
      <xdr:col>23</xdr:col>
      <xdr:colOff>131563</xdr:colOff>
      <xdr:row>14</xdr:row>
      <xdr:rowOff>174953</xdr:rowOff>
    </xdr:to>
    <xdr:pic>
      <xdr:nvPicPr>
        <xdr:cNvPr id="3" name="Picture 2" descr="Continue without change. &#10;revalidate &#10;G (ground) &#10;L1 L2 L3 L4 S1 G &#10;P1 P2 P3 G S2 L5 L6 L7 L8 &#10;S (RF signal, 6 GHz) &#10;L (logic signal, low freq) &#10;bypass C at tips &#10;P (bypass DC Power) &#10;X (no contact) &#10;390 pF &#10;pitch = 125 um &#10;bypass R C at rear &#10;10 nF &#10;4.4 0 &#10;RF connector &#10;MMCX (jack) &#10;DC connector: 15 x 2 at 2 mm pitch (pins)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95853" y="356219"/>
          <a:ext cx="4142905" cy="2637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448776</xdr:colOff>
      <xdr:row>2</xdr:row>
      <xdr:rowOff>64083</xdr:rowOff>
    </xdr:from>
    <xdr:to>
      <xdr:col>28</xdr:col>
      <xdr:colOff>495205</xdr:colOff>
      <xdr:row>14</xdr:row>
      <xdr:rowOff>181536</xdr:rowOff>
    </xdr:to>
    <xdr:pic>
      <xdr:nvPicPr>
        <xdr:cNvPr id="4" name="Picture 3" descr="revalidate &#10;G (ground) &#10;L1 L2 L3 S1 G &#10;P1 P2 P3 P4 P5 G S2 L4 L5 L6 &#10;S (RF signal, 6 GHz) &#10;L (logic signal, low freq) &#10;bypass C at tips &#10;P (bypass DC Power) &#10;THI &#10;X (no contact) &#10;390 pF &#10;pitch = 125 um &#10;bypass R C at rear &#10;10 nF &#10;. 4.4 0 &#10;RF connector &#10;MMCX (jack) &#10;DC connector: 15 x 2 at 2 mm pitch (pins) 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55971" y="466766"/>
          <a:ext cx="4228137" cy="253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762689</xdr:colOff>
      <xdr:row>40</xdr:row>
      <xdr:rowOff>135078</xdr:rowOff>
    </xdr:from>
    <xdr:to>
      <xdr:col>28</xdr:col>
      <xdr:colOff>262253</xdr:colOff>
      <xdr:row>54</xdr:row>
      <xdr:rowOff>89123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352689" y="7955604"/>
          <a:ext cx="2841669" cy="27614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3</xdr:row>
      <xdr:rowOff>0</xdr:rowOff>
    </xdr:from>
    <xdr:to>
      <xdr:col>4</xdr:col>
      <xdr:colOff>647700</xdr:colOff>
      <xdr:row>13</xdr:row>
      <xdr:rowOff>12699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6350" y="613833"/>
          <a:ext cx="3745794" cy="2058810"/>
        </a:xfrm>
        <a:prstGeom prst="rect">
          <a:avLst/>
        </a:prstGeom>
        <a:noFill/>
        <a:ln w="28575" cap="flat" cmpd="sng" algn="ctr">
          <a:solidFill>
            <a:srgbClr val="7030A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0</xdr:col>
      <xdr:colOff>12700</xdr:colOff>
      <xdr:row>13</xdr:row>
      <xdr:rowOff>0</xdr:rowOff>
    </xdr:from>
    <xdr:to>
      <xdr:col>4</xdr:col>
      <xdr:colOff>647700</xdr:colOff>
      <xdr:row>16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>
          <a:off x="12700" y="2235200"/>
          <a:ext cx="3733800" cy="609600"/>
        </a:xfrm>
        <a:prstGeom prst="rect">
          <a:avLst/>
        </a:prstGeom>
        <a:noFill/>
        <a:ln w="2857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0</xdr:col>
      <xdr:colOff>31750</xdr:colOff>
      <xdr:row>16</xdr:row>
      <xdr:rowOff>0</xdr:rowOff>
    </xdr:from>
    <xdr:to>
      <xdr:col>5</xdr:col>
      <xdr:colOff>0</xdr:colOff>
      <xdr:row>24</xdr:row>
      <xdr:rowOff>9525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/>
      </xdr:nvSpPr>
      <xdr:spPr>
        <a:xfrm>
          <a:off x="31750" y="3251200"/>
          <a:ext cx="3727450" cy="1635125"/>
        </a:xfrm>
        <a:prstGeom prst="rect">
          <a:avLst/>
        </a:prstGeom>
        <a:noFill/>
        <a:ln w="28575" cap="flat" cmpd="sng" algn="ctr">
          <a:solidFill>
            <a:srgbClr val="00B05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0</xdr:col>
      <xdr:colOff>25400</xdr:colOff>
      <xdr:row>24</xdr:row>
      <xdr:rowOff>0</xdr:rowOff>
    </xdr:from>
    <xdr:to>
      <xdr:col>5</xdr:col>
      <xdr:colOff>0</xdr:colOff>
      <xdr:row>27</xdr:row>
      <xdr:rowOff>196850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/>
      </xdr:nvSpPr>
      <xdr:spPr>
        <a:xfrm>
          <a:off x="25400" y="4267200"/>
          <a:ext cx="3733800" cy="806450"/>
        </a:xfrm>
        <a:prstGeom prst="rect">
          <a:avLst/>
        </a:prstGeom>
        <a:noFill/>
        <a:ln w="28575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0</xdr:col>
      <xdr:colOff>31750</xdr:colOff>
      <xdr:row>27</xdr:row>
      <xdr:rowOff>190500</xdr:rowOff>
    </xdr:from>
    <xdr:to>
      <xdr:col>5</xdr:col>
      <xdr:colOff>6350</xdr:colOff>
      <xdr:row>34</xdr:row>
      <xdr:rowOff>6350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SpPr/>
      </xdr:nvSpPr>
      <xdr:spPr>
        <a:xfrm>
          <a:off x="31750" y="5067300"/>
          <a:ext cx="3733800" cy="1238250"/>
        </a:xfrm>
        <a:prstGeom prst="rect">
          <a:avLst/>
        </a:prstGeom>
        <a:noFill/>
        <a:ln w="28575" cap="flat" cmpd="sng" algn="ctr">
          <a:solidFill>
            <a:srgbClr val="C0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 editAs="oneCell">
    <xdr:from>
      <xdr:col>5</xdr:col>
      <xdr:colOff>92075</xdr:colOff>
      <xdr:row>5</xdr:row>
      <xdr:rowOff>114301</xdr:rowOff>
    </xdr:from>
    <xdr:to>
      <xdr:col>7</xdr:col>
      <xdr:colOff>66675</xdr:colOff>
      <xdr:row>11</xdr:row>
      <xdr:rowOff>60137</xdr:rowOff>
    </xdr:to>
    <xdr:sp macro="" textlink="">
      <xdr:nvSpPr>
        <xdr:cNvPr id="12291" name="Object 3" hidden="1">
          <a:extLst>
            <a:ext uri="{63B3BB69-23CF-44E3-9099-C40C66FF867C}">
              <a14:compatExt xmlns:a14="http://schemas.microsoft.com/office/drawing/2010/main" spid="_x0000_s12291"/>
            </a:ext>
            <a:ext uri="{FF2B5EF4-FFF2-40B4-BE49-F238E27FC236}">
              <a16:creationId xmlns:a16="http://schemas.microsoft.com/office/drawing/2014/main" id="{00000000-0008-0000-1300-0000033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5</xdr:col>
      <xdr:colOff>122115</xdr:colOff>
      <xdr:row>13</xdr:row>
      <xdr:rowOff>9525</xdr:rowOff>
    </xdr:from>
    <xdr:to>
      <xdr:col>6</xdr:col>
      <xdr:colOff>180975</xdr:colOff>
      <xdr:row>16</xdr:row>
      <xdr:rowOff>25400</xdr:rowOff>
    </xdr:to>
    <xdr:sp macro="" textlink="">
      <xdr:nvSpPr>
        <xdr:cNvPr id="12293" name="Object 5" hidden="1">
          <a:extLst>
            <a:ext uri="{63B3BB69-23CF-44E3-9099-C40C66FF867C}">
              <a14:compatExt xmlns:a14="http://schemas.microsoft.com/office/drawing/2010/main" spid="_x0000_s12293"/>
            </a:ext>
            <a:ext uri="{FF2B5EF4-FFF2-40B4-BE49-F238E27FC236}">
              <a16:creationId xmlns:a16="http://schemas.microsoft.com/office/drawing/2014/main" id="{00000000-0008-0000-1300-0000053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10</xdr:col>
      <xdr:colOff>0</xdr:colOff>
      <xdr:row>17</xdr:row>
      <xdr:rowOff>0</xdr:rowOff>
    </xdr:from>
    <xdr:to>
      <xdr:col>11</xdr:col>
      <xdr:colOff>638175</xdr:colOff>
      <xdr:row>22</xdr:row>
      <xdr:rowOff>150891</xdr:rowOff>
    </xdr:to>
    <xdr:sp macro="" textlink="">
      <xdr:nvSpPr>
        <xdr:cNvPr id="12294" name="Object 6" hidden="1">
          <a:extLst>
            <a:ext uri="{63B3BB69-23CF-44E3-9099-C40C66FF867C}">
              <a14:compatExt xmlns:a14="http://schemas.microsoft.com/office/drawing/2010/main" spid="_x0000_s12294"/>
            </a:ext>
            <a:ext uri="{FF2B5EF4-FFF2-40B4-BE49-F238E27FC236}">
              <a16:creationId xmlns:a16="http://schemas.microsoft.com/office/drawing/2014/main" id="{00000000-0008-0000-1300-0000063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5</xdr:col>
      <xdr:colOff>238127</xdr:colOff>
      <xdr:row>28</xdr:row>
      <xdr:rowOff>44450</xdr:rowOff>
    </xdr:from>
    <xdr:to>
      <xdr:col>7</xdr:col>
      <xdr:colOff>216009</xdr:colOff>
      <xdr:row>33</xdr:row>
      <xdr:rowOff>190500</xdr:rowOff>
    </xdr:to>
    <xdr:sp macro="" textlink="">
      <xdr:nvSpPr>
        <xdr:cNvPr id="12295" name="Object 7" hidden="1">
          <a:extLst>
            <a:ext uri="{63B3BB69-23CF-44E3-9099-C40C66FF867C}">
              <a14:compatExt xmlns:a14="http://schemas.microsoft.com/office/drawing/2010/main" spid="_x0000_s12295"/>
            </a:ext>
            <a:ext uri="{FF2B5EF4-FFF2-40B4-BE49-F238E27FC236}">
              <a16:creationId xmlns:a16="http://schemas.microsoft.com/office/drawing/2014/main" id="{00000000-0008-0000-1300-0000073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31750</xdr:colOff>
      <xdr:row>34</xdr:row>
      <xdr:rowOff>19050</xdr:rowOff>
    </xdr:from>
    <xdr:to>
      <xdr:col>5</xdr:col>
      <xdr:colOff>6350</xdr:colOff>
      <xdr:row>42</xdr:row>
      <xdr:rowOff>19050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SpPr/>
      </xdr:nvSpPr>
      <xdr:spPr>
        <a:xfrm>
          <a:off x="31750" y="6927850"/>
          <a:ext cx="3733800" cy="1625600"/>
        </a:xfrm>
        <a:prstGeom prst="rect">
          <a:avLst/>
        </a:prstGeom>
        <a:noFill/>
        <a:ln w="28575" cap="flat" cmpd="sng" algn="ctr">
          <a:solidFill>
            <a:schemeClr val="accent1">
              <a:lumMod val="60000"/>
              <a:lumOff val="40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0</xdr:col>
      <xdr:colOff>31750</xdr:colOff>
      <xdr:row>42</xdr:row>
      <xdr:rowOff>12700</xdr:rowOff>
    </xdr:from>
    <xdr:to>
      <xdr:col>5</xdr:col>
      <xdr:colOff>6350</xdr:colOff>
      <xdr:row>52</xdr:row>
      <xdr:rowOff>19050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SpPr/>
      </xdr:nvSpPr>
      <xdr:spPr>
        <a:xfrm>
          <a:off x="31750" y="8547100"/>
          <a:ext cx="3733800" cy="2038350"/>
        </a:xfrm>
        <a:prstGeom prst="rect">
          <a:avLst/>
        </a:prstGeom>
        <a:noFill/>
        <a:ln w="28575" cap="flat" cmpd="sng" algn="ctr">
          <a:solidFill>
            <a:srgbClr val="FF0066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 editAs="oneCell">
    <xdr:from>
      <xdr:col>17</xdr:col>
      <xdr:colOff>70137</xdr:colOff>
      <xdr:row>4</xdr:row>
      <xdr:rowOff>15730</xdr:rowOff>
    </xdr:from>
    <xdr:to>
      <xdr:col>27</xdr:col>
      <xdr:colOff>397450</xdr:colOff>
      <xdr:row>30</xdr:row>
      <xdr:rowOff>8821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0" t="1927" r="2404" b="470"/>
        <a:stretch>
          <a:fillRect/>
        </a:stretch>
      </xdr:blipFill>
      <xdr:spPr bwMode="auto">
        <a:xfrm>
          <a:off x="11680054" y="820063"/>
          <a:ext cx="6888979" cy="5221258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11</xdr:col>
      <xdr:colOff>306916</xdr:colOff>
      <xdr:row>33</xdr:row>
      <xdr:rowOff>193016</xdr:rowOff>
    </xdr:from>
    <xdr:to>
      <xdr:col>13</xdr:col>
      <xdr:colOff>514350</xdr:colOff>
      <xdr:row>40</xdr:row>
      <xdr:rowOff>148167</xdr:rowOff>
    </xdr:to>
    <xdr:sp macro="" textlink="">
      <xdr:nvSpPr>
        <xdr:cNvPr id="12297" name="Object 9" hidden="1">
          <a:extLst>
            <a:ext uri="{63B3BB69-23CF-44E3-9099-C40C66FF867C}">
              <a14:compatExt xmlns:a14="http://schemas.microsoft.com/office/drawing/2010/main" spid="_x0000_s12297"/>
            </a:ext>
            <a:ext uri="{FF2B5EF4-FFF2-40B4-BE49-F238E27FC236}">
              <a16:creationId xmlns:a16="http://schemas.microsoft.com/office/drawing/2014/main" id="{00000000-0008-0000-1300-0000093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5</xdr:col>
      <xdr:colOff>332317</xdr:colOff>
      <xdr:row>42</xdr:row>
      <xdr:rowOff>148167</xdr:rowOff>
    </xdr:from>
    <xdr:to>
      <xdr:col>8</xdr:col>
      <xdr:colOff>148553</xdr:colOff>
      <xdr:row>50</xdr:row>
      <xdr:rowOff>124883</xdr:rowOff>
    </xdr:to>
    <xdr:sp macro="" textlink="">
      <xdr:nvSpPr>
        <xdr:cNvPr id="12298" name="Object 10" hidden="1">
          <a:extLst>
            <a:ext uri="{63B3BB69-23CF-44E3-9099-C40C66FF867C}">
              <a14:compatExt xmlns:a14="http://schemas.microsoft.com/office/drawing/2010/main" spid="_x0000_s12298"/>
            </a:ext>
            <a:ext uri="{FF2B5EF4-FFF2-40B4-BE49-F238E27FC236}">
              <a16:creationId xmlns:a16="http://schemas.microsoft.com/office/drawing/2014/main" id="{00000000-0008-0000-1300-00000A3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5</xdr:row>
          <xdr:rowOff>114300</xdr:rowOff>
        </xdr:from>
        <xdr:to>
          <xdr:col>7</xdr:col>
          <xdr:colOff>69850</xdr:colOff>
          <xdr:row>11</xdr:row>
          <xdr:rowOff>57150</xdr:rowOff>
        </xdr:to>
        <xdr:sp macro="" textlink="">
          <xdr:nvSpPr>
            <xdr:cNvPr id="10" name="Object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1300-00000A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127000</xdr:colOff>
          <xdr:row>13</xdr:row>
          <xdr:rowOff>12700</xdr:rowOff>
        </xdr:from>
        <xdr:to>
          <xdr:col>6</xdr:col>
          <xdr:colOff>184150</xdr:colOff>
          <xdr:row>16</xdr:row>
          <xdr:rowOff>31750</xdr:rowOff>
        </xdr:to>
        <xdr:sp macro="" textlink="">
          <xdr:nvSpPr>
            <xdr:cNvPr id="11" name="Object 5" hidden="1">
              <a:extLst>
                <a:ext uri="{63B3BB69-23CF-44E3-9099-C40C66FF867C}">
                  <a14:compatExt spid="_x0000_s12293"/>
                </a:ext>
                <a:ext uri="{FF2B5EF4-FFF2-40B4-BE49-F238E27FC236}">
                  <a16:creationId xmlns:a16="http://schemas.microsoft.com/office/drawing/2014/main" id="{00000000-0008-0000-1300-00000B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17</xdr:row>
          <xdr:rowOff>0</xdr:rowOff>
        </xdr:from>
        <xdr:to>
          <xdr:col>11</xdr:col>
          <xdr:colOff>641350</xdr:colOff>
          <xdr:row>22</xdr:row>
          <xdr:rowOff>152400</xdr:rowOff>
        </xdr:to>
        <xdr:sp macro="" textlink="">
          <xdr:nvSpPr>
            <xdr:cNvPr id="12" name="Object 6" hidden="1">
              <a:extLst>
                <a:ext uri="{63B3BB69-23CF-44E3-9099-C40C66FF867C}">
                  <a14:compatExt spid="_x0000_s12294"/>
                </a:ext>
                <a:ext uri="{FF2B5EF4-FFF2-40B4-BE49-F238E27FC236}">
                  <a16:creationId xmlns:a16="http://schemas.microsoft.com/office/drawing/2014/main" id="{00000000-0008-0000-1300-00000C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241300</xdr:colOff>
          <xdr:row>28</xdr:row>
          <xdr:rowOff>50800</xdr:rowOff>
        </xdr:from>
        <xdr:to>
          <xdr:col>7</xdr:col>
          <xdr:colOff>222250</xdr:colOff>
          <xdr:row>33</xdr:row>
          <xdr:rowOff>190500</xdr:rowOff>
        </xdr:to>
        <xdr:sp macro="" textlink="">
          <xdr:nvSpPr>
            <xdr:cNvPr id="13" name="Object 7" hidden="1">
              <a:extLst>
                <a:ext uri="{63B3BB69-23CF-44E3-9099-C40C66FF867C}">
                  <a14:compatExt spid="_x0000_s12295"/>
                </a:ext>
                <a:ext uri="{FF2B5EF4-FFF2-40B4-BE49-F238E27FC236}">
                  <a16:creationId xmlns:a16="http://schemas.microsoft.com/office/drawing/2014/main" id="{00000000-0008-0000-1300-00000D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304800</xdr:colOff>
          <xdr:row>33</xdr:row>
          <xdr:rowOff>190500</xdr:rowOff>
        </xdr:from>
        <xdr:to>
          <xdr:col>13</xdr:col>
          <xdr:colOff>514350</xdr:colOff>
          <xdr:row>40</xdr:row>
          <xdr:rowOff>146050</xdr:rowOff>
        </xdr:to>
        <xdr:sp macro="" textlink="">
          <xdr:nvSpPr>
            <xdr:cNvPr id="14" name="Object 9" hidden="1">
              <a:extLst>
                <a:ext uri="{63B3BB69-23CF-44E3-9099-C40C66FF867C}">
                  <a14:compatExt spid="_x0000_s12297"/>
                </a:ext>
                <a:ext uri="{FF2B5EF4-FFF2-40B4-BE49-F238E27FC236}">
                  <a16:creationId xmlns:a16="http://schemas.microsoft.com/office/drawing/2014/main" id="{00000000-0008-0000-1300-00000E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336550</xdr:colOff>
          <xdr:row>42</xdr:row>
          <xdr:rowOff>146050</xdr:rowOff>
        </xdr:from>
        <xdr:to>
          <xdr:col>8</xdr:col>
          <xdr:colOff>146050</xdr:colOff>
          <xdr:row>50</xdr:row>
          <xdr:rowOff>127000</xdr:rowOff>
        </xdr:to>
        <xdr:sp macro="" textlink="">
          <xdr:nvSpPr>
            <xdr:cNvPr id="15" name="Object 10" hidden="1">
              <a:extLst>
                <a:ext uri="{63B3BB69-23CF-44E3-9099-C40C66FF867C}">
                  <a14:compatExt spid="_x0000_s12298"/>
                </a:ext>
                <a:ext uri="{FF2B5EF4-FFF2-40B4-BE49-F238E27FC236}">
                  <a16:creationId xmlns:a16="http://schemas.microsoft.com/office/drawing/2014/main" id="{00000000-0008-0000-1300-00000F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Nicolas Wainstein" id="{5BF6CAB5-A28A-2A46-9C3E-48F101E1C75B}" userId="S::nicolasw@technion.ac.il::667b0ad9-357a-468a-a257-67206dd3804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" dT="2025-04-02T12:50:12.21" personId="{5BF6CAB5-A28A-2A46-9C3E-48F101E1C75B}" id="{6C9C986E-B182-F045-85D6-B884113B6D15}">
    <text xml:space="preserve">Need to split the SPI into two independent </text>
  </threadedComment>
</ThreadedComment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emf"/><Relationship Id="rId13" Type="http://schemas.openxmlformats.org/officeDocument/2006/relationships/package" Target="../embeddings/Microsoft_Visio_Drawing5.vsdx"/><Relationship Id="rId3" Type="http://schemas.openxmlformats.org/officeDocument/2006/relationships/package" Target="../embeddings/Microsoft_Visio_Drawing.vsdx"/><Relationship Id="rId7" Type="http://schemas.openxmlformats.org/officeDocument/2006/relationships/package" Target="../embeddings/Microsoft_Visio_Drawing2.vsdx"/><Relationship Id="rId12" Type="http://schemas.openxmlformats.org/officeDocument/2006/relationships/image" Target="../media/image14.emf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Relationship Id="rId6" Type="http://schemas.openxmlformats.org/officeDocument/2006/relationships/image" Target="../media/image11.emf"/><Relationship Id="rId11" Type="http://schemas.openxmlformats.org/officeDocument/2006/relationships/package" Target="../embeddings/Microsoft_Visio_Drawing4.vsdx"/><Relationship Id="rId5" Type="http://schemas.openxmlformats.org/officeDocument/2006/relationships/package" Target="../embeddings/Microsoft_Visio_Drawing1.vsdx"/><Relationship Id="rId10" Type="http://schemas.openxmlformats.org/officeDocument/2006/relationships/image" Target="../media/image13.emf"/><Relationship Id="rId4" Type="http://schemas.openxmlformats.org/officeDocument/2006/relationships/image" Target="../media/image10.emf"/><Relationship Id="rId9" Type="http://schemas.openxmlformats.org/officeDocument/2006/relationships/package" Target="../embeddings/Microsoft_Visio_Drawing3.vsdx"/><Relationship Id="rId14" Type="http://schemas.openxmlformats.org/officeDocument/2006/relationships/image" Target="../media/image15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72C4-4A3D-004D-A7F5-BE6201CD3D5C}">
  <dimension ref="A1:E39"/>
  <sheetViews>
    <sheetView topLeftCell="A29" zoomScale="160" zoomScaleNormal="160" workbookViewId="0">
      <selection activeCell="D8" sqref="D8:D11"/>
    </sheetView>
  </sheetViews>
  <sheetFormatPr defaultColWidth="11" defaultRowHeight="16" x14ac:dyDescent="0.4"/>
  <cols>
    <col min="3" max="3" width="19.5" bestFit="1" customWidth="1"/>
  </cols>
  <sheetData>
    <row r="1" spans="1:5" ht="18.5" x14ac:dyDescent="0.4">
      <c r="A1" s="208" t="s">
        <v>0</v>
      </c>
      <c r="B1" s="208"/>
      <c r="C1" s="208"/>
      <c r="D1" s="208"/>
      <c r="E1" s="208"/>
    </row>
    <row r="2" spans="1:5" x14ac:dyDescent="0.4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</row>
    <row r="3" spans="1:5" x14ac:dyDescent="0.4">
      <c r="A3" s="207">
        <v>1</v>
      </c>
      <c r="B3" s="207" t="s">
        <v>6</v>
      </c>
      <c r="C3" s="4" t="s">
        <v>7</v>
      </c>
      <c r="D3" s="200" t="s">
        <v>8</v>
      </c>
      <c r="E3" s="201" t="s">
        <v>9</v>
      </c>
    </row>
    <row r="4" spans="1:5" x14ac:dyDescent="0.4">
      <c r="A4" s="207"/>
      <c r="B4" s="207"/>
      <c r="C4" s="4" t="s">
        <v>10</v>
      </c>
      <c r="D4" s="200"/>
      <c r="E4" s="202"/>
    </row>
    <row r="5" spans="1:5" x14ac:dyDescent="0.4">
      <c r="A5" s="207"/>
      <c r="B5" s="207"/>
      <c r="C5" s="4" t="s">
        <v>11</v>
      </c>
      <c r="D5" s="200"/>
      <c r="E5" s="202"/>
    </row>
    <row r="6" spans="1:5" x14ac:dyDescent="0.4">
      <c r="A6" s="207"/>
      <c r="B6" s="207"/>
      <c r="C6" s="4" t="s">
        <v>12</v>
      </c>
      <c r="D6" s="200"/>
      <c r="E6" s="202"/>
    </row>
    <row r="7" spans="1:5" x14ac:dyDescent="0.4">
      <c r="A7" s="207"/>
      <c r="B7" s="207"/>
      <c r="C7" s="4" t="s">
        <v>13</v>
      </c>
      <c r="D7" s="200"/>
      <c r="E7" s="203"/>
    </row>
    <row r="8" spans="1:5" x14ac:dyDescent="0.4">
      <c r="A8" s="207">
        <v>2</v>
      </c>
      <c r="B8" s="207" t="s">
        <v>14</v>
      </c>
      <c r="C8" s="4" t="s">
        <v>15</v>
      </c>
      <c r="D8" s="200" t="s">
        <v>8</v>
      </c>
      <c r="E8" s="201" t="s">
        <v>9</v>
      </c>
    </row>
    <row r="9" spans="1:5" x14ac:dyDescent="0.4">
      <c r="A9" s="207"/>
      <c r="B9" s="207"/>
      <c r="C9" s="4" t="s">
        <v>11</v>
      </c>
      <c r="D9" s="200"/>
      <c r="E9" s="202"/>
    </row>
    <row r="10" spans="1:5" x14ac:dyDescent="0.4">
      <c r="A10" s="207"/>
      <c r="B10" s="207"/>
      <c r="C10" s="4" t="s">
        <v>12</v>
      </c>
      <c r="D10" s="200"/>
      <c r="E10" s="202"/>
    </row>
    <row r="11" spans="1:5" x14ac:dyDescent="0.4">
      <c r="A11" s="207"/>
      <c r="B11" s="207"/>
      <c r="C11" s="4" t="s">
        <v>13</v>
      </c>
      <c r="D11" s="200"/>
      <c r="E11" s="203"/>
    </row>
    <row r="12" spans="1:5" x14ac:dyDescent="0.4">
      <c r="A12" s="207">
        <v>3</v>
      </c>
      <c r="B12" s="204" t="s">
        <v>16</v>
      </c>
      <c r="C12" s="4"/>
      <c r="D12" s="200" t="s">
        <v>17</v>
      </c>
      <c r="E12" s="201" t="s">
        <v>9</v>
      </c>
    </row>
    <row r="13" spans="1:5" x14ac:dyDescent="0.4">
      <c r="A13" s="207"/>
      <c r="B13" s="205"/>
      <c r="C13" s="4"/>
      <c r="D13" s="200"/>
      <c r="E13" s="202"/>
    </row>
    <row r="14" spans="1:5" x14ac:dyDescent="0.4">
      <c r="A14" s="207"/>
      <c r="B14" s="205"/>
      <c r="C14" s="4"/>
      <c r="D14" s="200"/>
      <c r="E14" s="202"/>
    </row>
    <row r="15" spans="1:5" x14ac:dyDescent="0.4">
      <c r="A15" s="207"/>
      <c r="B15" s="206"/>
      <c r="C15" s="4"/>
      <c r="D15" s="200"/>
      <c r="E15" s="203"/>
    </row>
    <row r="16" spans="1:5" x14ac:dyDescent="0.4">
      <c r="A16" s="207">
        <v>4</v>
      </c>
      <c r="B16" s="207" t="s">
        <v>7</v>
      </c>
      <c r="C16" s="4" t="s">
        <v>7</v>
      </c>
      <c r="D16" s="200" t="s">
        <v>8</v>
      </c>
      <c r="E16" s="201" t="s">
        <v>18</v>
      </c>
    </row>
    <row r="17" spans="1:5" x14ac:dyDescent="0.4">
      <c r="A17" s="207"/>
      <c r="B17" s="207"/>
      <c r="C17" s="4" t="s">
        <v>19</v>
      </c>
      <c r="D17" s="200"/>
      <c r="E17" s="202"/>
    </row>
    <row r="18" spans="1:5" x14ac:dyDescent="0.4">
      <c r="A18" s="207"/>
      <c r="B18" s="207"/>
      <c r="C18" s="4" t="s">
        <v>20</v>
      </c>
      <c r="D18" s="200"/>
      <c r="E18" s="202"/>
    </row>
    <row r="19" spans="1:5" x14ac:dyDescent="0.4">
      <c r="A19" s="207"/>
      <c r="B19" s="207"/>
      <c r="C19" s="4" t="s">
        <v>21</v>
      </c>
      <c r="D19" s="200"/>
      <c r="E19" s="202"/>
    </row>
    <row r="20" spans="1:5" x14ac:dyDescent="0.4">
      <c r="A20" s="207"/>
      <c r="B20" s="207"/>
      <c r="C20" s="4" t="s">
        <v>13</v>
      </c>
      <c r="D20" s="200"/>
      <c r="E20" s="202"/>
    </row>
    <row r="21" spans="1:5" x14ac:dyDescent="0.4">
      <c r="A21" s="207"/>
      <c r="B21" s="207"/>
      <c r="C21" s="4" t="s">
        <v>22</v>
      </c>
      <c r="D21" s="200"/>
      <c r="E21" s="203"/>
    </row>
    <row r="22" spans="1:5" x14ac:dyDescent="0.4">
      <c r="A22" s="207">
        <v>5</v>
      </c>
      <c r="B22" s="207" t="s">
        <v>10</v>
      </c>
      <c r="C22" s="4" t="s">
        <v>10</v>
      </c>
      <c r="D22" s="200" t="s">
        <v>8</v>
      </c>
      <c r="E22" s="201" t="s">
        <v>18</v>
      </c>
    </row>
    <row r="23" spans="1:5" x14ac:dyDescent="0.4">
      <c r="A23" s="207"/>
      <c r="B23" s="207"/>
      <c r="C23" s="4" t="s">
        <v>19</v>
      </c>
      <c r="D23" s="200"/>
      <c r="E23" s="202"/>
    </row>
    <row r="24" spans="1:5" x14ac:dyDescent="0.4">
      <c r="A24" s="207"/>
      <c r="B24" s="207"/>
      <c r="C24" s="4" t="s">
        <v>23</v>
      </c>
      <c r="D24" s="200"/>
      <c r="E24" s="202"/>
    </row>
    <row r="25" spans="1:5" x14ac:dyDescent="0.4">
      <c r="A25" s="207"/>
      <c r="B25" s="207"/>
      <c r="C25" s="4" t="s">
        <v>21</v>
      </c>
      <c r="D25" s="200"/>
      <c r="E25" s="202"/>
    </row>
    <row r="26" spans="1:5" x14ac:dyDescent="0.4">
      <c r="A26" s="207"/>
      <c r="B26" s="207"/>
      <c r="C26" s="4" t="s">
        <v>13</v>
      </c>
      <c r="D26" s="200"/>
      <c r="E26" s="202"/>
    </row>
    <row r="27" spans="1:5" x14ac:dyDescent="0.4">
      <c r="A27" s="207"/>
      <c r="B27" s="207"/>
      <c r="C27" s="4" t="s">
        <v>22</v>
      </c>
      <c r="D27" s="200"/>
      <c r="E27" s="203"/>
    </row>
    <row r="28" spans="1:5" x14ac:dyDescent="0.4">
      <c r="A28" s="207">
        <v>6</v>
      </c>
      <c r="B28" s="207" t="s">
        <v>15</v>
      </c>
      <c r="C28" s="4" t="s">
        <v>15</v>
      </c>
      <c r="D28" s="200" t="s">
        <v>8</v>
      </c>
      <c r="E28" s="201" t="s">
        <v>18</v>
      </c>
    </row>
    <row r="29" spans="1:5" x14ac:dyDescent="0.4">
      <c r="A29" s="207"/>
      <c r="B29" s="207"/>
      <c r="C29" s="4" t="s">
        <v>19</v>
      </c>
      <c r="D29" s="200"/>
      <c r="E29" s="202"/>
    </row>
    <row r="30" spans="1:5" x14ac:dyDescent="0.4">
      <c r="A30" s="207"/>
      <c r="B30" s="207"/>
      <c r="C30" s="4" t="s">
        <v>21</v>
      </c>
      <c r="D30" s="200"/>
      <c r="E30" s="202"/>
    </row>
    <row r="31" spans="1:5" x14ac:dyDescent="0.4">
      <c r="A31" s="207"/>
      <c r="B31" s="207"/>
      <c r="C31" s="4" t="s">
        <v>13</v>
      </c>
      <c r="D31" s="200"/>
      <c r="E31" s="202"/>
    </row>
    <row r="32" spans="1:5" x14ac:dyDescent="0.4">
      <c r="A32" s="207"/>
      <c r="B32" s="207"/>
      <c r="C32" s="4" t="s">
        <v>22</v>
      </c>
      <c r="D32" s="200"/>
      <c r="E32" s="202"/>
    </row>
    <row r="33" spans="1:5" x14ac:dyDescent="0.4">
      <c r="A33" s="207"/>
      <c r="B33" s="207"/>
      <c r="C33" s="4"/>
      <c r="D33" s="200"/>
      <c r="E33" s="203"/>
    </row>
    <row r="34" spans="1:5" x14ac:dyDescent="0.4">
      <c r="A34" s="207">
        <v>7</v>
      </c>
      <c r="B34" s="207" t="s">
        <v>10</v>
      </c>
      <c r="C34" s="4" t="s">
        <v>10</v>
      </c>
      <c r="D34" s="200" t="s">
        <v>17</v>
      </c>
      <c r="E34" s="201" t="s">
        <v>24</v>
      </c>
    </row>
    <row r="35" spans="1:5" x14ac:dyDescent="0.4">
      <c r="A35" s="207"/>
      <c r="B35" s="207"/>
      <c r="C35" s="4" t="s">
        <v>19</v>
      </c>
      <c r="D35" s="200"/>
      <c r="E35" s="202"/>
    </row>
    <row r="36" spans="1:5" x14ac:dyDescent="0.4">
      <c r="A36" s="207"/>
      <c r="B36" s="207"/>
      <c r="C36" s="4" t="s">
        <v>23</v>
      </c>
      <c r="D36" s="200"/>
      <c r="E36" s="202"/>
    </row>
    <row r="37" spans="1:5" x14ac:dyDescent="0.4">
      <c r="A37" s="207"/>
      <c r="B37" s="207"/>
      <c r="C37" s="4" t="s">
        <v>21</v>
      </c>
      <c r="D37" s="200"/>
      <c r="E37" s="202"/>
    </row>
    <row r="38" spans="1:5" x14ac:dyDescent="0.4">
      <c r="A38" s="207"/>
      <c r="B38" s="207"/>
      <c r="C38" s="4" t="s">
        <v>13</v>
      </c>
      <c r="D38" s="200"/>
      <c r="E38" s="202"/>
    </row>
    <row r="39" spans="1:5" x14ac:dyDescent="0.4">
      <c r="A39" s="207"/>
      <c r="B39" s="207"/>
      <c r="C39" s="4" t="s">
        <v>22</v>
      </c>
      <c r="D39" s="200"/>
      <c r="E39" s="203"/>
    </row>
  </sheetData>
  <mergeCells count="29">
    <mergeCell ref="A8:A11"/>
    <mergeCell ref="B8:B11"/>
    <mergeCell ref="D8:D11"/>
    <mergeCell ref="E8:E11"/>
    <mergeCell ref="A1:E1"/>
    <mergeCell ref="A3:A7"/>
    <mergeCell ref="B3:B7"/>
    <mergeCell ref="D3:D7"/>
    <mergeCell ref="E3:E7"/>
    <mergeCell ref="A34:A39"/>
    <mergeCell ref="B34:B39"/>
    <mergeCell ref="D34:D39"/>
    <mergeCell ref="E34:E39"/>
    <mergeCell ref="A16:A21"/>
    <mergeCell ref="B16:B21"/>
    <mergeCell ref="D16:D21"/>
    <mergeCell ref="E16:E21"/>
    <mergeCell ref="A22:A27"/>
    <mergeCell ref="B22:B27"/>
    <mergeCell ref="D22:D27"/>
    <mergeCell ref="E22:E27"/>
    <mergeCell ref="D12:D15"/>
    <mergeCell ref="E12:E15"/>
    <mergeCell ref="B12:B15"/>
    <mergeCell ref="A12:A15"/>
    <mergeCell ref="A28:A33"/>
    <mergeCell ref="B28:B33"/>
    <mergeCell ref="D28:D33"/>
    <mergeCell ref="E28:E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322C1-A87E-C54C-82D6-064DAB32880F}">
  <dimension ref="A1:Z27"/>
  <sheetViews>
    <sheetView topLeftCell="I1" zoomScale="140" zoomScaleNormal="140" workbookViewId="0">
      <selection activeCell="W8" sqref="W8"/>
    </sheetView>
  </sheetViews>
  <sheetFormatPr defaultColWidth="10.5" defaultRowHeight="16" x14ac:dyDescent="0.4"/>
  <sheetData>
    <row r="1" spans="1:26" x14ac:dyDescent="0.4">
      <c r="D1" s="209" t="s">
        <v>25</v>
      </c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</row>
    <row r="2" spans="1:26" s="15" customFormat="1" ht="48" x14ac:dyDescent="0.4">
      <c r="A2" s="74" t="s">
        <v>26</v>
      </c>
      <c r="B2" s="74" t="s">
        <v>27</v>
      </c>
      <c r="C2" s="74" t="s">
        <v>28</v>
      </c>
      <c r="D2" s="74" t="s">
        <v>29</v>
      </c>
      <c r="E2" s="74" t="s">
        <v>30</v>
      </c>
      <c r="F2" s="74" t="s">
        <v>31</v>
      </c>
      <c r="G2" s="74" t="s">
        <v>32</v>
      </c>
      <c r="H2" s="74" t="s">
        <v>33</v>
      </c>
      <c r="I2" s="74" t="s">
        <v>34</v>
      </c>
      <c r="J2" s="74" t="s">
        <v>35</v>
      </c>
      <c r="K2" s="74" t="s">
        <v>36</v>
      </c>
      <c r="L2" s="74" t="s">
        <v>37</v>
      </c>
      <c r="M2" s="74" t="s">
        <v>38</v>
      </c>
      <c r="N2" s="74" t="s">
        <v>39</v>
      </c>
      <c r="O2" s="74" t="s">
        <v>40</v>
      </c>
      <c r="P2" s="74" t="s">
        <v>41</v>
      </c>
      <c r="Q2" s="74" t="s">
        <v>42</v>
      </c>
      <c r="R2" s="74" t="s">
        <v>43</v>
      </c>
      <c r="S2" s="74" t="s">
        <v>44</v>
      </c>
      <c r="T2" s="74" t="s">
        <v>45</v>
      </c>
      <c r="U2" s="74" t="s">
        <v>46</v>
      </c>
      <c r="V2" s="74" t="s">
        <v>47</v>
      </c>
      <c r="W2" s="74" t="s">
        <v>48</v>
      </c>
      <c r="X2" s="74" t="s">
        <v>49</v>
      </c>
      <c r="Y2" s="74" t="s">
        <v>50</v>
      </c>
      <c r="Z2" s="74" t="s">
        <v>51</v>
      </c>
    </row>
    <row r="3" spans="1:26" x14ac:dyDescent="0.4">
      <c r="A3">
        <v>1</v>
      </c>
      <c r="B3">
        <v>256</v>
      </c>
      <c r="C3">
        <v>256</v>
      </c>
      <c r="D3">
        <v>8</v>
      </c>
      <c r="E3">
        <v>8</v>
      </c>
      <c r="F3">
        <v>8</v>
      </c>
      <c r="G3">
        <v>1</v>
      </c>
      <c r="H3">
        <f>D3*G3</f>
        <v>8</v>
      </c>
      <c r="I3">
        <f>E3*F3</f>
        <v>64</v>
      </c>
      <c r="J3">
        <v>8</v>
      </c>
      <c r="K3">
        <f>I3/J3</f>
        <v>8</v>
      </c>
      <c r="L3">
        <v>8</v>
      </c>
      <c r="M3">
        <f>2*$A$27*D3*J3/$C$27</f>
        <v>10.24</v>
      </c>
      <c r="N3">
        <f>$D$27/H3</f>
        <v>32</v>
      </c>
      <c r="O3">
        <f>C3/E3/F3</f>
        <v>4</v>
      </c>
      <c r="P3">
        <f>N3*O3</f>
        <v>128</v>
      </c>
      <c r="Q3">
        <f>N3*M3/J3</f>
        <v>40.96</v>
      </c>
      <c r="R3">
        <v>55</v>
      </c>
      <c r="S3">
        <v>200</v>
      </c>
      <c r="T3">
        <f>R3*J3</f>
        <v>440</v>
      </c>
      <c r="U3">
        <f>S3</f>
        <v>200</v>
      </c>
      <c r="V3">
        <v>4</v>
      </c>
      <c r="W3">
        <f>T3/1000*O3*V3</f>
        <v>7.04</v>
      </c>
      <c r="X3">
        <f>U3/1000*N3</f>
        <v>6.4</v>
      </c>
      <c r="Y3">
        <f>$C$27*8*B3/K3/1000*F3*G3</f>
        <v>102.4</v>
      </c>
    </row>
    <row r="4" spans="1:26" x14ac:dyDescent="0.4">
      <c r="A4">
        <v>1</v>
      </c>
      <c r="B4">
        <v>256</v>
      </c>
      <c r="C4">
        <v>256</v>
      </c>
      <c r="D4">
        <v>8</v>
      </c>
      <c r="E4">
        <v>8</v>
      </c>
      <c r="F4">
        <v>8</v>
      </c>
      <c r="G4">
        <v>2</v>
      </c>
      <c r="H4">
        <f>D4*G4</f>
        <v>16</v>
      </c>
      <c r="I4">
        <f>E4*F4</f>
        <v>64</v>
      </c>
      <c r="J4">
        <v>8</v>
      </c>
      <c r="K4">
        <f>I4/J4</f>
        <v>8</v>
      </c>
      <c r="L4">
        <v>8</v>
      </c>
      <c r="M4">
        <f>2*$A$27*D4*J4/$C$27</f>
        <v>10.24</v>
      </c>
      <c r="N4">
        <f>$D$27/H4</f>
        <v>16</v>
      </c>
      <c r="O4">
        <f>C4/E4/F4</f>
        <v>4</v>
      </c>
      <c r="P4">
        <f>N4*O4</f>
        <v>64</v>
      </c>
      <c r="Q4">
        <f>N4*M4/J4</f>
        <v>20.48</v>
      </c>
      <c r="R4">
        <v>55</v>
      </c>
      <c r="S4">
        <v>200</v>
      </c>
      <c r="T4">
        <f>R4*J4</f>
        <v>440</v>
      </c>
      <c r="U4">
        <f>S4</f>
        <v>200</v>
      </c>
      <c r="V4">
        <v>4</v>
      </c>
      <c r="W4">
        <f>T4/1000*O4*V4</f>
        <v>7.04</v>
      </c>
      <c r="X4">
        <f>U4/1000*N4</f>
        <v>3.2</v>
      </c>
      <c r="Y4">
        <f>$C$27*8*B4/K4/1000*F4*G4</f>
        <v>204.8</v>
      </c>
    </row>
    <row r="5" spans="1:26" x14ac:dyDescent="0.4">
      <c r="A5">
        <v>1</v>
      </c>
      <c r="B5">
        <v>32</v>
      </c>
      <c r="C5">
        <v>32</v>
      </c>
      <c r="D5">
        <v>8</v>
      </c>
      <c r="E5">
        <v>8</v>
      </c>
      <c r="F5">
        <v>8</v>
      </c>
      <c r="G5">
        <v>2</v>
      </c>
      <c r="H5">
        <f>D5*G5</f>
        <v>16</v>
      </c>
      <c r="I5">
        <f>E5*F5</f>
        <v>64</v>
      </c>
      <c r="J5">
        <v>8</v>
      </c>
      <c r="K5">
        <f>I5/J5</f>
        <v>8</v>
      </c>
      <c r="L5">
        <v>8</v>
      </c>
      <c r="M5">
        <f>2*$A$27*D5*J5/$C$27</f>
        <v>10.24</v>
      </c>
      <c r="N5">
        <f>B5/H5</f>
        <v>2</v>
      </c>
      <c r="O5">
        <f>C5/E5/F5</f>
        <v>0.5</v>
      </c>
      <c r="P5">
        <f>N5*O5</f>
        <v>1</v>
      </c>
      <c r="Q5">
        <f>N5*M5/J5</f>
        <v>2.56</v>
      </c>
      <c r="R5">
        <v>55</v>
      </c>
      <c r="S5">
        <v>200</v>
      </c>
      <c r="T5">
        <f>R5*J5</f>
        <v>440</v>
      </c>
      <c r="U5">
        <f>S5</f>
        <v>200</v>
      </c>
      <c r="V5">
        <v>4</v>
      </c>
      <c r="W5">
        <f>T5/1000*O5*V5</f>
        <v>0.88</v>
      </c>
      <c r="X5">
        <f>U5/1000*N5</f>
        <v>0.4</v>
      </c>
      <c r="Y5">
        <f>$C$27*8*B5/K5/1000*F5*G5</f>
        <v>25.6</v>
      </c>
    </row>
    <row r="26" spans="1:4" ht="32" x14ac:dyDescent="0.4">
      <c r="A26" s="74" t="s">
        <v>52</v>
      </c>
      <c r="B26" s="74" t="s">
        <v>53</v>
      </c>
      <c r="C26" s="75" t="s">
        <v>54</v>
      </c>
      <c r="D26" s="75" t="s">
        <v>55</v>
      </c>
    </row>
    <row r="27" spans="1:4" x14ac:dyDescent="0.4">
      <c r="A27" s="15">
        <v>4</v>
      </c>
      <c r="B27" s="15">
        <v>8</v>
      </c>
      <c r="C27" s="15">
        <v>50</v>
      </c>
      <c r="D27" s="15">
        <v>256</v>
      </c>
    </row>
  </sheetData>
  <mergeCells count="1">
    <mergeCell ref="D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A3083-F993-FD4C-B84D-B0062B49C91E}">
  <dimension ref="A1:L26"/>
  <sheetViews>
    <sheetView topLeftCell="A19" zoomScale="160" zoomScaleNormal="160" workbookViewId="0">
      <selection activeCell="E1" sqref="A1:E1"/>
    </sheetView>
  </sheetViews>
  <sheetFormatPr defaultColWidth="11" defaultRowHeight="16" x14ac:dyDescent="0.4"/>
  <cols>
    <col min="1" max="1" width="23.5" bestFit="1" customWidth="1"/>
    <col min="2" max="2" width="21.5" bestFit="1" customWidth="1"/>
    <col min="3" max="3" width="21.5" customWidth="1"/>
    <col min="4" max="5" width="14.5" customWidth="1"/>
    <col min="6" max="6" width="13.5" bestFit="1" customWidth="1"/>
    <col min="7" max="7" width="19.5" bestFit="1" customWidth="1"/>
  </cols>
  <sheetData>
    <row r="1" spans="1:12" x14ac:dyDescent="0.4">
      <c r="A1" s="13" t="s">
        <v>56</v>
      </c>
      <c r="B1" s="13" t="s">
        <v>57</v>
      </c>
      <c r="C1" s="13" t="s">
        <v>58</v>
      </c>
      <c r="D1" s="13" t="s">
        <v>59</v>
      </c>
      <c r="E1" s="13" t="s">
        <v>60</v>
      </c>
      <c r="F1" s="13" t="s">
        <v>61</v>
      </c>
      <c r="G1" s="13" t="s">
        <v>4</v>
      </c>
      <c r="H1" s="13" t="s">
        <v>62</v>
      </c>
      <c r="I1" s="13" t="s">
        <v>63</v>
      </c>
      <c r="J1" s="13" t="s">
        <v>64</v>
      </c>
      <c r="K1" s="13" t="s">
        <v>65</v>
      </c>
      <c r="L1" s="13" t="s">
        <v>66</v>
      </c>
    </row>
    <row r="2" spans="1:12" x14ac:dyDescent="0.4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s="15"/>
      <c r="J2" s="15" t="s">
        <v>75</v>
      </c>
      <c r="K2" s="15"/>
    </row>
    <row r="3" spans="1:12" x14ac:dyDescent="0.4">
      <c r="A3" t="s">
        <v>76</v>
      </c>
      <c r="B3" t="s">
        <v>77</v>
      </c>
      <c r="C3" t="s">
        <v>69</v>
      </c>
      <c r="D3" t="s">
        <v>70</v>
      </c>
      <c r="E3" t="s">
        <v>71</v>
      </c>
      <c r="F3" t="s">
        <v>72</v>
      </c>
      <c r="G3" t="s">
        <v>73</v>
      </c>
      <c r="H3" t="s">
        <v>74</v>
      </c>
      <c r="J3" s="15" t="s">
        <v>75</v>
      </c>
    </row>
    <row r="4" spans="1:12" x14ac:dyDescent="0.4">
      <c r="A4" t="s">
        <v>78</v>
      </c>
      <c r="B4" t="s">
        <v>79</v>
      </c>
      <c r="C4" t="s">
        <v>80</v>
      </c>
      <c r="D4" t="s">
        <v>70</v>
      </c>
      <c r="E4" t="s">
        <v>81</v>
      </c>
      <c r="F4" t="s">
        <v>82</v>
      </c>
      <c r="G4" t="s">
        <v>73</v>
      </c>
      <c r="H4" t="s">
        <v>83</v>
      </c>
      <c r="J4" s="15" t="s">
        <v>75</v>
      </c>
      <c r="L4" t="s">
        <v>84</v>
      </c>
    </row>
    <row r="5" spans="1:12" x14ac:dyDescent="0.4">
      <c r="A5" t="s">
        <v>85</v>
      </c>
      <c r="B5" t="s">
        <v>86</v>
      </c>
      <c r="C5" t="s">
        <v>80</v>
      </c>
      <c r="D5" t="s">
        <v>70</v>
      </c>
      <c r="E5" t="s">
        <v>81</v>
      </c>
      <c r="F5" t="s">
        <v>82</v>
      </c>
      <c r="G5" t="s">
        <v>73</v>
      </c>
      <c r="H5" t="s">
        <v>83</v>
      </c>
      <c r="J5" s="15" t="s">
        <v>75</v>
      </c>
    </row>
    <row r="6" spans="1:12" x14ac:dyDescent="0.4">
      <c r="A6" t="s">
        <v>87</v>
      </c>
      <c r="B6" t="s">
        <v>88</v>
      </c>
      <c r="C6" t="s">
        <v>80</v>
      </c>
      <c r="D6" t="s">
        <v>70</v>
      </c>
      <c r="E6" t="s">
        <v>89</v>
      </c>
      <c r="F6" t="s">
        <v>72</v>
      </c>
      <c r="G6" t="s">
        <v>73</v>
      </c>
      <c r="H6" t="s">
        <v>90</v>
      </c>
      <c r="J6" s="15" t="s">
        <v>75</v>
      </c>
    </row>
    <row r="7" spans="1:12" x14ac:dyDescent="0.4">
      <c r="A7" t="s">
        <v>91</v>
      </c>
      <c r="B7" t="s">
        <v>92</v>
      </c>
      <c r="C7" t="s">
        <v>80</v>
      </c>
      <c r="D7" t="s">
        <v>70</v>
      </c>
      <c r="E7" t="s">
        <v>89</v>
      </c>
      <c r="F7" t="s">
        <v>72</v>
      </c>
      <c r="G7" t="s">
        <v>73</v>
      </c>
      <c r="H7" t="s">
        <v>90</v>
      </c>
      <c r="J7" s="15" t="s">
        <v>75</v>
      </c>
    </row>
    <row r="8" spans="1:12" x14ac:dyDescent="0.4">
      <c r="A8" t="s">
        <v>93</v>
      </c>
      <c r="B8" t="s">
        <v>94</v>
      </c>
      <c r="C8" t="s">
        <v>80</v>
      </c>
      <c r="D8" t="s">
        <v>70</v>
      </c>
      <c r="E8" t="s">
        <v>81</v>
      </c>
      <c r="F8" t="s">
        <v>72</v>
      </c>
      <c r="G8" t="s">
        <v>73</v>
      </c>
      <c r="H8" t="s">
        <v>90</v>
      </c>
      <c r="J8" s="15" t="s">
        <v>75</v>
      </c>
    </row>
    <row r="9" spans="1:12" x14ac:dyDescent="0.4">
      <c r="A9" t="s">
        <v>95</v>
      </c>
      <c r="B9" t="s">
        <v>96</v>
      </c>
      <c r="C9" t="s">
        <v>80</v>
      </c>
      <c r="D9" t="s">
        <v>70</v>
      </c>
      <c r="E9" t="s">
        <v>81</v>
      </c>
      <c r="F9" t="s">
        <v>72</v>
      </c>
      <c r="G9" t="s">
        <v>73</v>
      </c>
      <c r="H9" t="s">
        <v>90</v>
      </c>
      <c r="J9" s="15" t="s">
        <v>75</v>
      </c>
    </row>
    <row r="10" spans="1:12" x14ac:dyDescent="0.4">
      <c r="A10" t="s">
        <v>97</v>
      </c>
      <c r="B10" t="s">
        <v>98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J10" s="15" t="s">
        <v>75</v>
      </c>
    </row>
    <row r="11" spans="1:12" x14ac:dyDescent="0.4">
      <c r="A11" t="s">
        <v>99</v>
      </c>
      <c r="B11" t="s">
        <v>100</v>
      </c>
      <c r="C11" t="s">
        <v>69</v>
      </c>
      <c r="D11" t="s">
        <v>101</v>
      </c>
      <c r="E11" t="s">
        <v>71</v>
      </c>
      <c r="F11" t="s">
        <v>72</v>
      </c>
      <c r="G11" t="s">
        <v>73</v>
      </c>
      <c r="H11" t="s">
        <v>74</v>
      </c>
      <c r="J11" s="15" t="s">
        <v>75</v>
      </c>
    </row>
    <row r="12" spans="1:12" x14ac:dyDescent="0.4">
      <c r="A12" t="s">
        <v>102</v>
      </c>
      <c r="B12" t="s">
        <v>103</v>
      </c>
      <c r="C12" t="s">
        <v>69</v>
      </c>
      <c r="D12" t="s">
        <v>70</v>
      </c>
      <c r="E12" t="s">
        <v>71</v>
      </c>
      <c r="F12" t="s">
        <v>82</v>
      </c>
      <c r="G12" t="s">
        <v>73</v>
      </c>
      <c r="H12" t="s">
        <v>74</v>
      </c>
      <c r="J12" s="15" t="s">
        <v>75</v>
      </c>
    </row>
    <row r="13" spans="1:12" x14ac:dyDescent="0.4">
      <c r="A13" t="s">
        <v>104</v>
      </c>
      <c r="B13" t="s">
        <v>105</v>
      </c>
      <c r="C13" t="s">
        <v>69</v>
      </c>
      <c r="D13" t="s">
        <v>70</v>
      </c>
      <c r="E13" t="s">
        <v>71</v>
      </c>
      <c r="F13" t="s">
        <v>82</v>
      </c>
      <c r="G13" t="s">
        <v>73</v>
      </c>
      <c r="H13" t="s">
        <v>106</v>
      </c>
      <c r="J13" t="s">
        <v>107</v>
      </c>
    </row>
    <row r="14" spans="1:12" x14ac:dyDescent="0.4">
      <c r="A14" t="s">
        <v>108</v>
      </c>
      <c r="B14" t="s">
        <v>109</v>
      </c>
      <c r="C14" t="s">
        <v>80</v>
      </c>
      <c r="D14" t="s">
        <v>70</v>
      </c>
      <c r="E14" t="s">
        <v>89</v>
      </c>
      <c r="F14" t="s">
        <v>82</v>
      </c>
      <c r="G14" t="s">
        <v>73</v>
      </c>
      <c r="H14" t="s">
        <v>110</v>
      </c>
      <c r="J14" s="15" t="s">
        <v>75</v>
      </c>
      <c r="L14" t="s">
        <v>84</v>
      </c>
    </row>
    <row r="15" spans="1:12" x14ac:dyDescent="0.4">
      <c r="A15" t="s">
        <v>21</v>
      </c>
      <c r="B15" t="s">
        <v>111</v>
      </c>
      <c r="C15" t="s">
        <v>112</v>
      </c>
      <c r="D15" t="s">
        <v>70</v>
      </c>
      <c r="E15" t="s">
        <v>89</v>
      </c>
      <c r="F15" t="s">
        <v>82</v>
      </c>
      <c r="G15" t="s">
        <v>73</v>
      </c>
      <c r="H15" t="s">
        <v>113</v>
      </c>
      <c r="J15" s="15" t="s">
        <v>114</v>
      </c>
    </row>
    <row r="16" spans="1:12" x14ac:dyDescent="0.4">
      <c r="A16" t="s">
        <v>115</v>
      </c>
      <c r="B16" t="s">
        <v>116</v>
      </c>
      <c r="C16" t="s">
        <v>69</v>
      </c>
      <c r="D16" t="s">
        <v>70</v>
      </c>
      <c r="E16" t="s">
        <v>81</v>
      </c>
      <c r="F16" t="s">
        <v>82</v>
      </c>
      <c r="G16" t="s">
        <v>73</v>
      </c>
      <c r="H16" t="s">
        <v>117</v>
      </c>
      <c r="J16" s="15" t="s">
        <v>114</v>
      </c>
      <c r="L16" t="s">
        <v>118</v>
      </c>
    </row>
    <row r="17" spans="1:12" x14ac:dyDescent="0.4">
      <c r="A17" t="s">
        <v>119</v>
      </c>
      <c r="B17" t="s">
        <v>120</v>
      </c>
      <c r="C17" t="s">
        <v>69</v>
      </c>
      <c r="D17" t="s">
        <v>101</v>
      </c>
      <c r="E17" t="s">
        <v>81</v>
      </c>
      <c r="F17" t="s">
        <v>72</v>
      </c>
      <c r="G17" t="s">
        <v>73</v>
      </c>
      <c r="H17" t="s">
        <v>74</v>
      </c>
      <c r="J17" s="15" t="s">
        <v>75</v>
      </c>
      <c r="L17" t="s">
        <v>118</v>
      </c>
    </row>
    <row r="18" spans="1:12" x14ac:dyDescent="0.4">
      <c r="A18" t="s">
        <v>121</v>
      </c>
      <c r="B18" t="s">
        <v>122</v>
      </c>
      <c r="C18" t="s">
        <v>80</v>
      </c>
      <c r="D18" t="s">
        <v>101</v>
      </c>
      <c r="E18" t="s">
        <v>81</v>
      </c>
      <c r="F18" t="s">
        <v>72</v>
      </c>
      <c r="G18" t="s">
        <v>73</v>
      </c>
      <c r="H18" t="s">
        <v>74</v>
      </c>
      <c r="J18" s="15" t="s">
        <v>75</v>
      </c>
    </row>
    <row r="19" spans="1:12" x14ac:dyDescent="0.4">
      <c r="A19" t="s">
        <v>123</v>
      </c>
      <c r="B19" t="s">
        <v>124</v>
      </c>
      <c r="C19" t="s">
        <v>69</v>
      </c>
      <c r="D19" t="s">
        <v>70</v>
      </c>
      <c r="E19" t="s">
        <v>81</v>
      </c>
      <c r="F19" t="s">
        <v>82</v>
      </c>
      <c r="G19" t="s">
        <v>73</v>
      </c>
      <c r="H19" t="s">
        <v>90</v>
      </c>
      <c r="J19" s="15" t="s">
        <v>75</v>
      </c>
      <c r="L19" t="s">
        <v>125</v>
      </c>
    </row>
    <row r="20" spans="1:12" x14ac:dyDescent="0.4">
      <c r="A20" t="s">
        <v>126</v>
      </c>
      <c r="B20" t="s">
        <v>127</v>
      </c>
      <c r="C20" t="s">
        <v>128</v>
      </c>
      <c r="D20" t="s">
        <v>129</v>
      </c>
      <c r="E20" t="s">
        <v>81</v>
      </c>
      <c r="F20" t="s">
        <v>130</v>
      </c>
      <c r="G20" t="s">
        <v>73</v>
      </c>
      <c r="H20" t="s">
        <v>131</v>
      </c>
      <c r="J20" s="15" t="s">
        <v>75</v>
      </c>
    </row>
    <row r="21" spans="1:12" x14ac:dyDescent="0.4">
      <c r="A21" t="s">
        <v>132</v>
      </c>
      <c r="B21" t="s">
        <v>133</v>
      </c>
      <c r="C21" t="s">
        <v>80</v>
      </c>
      <c r="D21" t="s">
        <v>70</v>
      </c>
      <c r="E21" t="s">
        <v>81</v>
      </c>
      <c r="F21" t="s">
        <v>82</v>
      </c>
      <c r="G21" t="s">
        <v>73</v>
      </c>
      <c r="H21" t="s">
        <v>113</v>
      </c>
      <c r="J21" s="15" t="s">
        <v>134</v>
      </c>
    </row>
    <row r="22" spans="1:12" x14ac:dyDescent="0.4">
      <c r="A22" t="s">
        <v>135</v>
      </c>
      <c r="B22" t="s">
        <v>136</v>
      </c>
      <c r="C22" t="s">
        <v>69</v>
      </c>
      <c r="D22" t="s">
        <v>70</v>
      </c>
      <c r="E22" t="s">
        <v>81</v>
      </c>
      <c r="F22" t="s">
        <v>82</v>
      </c>
      <c r="G22" t="s">
        <v>73</v>
      </c>
      <c r="H22" t="s">
        <v>137</v>
      </c>
      <c r="J22" s="15" t="s">
        <v>114</v>
      </c>
    </row>
    <row r="23" spans="1:12" x14ac:dyDescent="0.4">
      <c r="A23" t="s">
        <v>138</v>
      </c>
      <c r="B23" t="s">
        <v>139</v>
      </c>
      <c r="C23" t="s">
        <v>69</v>
      </c>
      <c r="D23" t="s">
        <v>70</v>
      </c>
      <c r="E23" t="s">
        <v>81</v>
      </c>
      <c r="F23" t="s">
        <v>82</v>
      </c>
      <c r="G23" t="s">
        <v>73</v>
      </c>
      <c r="H23" t="s">
        <v>137</v>
      </c>
      <c r="J23" s="15" t="s">
        <v>114</v>
      </c>
    </row>
    <row r="24" spans="1:12" x14ac:dyDescent="0.4">
      <c r="A24" t="s">
        <v>10</v>
      </c>
      <c r="B24" t="s">
        <v>140</v>
      </c>
      <c r="C24" t="s">
        <v>128</v>
      </c>
      <c r="D24" t="s">
        <v>141</v>
      </c>
      <c r="E24" t="s">
        <v>81</v>
      </c>
      <c r="F24" t="s">
        <v>72</v>
      </c>
      <c r="G24" t="s">
        <v>73</v>
      </c>
      <c r="H24" t="s">
        <v>90</v>
      </c>
      <c r="J24" s="15" t="s">
        <v>75</v>
      </c>
    </row>
    <row r="25" spans="1:12" x14ac:dyDescent="0.4">
      <c r="A25" t="s">
        <v>7</v>
      </c>
      <c r="B25" t="s">
        <v>142</v>
      </c>
      <c r="C25" t="s">
        <v>128</v>
      </c>
      <c r="D25" t="s">
        <v>101</v>
      </c>
      <c r="E25" t="s">
        <v>81</v>
      </c>
      <c r="F25" t="s">
        <v>72</v>
      </c>
      <c r="G25" t="s">
        <v>73</v>
      </c>
      <c r="H25" t="s">
        <v>74</v>
      </c>
      <c r="J25" s="15" t="s">
        <v>75</v>
      </c>
    </row>
    <row r="26" spans="1:12" x14ac:dyDescent="0.4">
      <c r="A26" t="s">
        <v>143</v>
      </c>
      <c r="B26" t="s">
        <v>144</v>
      </c>
      <c r="C26" t="s">
        <v>80</v>
      </c>
      <c r="H26" t="s">
        <v>110</v>
      </c>
    </row>
  </sheetData>
  <autoFilter ref="A1:H26" xr:uid="{E2DA3083-F993-FD4C-B84D-B0062B49C91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DC516-9730-9F4E-8850-3B18F1A65EF0}">
  <dimension ref="A1:F16"/>
  <sheetViews>
    <sheetView zoomScale="115" zoomScaleNormal="190" workbookViewId="0">
      <selection activeCell="A11" sqref="A11"/>
    </sheetView>
  </sheetViews>
  <sheetFormatPr defaultColWidth="11" defaultRowHeight="16" x14ac:dyDescent="0.4"/>
  <cols>
    <col min="4" max="4" width="12.5" bestFit="1" customWidth="1"/>
  </cols>
  <sheetData>
    <row r="1" spans="1:6" x14ac:dyDescent="0.4">
      <c r="A1" t="s">
        <v>145</v>
      </c>
      <c r="B1" s="13" t="s">
        <v>56</v>
      </c>
      <c r="C1" s="13" t="s">
        <v>146</v>
      </c>
      <c r="D1" s="13" t="s">
        <v>147</v>
      </c>
      <c r="E1" s="13" t="s">
        <v>148</v>
      </c>
      <c r="F1" s="13" t="s">
        <v>66</v>
      </c>
    </row>
    <row r="2" spans="1:6" x14ac:dyDescent="0.4">
      <c r="A2" t="s">
        <v>149</v>
      </c>
      <c r="B2" t="s">
        <v>150</v>
      </c>
      <c r="C2" t="s">
        <v>151</v>
      </c>
      <c r="D2" t="s">
        <v>152</v>
      </c>
      <c r="E2" t="s">
        <v>153</v>
      </c>
    </row>
    <row r="3" spans="1:6" x14ac:dyDescent="0.4">
      <c r="A3" t="s">
        <v>154</v>
      </c>
      <c r="B3" t="s">
        <v>99</v>
      </c>
      <c r="C3" t="s">
        <v>151</v>
      </c>
      <c r="D3" t="s">
        <v>152</v>
      </c>
    </row>
    <row r="4" spans="1:6" x14ac:dyDescent="0.4">
      <c r="A4" t="s">
        <v>155</v>
      </c>
      <c r="B4" t="s">
        <v>97</v>
      </c>
      <c r="C4" t="s">
        <v>151</v>
      </c>
      <c r="D4" t="s">
        <v>152</v>
      </c>
    </row>
    <row r="5" spans="1:6" x14ac:dyDescent="0.4">
      <c r="A5" t="s">
        <v>156</v>
      </c>
      <c r="B5" t="s">
        <v>123</v>
      </c>
      <c r="C5" t="s">
        <v>151</v>
      </c>
      <c r="D5" t="s">
        <v>152</v>
      </c>
    </row>
    <row r="6" spans="1:6" x14ac:dyDescent="0.4">
      <c r="A6" t="s">
        <v>157</v>
      </c>
      <c r="B6" t="s">
        <v>123</v>
      </c>
      <c r="C6" t="s">
        <v>151</v>
      </c>
      <c r="D6" t="s">
        <v>152</v>
      </c>
      <c r="F6" t="s">
        <v>158</v>
      </c>
    </row>
    <row r="7" spans="1:6" x14ac:dyDescent="0.4">
      <c r="A7" t="s">
        <v>159</v>
      </c>
      <c r="B7" t="s">
        <v>99</v>
      </c>
      <c r="C7" t="s">
        <v>151</v>
      </c>
      <c r="D7" t="s">
        <v>160</v>
      </c>
      <c r="F7" t="s">
        <v>161</v>
      </c>
    </row>
    <row r="8" spans="1:6" x14ac:dyDescent="0.4">
      <c r="A8" t="s">
        <v>162</v>
      </c>
      <c r="B8" t="s">
        <v>97</v>
      </c>
      <c r="C8" t="s">
        <v>151</v>
      </c>
      <c r="D8" t="s">
        <v>160</v>
      </c>
    </row>
    <row r="9" spans="1:6" x14ac:dyDescent="0.4">
      <c r="A9" t="s">
        <v>163</v>
      </c>
      <c r="B9" t="s">
        <v>99</v>
      </c>
      <c r="C9" t="s">
        <v>89</v>
      </c>
      <c r="D9" t="s">
        <v>160</v>
      </c>
    </row>
    <row r="10" spans="1:6" x14ac:dyDescent="0.4">
      <c r="A10" t="s">
        <v>164</v>
      </c>
      <c r="C10" t="s">
        <v>89</v>
      </c>
      <c r="D10" t="s">
        <v>160</v>
      </c>
      <c r="F10" t="s">
        <v>165</v>
      </c>
    </row>
    <row r="14" spans="1:6" x14ac:dyDescent="0.4">
      <c r="A14" t="s">
        <v>166</v>
      </c>
    </row>
    <row r="15" spans="1:6" x14ac:dyDescent="0.4">
      <c r="A15" s="55" t="s">
        <v>167</v>
      </c>
    </row>
    <row r="16" spans="1:6" x14ac:dyDescent="0.4">
      <c r="A16" t="s">
        <v>168</v>
      </c>
      <c r="F16" t="s">
        <v>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D091F-F0A0-D14E-BA77-EAE6A7201215}">
  <dimension ref="A1:AK19"/>
  <sheetViews>
    <sheetView zoomScale="120" zoomScaleNormal="120" workbookViewId="0">
      <selection activeCell="B13" sqref="B13"/>
    </sheetView>
  </sheetViews>
  <sheetFormatPr defaultColWidth="11" defaultRowHeight="16" x14ac:dyDescent="0.4"/>
  <cols>
    <col min="1" max="1" width="17.5" bestFit="1" customWidth="1"/>
    <col min="2" max="22" width="6.5" customWidth="1"/>
  </cols>
  <sheetData>
    <row r="1" spans="1:37" s="15" customFormat="1" x14ac:dyDescent="0.4">
      <c r="A1" s="24" t="s">
        <v>170</v>
      </c>
      <c r="B1" s="21">
        <v>45566</v>
      </c>
      <c r="C1" s="21">
        <v>45597</v>
      </c>
      <c r="D1" s="21">
        <v>45627</v>
      </c>
      <c r="E1" s="21">
        <v>45658</v>
      </c>
      <c r="F1" s="21">
        <v>45689</v>
      </c>
      <c r="G1" s="21">
        <v>45717</v>
      </c>
      <c r="H1" s="21">
        <v>45748</v>
      </c>
      <c r="I1" s="21">
        <v>45778</v>
      </c>
      <c r="J1" s="21">
        <v>45809</v>
      </c>
      <c r="K1" s="21">
        <v>45839</v>
      </c>
      <c r="L1" s="21">
        <v>45870</v>
      </c>
      <c r="M1" s="21">
        <v>45901</v>
      </c>
      <c r="N1" s="21">
        <v>45931</v>
      </c>
      <c r="O1" s="21">
        <v>45962</v>
      </c>
      <c r="P1" s="21">
        <v>45992</v>
      </c>
      <c r="Q1" s="21">
        <v>46023</v>
      </c>
      <c r="R1" s="21">
        <v>46054</v>
      </c>
      <c r="S1" s="21">
        <v>46082</v>
      </c>
      <c r="T1" s="21">
        <v>46113</v>
      </c>
      <c r="U1" s="21">
        <v>46143</v>
      </c>
      <c r="V1" s="21">
        <v>46174</v>
      </c>
      <c r="W1" s="20">
        <v>46204</v>
      </c>
      <c r="X1" s="20">
        <v>46235</v>
      </c>
      <c r="Y1" s="20">
        <v>46266</v>
      </c>
      <c r="Z1" s="20">
        <v>46296</v>
      </c>
      <c r="AA1" s="20">
        <v>46327</v>
      </c>
      <c r="AB1" s="20">
        <v>46357</v>
      </c>
      <c r="AC1" s="20">
        <v>46388</v>
      </c>
      <c r="AD1" s="20">
        <v>46419</v>
      </c>
      <c r="AE1" s="20">
        <v>46447</v>
      </c>
      <c r="AF1" s="20">
        <v>46478</v>
      </c>
      <c r="AG1" s="20">
        <v>46508</v>
      </c>
      <c r="AH1" s="20">
        <v>46539</v>
      </c>
      <c r="AI1" s="20">
        <v>46569</v>
      </c>
      <c r="AJ1" s="20">
        <v>46600</v>
      </c>
      <c r="AK1" s="20">
        <v>46631</v>
      </c>
    </row>
    <row r="2" spans="1:37" s="15" customFormat="1" x14ac:dyDescent="0.4">
      <c r="A2" s="22" t="s">
        <v>171</v>
      </c>
      <c r="B2" s="210" t="s">
        <v>172</v>
      </c>
      <c r="C2" s="210"/>
      <c r="D2" s="210"/>
      <c r="E2" s="210"/>
      <c r="F2" s="210" t="s">
        <v>173</v>
      </c>
      <c r="G2" s="210"/>
      <c r="H2" s="210"/>
      <c r="I2" s="210"/>
      <c r="J2" s="210" t="s">
        <v>174</v>
      </c>
      <c r="K2" s="210"/>
      <c r="L2" s="210"/>
      <c r="M2" s="210"/>
      <c r="N2" s="210" t="s">
        <v>175</v>
      </c>
      <c r="O2" s="210"/>
      <c r="P2" s="210"/>
      <c r="Q2" s="210"/>
      <c r="R2" s="210" t="s">
        <v>176</v>
      </c>
      <c r="S2" s="210"/>
      <c r="T2" s="210"/>
      <c r="U2" s="210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s="15" customFormat="1" x14ac:dyDescent="0.4">
      <c r="A3" s="23" t="s">
        <v>177</v>
      </c>
      <c r="B3" s="23">
        <v>1</v>
      </c>
      <c r="C3" s="23">
        <v>2</v>
      </c>
      <c r="D3" s="23">
        <v>3</v>
      </c>
      <c r="E3" s="23">
        <v>4</v>
      </c>
      <c r="F3" s="23">
        <v>5</v>
      </c>
      <c r="G3" s="23">
        <v>6</v>
      </c>
      <c r="H3" s="23">
        <v>7</v>
      </c>
      <c r="I3" s="23">
        <v>8</v>
      </c>
      <c r="J3" s="23">
        <v>9</v>
      </c>
      <c r="K3" s="23">
        <v>10</v>
      </c>
      <c r="L3" s="23">
        <v>11</v>
      </c>
      <c r="M3" s="23">
        <v>12</v>
      </c>
      <c r="N3" s="23">
        <v>13</v>
      </c>
      <c r="O3" s="23">
        <v>14</v>
      </c>
      <c r="P3" s="23">
        <v>15</v>
      </c>
      <c r="Q3" s="23">
        <v>16</v>
      </c>
      <c r="R3" s="2">
        <v>17</v>
      </c>
      <c r="S3" s="2">
        <v>18</v>
      </c>
      <c r="T3" s="2">
        <v>1</v>
      </c>
      <c r="U3" s="2">
        <v>2</v>
      </c>
      <c r="V3" s="2">
        <v>3</v>
      </c>
      <c r="W3" s="2">
        <v>4</v>
      </c>
      <c r="X3" s="2">
        <v>5</v>
      </c>
      <c r="Y3" s="2">
        <v>6</v>
      </c>
      <c r="Z3" s="2">
        <v>7</v>
      </c>
      <c r="AA3" s="2">
        <v>8</v>
      </c>
      <c r="AB3" s="2">
        <v>9</v>
      </c>
      <c r="AC3" s="2">
        <v>10</v>
      </c>
      <c r="AD3" s="2">
        <v>11</v>
      </c>
      <c r="AE3" s="2">
        <v>12</v>
      </c>
      <c r="AF3" s="2">
        <v>13</v>
      </c>
      <c r="AG3" s="2">
        <v>14</v>
      </c>
      <c r="AH3" s="2">
        <v>15</v>
      </c>
      <c r="AI3" s="2">
        <v>16</v>
      </c>
      <c r="AJ3" s="2">
        <v>17</v>
      </c>
      <c r="AK3" s="2">
        <v>18</v>
      </c>
    </row>
    <row r="4" spans="1:37" x14ac:dyDescent="0.4">
      <c r="A4" s="17" t="s">
        <v>178</v>
      </c>
      <c r="B4" s="17" t="s">
        <v>179</v>
      </c>
      <c r="C4" s="17"/>
      <c r="D4" s="18" t="b">
        <v>1</v>
      </c>
      <c r="E4" s="19" t="s">
        <v>180</v>
      </c>
      <c r="F4" s="17"/>
      <c r="G4" s="17"/>
      <c r="H4" s="17"/>
      <c r="I4" s="17"/>
      <c r="J4" s="17"/>
      <c r="K4" s="18" t="b">
        <v>1</v>
      </c>
      <c r="L4" s="19" t="s">
        <v>181</v>
      </c>
      <c r="M4" s="17"/>
      <c r="N4" s="17"/>
      <c r="O4" s="17"/>
      <c r="P4" s="18" t="b">
        <v>1</v>
      </c>
      <c r="Q4" s="19" t="s">
        <v>182</v>
      </c>
      <c r="R4" s="17"/>
      <c r="S4" s="17"/>
      <c r="T4" s="17"/>
      <c r="U4" s="17" t="s">
        <v>183</v>
      </c>
      <c r="V4" s="17" t="s">
        <v>184</v>
      </c>
      <c r="W4" s="17"/>
      <c r="X4" s="17"/>
      <c r="Y4" s="17" t="b">
        <v>1</v>
      </c>
      <c r="Z4" s="17" t="s">
        <v>185</v>
      </c>
      <c r="AA4" s="17"/>
      <c r="AB4" s="17"/>
      <c r="AC4" s="17"/>
      <c r="AD4" s="17" t="s">
        <v>183</v>
      </c>
      <c r="AE4" s="17" t="s">
        <v>184</v>
      </c>
      <c r="AF4" s="17"/>
      <c r="AG4" s="17"/>
      <c r="AH4" s="17" t="b">
        <v>1</v>
      </c>
      <c r="AI4" s="17"/>
      <c r="AJ4" s="17" t="b">
        <v>1</v>
      </c>
      <c r="AK4" s="17" t="s">
        <v>186</v>
      </c>
    </row>
    <row r="5" spans="1:37" x14ac:dyDescent="0.4">
      <c r="A5" s="17" t="s">
        <v>187</v>
      </c>
      <c r="B5" s="17" t="s">
        <v>179</v>
      </c>
      <c r="C5" s="17"/>
      <c r="D5" s="18" t="b">
        <v>1</v>
      </c>
      <c r="E5" s="19" t="s">
        <v>180</v>
      </c>
      <c r="F5" s="17"/>
      <c r="G5" s="17"/>
      <c r="H5" s="17"/>
      <c r="I5" s="17"/>
      <c r="J5" s="17"/>
      <c r="K5" s="18" t="b">
        <v>1</v>
      </c>
      <c r="L5" s="19" t="s">
        <v>181</v>
      </c>
      <c r="M5" s="17"/>
      <c r="N5" s="17"/>
      <c r="O5" s="17"/>
      <c r="P5" s="18" t="b">
        <v>1</v>
      </c>
      <c r="Q5" s="19" t="s">
        <v>182</v>
      </c>
      <c r="R5" s="17"/>
      <c r="S5" s="17"/>
      <c r="T5" s="17"/>
      <c r="U5" s="17" t="s">
        <v>183</v>
      </c>
      <c r="V5" s="17" t="s">
        <v>184</v>
      </c>
      <c r="W5" s="17"/>
      <c r="X5" s="17"/>
      <c r="Y5" s="17" t="b">
        <v>1</v>
      </c>
      <c r="Z5" s="17" t="s">
        <v>185</v>
      </c>
      <c r="AA5" s="17"/>
      <c r="AB5" s="17"/>
      <c r="AC5" s="17"/>
      <c r="AD5" s="17" t="s">
        <v>183</v>
      </c>
      <c r="AE5" s="17" t="s">
        <v>184</v>
      </c>
      <c r="AF5" s="17"/>
      <c r="AG5" s="17"/>
      <c r="AH5" s="17" t="b">
        <v>1</v>
      </c>
      <c r="AI5" s="17"/>
      <c r="AJ5" s="17" t="b">
        <v>1</v>
      </c>
      <c r="AK5" s="17" t="s">
        <v>186</v>
      </c>
    </row>
    <row r="6" spans="1:37" x14ac:dyDescent="0.4">
      <c r="A6" s="17" t="s">
        <v>188</v>
      </c>
      <c r="B6" s="17" t="s">
        <v>179</v>
      </c>
      <c r="C6" s="17"/>
      <c r="D6" s="18" t="b">
        <v>1</v>
      </c>
      <c r="E6" s="19" t="s">
        <v>180</v>
      </c>
      <c r="F6" s="17"/>
      <c r="G6" s="17"/>
      <c r="H6" s="17"/>
      <c r="I6" s="17"/>
      <c r="J6" s="17"/>
      <c r="K6" s="18" t="b">
        <v>1</v>
      </c>
      <c r="L6" s="19" t="s">
        <v>181</v>
      </c>
      <c r="M6" s="17"/>
      <c r="N6" s="17"/>
      <c r="O6" s="17"/>
      <c r="P6" s="18" t="b">
        <v>1</v>
      </c>
      <c r="Q6" s="19" t="s">
        <v>182</v>
      </c>
      <c r="R6" s="17"/>
      <c r="S6" s="17"/>
      <c r="T6" s="17"/>
      <c r="U6" s="17" t="s">
        <v>183</v>
      </c>
      <c r="V6" s="17" t="s">
        <v>184</v>
      </c>
      <c r="W6" s="17"/>
      <c r="X6" s="17"/>
      <c r="Y6" s="17" t="b">
        <v>1</v>
      </c>
      <c r="Z6" s="17" t="s">
        <v>185</v>
      </c>
      <c r="AA6" s="17"/>
      <c r="AB6" s="17"/>
      <c r="AC6" s="17"/>
      <c r="AD6" s="17" t="s">
        <v>183</v>
      </c>
      <c r="AE6" s="17" t="s">
        <v>184</v>
      </c>
      <c r="AF6" s="17"/>
      <c r="AG6" s="17"/>
      <c r="AH6" s="17" t="b">
        <v>1</v>
      </c>
      <c r="AI6" s="17"/>
      <c r="AJ6" s="17" t="b">
        <v>1</v>
      </c>
      <c r="AK6" s="17" t="s">
        <v>186</v>
      </c>
    </row>
    <row r="10" spans="1:37" x14ac:dyDescent="0.4">
      <c r="A10" s="24" t="s">
        <v>170</v>
      </c>
      <c r="B10" s="21">
        <v>45566</v>
      </c>
      <c r="C10" s="21">
        <v>45597</v>
      </c>
      <c r="D10" s="21">
        <v>45627</v>
      </c>
      <c r="E10" s="21">
        <v>45658</v>
      </c>
      <c r="F10" s="21">
        <v>45689</v>
      </c>
      <c r="G10" s="21">
        <v>45717</v>
      </c>
      <c r="H10" s="21">
        <v>45748</v>
      </c>
      <c r="I10" s="21">
        <v>45778</v>
      </c>
      <c r="J10" s="21">
        <v>45809</v>
      </c>
      <c r="K10" s="21">
        <v>45839</v>
      </c>
      <c r="L10" s="21">
        <v>45870</v>
      </c>
      <c r="M10" s="21">
        <v>45901</v>
      </c>
      <c r="N10" s="21">
        <v>45931</v>
      </c>
      <c r="O10" s="21">
        <v>45962</v>
      </c>
      <c r="P10" s="21">
        <v>45992</v>
      </c>
      <c r="Q10" s="21">
        <v>46023</v>
      </c>
    </row>
    <row r="11" spans="1:37" x14ac:dyDescent="0.4">
      <c r="A11" s="22" t="s">
        <v>171</v>
      </c>
      <c r="B11" s="210" t="s">
        <v>172</v>
      </c>
      <c r="C11" s="210"/>
      <c r="D11" s="210"/>
      <c r="E11" s="210"/>
      <c r="F11" s="210" t="s">
        <v>173</v>
      </c>
      <c r="G11" s="210"/>
      <c r="H11" s="210"/>
      <c r="I11" s="210"/>
      <c r="J11" s="210" t="s">
        <v>174</v>
      </c>
      <c r="K11" s="210"/>
      <c r="L11" s="210"/>
      <c r="M11" s="210"/>
      <c r="N11" s="210" t="s">
        <v>175</v>
      </c>
      <c r="O11" s="210"/>
      <c r="P11" s="210"/>
      <c r="Q11" s="210"/>
    </row>
    <row r="12" spans="1:37" x14ac:dyDescent="0.4">
      <c r="A12" s="23" t="s">
        <v>177</v>
      </c>
      <c r="B12" s="23">
        <v>1</v>
      </c>
      <c r="C12" s="23">
        <v>2</v>
      </c>
      <c r="D12" s="23">
        <v>3</v>
      </c>
      <c r="E12" s="23">
        <v>4</v>
      </c>
      <c r="F12" s="23">
        <v>5</v>
      </c>
      <c r="G12" s="23">
        <v>6</v>
      </c>
      <c r="H12" s="23">
        <v>7</v>
      </c>
      <c r="I12" s="23">
        <v>8</v>
      </c>
      <c r="J12" s="23">
        <v>9</v>
      </c>
      <c r="K12" s="23">
        <v>10</v>
      </c>
      <c r="L12" s="23">
        <v>11</v>
      </c>
      <c r="M12" s="23">
        <v>12</v>
      </c>
      <c r="N12" s="23">
        <v>13</v>
      </c>
      <c r="O12" s="23">
        <v>14</v>
      </c>
      <c r="P12" s="23">
        <v>15</v>
      </c>
      <c r="Q12" s="23">
        <v>16</v>
      </c>
    </row>
    <row r="13" spans="1:37" x14ac:dyDescent="0.4">
      <c r="A13" s="17" t="s">
        <v>178</v>
      </c>
      <c r="B13" s="17" t="s">
        <v>179</v>
      </c>
      <c r="C13" s="17"/>
      <c r="D13" s="18" t="b">
        <v>1</v>
      </c>
      <c r="E13" s="19" t="s">
        <v>180</v>
      </c>
      <c r="F13" s="17"/>
      <c r="G13" s="17"/>
      <c r="H13" s="17"/>
      <c r="I13" s="17"/>
      <c r="J13" s="17"/>
      <c r="K13" s="18" t="b">
        <v>1</v>
      </c>
      <c r="L13" s="19" t="s">
        <v>181</v>
      </c>
      <c r="M13" s="17"/>
      <c r="N13" s="17"/>
      <c r="O13" s="17"/>
      <c r="P13" s="18" t="b">
        <v>1</v>
      </c>
      <c r="Q13" s="19" t="s">
        <v>182</v>
      </c>
    </row>
    <row r="18" spans="1:17" x14ac:dyDescent="0.4">
      <c r="A18" s="17" t="s">
        <v>187</v>
      </c>
      <c r="B18" s="17" t="s">
        <v>179</v>
      </c>
      <c r="C18" s="17"/>
      <c r="D18" s="18" t="b">
        <v>1</v>
      </c>
      <c r="E18" s="19" t="s">
        <v>180</v>
      </c>
      <c r="F18" s="17"/>
      <c r="G18" s="17"/>
      <c r="H18" s="17"/>
      <c r="I18" s="17"/>
      <c r="J18" s="17"/>
      <c r="K18" s="18" t="b">
        <v>1</v>
      </c>
      <c r="L18" s="19" t="s">
        <v>181</v>
      </c>
      <c r="M18" s="17"/>
      <c r="N18" s="17"/>
      <c r="O18" s="17"/>
      <c r="P18" s="18" t="b">
        <v>1</v>
      </c>
      <c r="Q18" s="19" t="s">
        <v>182</v>
      </c>
    </row>
    <row r="19" spans="1:17" x14ac:dyDescent="0.4">
      <c r="A19" s="17" t="s">
        <v>188</v>
      </c>
      <c r="B19" s="17" t="s">
        <v>179</v>
      </c>
      <c r="C19" s="17"/>
      <c r="D19" s="18" t="b">
        <v>1</v>
      </c>
      <c r="E19" s="19" t="s">
        <v>180</v>
      </c>
      <c r="F19" s="17"/>
      <c r="G19" s="17"/>
      <c r="H19" s="17"/>
      <c r="I19" s="17"/>
      <c r="J19" s="17"/>
      <c r="K19" s="18" t="b">
        <v>1</v>
      </c>
      <c r="L19" s="19" t="s">
        <v>181</v>
      </c>
      <c r="M19" s="17"/>
      <c r="N19" s="17"/>
      <c r="O19" s="17"/>
      <c r="P19" s="18" t="b">
        <v>1</v>
      </c>
      <c r="Q19" s="19" t="s">
        <v>182</v>
      </c>
    </row>
  </sheetData>
  <mergeCells count="9">
    <mergeCell ref="B11:E11"/>
    <mergeCell ref="F11:I11"/>
    <mergeCell ref="J11:M11"/>
    <mergeCell ref="N11:Q11"/>
    <mergeCell ref="R2:U2"/>
    <mergeCell ref="B2:E2"/>
    <mergeCell ref="F2:I2"/>
    <mergeCell ref="J2:M2"/>
    <mergeCell ref="N2:Q2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41953-8043-4B49-81E0-CAB4FDE7AD3D}">
  <dimension ref="A1:AL32"/>
  <sheetViews>
    <sheetView zoomScale="120" zoomScaleNormal="120" workbookViewId="0">
      <selection activeCell="C22" sqref="C22:J23"/>
    </sheetView>
  </sheetViews>
  <sheetFormatPr defaultColWidth="11" defaultRowHeight="16" x14ac:dyDescent="0.4"/>
  <cols>
    <col min="1" max="1" width="17.5" bestFit="1" customWidth="1"/>
    <col min="2" max="2" width="18.5" customWidth="1"/>
    <col min="3" max="17" width="6.5" customWidth="1"/>
    <col min="18" max="18" width="14" customWidth="1"/>
    <col min="19" max="23" width="6.5" customWidth="1"/>
  </cols>
  <sheetData>
    <row r="1" spans="1:38" s="15" customFormat="1" x14ac:dyDescent="0.4">
      <c r="A1" s="24" t="s">
        <v>170</v>
      </c>
      <c r="B1" s="24"/>
      <c r="C1" s="21">
        <v>45566</v>
      </c>
      <c r="D1" s="21">
        <v>45597</v>
      </c>
      <c r="E1" s="21">
        <v>45627</v>
      </c>
      <c r="F1" s="21">
        <v>45658</v>
      </c>
      <c r="G1" s="21">
        <v>45689</v>
      </c>
      <c r="H1" s="21">
        <v>45717</v>
      </c>
      <c r="I1" s="21">
        <v>45748</v>
      </c>
      <c r="J1" s="21">
        <v>45778</v>
      </c>
      <c r="K1" s="21">
        <v>45809</v>
      </c>
      <c r="L1" s="21">
        <v>45839</v>
      </c>
      <c r="M1" s="21">
        <v>45870</v>
      </c>
      <c r="N1" s="21">
        <v>45901</v>
      </c>
      <c r="O1" s="21">
        <v>45931</v>
      </c>
      <c r="P1" s="21">
        <v>45962</v>
      </c>
      <c r="Q1" s="21">
        <v>45992</v>
      </c>
      <c r="R1" s="21">
        <v>46023</v>
      </c>
      <c r="S1" s="21">
        <v>46054</v>
      </c>
      <c r="T1" s="21">
        <v>46082</v>
      </c>
      <c r="U1" s="21">
        <v>46113</v>
      </c>
      <c r="V1" s="21">
        <v>46143</v>
      </c>
      <c r="W1" s="21">
        <v>46174</v>
      </c>
      <c r="X1" s="20">
        <v>46204</v>
      </c>
      <c r="Y1" s="20">
        <v>46235</v>
      </c>
      <c r="Z1" s="20">
        <v>46266</v>
      </c>
      <c r="AA1" s="20">
        <v>46296</v>
      </c>
      <c r="AB1" s="20">
        <v>46327</v>
      </c>
      <c r="AC1" s="20">
        <v>46357</v>
      </c>
      <c r="AD1" s="20">
        <v>46388</v>
      </c>
      <c r="AE1" s="20">
        <v>46419</v>
      </c>
      <c r="AF1" s="20">
        <v>46447</v>
      </c>
      <c r="AG1" s="20">
        <v>46478</v>
      </c>
      <c r="AH1" s="20">
        <v>46508</v>
      </c>
      <c r="AI1" s="20">
        <v>46539</v>
      </c>
      <c r="AJ1" s="20">
        <v>46569</v>
      </c>
      <c r="AK1" s="20">
        <v>46600</v>
      </c>
      <c r="AL1" s="20">
        <v>46631</v>
      </c>
    </row>
    <row r="2" spans="1:38" s="15" customFormat="1" x14ac:dyDescent="0.4">
      <c r="A2" s="22" t="s">
        <v>171</v>
      </c>
      <c r="B2" s="22"/>
      <c r="C2" s="210" t="s">
        <v>172</v>
      </c>
      <c r="D2" s="210"/>
      <c r="E2" s="210"/>
      <c r="F2" s="210"/>
      <c r="G2" s="210" t="s">
        <v>173</v>
      </c>
      <c r="H2" s="210"/>
      <c r="I2" s="210"/>
      <c r="J2" s="210"/>
      <c r="K2" s="210" t="s">
        <v>174</v>
      </c>
      <c r="L2" s="210"/>
      <c r="M2" s="210"/>
      <c r="N2" s="210"/>
      <c r="O2" s="210" t="s">
        <v>175</v>
      </c>
      <c r="P2" s="210"/>
      <c r="Q2" s="210"/>
      <c r="R2" s="210"/>
      <c r="S2" s="210" t="s">
        <v>176</v>
      </c>
      <c r="T2" s="210"/>
      <c r="U2" s="210"/>
      <c r="V2" s="210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s="15" customFormat="1" x14ac:dyDescent="0.4">
      <c r="A3" s="23" t="s">
        <v>177</v>
      </c>
      <c r="B3" s="36" t="s">
        <v>189</v>
      </c>
      <c r="C3" s="23">
        <v>1</v>
      </c>
      <c r="D3" s="23">
        <v>2</v>
      </c>
      <c r="E3" s="23">
        <v>3</v>
      </c>
      <c r="F3" s="23">
        <v>4</v>
      </c>
      <c r="G3" s="23">
        <v>5</v>
      </c>
      <c r="H3" s="23">
        <v>6</v>
      </c>
      <c r="I3" s="23">
        <v>7</v>
      </c>
      <c r="J3" s="23">
        <v>8</v>
      </c>
      <c r="K3" s="23">
        <v>9</v>
      </c>
      <c r="L3" s="23">
        <v>10</v>
      </c>
      <c r="M3" s="23">
        <v>11</v>
      </c>
      <c r="N3" s="23">
        <v>12</v>
      </c>
      <c r="O3" s="23">
        <v>13</v>
      </c>
      <c r="P3" s="23">
        <v>14</v>
      </c>
      <c r="Q3" s="23">
        <v>15</v>
      </c>
      <c r="R3" s="23">
        <v>16</v>
      </c>
      <c r="S3" s="38">
        <v>17</v>
      </c>
      <c r="T3" s="2">
        <v>18</v>
      </c>
      <c r="U3" s="2">
        <v>1</v>
      </c>
      <c r="V3" s="2">
        <v>2</v>
      </c>
      <c r="W3" s="2">
        <v>3</v>
      </c>
      <c r="X3" s="2">
        <v>4</v>
      </c>
      <c r="Y3" s="2">
        <v>5</v>
      </c>
      <c r="Z3" s="2">
        <v>6</v>
      </c>
      <c r="AA3" s="2">
        <v>7</v>
      </c>
      <c r="AB3" s="2">
        <v>8</v>
      </c>
      <c r="AC3" s="2">
        <v>9</v>
      </c>
      <c r="AD3" s="2">
        <v>10</v>
      </c>
      <c r="AE3" s="2">
        <v>11</v>
      </c>
      <c r="AF3" s="2">
        <v>12</v>
      </c>
      <c r="AG3" s="2">
        <v>13</v>
      </c>
      <c r="AH3" s="2">
        <v>14</v>
      </c>
      <c r="AI3" s="2">
        <v>15</v>
      </c>
      <c r="AJ3" s="2">
        <v>16</v>
      </c>
      <c r="AK3" s="2">
        <v>17</v>
      </c>
      <c r="AL3" s="2">
        <v>18</v>
      </c>
    </row>
    <row r="4" spans="1:38" x14ac:dyDescent="0.4">
      <c r="A4" s="211" t="s">
        <v>190</v>
      </c>
      <c r="B4" s="37" t="s">
        <v>191</v>
      </c>
      <c r="C4" s="28"/>
      <c r="D4" s="28"/>
      <c r="E4" s="28"/>
      <c r="F4" s="29"/>
      <c r="G4" s="28"/>
      <c r="H4" s="30" t="b">
        <v>1</v>
      </c>
      <c r="I4" s="17"/>
      <c r="J4" s="17"/>
      <c r="K4" s="17"/>
      <c r="L4" s="17"/>
      <c r="M4" s="4"/>
      <c r="N4" s="17"/>
      <c r="O4" s="17"/>
      <c r="P4" s="17"/>
      <c r="Q4" s="17"/>
      <c r="R4" s="19"/>
      <c r="S4" s="39"/>
      <c r="T4" s="17"/>
      <c r="U4" s="17"/>
      <c r="V4" s="17" t="s">
        <v>183</v>
      </c>
      <c r="W4" s="17" t="s">
        <v>184</v>
      </c>
      <c r="X4" s="17"/>
      <c r="Y4" s="17"/>
      <c r="Z4" s="35" t="b">
        <v>1</v>
      </c>
      <c r="AA4" s="17" t="s">
        <v>185</v>
      </c>
      <c r="AB4" s="17"/>
      <c r="AC4" s="17"/>
      <c r="AD4" s="17"/>
      <c r="AE4" s="17" t="s">
        <v>183</v>
      </c>
      <c r="AF4" s="17" t="s">
        <v>184</v>
      </c>
      <c r="AG4" s="17"/>
      <c r="AH4" s="17"/>
      <c r="AI4" s="17" t="b">
        <v>1</v>
      </c>
      <c r="AJ4" s="17"/>
      <c r="AK4" s="17" t="b">
        <v>1</v>
      </c>
      <c r="AL4" s="17" t="s">
        <v>186</v>
      </c>
    </row>
    <row r="5" spans="1:38" x14ac:dyDescent="0.4">
      <c r="A5" s="211"/>
      <c r="B5" s="4" t="s">
        <v>177</v>
      </c>
      <c r="C5" s="4"/>
      <c r="D5" s="4"/>
      <c r="E5" s="31"/>
      <c r="F5" s="32"/>
      <c r="G5" s="31"/>
      <c r="H5" s="33" t="b">
        <v>1</v>
      </c>
      <c r="I5" s="4"/>
      <c r="J5" s="4"/>
      <c r="K5" s="4"/>
      <c r="L5" s="4"/>
      <c r="M5" s="4"/>
      <c r="N5" s="4"/>
      <c r="O5" s="4"/>
      <c r="P5" s="4"/>
      <c r="Q5" s="4"/>
      <c r="R5" s="4"/>
    </row>
    <row r="6" spans="1:38" x14ac:dyDescent="0.4">
      <c r="A6" s="211"/>
      <c r="B6" s="4" t="s">
        <v>192</v>
      </c>
      <c r="C6" s="4"/>
      <c r="D6" s="4"/>
      <c r="E6" s="4"/>
      <c r="F6" s="4"/>
      <c r="G6" s="4"/>
      <c r="H6" s="34"/>
      <c r="I6" s="34"/>
      <c r="J6" s="34"/>
      <c r="K6" s="34"/>
      <c r="L6" s="34"/>
      <c r="M6" s="34"/>
      <c r="N6" s="34"/>
      <c r="O6" s="34"/>
      <c r="P6" s="34"/>
      <c r="Q6" s="35" t="b">
        <v>1</v>
      </c>
      <c r="R6" s="19" t="s">
        <v>182</v>
      </c>
    </row>
    <row r="7" spans="1:38" x14ac:dyDescent="0.4">
      <c r="A7" s="211"/>
      <c r="B7" s="4" t="s">
        <v>181</v>
      </c>
      <c r="C7" s="27"/>
      <c r="D7" s="27"/>
      <c r="E7" s="25" t="b">
        <v>1</v>
      </c>
      <c r="F7" s="26" t="s">
        <v>180</v>
      </c>
      <c r="G7" s="27"/>
      <c r="H7" s="27"/>
      <c r="I7" s="27"/>
      <c r="J7" s="27"/>
      <c r="K7" s="27"/>
      <c r="L7" s="25" t="b">
        <v>1</v>
      </c>
      <c r="M7" s="19" t="s">
        <v>181</v>
      </c>
      <c r="N7" s="4"/>
      <c r="O7" s="4"/>
      <c r="P7" s="4"/>
      <c r="Q7" s="4"/>
      <c r="R7" s="4"/>
    </row>
    <row r="8" spans="1:38" x14ac:dyDescent="0.4">
      <c r="A8" s="211" t="s">
        <v>193</v>
      </c>
      <c r="B8" s="37" t="s">
        <v>191</v>
      </c>
      <c r="C8" s="28"/>
      <c r="D8" s="28"/>
      <c r="E8" s="28"/>
      <c r="F8" s="29"/>
      <c r="G8" s="28"/>
      <c r="H8" s="30" t="b">
        <v>1</v>
      </c>
      <c r="I8" s="17"/>
      <c r="J8" s="17"/>
      <c r="K8" s="17"/>
      <c r="L8" s="17"/>
      <c r="M8" s="4"/>
      <c r="N8" s="17"/>
      <c r="O8" s="17"/>
      <c r="P8" s="17"/>
      <c r="Q8" s="17"/>
      <c r="R8" s="19"/>
      <c r="S8" s="39"/>
      <c r="T8" s="17"/>
      <c r="U8" s="17"/>
      <c r="V8" s="17" t="s">
        <v>183</v>
      </c>
      <c r="W8" s="17" t="s">
        <v>184</v>
      </c>
      <c r="X8" s="17"/>
      <c r="Y8" s="17"/>
      <c r="Z8" s="35" t="b">
        <v>1</v>
      </c>
      <c r="AA8" s="17" t="s">
        <v>185</v>
      </c>
      <c r="AB8" s="17"/>
      <c r="AC8" s="17"/>
      <c r="AD8" s="17"/>
      <c r="AE8" s="17" t="s">
        <v>183</v>
      </c>
      <c r="AF8" s="17" t="s">
        <v>184</v>
      </c>
      <c r="AG8" s="17"/>
      <c r="AH8" s="17"/>
      <c r="AI8" s="17" t="b">
        <v>1</v>
      </c>
      <c r="AJ8" s="17"/>
      <c r="AK8" s="17" t="b">
        <v>1</v>
      </c>
      <c r="AL8" s="17" t="s">
        <v>186</v>
      </c>
    </row>
    <row r="9" spans="1:38" x14ac:dyDescent="0.4">
      <c r="A9" s="211"/>
      <c r="B9" s="4" t="s">
        <v>177</v>
      </c>
      <c r="C9" s="4"/>
      <c r="D9" s="4"/>
      <c r="E9" s="31"/>
      <c r="F9" s="32"/>
      <c r="G9" s="31"/>
      <c r="H9" s="33" t="b">
        <v>1</v>
      </c>
      <c r="I9" s="4"/>
      <c r="J9" s="4"/>
      <c r="K9" s="4"/>
      <c r="L9" s="4"/>
      <c r="M9" s="4"/>
      <c r="N9" s="4"/>
      <c r="O9" s="4"/>
      <c r="P9" s="4"/>
      <c r="Q9" s="4"/>
      <c r="R9" s="4"/>
    </row>
    <row r="10" spans="1:38" x14ac:dyDescent="0.4">
      <c r="A10" s="211"/>
      <c r="B10" s="4" t="s">
        <v>192</v>
      </c>
      <c r="C10" s="4"/>
      <c r="D10" s="4"/>
      <c r="E10" s="4"/>
      <c r="F10" s="4"/>
      <c r="G10" s="4"/>
      <c r="H10" s="34"/>
      <c r="I10" s="34"/>
      <c r="J10" s="34"/>
      <c r="K10" s="34"/>
      <c r="L10" s="34"/>
      <c r="M10" s="34"/>
      <c r="N10" s="34"/>
      <c r="O10" s="34"/>
      <c r="P10" s="34"/>
      <c r="Q10" s="35" t="b">
        <v>1</v>
      </c>
      <c r="R10" s="19" t="s">
        <v>182</v>
      </c>
    </row>
    <row r="11" spans="1:38" x14ac:dyDescent="0.4">
      <c r="A11" s="211"/>
      <c r="B11" s="4" t="s">
        <v>181</v>
      </c>
      <c r="C11" s="27"/>
      <c r="D11" s="27"/>
      <c r="E11" s="25" t="b">
        <v>1</v>
      </c>
      <c r="F11" s="26" t="s">
        <v>180</v>
      </c>
      <c r="G11" s="27"/>
      <c r="H11" s="27"/>
      <c r="I11" s="27"/>
      <c r="J11" s="27"/>
      <c r="K11" s="27"/>
      <c r="L11" s="25" t="b">
        <v>1</v>
      </c>
      <c r="M11" s="19" t="s">
        <v>181</v>
      </c>
      <c r="N11" s="4"/>
      <c r="O11" s="4"/>
      <c r="P11" s="4"/>
      <c r="Q11" s="4"/>
      <c r="R11" s="4"/>
    </row>
    <row r="12" spans="1:38" x14ac:dyDescent="0.4">
      <c r="A12" s="211" t="s">
        <v>188</v>
      </c>
      <c r="B12" s="37" t="s">
        <v>191</v>
      </c>
      <c r="C12" s="28"/>
      <c r="D12" s="28"/>
      <c r="E12" s="28"/>
      <c r="F12" s="29"/>
      <c r="G12" s="28"/>
      <c r="H12" s="30" t="b">
        <v>1</v>
      </c>
      <c r="I12" s="17"/>
      <c r="J12" s="17"/>
      <c r="K12" s="17"/>
      <c r="L12" s="17"/>
      <c r="M12" s="4"/>
      <c r="N12" s="17"/>
      <c r="O12" s="17"/>
      <c r="P12" s="17"/>
      <c r="Q12" s="17"/>
      <c r="R12" s="19"/>
      <c r="S12" s="39"/>
      <c r="T12" s="17"/>
      <c r="U12" s="17"/>
      <c r="V12" s="17" t="s">
        <v>183</v>
      </c>
      <c r="W12" s="17" t="s">
        <v>184</v>
      </c>
      <c r="X12" s="17"/>
      <c r="Y12" s="17"/>
      <c r="Z12" s="35" t="b">
        <v>1</v>
      </c>
      <c r="AA12" s="17" t="s">
        <v>185</v>
      </c>
      <c r="AB12" s="17"/>
      <c r="AC12" s="17"/>
      <c r="AD12" s="17"/>
      <c r="AE12" s="17" t="s">
        <v>183</v>
      </c>
      <c r="AF12" s="17" t="s">
        <v>184</v>
      </c>
      <c r="AG12" s="17"/>
      <c r="AH12" s="17"/>
      <c r="AI12" s="17" t="b">
        <v>1</v>
      </c>
      <c r="AJ12" s="17"/>
      <c r="AK12" s="17" t="b">
        <v>1</v>
      </c>
      <c r="AL12" s="17" t="s">
        <v>186</v>
      </c>
    </row>
    <row r="13" spans="1:38" x14ac:dyDescent="0.4">
      <c r="A13" s="211"/>
      <c r="B13" s="4" t="s">
        <v>177</v>
      </c>
      <c r="C13" s="4"/>
      <c r="D13" s="4"/>
      <c r="E13" s="31"/>
      <c r="F13" s="32"/>
      <c r="G13" s="31"/>
      <c r="H13" s="33" t="b">
        <v>1</v>
      </c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38" x14ac:dyDescent="0.4">
      <c r="A14" s="211"/>
      <c r="B14" s="4" t="s">
        <v>192</v>
      </c>
      <c r="C14" s="4"/>
      <c r="D14" s="4"/>
      <c r="E14" s="4"/>
      <c r="F14" s="4"/>
      <c r="G14" s="4"/>
      <c r="H14" s="34"/>
      <c r="I14" s="34"/>
      <c r="J14" s="34"/>
      <c r="K14" s="34"/>
      <c r="L14" s="34"/>
      <c r="M14" s="34"/>
      <c r="N14" s="34"/>
      <c r="O14" s="34"/>
      <c r="P14" s="34"/>
      <c r="Q14" s="35" t="b">
        <v>1</v>
      </c>
      <c r="R14" s="19" t="s">
        <v>182</v>
      </c>
    </row>
    <row r="15" spans="1:38" x14ac:dyDescent="0.4">
      <c r="A15" s="211"/>
      <c r="B15" s="4" t="s">
        <v>181</v>
      </c>
      <c r="C15" s="27"/>
      <c r="D15" s="27"/>
      <c r="E15" s="25" t="b">
        <v>1</v>
      </c>
      <c r="F15" s="26" t="s">
        <v>180</v>
      </c>
      <c r="G15" s="27"/>
      <c r="H15" s="27"/>
      <c r="I15" s="27"/>
      <c r="J15" s="27"/>
      <c r="K15" s="27"/>
      <c r="L15" s="25" t="b">
        <v>1</v>
      </c>
      <c r="M15" s="19" t="s">
        <v>181</v>
      </c>
      <c r="N15" s="4"/>
      <c r="O15" s="4"/>
      <c r="P15" s="4"/>
      <c r="Q15" s="4"/>
      <c r="R15" s="4"/>
    </row>
    <row r="19" spans="1:22" x14ac:dyDescent="0.4">
      <c r="A19" s="24" t="s">
        <v>170</v>
      </c>
      <c r="B19" s="24"/>
      <c r="C19" s="21">
        <v>46054</v>
      </c>
      <c r="D19" s="21">
        <v>46082</v>
      </c>
      <c r="E19" s="21">
        <v>46113</v>
      </c>
      <c r="F19" s="21">
        <v>46143</v>
      </c>
      <c r="G19" s="21">
        <v>46174</v>
      </c>
      <c r="H19" s="20">
        <v>46204</v>
      </c>
      <c r="I19" s="20">
        <v>46235</v>
      </c>
      <c r="J19" s="20">
        <v>46266</v>
      </c>
      <c r="K19" s="20">
        <v>46296</v>
      </c>
      <c r="L19" s="20">
        <v>46327</v>
      </c>
      <c r="M19" s="20">
        <v>46357</v>
      </c>
      <c r="N19" s="20">
        <v>46388</v>
      </c>
      <c r="O19" s="20">
        <v>46419</v>
      </c>
      <c r="P19" s="20">
        <v>46447</v>
      </c>
      <c r="Q19" s="20">
        <v>46478</v>
      </c>
      <c r="R19" s="20">
        <v>46508</v>
      </c>
      <c r="S19" s="20">
        <v>46539</v>
      </c>
      <c r="T19" s="20">
        <v>46569</v>
      </c>
      <c r="U19" s="20">
        <v>46600</v>
      </c>
      <c r="V19" s="20">
        <v>46631</v>
      </c>
    </row>
    <row r="20" spans="1:22" x14ac:dyDescent="0.4">
      <c r="A20" s="23" t="s">
        <v>177</v>
      </c>
      <c r="B20" s="23" t="s">
        <v>189</v>
      </c>
      <c r="C20" s="38">
        <v>17</v>
      </c>
      <c r="D20" s="2">
        <v>18</v>
      </c>
      <c r="E20" s="2">
        <v>1</v>
      </c>
      <c r="F20" s="2">
        <v>2</v>
      </c>
      <c r="G20" s="2">
        <v>3</v>
      </c>
      <c r="H20" s="2">
        <v>4</v>
      </c>
      <c r="I20" s="2">
        <v>5</v>
      </c>
      <c r="J20" s="2">
        <v>6</v>
      </c>
      <c r="K20" s="2">
        <v>7</v>
      </c>
      <c r="L20" s="2">
        <v>8</v>
      </c>
      <c r="M20" s="2">
        <v>9</v>
      </c>
      <c r="N20" s="2">
        <v>10</v>
      </c>
      <c r="O20" s="2">
        <v>11</v>
      </c>
      <c r="P20" s="2">
        <v>12</v>
      </c>
      <c r="Q20" s="2">
        <v>13</v>
      </c>
      <c r="R20" s="2">
        <v>14</v>
      </c>
      <c r="S20" s="2">
        <v>15</v>
      </c>
      <c r="T20" s="2">
        <v>16</v>
      </c>
      <c r="U20" s="2">
        <v>17</v>
      </c>
      <c r="V20" s="2">
        <v>18</v>
      </c>
    </row>
    <row r="21" spans="1:22" x14ac:dyDescent="0.4">
      <c r="A21" s="211" t="s">
        <v>190</v>
      </c>
      <c r="B21" s="4" t="s">
        <v>194</v>
      </c>
      <c r="C21" s="39"/>
      <c r="D21" s="17"/>
      <c r="E21" s="17"/>
      <c r="F21" s="17" t="s">
        <v>183</v>
      </c>
      <c r="G21" s="17" t="s">
        <v>184</v>
      </c>
      <c r="H21" s="17"/>
      <c r="I21" s="17"/>
      <c r="J21" s="17"/>
      <c r="K21" s="35" t="b">
        <v>1</v>
      </c>
      <c r="L21" s="17" t="s">
        <v>185</v>
      </c>
      <c r="M21" s="17"/>
      <c r="N21" s="17"/>
      <c r="O21" s="17" t="s">
        <v>183</v>
      </c>
      <c r="P21" s="17" t="s">
        <v>184</v>
      </c>
      <c r="Q21" s="17"/>
      <c r="R21" s="17"/>
      <c r="S21" s="17" t="b">
        <v>1</v>
      </c>
      <c r="T21" s="17"/>
      <c r="U21" s="17" t="b">
        <v>1</v>
      </c>
      <c r="V21" s="17" t="s">
        <v>186</v>
      </c>
    </row>
    <row r="22" spans="1:22" x14ac:dyDescent="0.4">
      <c r="A22" s="211"/>
      <c r="B22" s="4" t="s">
        <v>192</v>
      </c>
      <c r="C22" s="17"/>
      <c r="D22" s="17"/>
      <c r="E22" s="17"/>
      <c r="F22" s="4"/>
      <c r="G22" s="17"/>
      <c r="H22" s="17"/>
      <c r="I22" s="17"/>
      <c r="J22" s="17"/>
    </row>
    <row r="23" spans="1:22" x14ac:dyDescent="0.4">
      <c r="A23" s="211"/>
      <c r="B23" s="4" t="s">
        <v>195</v>
      </c>
      <c r="C23" s="4"/>
      <c r="D23" s="4"/>
      <c r="E23" s="4"/>
      <c r="F23" s="4"/>
      <c r="G23" s="4"/>
      <c r="H23" s="4"/>
      <c r="I23" s="4"/>
      <c r="J23" s="4"/>
    </row>
    <row r="24" spans="1:22" x14ac:dyDescent="0.4">
      <c r="A24" s="211"/>
      <c r="B24" s="4" t="s">
        <v>196</v>
      </c>
    </row>
    <row r="25" spans="1:22" x14ac:dyDescent="0.4">
      <c r="A25" s="211" t="s">
        <v>193</v>
      </c>
      <c r="B25" s="4" t="s">
        <v>194</v>
      </c>
      <c r="C25" s="39"/>
      <c r="D25" s="17"/>
      <c r="E25" s="17"/>
      <c r="F25" s="17" t="s">
        <v>183</v>
      </c>
      <c r="G25" s="17" t="s">
        <v>184</v>
      </c>
      <c r="H25" s="17"/>
      <c r="I25" s="17"/>
      <c r="J25" s="17"/>
      <c r="K25" s="35" t="b">
        <v>1</v>
      </c>
      <c r="L25" s="17" t="s">
        <v>185</v>
      </c>
      <c r="M25" s="17"/>
      <c r="N25" s="17"/>
      <c r="O25" s="17" t="s">
        <v>183</v>
      </c>
      <c r="P25" s="17" t="s">
        <v>184</v>
      </c>
      <c r="Q25" s="17"/>
      <c r="R25" s="17"/>
      <c r="S25" s="17" t="b">
        <v>1</v>
      </c>
      <c r="T25" s="17"/>
      <c r="U25" s="17" t="b">
        <v>1</v>
      </c>
      <c r="V25" s="17" t="s">
        <v>186</v>
      </c>
    </row>
    <row r="26" spans="1:22" x14ac:dyDescent="0.4">
      <c r="A26" s="211"/>
      <c r="B26" s="4" t="s">
        <v>192</v>
      </c>
      <c r="J26" s="17"/>
    </row>
    <row r="27" spans="1:22" x14ac:dyDescent="0.4">
      <c r="A27" s="211"/>
      <c r="B27" s="4" t="s">
        <v>195</v>
      </c>
      <c r="J27" s="17"/>
    </row>
    <row r="28" spans="1:22" x14ac:dyDescent="0.4">
      <c r="A28" s="211"/>
      <c r="B28" s="4" t="s">
        <v>196</v>
      </c>
    </row>
    <row r="29" spans="1:22" x14ac:dyDescent="0.4">
      <c r="A29" s="211" t="s">
        <v>188</v>
      </c>
      <c r="B29" s="17" t="s">
        <v>197</v>
      </c>
      <c r="C29" s="39"/>
      <c r="D29" s="17"/>
      <c r="E29" s="17"/>
      <c r="F29" s="17" t="s">
        <v>183</v>
      </c>
      <c r="G29" s="17" t="s">
        <v>184</v>
      </c>
      <c r="H29" s="17"/>
      <c r="I29" s="17"/>
      <c r="J29" s="17"/>
      <c r="K29" s="35" t="b">
        <v>1</v>
      </c>
      <c r="L29" s="17" t="s">
        <v>185</v>
      </c>
      <c r="M29" s="17"/>
      <c r="N29" s="17"/>
      <c r="O29" s="17" t="s">
        <v>183</v>
      </c>
      <c r="P29" s="17" t="s">
        <v>184</v>
      </c>
      <c r="Q29" s="17"/>
      <c r="R29" s="17"/>
      <c r="S29" s="17" t="b">
        <v>1</v>
      </c>
      <c r="T29" s="17"/>
      <c r="U29" s="17" t="b">
        <v>1</v>
      </c>
      <c r="V29" s="17" t="s">
        <v>186</v>
      </c>
    </row>
    <row r="30" spans="1:22" x14ac:dyDescent="0.4">
      <c r="A30" s="211"/>
      <c r="B30" s="4" t="s">
        <v>192</v>
      </c>
    </row>
    <row r="31" spans="1:22" x14ac:dyDescent="0.4">
      <c r="A31" s="211"/>
      <c r="B31" s="4" t="s">
        <v>196</v>
      </c>
      <c r="C31" s="34"/>
      <c r="D31" s="34"/>
      <c r="E31" s="34"/>
      <c r="F31" s="34"/>
      <c r="G31" s="34"/>
      <c r="H31" s="34"/>
      <c r="I31" s="34"/>
      <c r="J31" s="34"/>
      <c r="K31" s="34"/>
      <c r="L31" s="76"/>
    </row>
    <row r="32" spans="1:22" x14ac:dyDescent="0.4">
      <c r="A32" s="211"/>
      <c r="B32" s="4" t="s">
        <v>181</v>
      </c>
    </row>
  </sheetData>
  <mergeCells count="11">
    <mergeCell ref="A21:A24"/>
    <mergeCell ref="A25:A28"/>
    <mergeCell ref="A29:A32"/>
    <mergeCell ref="S2:V2"/>
    <mergeCell ref="A4:A7"/>
    <mergeCell ref="A8:A11"/>
    <mergeCell ref="A12:A15"/>
    <mergeCell ref="C2:F2"/>
    <mergeCell ref="G2:J2"/>
    <mergeCell ref="K2:N2"/>
    <mergeCell ref="O2:R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9358-47E8-40E4-B2F9-413684B6F778}">
  <dimension ref="A1:C35"/>
  <sheetViews>
    <sheetView zoomScale="98" zoomScaleNormal="140" workbookViewId="0">
      <selection activeCell="B22" sqref="B22"/>
    </sheetView>
  </sheetViews>
  <sheetFormatPr defaultColWidth="8.5" defaultRowHeight="16" x14ac:dyDescent="0.4"/>
  <cols>
    <col min="1" max="1" width="17" style="40" customWidth="1"/>
    <col min="2" max="2" width="8.5" style="40"/>
    <col min="3" max="3" width="11" style="40" customWidth="1"/>
    <col min="4" max="16384" width="8.5" style="40"/>
  </cols>
  <sheetData>
    <row r="1" spans="1:3" x14ac:dyDescent="0.4">
      <c r="A1" s="41" t="s">
        <v>198</v>
      </c>
      <c r="B1" s="41" t="s">
        <v>199</v>
      </c>
      <c r="C1" s="40" t="s">
        <v>200</v>
      </c>
    </row>
    <row r="2" spans="1:3" x14ac:dyDescent="0.4">
      <c r="A2" s="40" t="s">
        <v>78</v>
      </c>
    </row>
    <row r="3" spans="1:3" x14ac:dyDescent="0.4">
      <c r="A3" s="40" t="s">
        <v>85</v>
      </c>
    </row>
    <row r="4" spans="1:3" x14ac:dyDescent="0.4">
      <c r="A4" s="40" t="s">
        <v>201</v>
      </c>
    </row>
    <row r="5" spans="1:3" x14ac:dyDescent="0.4">
      <c r="A5" s="40" t="s">
        <v>202</v>
      </c>
    </row>
    <row r="6" spans="1:3" x14ac:dyDescent="0.4">
      <c r="A6" s="40" t="s">
        <v>203</v>
      </c>
    </row>
    <row r="7" spans="1:3" x14ac:dyDescent="0.4">
      <c r="A7" s="40" t="s">
        <v>204</v>
      </c>
    </row>
    <row r="8" spans="1:3" x14ac:dyDescent="0.4">
      <c r="A8" s="40" t="s">
        <v>205</v>
      </c>
      <c r="C8" s="40" t="s">
        <v>107</v>
      </c>
    </row>
    <row r="9" spans="1:3" x14ac:dyDescent="0.4">
      <c r="A9" s="40" t="s">
        <v>206</v>
      </c>
    </row>
    <row r="10" spans="1:3" x14ac:dyDescent="0.4">
      <c r="A10" s="40" t="s">
        <v>207</v>
      </c>
    </row>
    <row r="12" spans="1:3" x14ac:dyDescent="0.4">
      <c r="A12" t="s">
        <v>208</v>
      </c>
    </row>
    <row r="14" spans="1:3" x14ac:dyDescent="0.4">
      <c r="A14" s="40" t="s">
        <v>209</v>
      </c>
    </row>
    <row r="18" spans="1:2" x14ac:dyDescent="0.4">
      <c r="A18" s="40" t="s">
        <v>203</v>
      </c>
      <c r="B18" s="40" t="s">
        <v>210</v>
      </c>
    </row>
    <row r="19" spans="1:2" x14ac:dyDescent="0.4">
      <c r="B19" s="40" t="s">
        <v>211</v>
      </c>
    </row>
    <row r="20" spans="1:2" x14ac:dyDescent="0.4">
      <c r="B20" s="40" t="s">
        <v>212</v>
      </c>
    </row>
    <row r="21" spans="1:2" ht="32" x14ac:dyDescent="0.4">
      <c r="B21" s="40" t="s">
        <v>213</v>
      </c>
    </row>
    <row r="22" spans="1:2" x14ac:dyDescent="0.4">
      <c r="B22" s="40" t="s">
        <v>214</v>
      </c>
    </row>
    <row r="25" spans="1:2" x14ac:dyDescent="0.4">
      <c r="A25" t="s">
        <v>215</v>
      </c>
      <c r="B25" t="s">
        <v>216</v>
      </c>
    </row>
    <row r="26" spans="1:2" x14ac:dyDescent="0.4">
      <c r="A26" t="s">
        <v>217</v>
      </c>
      <c r="B26">
        <v>1</v>
      </c>
    </row>
    <row r="27" spans="1:2" x14ac:dyDescent="0.4">
      <c r="A27" t="s">
        <v>218</v>
      </c>
      <c r="B27">
        <v>1</v>
      </c>
    </row>
    <row r="28" spans="1:2" x14ac:dyDescent="0.4">
      <c r="A28" t="s">
        <v>219</v>
      </c>
      <c r="B28">
        <v>1</v>
      </c>
    </row>
    <row r="29" spans="1:2" x14ac:dyDescent="0.4">
      <c r="A29" t="s">
        <v>220</v>
      </c>
      <c r="B29">
        <v>1</v>
      </c>
    </row>
    <row r="30" spans="1:2" x14ac:dyDescent="0.4">
      <c r="A30" s="40" t="s">
        <v>203</v>
      </c>
      <c r="B30">
        <v>8</v>
      </c>
    </row>
    <row r="31" spans="1:2" x14ac:dyDescent="0.4">
      <c r="A31" t="s">
        <v>208</v>
      </c>
      <c r="B31">
        <v>8</v>
      </c>
    </row>
    <row r="32" spans="1:2" x14ac:dyDescent="0.4">
      <c r="A32" t="s">
        <v>97</v>
      </c>
      <c r="B32">
        <v>8</v>
      </c>
    </row>
    <row r="33" spans="1:2" x14ac:dyDescent="0.4">
      <c r="A33" t="s">
        <v>221</v>
      </c>
      <c r="B33">
        <v>1</v>
      </c>
    </row>
    <row r="34" spans="1:2" x14ac:dyDescent="0.4">
      <c r="A34" t="s">
        <v>222</v>
      </c>
      <c r="B34">
        <v>8</v>
      </c>
    </row>
    <row r="35" spans="1:2" x14ac:dyDescent="0.4">
      <c r="A35" t="s">
        <v>204</v>
      </c>
      <c r="B35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5E103-35D6-4849-8F8F-BBFE728E8F6B}">
  <dimension ref="A1:H34"/>
  <sheetViews>
    <sheetView topLeftCell="C1" zoomScale="50" zoomScaleNormal="50" workbookViewId="0">
      <selection activeCell="J16" sqref="J16"/>
    </sheetView>
  </sheetViews>
  <sheetFormatPr defaultColWidth="8.5" defaultRowHeight="21" x14ac:dyDescent="0.5"/>
  <cols>
    <col min="1" max="1" width="72.5" style="58" customWidth="1"/>
    <col min="2" max="2" width="34" style="58" customWidth="1"/>
    <col min="3" max="3" width="38.5" style="58" customWidth="1"/>
    <col min="4" max="4" width="24" style="58" customWidth="1"/>
    <col min="5" max="5" width="23" style="58" customWidth="1"/>
    <col min="6" max="6" width="28.5" style="58" customWidth="1"/>
    <col min="7" max="7" width="12" style="58" customWidth="1"/>
    <col min="8" max="8" width="23.5" style="58" bestFit="1" customWidth="1"/>
    <col min="9" max="16384" width="8.5" style="58"/>
  </cols>
  <sheetData>
    <row r="1" spans="1:8" x14ac:dyDescent="0.5">
      <c r="A1" s="57" t="s">
        <v>223</v>
      </c>
      <c r="B1" s="57" t="s">
        <v>224</v>
      </c>
      <c r="C1" s="57" t="s">
        <v>225</v>
      </c>
      <c r="D1" s="57" t="s">
        <v>226</v>
      </c>
      <c r="E1" s="57" t="s">
        <v>227</v>
      </c>
      <c r="F1" s="57" t="s">
        <v>228</v>
      </c>
      <c r="G1" s="57" t="s">
        <v>229</v>
      </c>
      <c r="H1" s="60" t="s">
        <v>230</v>
      </c>
    </row>
    <row r="2" spans="1:8" x14ac:dyDescent="0.5">
      <c r="A2" s="58" t="s">
        <v>231</v>
      </c>
      <c r="B2" s="58" t="s">
        <v>232</v>
      </c>
      <c r="C2" s="58" t="s">
        <v>233</v>
      </c>
      <c r="D2" s="58">
        <v>5</v>
      </c>
      <c r="E2" s="58">
        <v>5</v>
      </c>
      <c r="F2" s="58">
        <v>5</v>
      </c>
    </row>
    <row r="3" spans="1:8" x14ac:dyDescent="0.5">
      <c r="A3" s="58" t="s">
        <v>234</v>
      </c>
      <c r="B3" s="58" t="s">
        <v>235</v>
      </c>
      <c r="C3" s="58" t="s">
        <v>236</v>
      </c>
      <c r="D3" s="58">
        <v>3</v>
      </c>
      <c r="E3" s="58">
        <v>3</v>
      </c>
      <c r="F3" s="58">
        <v>4</v>
      </c>
    </row>
    <row r="4" spans="1:8" x14ac:dyDescent="0.5">
      <c r="A4" s="58" t="s">
        <v>237</v>
      </c>
      <c r="B4" s="58" t="s">
        <v>235</v>
      </c>
      <c r="C4" s="58" t="s">
        <v>238</v>
      </c>
      <c r="D4" s="58">
        <v>3</v>
      </c>
      <c r="E4" s="58">
        <v>3</v>
      </c>
      <c r="F4" s="58">
        <v>5</v>
      </c>
    </row>
    <row r="5" spans="1:8" x14ac:dyDescent="0.5">
      <c r="A5" s="58" t="s">
        <v>239</v>
      </c>
      <c r="B5" s="58" t="s">
        <v>235</v>
      </c>
      <c r="C5" s="58" t="s">
        <v>240</v>
      </c>
      <c r="D5" s="58">
        <v>3</v>
      </c>
      <c r="E5" s="58">
        <v>5</v>
      </c>
      <c r="F5" s="58">
        <v>5</v>
      </c>
    </row>
    <row r="6" spans="1:8" x14ac:dyDescent="0.5">
      <c r="A6" s="58" t="s">
        <v>241</v>
      </c>
      <c r="B6" s="58" t="s">
        <v>235</v>
      </c>
      <c r="C6" s="58" t="s">
        <v>242</v>
      </c>
      <c r="D6" s="58">
        <v>3</v>
      </c>
      <c r="E6" s="58">
        <v>5</v>
      </c>
      <c r="F6" s="58">
        <v>5</v>
      </c>
    </row>
    <row r="7" spans="1:8" x14ac:dyDescent="0.5">
      <c r="A7" s="58" t="s">
        <v>243</v>
      </c>
      <c r="B7" s="58" t="s">
        <v>235</v>
      </c>
      <c r="C7" s="58" t="s">
        <v>244</v>
      </c>
      <c r="D7" s="58">
        <v>3</v>
      </c>
      <c r="E7" s="58">
        <v>5</v>
      </c>
      <c r="F7" s="58">
        <v>4</v>
      </c>
    </row>
    <row r="8" spans="1:8" x14ac:dyDescent="0.5">
      <c r="A8" s="58" t="s">
        <v>245</v>
      </c>
      <c r="B8" s="58" t="s">
        <v>235</v>
      </c>
      <c r="C8" s="58" t="s">
        <v>246</v>
      </c>
      <c r="D8" s="58">
        <v>5</v>
      </c>
      <c r="E8" s="58">
        <v>5</v>
      </c>
      <c r="F8" s="58">
        <v>0</v>
      </c>
    </row>
    <row r="9" spans="1:8" x14ac:dyDescent="0.5">
      <c r="A9" s="58" t="s">
        <v>247</v>
      </c>
      <c r="B9" s="58" t="s">
        <v>232</v>
      </c>
      <c r="C9" s="58" t="s">
        <v>248</v>
      </c>
      <c r="D9" s="58">
        <v>5</v>
      </c>
      <c r="E9" s="58">
        <v>5</v>
      </c>
      <c r="F9" s="58">
        <v>2</v>
      </c>
      <c r="H9" s="58">
        <v>4</v>
      </c>
    </row>
    <row r="10" spans="1:8" x14ac:dyDescent="0.5">
      <c r="A10" s="58" t="s">
        <v>249</v>
      </c>
      <c r="B10" s="58" t="s">
        <v>235</v>
      </c>
      <c r="C10" s="58" t="s">
        <v>98</v>
      </c>
      <c r="D10" s="58">
        <v>5</v>
      </c>
      <c r="E10" s="58">
        <v>5</v>
      </c>
      <c r="F10" s="58">
        <v>3</v>
      </c>
      <c r="H10" s="58">
        <v>4</v>
      </c>
    </row>
    <row r="11" spans="1:8" x14ac:dyDescent="0.5">
      <c r="A11" s="58" t="s">
        <v>250</v>
      </c>
      <c r="B11" s="58" t="s">
        <v>235</v>
      </c>
      <c r="C11" s="58" t="s">
        <v>251</v>
      </c>
      <c r="D11" s="58">
        <v>5</v>
      </c>
      <c r="E11" s="58">
        <v>5</v>
      </c>
      <c r="F11" s="58">
        <v>5</v>
      </c>
    </row>
    <row r="12" spans="1:8" x14ac:dyDescent="0.5">
      <c r="A12" s="58" t="s">
        <v>252</v>
      </c>
      <c r="B12" s="58" t="s">
        <v>235</v>
      </c>
      <c r="C12" s="58" t="s">
        <v>253</v>
      </c>
      <c r="D12" s="58">
        <v>5</v>
      </c>
      <c r="E12" s="58">
        <v>5</v>
      </c>
      <c r="F12" s="58">
        <v>2</v>
      </c>
    </row>
    <row r="13" spans="1:8" x14ac:dyDescent="0.5">
      <c r="A13" s="58" t="s">
        <v>254</v>
      </c>
      <c r="B13" s="58" t="s">
        <v>235</v>
      </c>
      <c r="C13" s="58" t="s">
        <v>100</v>
      </c>
      <c r="D13" s="58">
        <v>5</v>
      </c>
      <c r="E13" s="58">
        <v>5</v>
      </c>
      <c r="F13" s="58">
        <v>2</v>
      </c>
      <c r="H13" s="58">
        <v>4</v>
      </c>
    </row>
    <row r="14" spans="1:8" x14ac:dyDescent="0.5">
      <c r="A14" s="58" t="s">
        <v>255</v>
      </c>
      <c r="B14" s="58" t="s">
        <v>235</v>
      </c>
      <c r="C14" s="58" t="s">
        <v>256</v>
      </c>
      <c r="D14" s="58">
        <v>3</v>
      </c>
      <c r="E14" s="58">
        <v>5</v>
      </c>
      <c r="F14" s="58">
        <v>5</v>
      </c>
    </row>
    <row r="15" spans="1:8" x14ac:dyDescent="0.5">
      <c r="A15" s="58" t="s">
        <v>257</v>
      </c>
      <c r="B15" s="58" t="s">
        <v>235</v>
      </c>
      <c r="C15" s="58" t="s">
        <v>258</v>
      </c>
      <c r="D15" s="58">
        <v>3</v>
      </c>
      <c r="E15" s="58">
        <v>5</v>
      </c>
      <c r="F15" s="58">
        <v>5</v>
      </c>
    </row>
    <row r="16" spans="1:8" x14ac:dyDescent="0.5">
      <c r="A16" s="58" t="s">
        <v>259</v>
      </c>
      <c r="B16" s="58" t="s">
        <v>235</v>
      </c>
      <c r="C16" s="58" t="s">
        <v>260</v>
      </c>
      <c r="D16" s="58">
        <v>3</v>
      </c>
      <c r="E16" s="58">
        <v>5</v>
      </c>
      <c r="F16" s="58">
        <v>5</v>
      </c>
    </row>
    <row r="17" spans="1:6" x14ac:dyDescent="0.5">
      <c r="A17" s="58" t="s">
        <v>261</v>
      </c>
      <c r="B17" s="58" t="s">
        <v>235</v>
      </c>
      <c r="C17" s="58" t="s">
        <v>262</v>
      </c>
      <c r="D17" s="58">
        <v>3</v>
      </c>
      <c r="E17" s="58">
        <v>5</v>
      </c>
      <c r="F17" s="58">
        <v>5</v>
      </c>
    </row>
    <row r="18" spans="1:6" x14ac:dyDescent="0.5">
      <c r="A18" s="58" t="s">
        <v>263</v>
      </c>
      <c r="B18" s="58" t="s">
        <v>235</v>
      </c>
      <c r="C18" s="58" t="s">
        <v>264</v>
      </c>
      <c r="D18" s="58">
        <v>3</v>
      </c>
      <c r="E18" s="58">
        <v>5</v>
      </c>
      <c r="F18" s="58">
        <v>5</v>
      </c>
    </row>
    <row r="19" spans="1:6" x14ac:dyDescent="0.5">
      <c r="A19" s="58" t="s">
        <v>265</v>
      </c>
      <c r="B19" s="58" t="s">
        <v>235</v>
      </c>
      <c r="C19" s="58" t="s">
        <v>122</v>
      </c>
      <c r="D19" s="58">
        <v>5</v>
      </c>
      <c r="E19" s="58">
        <v>5</v>
      </c>
      <c r="F19" s="58">
        <v>4</v>
      </c>
    </row>
    <row r="20" spans="1:6" x14ac:dyDescent="0.5">
      <c r="A20" s="59" t="s">
        <v>266</v>
      </c>
      <c r="B20" s="58" t="s">
        <v>235</v>
      </c>
      <c r="C20" s="58" t="s">
        <v>267</v>
      </c>
      <c r="D20" s="58">
        <v>5</v>
      </c>
      <c r="E20" s="58">
        <v>4</v>
      </c>
      <c r="F20" s="58">
        <v>2</v>
      </c>
    </row>
    <row r="21" spans="1:6" x14ac:dyDescent="0.5">
      <c r="A21" s="58" t="s">
        <v>268</v>
      </c>
      <c r="B21" s="58" t="s">
        <v>235</v>
      </c>
      <c r="D21" s="58">
        <v>3</v>
      </c>
      <c r="E21" s="58">
        <v>3</v>
      </c>
      <c r="F21" s="58">
        <v>1</v>
      </c>
    </row>
    <row r="22" spans="1:6" x14ac:dyDescent="0.5">
      <c r="A22" s="58" t="s">
        <v>269</v>
      </c>
      <c r="B22" s="58" t="s">
        <v>235</v>
      </c>
      <c r="C22" s="58" t="s">
        <v>270</v>
      </c>
      <c r="D22" s="58">
        <v>5</v>
      </c>
      <c r="E22" s="58">
        <v>5</v>
      </c>
      <c r="F22" s="58">
        <v>3</v>
      </c>
    </row>
    <row r="23" spans="1:6" x14ac:dyDescent="0.5">
      <c r="A23" s="58" t="s">
        <v>271</v>
      </c>
      <c r="B23" s="58" t="s">
        <v>235</v>
      </c>
      <c r="C23" s="58" t="s">
        <v>272</v>
      </c>
      <c r="D23" s="58">
        <v>5</v>
      </c>
      <c r="E23" s="58">
        <v>5</v>
      </c>
      <c r="F23" s="58">
        <v>3</v>
      </c>
    </row>
    <row r="24" spans="1:6" x14ac:dyDescent="0.5">
      <c r="A24" s="58" t="s">
        <v>273</v>
      </c>
      <c r="B24" s="58" t="s">
        <v>235</v>
      </c>
      <c r="C24" s="58" t="s">
        <v>274</v>
      </c>
      <c r="D24" s="58">
        <v>5</v>
      </c>
      <c r="E24" s="58">
        <v>5</v>
      </c>
      <c r="F24" s="58">
        <v>1</v>
      </c>
    </row>
    <row r="25" spans="1:6" x14ac:dyDescent="0.5">
      <c r="A25" s="58" t="s">
        <v>275</v>
      </c>
      <c r="B25" s="58" t="s">
        <v>235</v>
      </c>
      <c r="C25" s="58" t="s">
        <v>276</v>
      </c>
      <c r="D25" s="58">
        <v>5</v>
      </c>
      <c r="E25" s="58">
        <v>5</v>
      </c>
      <c r="F25" s="58">
        <v>1</v>
      </c>
    </row>
    <row r="26" spans="1:6" x14ac:dyDescent="0.5">
      <c r="A26" s="58" t="s">
        <v>277</v>
      </c>
      <c r="B26" s="58" t="s">
        <v>235</v>
      </c>
      <c r="C26" s="58" t="s">
        <v>278</v>
      </c>
      <c r="D26" s="58">
        <v>5</v>
      </c>
      <c r="E26" s="58">
        <v>5</v>
      </c>
      <c r="F26" s="58">
        <v>3</v>
      </c>
    </row>
    <row r="29" spans="1:6" x14ac:dyDescent="0.5">
      <c r="A29" s="68" t="s">
        <v>279</v>
      </c>
    </row>
    <row r="30" spans="1:6" x14ac:dyDescent="0.5">
      <c r="A30" s="58" t="s">
        <v>280</v>
      </c>
    </row>
    <row r="31" spans="1:6" x14ac:dyDescent="0.5">
      <c r="A31" s="58" t="s">
        <v>281</v>
      </c>
    </row>
    <row r="32" spans="1:6" x14ac:dyDescent="0.5">
      <c r="A32" s="58" t="s">
        <v>282</v>
      </c>
    </row>
    <row r="33" spans="1:1" x14ac:dyDescent="0.5">
      <c r="A33" s="58" t="s">
        <v>283</v>
      </c>
    </row>
    <row r="34" spans="1:1" x14ac:dyDescent="0.5">
      <c r="A34" s="58" t="s">
        <v>284</v>
      </c>
    </row>
  </sheetData>
  <autoFilter ref="A1:H26" xr:uid="{B565E103-35D6-4849-8F8F-BBFE728E8F6B}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5B836-10D3-1D4A-8D7C-1BB126EFB3F2}">
  <dimension ref="A1:C43"/>
  <sheetViews>
    <sheetView zoomScale="150" zoomScaleNormal="150" workbookViewId="0">
      <selection activeCell="P34" sqref="P34"/>
    </sheetView>
  </sheetViews>
  <sheetFormatPr defaultColWidth="8.5" defaultRowHeight="16" x14ac:dyDescent="0.4"/>
  <cols>
    <col min="1" max="1" width="22" customWidth="1"/>
  </cols>
  <sheetData>
    <row r="1" spans="1:3" x14ac:dyDescent="0.4">
      <c r="A1" s="16" t="s">
        <v>285</v>
      </c>
      <c r="B1" t="s">
        <v>286</v>
      </c>
      <c r="C1" t="s">
        <v>199</v>
      </c>
    </row>
    <row r="2" spans="1:3" x14ac:dyDescent="0.4">
      <c r="A2" t="s">
        <v>78</v>
      </c>
    </row>
    <row r="3" spans="1:3" x14ac:dyDescent="0.4">
      <c r="A3" t="s">
        <v>85</v>
      </c>
    </row>
    <row r="4" spans="1:3" x14ac:dyDescent="0.4">
      <c r="A4" t="s">
        <v>217</v>
      </c>
    </row>
    <row r="5" spans="1:3" x14ac:dyDescent="0.4">
      <c r="A5" t="s">
        <v>218</v>
      </c>
    </row>
    <row r="6" spans="1:3" x14ac:dyDescent="0.4">
      <c r="A6" t="s">
        <v>219</v>
      </c>
    </row>
    <row r="7" spans="1:3" x14ac:dyDescent="0.4">
      <c r="A7" t="s">
        <v>220</v>
      </c>
    </row>
    <row r="8" spans="1:3" x14ac:dyDescent="0.4">
      <c r="A8" t="s">
        <v>21</v>
      </c>
    </row>
    <row r="9" spans="1:3" x14ac:dyDescent="0.4">
      <c r="A9" t="s">
        <v>287</v>
      </c>
    </row>
    <row r="10" spans="1:3" x14ac:dyDescent="0.4">
      <c r="A10" t="s">
        <v>288</v>
      </c>
    </row>
    <row r="11" spans="1:3" x14ac:dyDescent="0.4">
      <c r="A11" t="s">
        <v>289</v>
      </c>
    </row>
    <row r="12" spans="1:3" x14ac:dyDescent="0.4">
      <c r="A12" t="s">
        <v>290</v>
      </c>
    </row>
    <row r="13" spans="1:3" x14ac:dyDescent="0.4">
      <c r="A13" t="s">
        <v>291</v>
      </c>
      <c r="C13" t="s">
        <v>292</v>
      </c>
    </row>
    <row r="14" spans="1:3" x14ac:dyDescent="0.4">
      <c r="A14" t="s">
        <v>97</v>
      </c>
    </row>
    <row r="15" spans="1:3" x14ac:dyDescent="0.4">
      <c r="A15" s="40" t="s">
        <v>293</v>
      </c>
    </row>
    <row r="16" spans="1:3" x14ac:dyDescent="0.4">
      <c r="A16" s="40" t="s">
        <v>204</v>
      </c>
    </row>
    <row r="20" spans="1:2" x14ac:dyDescent="0.4">
      <c r="A20" t="s">
        <v>215</v>
      </c>
      <c r="B20" t="s">
        <v>216</v>
      </c>
    </row>
    <row r="21" spans="1:2" x14ac:dyDescent="0.4">
      <c r="A21" t="s">
        <v>217</v>
      </c>
      <c r="B21">
        <v>1</v>
      </c>
    </row>
    <row r="22" spans="1:2" x14ac:dyDescent="0.4">
      <c r="A22" t="s">
        <v>218</v>
      </c>
      <c r="B22">
        <v>1</v>
      </c>
    </row>
    <row r="23" spans="1:2" x14ac:dyDescent="0.4">
      <c r="A23" t="s">
        <v>219</v>
      </c>
      <c r="B23">
        <v>1</v>
      </c>
    </row>
    <row r="24" spans="1:2" x14ac:dyDescent="0.4">
      <c r="A24" t="s">
        <v>220</v>
      </c>
      <c r="B24">
        <v>1</v>
      </c>
    </row>
    <row r="25" spans="1:2" x14ac:dyDescent="0.4">
      <c r="A25" t="s">
        <v>291</v>
      </c>
      <c r="B25">
        <v>8</v>
      </c>
    </row>
    <row r="26" spans="1:2" x14ac:dyDescent="0.4">
      <c r="A26" t="s">
        <v>208</v>
      </c>
      <c r="B26">
        <v>8</v>
      </c>
    </row>
    <row r="27" spans="1:2" x14ac:dyDescent="0.4">
      <c r="A27" t="s">
        <v>97</v>
      </c>
      <c r="B27">
        <v>8</v>
      </c>
    </row>
    <row r="28" spans="1:2" x14ac:dyDescent="0.4">
      <c r="A28" t="s">
        <v>221</v>
      </c>
      <c r="B28">
        <v>1</v>
      </c>
    </row>
    <row r="29" spans="1:2" x14ac:dyDescent="0.4">
      <c r="A29" t="s">
        <v>222</v>
      </c>
      <c r="B29">
        <v>8</v>
      </c>
    </row>
    <row r="30" spans="1:2" x14ac:dyDescent="0.4">
      <c r="A30" t="s">
        <v>204</v>
      </c>
      <c r="B30">
        <v>8</v>
      </c>
    </row>
    <row r="31" spans="1:2" x14ac:dyDescent="0.4">
      <c r="A31" t="s">
        <v>294</v>
      </c>
      <c r="B31" t="s">
        <v>295</v>
      </c>
    </row>
    <row r="32" spans="1:2" x14ac:dyDescent="0.4">
      <c r="A32" t="s">
        <v>291</v>
      </c>
    </row>
    <row r="33" spans="1:3" x14ac:dyDescent="0.4">
      <c r="B33" t="s">
        <v>99</v>
      </c>
      <c r="C33" t="s">
        <v>296</v>
      </c>
    </row>
    <row r="34" spans="1:3" x14ac:dyDescent="0.4">
      <c r="C34" t="s">
        <v>297</v>
      </c>
    </row>
    <row r="35" spans="1:3" x14ac:dyDescent="0.4">
      <c r="C35" t="s">
        <v>298</v>
      </c>
    </row>
    <row r="38" spans="1:3" x14ac:dyDescent="0.4">
      <c r="B38" t="s">
        <v>299</v>
      </c>
      <c r="C38" t="s">
        <v>300</v>
      </c>
    </row>
    <row r="39" spans="1:3" x14ac:dyDescent="0.4">
      <c r="C39" t="s">
        <v>301</v>
      </c>
    </row>
    <row r="40" spans="1:3" x14ac:dyDescent="0.4">
      <c r="C40" t="s">
        <v>302</v>
      </c>
    </row>
    <row r="41" spans="1:3" x14ac:dyDescent="0.4">
      <c r="A41" t="s">
        <v>97</v>
      </c>
      <c r="B41" t="s">
        <v>303</v>
      </c>
    </row>
    <row r="42" spans="1:3" x14ac:dyDescent="0.4">
      <c r="B42" t="s">
        <v>304</v>
      </c>
    </row>
    <row r="43" spans="1:3" x14ac:dyDescent="0.4">
      <c r="B43" t="s">
        <v>305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1D478-D9ED-410A-BF1C-53B46722AE12}">
  <dimension ref="A1:I51"/>
  <sheetViews>
    <sheetView topLeftCell="A19" zoomScale="150" zoomScaleNormal="150" workbookViewId="0">
      <selection activeCell="D36" sqref="D36"/>
    </sheetView>
  </sheetViews>
  <sheetFormatPr defaultColWidth="8.5" defaultRowHeight="16" x14ac:dyDescent="0.4"/>
  <cols>
    <col min="1" max="1" width="22" customWidth="1"/>
    <col min="2" max="2" width="17.5" customWidth="1"/>
    <col min="6" max="6" width="18" customWidth="1"/>
    <col min="7" max="7" width="12" customWidth="1"/>
  </cols>
  <sheetData>
    <row r="1" spans="1:5" x14ac:dyDescent="0.4">
      <c r="A1" s="16" t="s">
        <v>285</v>
      </c>
      <c r="B1" s="16" t="s">
        <v>66</v>
      </c>
      <c r="D1" t="s">
        <v>286</v>
      </c>
      <c r="E1" t="s">
        <v>199</v>
      </c>
    </row>
    <row r="2" spans="1:5" x14ac:dyDescent="0.4">
      <c r="A2" t="s">
        <v>78</v>
      </c>
    </row>
    <row r="3" spans="1:5" x14ac:dyDescent="0.4">
      <c r="A3" t="s">
        <v>85</v>
      </c>
    </row>
    <row r="4" spans="1:5" x14ac:dyDescent="0.4">
      <c r="A4" t="s">
        <v>217</v>
      </c>
    </row>
    <row r="5" spans="1:5" x14ac:dyDescent="0.4">
      <c r="A5" t="s">
        <v>218</v>
      </c>
    </row>
    <row r="6" spans="1:5" x14ac:dyDescent="0.4">
      <c r="A6" t="s">
        <v>219</v>
      </c>
    </row>
    <row r="7" spans="1:5" x14ac:dyDescent="0.4">
      <c r="A7" t="s">
        <v>220</v>
      </c>
    </row>
    <row r="8" spans="1:5" x14ac:dyDescent="0.4">
      <c r="A8" t="s">
        <v>21</v>
      </c>
    </row>
    <row r="9" spans="1:5" x14ac:dyDescent="0.4">
      <c r="A9" t="s">
        <v>306</v>
      </c>
    </row>
    <row r="10" spans="1:5" x14ac:dyDescent="0.4">
      <c r="A10" t="s">
        <v>288</v>
      </c>
    </row>
    <row r="11" spans="1:5" x14ac:dyDescent="0.4">
      <c r="A11" t="s">
        <v>307</v>
      </c>
    </row>
    <row r="12" spans="1:5" x14ac:dyDescent="0.4">
      <c r="A12" t="s">
        <v>308</v>
      </c>
    </row>
    <row r="13" spans="1:5" x14ac:dyDescent="0.4">
      <c r="A13" s="40" t="s">
        <v>214</v>
      </c>
      <c r="B13" t="s">
        <v>309</v>
      </c>
    </row>
    <row r="14" spans="1:5" x14ac:dyDescent="0.4">
      <c r="A14" t="s">
        <v>310</v>
      </c>
    </row>
    <row r="15" spans="1:5" x14ac:dyDescent="0.4">
      <c r="A15" s="40" t="s">
        <v>311</v>
      </c>
    </row>
    <row r="16" spans="1:5" x14ac:dyDescent="0.4">
      <c r="A16" t="s">
        <v>312</v>
      </c>
    </row>
    <row r="17" spans="1:6" x14ac:dyDescent="0.4">
      <c r="A17" s="40" t="s">
        <v>313</v>
      </c>
    </row>
    <row r="18" spans="1:6" x14ac:dyDescent="0.4">
      <c r="A18" t="s">
        <v>314</v>
      </c>
    </row>
    <row r="19" spans="1:6" x14ac:dyDescent="0.4">
      <c r="F19" s="16" t="s">
        <v>315</v>
      </c>
    </row>
    <row r="20" spans="1:6" x14ac:dyDescent="0.4">
      <c r="A20" s="16" t="s">
        <v>316</v>
      </c>
      <c r="B20" s="16" t="s">
        <v>317</v>
      </c>
      <c r="F20" s="16" t="s">
        <v>318</v>
      </c>
    </row>
    <row r="21" spans="1:6" x14ac:dyDescent="0.4">
      <c r="A21" t="s">
        <v>319</v>
      </c>
      <c r="B21">
        <v>7</v>
      </c>
      <c r="F21" t="s">
        <v>320</v>
      </c>
    </row>
    <row r="22" spans="1:6" x14ac:dyDescent="0.4">
      <c r="A22" t="s">
        <v>321</v>
      </c>
      <c r="B22">
        <v>7</v>
      </c>
      <c r="F22" t="s">
        <v>322</v>
      </c>
    </row>
    <row r="23" spans="1:6" x14ac:dyDescent="0.4">
      <c r="F23" t="s">
        <v>323</v>
      </c>
    </row>
    <row r="24" spans="1:6" x14ac:dyDescent="0.4">
      <c r="A24" s="16" t="s">
        <v>324</v>
      </c>
    </row>
    <row r="25" spans="1:6" x14ac:dyDescent="0.4">
      <c r="A25" t="s">
        <v>325</v>
      </c>
      <c r="B25">
        <v>7</v>
      </c>
      <c r="F25" t="s">
        <v>323</v>
      </c>
    </row>
    <row r="26" spans="1:6" x14ac:dyDescent="0.4">
      <c r="A26" t="s">
        <v>326</v>
      </c>
      <c r="B26">
        <v>3</v>
      </c>
    </row>
    <row r="28" spans="1:6" x14ac:dyDescent="0.4">
      <c r="A28" s="16" t="s">
        <v>327</v>
      </c>
    </row>
    <row r="29" spans="1:6" x14ac:dyDescent="0.4">
      <c r="A29" t="s">
        <v>328</v>
      </c>
      <c r="B29">
        <v>7</v>
      </c>
      <c r="F29" t="s">
        <v>329</v>
      </c>
    </row>
    <row r="30" spans="1:6" x14ac:dyDescent="0.4">
      <c r="A30" t="s">
        <v>330</v>
      </c>
      <c r="B30">
        <v>7</v>
      </c>
      <c r="F30" t="s">
        <v>331</v>
      </c>
    </row>
    <row r="33" spans="1:9" x14ac:dyDescent="0.4">
      <c r="A33" s="16" t="s">
        <v>332</v>
      </c>
    </row>
    <row r="34" spans="1:9" x14ac:dyDescent="0.4">
      <c r="A34" t="s">
        <v>333</v>
      </c>
      <c r="B34">
        <v>8</v>
      </c>
      <c r="F34" t="s">
        <v>320</v>
      </c>
    </row>
    <row r="35" spans="1:9" x14ac:dyDescent="0.4">
      <c r="A35" t="s">
        <v>334</v>
      </c>
      <c r="B35">
        <v>8</v>
      </c>
      <c r="F35" t="s">
        <v>335</v>
      </c>
    </row>
    <row r="36" spans="1:9" x14ac:dyDescent="0.4">
      <c r="A36" t="s">
        <v>336</v>
      </c>
      <c r="B36">
        <v>8</v>
      </c>
      <c r="F36" t="s">
        <v>337</v>
      </c>
    </row>
    <row r="38" spans="1:9" x14ac:dyDescent="0.4">
      <c r="A38" s="16" t="s">
        <v>338</v>
      </c>
    </row>
    <row r="39" spans="1:9" x14ac:dyDescent="0.4">
      <c r="A39" t="s">
        <v>339</v>
      </c>
      <c r="B39">
        <v>1</v>
      </c>
      <c r="F39" t="s">
        <v>340</v>
      </c>
    </row>
    <row r="41" spans="1:9" x14ac:dyDescent="0.4">
      <c r="A41" s="16" t="s">
        <v>341</v>
      </c>
    </row>
    <row r="42" spans="1:9" x14ac:dyDescent="0.4">
      <c r="A42" t="s">
        <v>342</v>
      </c>
      <c r="B42" t="s">
        <v>343</v>
      </c>
      <c r="F42" t="s">
        <v>329</v>
      </c>
    </row>
    <row r="43" spans="1:9" x14ac:dyDescent="0.4">
      <c r="G43" s="16" t="s">
        <v>344</v>
      </c>
      <c r="H43" s="16" t="s">
        <v>345</v>
      </c>
      <c r="I43" s="16" t="s">
        <v>346</v>
      </c>
    </row>
    <row r="44" spans="1:9" x14ac:dyDescent="0.4">
      <c r="A44" s="16" t="s">
        <v>15</v>
      </c>
      <c r="F44" t="s">
        <v>347</v>
      </c>
      <c r="G44" t="s">
        <v>348</v>
      </c>
      <c r="H44" t="s">
        <v>349</v>
      </c>
      <c r="I44" t="s">
        <v>350</v>
      </c>
    </row>
    <row r="46" spans="1:9" x14ac:dyDescent="0.4">
      <c r="A46" s="16" t="s">
        <v>351</v>
      </c>
    </row>
    <row r="47" spans="1:9" x14ac:dyDescent="0.4">
      <c r="A47" t="s">
        <v>333</v>
      </c>
    </row>
    <row r="48" spans="1:9" x14ac:dyDescent="0.4">
      <c r="A48" t="s">
        <v>352</v>
      </c>
    </row>
    <row r="49" spans="1:1" x14ac:dyDescent="0.4">
      <c r="A49" t="s">
        <v>353</v>
      </c>
    </row>
    <row r="50" spans="1:1" x14ac:dyDescent="0.4">
      <c r="A50" t="s">
        <v>354</v>
      </c>
    </row>
    <row r="51" spans="1:1" x14ac:dyDescent="0.4">
      <c r="A51" t="s">
        <v>336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2D4E-05E3-48A4-BCE9-D2E10BA5AF56}">
  <dimension ref="A1:J16"/>
  <sheetViews>
    <sheetView zoomScale="75" workbookViewId="0">
      <selection activeCell="I14" sqref="I14"/>
    </sheetView>
  </sheetViews>
  <sheetFormatPr defaultColWidth="8.83203125" defaultRowHeight="16" x14ac:dyDescent="0.4"/>
  <cols>
    <col min="1" max="1" width="43.5" customWidth="1"/>
    <col min="2" max="2" width="19" customWidth="1"/>
    <col min="3" max="3" width="68.5" customWidth="1"/>
    <col min="4" max="4" width="29.5" customWidth="1"/>
    <col min="5" max="5" width="22.83203125" bestFit="1" customWidth="1"/>
    <col min="6" max="6" width="18" customWidth="1"/>
    <col min="7" max="7" width="29.33203125" bestFit="1" customWidth="1"/>
    <col min="8" max="8" width="13" customWidth="1"/>
    <col min="9" max="9" width="23" customWidth="1"/>
  </cols>
  <sheetData>
    <row r="1" spans="1:10" ht="23.5" x14ac:dyDescent="0.55000000000000004">
      <c r="A1" s="63" t="s">
        <v>223</v>
      </c>
      <c r="B1" s="63" t="s">
        <v>355</v>
      </c>
      <c r="C1" s="66" t="s">
        <v>356</v>
      </c>
      <c r="D1" s="65" t="s">
        <v>59</v>
      </c>
      <c r="E1" s="63" t="s">
        <v>357</v>
      </c>
      <c r="F1" s="63" t="s">
        <v>227</v>
      </c>
      <c r="G1" s="63" t="s">
        <v>358</v>
      </c>
      <c r="H1" s="63" t="s">
        <v>229</v>
      </c>
      <c r="I1" s="64" t="s">
        <v>230</v>
      </c>
      <c r="J1" s="63" t="s">
        <v>359</v>
      </c>
    </row>
    <row r="2" spans="1:10" ht="21" x14ac:dyDescent="0.5">
      <c r="A2" s="58" t="s">
        <v>333</v>
      </c>
      <c r="B2" s="62" t="s">
        <v>360</v>
      </c>
      <c r="C2" s="58" t="s">
        <v>361</v>
      </c>
      <c r="D2" s="58" t="s">
        <v>362</v>
      </c>
      <c r="E2" s="58">
        <v>5</v>
      </c>
      <c r="F2" s="58">
        <v>5</v>
      </c>
      <c r="G2" s="58">
        <v>5</v>
      </c>
      <c r="H2" s="58"/>
      <c r="I2" s="58">
        <v>5</v>
      </c>
      <c r="J2" s="58"/>
    </row>
    <row r="3" spans="1:10" ht="21" x14ac:dyDescent="0.5">
      <c r="A3" s="58" t="s">
        <v>336</v>
      </c>
      <c r="B3" s="62" t="s">
        <v>363</v>
      </c>
      <c r="C3" s="58" t="s">
        <v>364</v>
      </c>
      <c r="D3" s="58" t="s">
        <v>362</v>
      </c>
      <c r="E3" s="58">
        <v>2</v>
      </c>
      <c r="F3" s="58">
        <v>1</v>
      </c>
      <c r="G3" s="58">
        <v>5</v>
      </c>
      <c r="H3" s="58"/>
      <c r="I3" s="58">
        <v>1</v>
      </c>
    </row>
    <row r="4" spans="1:10" ht="21.75" customHeight="1" x14ac:dyDescent="0.5">
      <c r="A4" s="61" t="s">
        <v>365</v>
      </c>
      <c r="B4" s="67" t="s">
        <v>366</v>
      </c>
      <c r="C4" s="61" t="s">
        <v>367</v>
      </c>
      <c r="D4" s="61" t="s">
        <v>362</v>
      </c>
      <c r="E4" s="58">
        <v>1</v>
      </c>
      <c r="F4" s="58">
        <v>1</v>
      </c>
      <c r="G4" s="58">
        <v>5</v>
      </c>
      <c r="H4" s="58"/>
      <c r="I4" s="58">
        <v>0</v>
      </c>
    </row>
    <row r="5" spans="1:10" ht="21" x14ac:dyDescent="0.5">
      <c r="A5" s="61" t="s">
        <v>368</v>
      </c>
      <c r="B5" s="67" t="s">
        <v>369</v>
      </c>
      <c r="C5" s="61" t="s">
        <v>370</v>
      </c>
      <c r="D5" s="61" t="s">
        <v>362</v>
      </c>
      <c r="E5" s="58">
        <v>1</v>
      </c>
      <c r="F5" s="58">
        <v>1</v>
      </c>
      <c r="G5" s="58">
        <v>5</v>
      </c>
      <c r="H5" s="58"/>
      <c r="I5" s="58">
        <v>0</v>
      </c>
    </row>
    <row r="6" spans="1:10" ht="21" x14ac:dyDescent="0.5">
      <c r="A6" s="61" t="s">
        <v>371</v>
      </c>
      <c r="B6" s="67" t="s">
        <v>372</v>
      </c>
      <c r="C6" s="61" t="s">
        <v>373</v>
      </c>
      <c r="D6" s="61" t="s">
        <v>362</v>
      </c>
      <c r="E6" s="58">
        <v>1</v>
      </c>
      <c r="F6" s="58">
        <v>1</v>
      </c>
      <c r="G6" s="58">
        <v>5</v>
      </c>
      <c r="H6" s="58"/>
      <c r="I6" s="58">
        <v>0</v>
      </c>
    </row>
    <row r="7" spans="1:10" ht="21" x14ac:dyDescent="0.5">
      <c r="A7" s="61" t="s">
        <v>353</v>
      </c>
      <c r="B7" s="62" t="s">
        <v>374</v>
      </c>
      <c r="C7" s="58" t="s">
        <v>375</v>
      </c>
      <c r="D7" s="58" t="s">
        <v>362</v>
      </c>
      <c r="E7" s="58">
        <v>2</v>
      </c>
      <c r="F7" s="58">
        <v>2</v>
      </c>
      <c r="G7" s="58">
        <v>5</v>
      </c>
      <c r="H7" s="58"/>
      <c r="I7" s="58">
        <v>2</v>
      </c>
    </row>
    <row r="8" spans="1:10" ht="21" x14ac:dyDescent="0.5">
      <c r="A8" s="58" t="s">
        <v>325</v>
      </c>
      <c r="B8" s="67" t="s">
        <v>376</v>
      </c>
      <c r="C8" s="58" t="s">
        <v>377</v>
      </c>
      <c r="D8" s="58" t="s">
        <v>362</v>
      </c>
      <c r="E8" s="58">
        <v>4</v>
      </c>
      <c r="F8" s="58">
        <v>3</v>
      </c>
      <c r="G8" s="58">
        <v>4</v>
      </c>
      <c r="H8" s="58"/>
      <c r="I8" s="58">
        <v>4</v>
      </c>
    </row>
    <row r="9" spans="1:10" ht="21" x14ac:dyDescent="0.5">
      <c r="A9" s="58" t="s">
        <v>326</v>
      </c>
      <c r="B9" s="67" t="s">
        <v>378</v>
      </c>
      <c r="C9" s="58" t="s">
        <v>379</v>
      </c>
      <c r="D9" s="58" t="s">
        <v>362</v>
      </c>
      <c r="E9" s="58">
        <v>1</v>
      </c>
      <c r="F9" s="58">
        <v>1</v>
      </c>
      <c r="G9" s="58">
        <v>5</v>
      </c>
      <c r="H9" s="58"/>
      <c r="I9" s="58">
        <v>0</v>
      </c>
    </row>
    <row r="10" spans="1:10" ht="21" x14ac:dyDescent="0.5">
      <c r="A10" s="58" t="s">
        <v>380</v>
      </c>
      <c r="B10" s="62" t="s">
        <v>381</v>
      </c>
      <c r="C10" s="58" t="s">
        <v>382</v>
      </c>
      <c r="D10" s="58" t="s">
        <v>362</v>
      </c>
      <c r="E10" s="58">
        <v>5</v>
      </c>
      <c r="F10" s="58">
        <v>5</v>
      </c>
      <c r="G10" s="58">
        <v>2</v>
      </c>
      <c r="H10" s="58"/>
      <c r="I10" s="58">
        <v>5</v>
      </c>
    </row>
    <row r="11" spans="1:10" ht="21" x14ac:dyDescent="0.5">
      <c r="A11" s="58" t="s">
        <v>383</v>
      </c>
      <c r="B11" s="62" t="s">
        <v>384</v>
      </c>
      <c r="C11" s="58" t="s">
        <v>385</v>
      </c>
      <c r="D11" s="58" t="s">
        <v>362</v>
      </c>
      <c r="E11" s="58">
        <v>5</v>
      </c>
      <c r="F11" s="58">
        <v>5</v>
      </c>
      <c r="G11" s="58">
        <v>2</v>
      </c>
      <c r="H11" s="58"/>
      <c r="I11" s="58">
        <v>5</v>
      </c>
    </row>
    <row r="12" spans="1:10" ht="21" x14ac:dyDescent="0.5">
      <c r="A12" s="58" t="s">
        <v>214</v>
      </c>
      <c r="B12" s="62" t="s">
        <v>386</v>
      </c>
      <c r="C12" s="58" t="s">
        <v>387</v>
      </c>
      <c r="D12" s="58" t="s">
        <v>362</v>
      </c>
      <c r="E12" s="58">
        <v>5</v>
      </c>
      <c r="F12" s="58">
        <v>5</v>
      </c>
      <c r="G12" s="58">
        <v>5</v>
      </c>
      <c r="H12" s="58"/>
      <c r="I12" s="58">
        <v>5</v>
      </c>
    </row>
    <row r="13" spans="1:10" ht="21" x14ac:dyDescent="0.5">
      <c r="A13" s="58" t="s">
        <v>388</v>
      </c>
      <c r="B13" s="62" t="s">
        <v>389</v>
      </c>
      <c r="C13" s="58" t="s">
        <v>390</v>
      </c>
      <c r="D13" s="58" t="s">
        <v>362</v>
      </c>
      <c r="E13" s="58">
        <v>5</v>
      </c>
      <c r="F13" s="58">
        <v>5</v>
      </c>
      <c r="G13" s="58">
        <v>5</v>
      </c>
      <c r="H13" s="58"/>
      <c r="I13" s="58">
        <v>5</v>
      </c>
    </row>
    <row r="14" spans="1:10" ht="21" x14ac:dyDescent="0.5">
      <c r="A14" s="58" t="s">
        <v>391</v>
      </c>
      <c r="B14" s="62" t="s">
        <v>392</v>
      </c>
      <c r="C14" s="61" t="s">
        <v>392</v>
      </c>
      <c r="D14" s="58" t="s">
        <v>362</v>
      </c>
      <c r="E14" s="58">
        <v>5</v>
      </c>
      <c r="F14" s="58">
        <v>5</v>
      </c>
      <c r="G14" s="58">
        <v>4</v>
      </c>
      <c r="H14" s="58"/>
      <c r="I14" s="58">
        <v>5</v>
      </c>
    </row>
    <row r="16" spans="1:10" ht="21" x14ac:dyDescent="0.5">
      <c r="D16" s="58"/>
      <c r="E16" s="58"/>
      <c r="F16" s="5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11904-421A-2B44-9E5C-3BD64A13048C}">
  <dimension ref="A1:F42"/>
  <sheetViews>
    <sheetView workbookViewId="0">
      <selection activeCell="E4" sqref="E4"/>
    </sheetView>
  </sheetViews>
  <sheetFormatPr defaultColWidth="11" defaultRowHeight="16" x14ac:dyDescent="0.4"/>
  <cols>
    <col min="1" max="1" width="25.5" style="5" customWidth="1"/>
    <col min="2" max="3" width="7" style="7" bestFit="1" customWidth="1"/>
    <col min="4" max="4" width="25.5" style="6" customWidth="1"/>
    <col min="5" max="5" width="13" style="6" bestFit="1" customWidth="1"/>
    <col min="6" max="6" width="25.5" style="5" customWidth="1"/>
  </cols>
  <sheetData>
    <row r="1" spans="1:6" ht="18.5" x14ac:dyDescent="0.4">
      <c r="A1" s="11" t="s">
        <v>393</v>
      </c>
      <c r="B1" s="1" t="s">
        <v>394</v>
      </c>
      <c r="C1" s="1" t="s">
        <v>395</v>
      </c>
      <c r="D1" s="12" t="s">
        <v>396</v>
      </c>
      <c r="E1" s="12" t="s">
        <v>397</v>
      </c>
      <c r="F1" s="11" t="s">
        <v>398</v>
      </c>
    </row>
    <row r="2" spans="1:6" ht="48" x14ac:dyDescent="0.4">
      <c r="A2" s="8" t="s">
        <v>399</v>
      </c>
      <c r="B2" s="10">
        <v>45536</v>
      </c>
      <c r="C2" s="10">
        <v>45717</v>
      </c>
      <c r="D2" s="9" t="s">
        <v>72</v>
      </c>
      <c r="E2" s="9" t="s">
        <v>400</v>
      </c>
      <c r="F2" s="8" t="s">
        <v>401</v>
      </c>
    </row>
    <row r="3" spans="1:6" ht="96" x14ac:dyDescent="0.4">
      <c r="A3" s="8" t="s">
        <v>402</v>
      </c>
      <c r="B3" s="10">
        <v>45536</v>
      </c>
      <c r="C3" s="10">
        <v>45717</v>
      </c>
      <c r="D3" s="9" t="s">
        <v>130</v>
      </c>
      <c r="E3" s="9" t="s">
        <v>403</v>
      </c>
      <c r="F3" s="8" t="s">
        <v>404</v>
      </c>
    </row>
    <row r="4" spans="1:6" ht="32" x14ac:dyDescent="0.4">
      <c r="A4" s="8" t="s">
        <v>405</v>
      </c>
      <c r="B4" s="10">
        <v>45536</v>
      </c>
      <c r="C4" s="10">
        <v>45717</v>
      </c>
      <c r="D4" s="9" t="s">
        <v>10</v>
      </c>
      <c r="E4" s="9"/>
      <c r="F4" s="8" t="s">
        <v>406</v>
      </c>
    </row>
    <row r="5" spans="1:6" ht="64" x14ac:dyDescent="0.4">
      <c r="A5" s="8" t="s">
        <v>407</v>
      </c>
      <c r="B5" s="10">
        <v>45536</v>
      </c>
      <c r="C5" s="10">
        <v>45717</v>
      </c>
      <c r="D5" s="9" t="s">
        <v>10</v>
      </c>
      <c r="E5" s="9" t="s">
        <v>408</v>
      </c>
      <c r="F5" s="8" t="s">
        <v>409</v>
      </c>
    </row>
    <row r="6" spans="1:6" x14ac:dyDescent="0.4">
      <c r="A6" s="225" t="s">
        <v>410</v>
      </c>
      <c r="B6" s="217">
        <v>45717</v>
      </c>
      <c r="C6" s="217">
        <v>45809</v>
      </c>
      <c r="D6" s="9" t="s">
        <v>7</v>
      </c>
      <c r="E6" s="223" t="s">
        <v>411</v>
      </c>
      <c r="F6" s="225" t="s">
        <v>412</v>
      </c>
    </row>
    <row r="7" spans="1:6" x14ac:dyDescent="0.4">
      <c r="A7" s="227"/>
      <c r="B7" s="218"/>
      <c r="C7" s="218"/>
      <c r="D7" s="9" t="s">
        <v>10</v>
      </c>
      <c r="E7" s="228"/>
      <c r="F7" s="227"/>
    </row>
    <row r="8" spans="1:6" x14ac:dyDescent="0.4">
      <c r="A8" s="226"/>
      <c r="B8" s="219"/>
      <c r="C8" s="219"/>
      <c r="D8" s="9" t="s">
        <v>15</v>
      </c>
      <c r="E8" s="224"/>
      <c r="F8" s="226"/>
    </row>
    <row r="9" spans="1:6" x14ac:dyDescent="0.4">
      <c r="A9" s="225" t="s">
        <v>413</v>
      </c>
      <c r="B9" s="217">
        <v>45717</v>
      </c>
      <c r="C9" s="217">
        <v>45992</v>
      </c>
      <c r="D9" s="223" t="s">
        <v>72</v>
      </c>
      <c r="E9" s="9" t="s">
        <v>414</v>
      </c>
      <c r="F9" s="225" t="s">
        <v>415</v>
      </c>
    </row>
    <row r="10" spans="1:6" x14ac:dyDescent="0.4">
      <c r="A10" s="227"/>
      <c r="B10" s="218"/>
      <c r="C10" s="218"/>
      <c r="D10" s="228"/>
      <c r="E10" s="9" t="s">
        <v>416</v>
      </c>
      <c r="F10" s="227"/>
    </row>
    <row r="11" spans="1:6" x14ac:dyDescent="0.4">
      <c r="A11" s="226"/>
      <c r="B11" s="219"/>
      <c r="C11" s="219"/>
      <c r="D11" s="224"/>
      <c r="E11" s="9" t="s">
        <v>417</v>
      </c>
      <c r="F11" s="226"/>
    </row>
    <row r="12" spans="1:6" x14ac:dyDescent="0.4">
      <c r="A12" s="225" t="s">
        <v>418</v>
      </c>
      <c r="B12" s="217">
        <v>45717</v>
      </c>
      <c r="C12" s="217">
        <v>45992</v>
      </c>
      <c r="D12" s="223" t="s">
        <v>419</v>
      </c>
      <c r="E12" s="9" t="s">
        <v>403</v>
      </c>
      <c r="F12" s="225" t="s">
        <v>420</v>
      </c>
    </row>
    <row r="13" spans="1:6" x14ac:dyDescent="0.4">
      <c r="A13" s="226"/>
      <c r="B13" s="219"/>
      <c r="C13" s="219"/>
      <c r="D13" s="224"/>
      <c r="E13" s="9" t="s">
        <v>421</v>
      </c>
      <c r="F13" s="226"/>
    </row>
    <row r="14" spans="1:6" ht="64" x14ac:dyDescent="0.4">
      <c r="A14" s="8" t="s">
        <v>422</v>
      </c>
      <c r="B14" s="10">
        <v>45717</v>
      </c>
      <c r="C14" s="10">
        <v>45992</v>
      </c>
      <c r="D14" s="9" t="s">
        <v>130</v>
      </c>
      <c r="E14" s="9" t="s">
        <v>417</v>
      </c>
      <c r="F14" s="8" t="s">
        <v>423</v>
      </c>
    </row>
    <row r="15" spans="1:6" x14ac:dyDescent="0.4">
      <c r="A15" s="225" t="s">
        <v>424</v>
      </c>
      <c r="B15" s="217">
        <v>45992</v>
      </c>
      <c r="C15" s="217">
        <v>46174</v>
      </c>
      <c r="D15" s="9" t="s">
        <v>7</v>
      </c>
      <c r="E15" s="223"/>
      <c r="F15" s="225" t="s">
        <v>425</v>
      </c>
    </row>
    <row r="16" spans="1:6" x14ac:dyDescent="0.4">
      <c r="A16" s="226"/>
      <c r="B16" s="219"/>
      <c r="C16" s="219"/>
      <c r="D16" s="9" t="s">
        <v>10</v>
      </c>
      <c r="E16" s="224"/>
      <c r="F16" s="226"/>
    </row>
    <row r="17" spans="1:6" ht="80" x14ac:dyDescent="0.4">
      <c r="A17" s="8" t="s">
        <v>426</v>
      </c>
      <c r="B17" s="10">
        <v>45992</v>
      </c>
      <c r="C17" s="10">
        <v>46174</v>
      </c>
      <c r="D17" s="9" t="s">
        <v>15</v>
      </c>
      <c r="E17" s="9"/>
      <c r="F17" s="8" t="s">
        <v>425</v>
      </c>
    </row>
    <row r="18" spans="1:6" ht="32" x14ac:dyDescent="0.4">
      <c r="A18" s="8" t="s">
        <v>427</v>
      </c>
      <c r="B18" s="10">
        <v>46082</v>
      </c>
      <c r="C18" s="10">
        <v>46143</v>
      </c>
      <c r="D18" s="8" t="s">
        <v>428</v>
      </c>
      <c r="E18" s="9"/>
      <c r="F18" s="8" t="s">
        <v>429</v>
      </c>
    </row>
    <row r="19" spans="1:6" ht="48" x14ac:dyDescent="0.4">
      <c r="A19" s="8" t="s">
        <v>430</v>
      </c>
      <c r="B19" s="10">
        <v>46082</v>
      </c>
      <c r="C19" s="10">
        <v>46143</v>
      </c>
      <c r="D19" s="9" t="s">
        <v>431</v>
      </c>
      <c r="E19" s="9" t="s">
        <v>417</v>
      </c>
      <c r="F19" s="8" t="s">
        <v>432</v>
      </c>
    </row>
    <row r="20" spans="1:6" x14ac:dyDescent="0.4">
      <c r="A20" s="214" t="s">
        <v>433</v>
      </c>
      <c r="B20" s="217">
        <v>46082</v>
      </c>
      <c r="C20" s="217">
        <v>46174</v>
      </c>
      <c r="D20" s="223" t="s">
        <v>434</v>
      </c>
      <c r="E20" s="9" t="s">
        <v>421</v>
      </c>
      <c r="F20" s="225"/>
    </row>
    <row r="21" spans="1:6" x14ac:dyDescent="0.4">
      <c r="A21" s="216"/>
      <c r="B21" s="219"/>
      <c r="C21" s="219"/>
      <c r="D21" s="224"/>
      <c r="E21" s="9" t="s">
        <v>403</v>
      </c>
      <c r="F21" s="226"/>
    </row>
    <row r="22" spans="1:6" x14ac:dyDescent="0.4">
      <c r="A22" s="225" t="s">
        <v>435</v>
      </c>
      <c r="B22" s="217">
        <v>46082</v>
      </c>
      <c r="C22" s="217">
        <v>46266</v>
      </c>
      <c r="D22" s="9" t="s">
        <v>7</v>
      </c>
      <c r="E22" s="223" t="s">
        <v>436</v>
      </c>
      <c r="F22" s="225" t="s">
        <v>437</v>
      </c>
    </row>
    <row r="23" spans="1:6" x14ac:dyDescent="0.4">
      <c r="A23" s="226"/>
      <c r="B23" s="219"/>
      <c r="C23" s="219"/>
      <c r="D23" s="9" t="s">
        <v>10</v>
      </c>
      <c r="E23" s="224"/>
      <c r="F23" s="226"/>
    </row>
    <row r="24" spans="1:6" ht="48" x14ac:dyDescent="0.4">
      <c r="A24" s="8" t="s">
        <v>438</v>
      </c>
      <c r="B24" s="10">
        <v>46082</v>
      </c>
      <c r="C24" s="10">
        <v>46266</v>
      </c>
      <c r="D24" s="9" t="s">
        <v>15</v>
      </c>
      <c r="E24" s="9" t="s">
        <v>436</v>
      </c>
      <c r="F24" s="8" t="s">
        <v>437</v>
      </c>
    </row>
    <row r="25" spans="1:6" ht="64" x14ac:dyDescent="0.4">
      <c r="A25" s="8" t="s">
        <v>439</v>
      </c>
      <c r="B25" s="10">
        <v>46082</v>
      </c>
      <c r="C25" s="10">
        <v>46357</v>
      </c>
      <c r="D25" s="9" t="s">
        <v>10</v>
      </c>
      <c r="E25" s="9" t="s">
        <v>440</v>
      </c>
      <c r="F25" s="8" t="s">
        <v>437</v>
      </c>
    </row>
    <row r="26" spans="1:6" x14ac:dyDescent="0.4">
      <c r="A26" s="214" t="s">
        <v>441</v>
      </c>
      <c r="B26" s="217">
        <v>46266</v>
      </c>
      <c r="C26" s="217">
        <v>46388</v>
      </c>
      <c r="D26" s="9" t="s">
        <v>7</v>
      </c>
      <c r="E26" s="220" t="s">
        <v>442</v>
      </c>
      <c r="F26" s="214" t="s">
        <v>443</v>
      </c>
    </row>
    <row r="27" spans="1:6" x14ac:dyDescent="0.4">
      <c r="A27" s="215"/>
      <c r="B27" s="218"/>
      <c r="C27" s="218"/>
      <c r="D27" s="9" t="s">
        <v>10</v>
      </c>
      <c r="E27" s="221"/>
      <c r="F27" s="215"/>
    </row>
    <row r="28" spans="1:6" x14ac:dyDescent="0.4">
      <c r="A28" s="216"/>
      <c r="B28" s="219"/>
      <c r="C28" s="219"/>
      <c r="D28" s="9" t="s">
        <v>15</v>
      </c>
      <c r="E28" s="222"/>
      <c r="F28" s="216"/>
    </row>
    <row r="29" spans="1:6" ht="51" customHeight="1" x14ac:dyDescent="0.4">
      <c r="A29" s="214" t="s">
        <v>444</v>
      </c>
      <c r="B29" s="217">
        <v>46447</v>
      </c>
      <c r="C29" s="217">
        <v>46539</v>
      </c>
      <c r="D29" s="9" t="s">
        <v>7</v>
      </c>
      <c r="E29" s="9"/>
      <c r="F29" s="8" t="s">
        <v>445</v>
      </c>
    </row>
    <row r="30" spans="1:6" x14ac:dyDescent="0.4">
      <c r="A30" s="215"/>
      <c r="B30" s="218"/>
      <c r="C30" s="218"/>
      <c r="D30" s="9" t="s">
        <v>10</v>
      </c>
      <c r="E30" s="9"/>
      <c r="F30" s="8"/>
    </row>
    <row r="31" spans="1:6" x14ac:dyDescent="0.4">
      <c r="A31" s="216"/>
      <c r="B31" s="219"/>
      <c r="C31" s="219"/>
      <c r="D31" s="9" t="s">
        <v>15</v>
      </c>
      <c r="E31" s="9"/>
      <c r="F31" s="8"/>
    </row>
    <row r="32" spans="1:6" ht="32" x14ac:dyDescent="0.4">
      <c r="A32" s="214" t="s">
        <v>446</v>
      </c>
      <c r="B32" s="217">
        <v>46508</v>
      </c>
      <c r="C32" s="217">
        <v>46569</v>
      </c>
      <c r="D32" s="9" t="s">
        <v>7</v>
      </c>
      <c r="E32" s="9" t="s">
        <v>417</v>
      </c>
      <c r="F32" s="8" t="s">
        <v>432</v>
      </c>
    </row>
    <row r="33" spans="1:6" x14ac:dyDescent="0.4">
      <c r="A33" s="215"/>
      <c r="B33" s="218"/>
      <c r="C33" s="218"/>
      <c r="D33" s="9" t="s">
        <v>10</v>
      </c>
      <c r="E33" s="9"/>
      <c r="F33" s="8"/>
    </row>
    <row r="34" spans="1:6" x14ac:dyDescent="0.4">
      <c r="A34" s="216"/>
      <c r="B34" s="219"/>
      <c r="C34" s="219"/>
      <c r="D34" s="9" t="s">
        <v>15</v>
      </c>
      <c r="E34" s="9"/>
      <c r="F34" s="8"/>
    </row>
    <row r="35" spans="1:6" x14ac:dyDescent="0.4">
      <c r="A35" s="214" t="s">
        <v>447</v>
      </c>
      <c r="B35" s="217">
        <v>46569</v>
      </c>
      <c r="C35" s="217">
        <v>46600</v>
      </c>
      <c r="D35" s="9" t="s">
        <v>7</v>
      </c>
      <c r="E35" s="9" t="s">
        <v>448</v>
      </c>
      <c r="F35" s="8" t="s">
        <v>449</v>
      </c>
    </row>
    <row r="36" spans="1:6" x14ac:dyDescent="0.4">
      <c r="A36" s="215"/>
      <c r="B36" s="218"/>
      <c r="C36" s="218"/>
      <c r="D36" s="9" t="s">
        <v>10</v>
      </c>
      <c r="E36" s="9"/>
      <c r="F36" s="8"/>
    </row>
    <row r="37" spans="1:6" x14ac:dyDescent="0.4">
      <c r="A37" s="216"/>
      <c r="B37" s="219"/>
      <c r="C37" s="219"/>
      <c r="D37" s="9" t="s">
        <v>15</v>
      </c>
      <c r="E37" s="9"/>
      <c r="F37" s="8"/>
    </row>
    <row r="38" spans="1:6" x14ac:dyDescent="0.4">
      <c r="A38" s="213" t="s">
        <v>450</v>
      </c>
      <c r="B38" s="213"/>
      <c r="C38" s="213"/>
      <c r="D38" s="213"/>
      <c r="E38" s="213"/>
      <c r="F38" s="213"/>
    </row>
    <row r="39" spans="1:6" x14ac:dyDescent="0.4">
      <c r="A39" s="213" t="s">
        <v>451</v>
      </c>
      <c r="B39" s="213"/>
      <c r="C39" s="213"/>
      <c r="D39" s="213"/>
      <c r="E39" s="213"/>
      <c r="F39" s="213"/>
    </row>
    <row r="40" spans="1:6" x14ac:dyDescent="0.4">
      <c r="A40" s="212" t="s">
        <v>452</v>
      </c>
      <c r="B40" s="212"/>
      <c r="C40" s="212"/>
      <c r="D40" s="212"/>
      <c r="E40" s="212"/>
      <c r="F40" s="212"/>
    </row>
    <row r="41" spans="1:6" x14ac:dyDescent="0.4">
      <c r="A41" s="213" t="s">
        <v>453</v>
      </c>
      <c r="B41" s="213"/>
      <c r="C41" s="213"/>
      <c r="D41" s="213"/>
      <c r="E41" s="213"/>
      <c r="F41" s="213"/>
    </row>
    <row r="42" spans="1:6" x14ac:dyDescent="0.4">
      <c r="A42" s="213" t="s">
        <v>454</v>
      </c>
      <c r="B42" s="213"/>
      <c r="C42" s="213"/>
      <c r="D42" s="213"/>
      <c r="E42" s="213"/>
      <c r="F42" s="213"/>
    </row>
  </sheetData>
  <mergeCells count="49">
    <mergeCell ref="A9:A11"/>
    <mergeCell ref="B9:B11"/>
    <mergeCell ref="C9:C11"/>
    <mergeCell ref="D9:D11"/>
    <mergeCell ref="F9:F11"/>
    <mergeCell ref="A6:A8"/>
    <mergeCell ref="B6:B8"/>
    <mergeCell ref="C6:C8"/>
    <mergeCell ref="E6:E8"/>
    <mergeCell ref="F6:F8"/>
    <mergeCell ref="A15:A16"/>
    <mergeCell ref="B15:B16"/>
    <mergeCell ref="C15:C16"/>
    <mergeCell ref="E15:E16"/>
    <mergeCell ref="F15:F16"/>
    <mergeCell ref="A12:A13"/>
    <mergeCell ref="B12:B13"/>
    <mergeCell ref="C12:C13"/>
    <mergeCell ref="D12:D13"/>
    <mergeCell ref="F12:F13"/>
    <mergeCell ref="D20:D21"/>
    <mergeCell ref="F20:F21"/>
    <mergeCell ref="A22:A23"/>
    <mergeCell ref="B22:B23"/>
    <mergeCell ref="C22:C23"/>
    <mergeCell ref="E22:E23"/>
    <mergeCell ref="F22:F23"/>
    <mergeCell ref="A20:A21"/>
    <mergeCell ref="B20:B21"/>
    <mergeCell ref="C20:C21"/>
    <mergeCell ref="A26:A28"/>
    <mergeCell ref="B26:B28"/>
    <mergeCell ref="C26:C28"/>
    <mergeCell ref="E26:E28"/>
    <mergeCell ref="F26:F28"/>
    <mergeCell ref="A32:A34"/>
    <mergeCell ref="B32:B34"/>
    <mergeCell ref="C32:C34"/>
    <mergeCell ref="A29:A31"/>
    <mergeCell ref="B29:B31"/>
    <mergeCell ref="C29:C31"/>
    <mergeCell ref="A40:F40"/>
    <mergeCell ref="A41:F41"/>
    <mergeCell ref="A42:F42"/>
    <mergeCell ref="A35:A37"/>
    <mergeCell ref="B35:B37"/>
    <mergeCell ref="C35:C37"/>
    <mergeCell ref="A38:F38"/>
    <mergeCell ref="A39:F3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3F5F-D125-3D46-BB8F-497AD473CB3A}">
  <dimension ref="A1:F9"/>
  <sheetViews>
    <sheetView zoomScale="170" zoomScaleNormal="170" workbookViewId="0">
      <selection activeCell="F4" sqref="F4"/>
    </sheetView>
  </sheetViews>
  <sheetFormatPr defaultColWidth="11" defaultRowHeight="16" x14ac:dyDescent="0.4"/>
  <cols>
    <col min="1" max="1" width="13" customWidth="1"/>
  </cols>
  <sheetData>
    <row r="1" spans="1:6" x14ac:dyDescent="0.4">
      <c r="A1" s="2" t="s">
        <v>455</v>
      </c>
      <c r="B1" s="2" t="s">
        <v>456</v>
      </c>
      <c r="C1" s="2" t="s">
        <v>457</v>
      </c>
      <c r="D1" s="2" t="s">
        <v>458</v>
      </c>
      <c r="E1" s="2" t="s">
        <v>459</v>
      </c>
      <c r="F1" s="2" t="s">
        <v>460</v>
      </c>
    </row>
    <row r="2" spans="1:6" x14ac:dyDescent="0.4">
      <c r="A2" s="14" t="s">
        <v>461</v>
      </c>
      <c r="B2" s="14" t="s">
        <v>462</v>
      </c>
      <c r="C2" s="4" t="s">
        <v>463</v>
      </c>
      <c r="D2" s="4" t="s">
        <v>464</v>
      </c>
      <c r="E2" s="4" t="s">
        <v>465</v>
      </c>
      <c r="F2" s="4" t="s">
        <v>466</v>
      </c>
    </row>
    <row r="3" spans="1:6" x14ac:dyDescent="0.4">
      <c r="A3" s="14" t="s">
        <v>467</v>
      </c>
      <c r="B3" s="14" t="s">
        <v>468</v>
      </c>
      <c r="C3" s="4" t="s">
        <v>469</v>
      </c>
      <c r="D3" s="4" t="s">
        <v>470</v>
      </c>
      <c r="E3" s="4" t="s">
        <v>471</v>
      </c>
      <c r="F3" s="4" t="s">
        <v>472</v>
      </c>
    </row>
    <row r="4" spans="1:6" x14ac:dyDescent="0.4">
      <c r="A4" s="14" t="s">
        <v>473</v>
      </c>
      <c r="B4" s="4" t="s">
        <v>474</v>
      </c>
      <c r="C4" s="4" t="s">
        <v>475</v>
      </c>
      <c r="D4" s="4" t="s">
        <v>476</v>
      </c>
      <c r="E4" s="4" t="s">
        <v>477</v>
      </c>
      <c r="F4" s="4"/>
    </row>
    <row r="5" spans="1:6" x14ac:dyDescent="0.4">
      <c r="A5" s="4" t="s">
        <v>478</v>
      </c>
      <c r="B5" s="4" t="s">
        <v>479</v>
      </c>
      <c r="C5" s="4" t="s">
        <v>480</v>
      </c>
      <c r="D5" s="4" t="s">
        <v>481</v>
      </c>
      <c r="E5" s="4" t="s">
        <v>482</v>
      </c>
      <c r="F5" s="4"/>
    </row>
    <row r="6" spans="1:6" x14ac:dyDescent="0.4">
      <c r="A6" s="4" t="s">
        <v>483</v>
      </c>
      <c r="B6" s="4" t="s">
        <v>484</v>
      </c>
      <c r="C6" s="4" t="s">
        <v>485</v>
      </c>
      <c r="D6" s="4" t="s">
        <v>486</v>
      </c>
      <c r="E6" s="4"/>
      <c r="F6" s="4"/>
    </row>
    <row r="7" spans="1:6" x14ac:dyDescent="0.4">
      <c r="A7" s="4" t="s">
        <v>487</v>
      </c>
      <c r="B7" s="4" t="s">
        <v>488</v>
      </c>
      <c r="C7" s="4" t="s">
        <v>489</v>
      </c>
      <c r="D7" s="4" t="s">
        <v>490</v>
      </c>
      <c r="E7" s="4"/>
      <c r="F7" s="4"/>
    </row>
    <row r="8" spans="1:6" x14ac:dyDescent="0.4">
      <c r="A8" s="4" t="s">
        <v>491</v>
      </c>
      <c r="B8" s="4" t="s">
        <v>492</v>
      </c>
      <c r="C8" s="4" t="s">
        <v>493</v>
      </c>
      <c r="D8" s="4" t="s">
        <v>494</v>
      </c>
      <c r="E8" s="4"/>
      <c r="F8" s="4"/>
    </row>
    <row r="9" spans="1:6" x14ac:dyDescent="0.4">
      <c r="A9" s="4" t="s">
        <v>495</v>
      </c>
      <c r="B9" s="4"/>
      <c r="C9" s="4"/>
      <c r="D9" s="4" t="s">
        <v>496</v>
      </c>
      <c r="E9" s="4"/>
      <c r="F9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016E7-BB0B-7840-9BA2-F1D876E7B95D}">
  <dimension ref="A1:N70"/>
  <sheetViews>
    <sheetView zoomScale="116" zoomScaleNormal="160" workbookViewId="0">
      <selection activeCell="B12" sqref="B12"/>
    </sheetView>
  </sheetViews>
  <sheetFormatPr defaultColWidth="11" defaultRowHeight="16" x14ac:dyDescent="0.4"/>
  <cols>
    <col min="6" max="6" width="20" bestFit="1" customWidth="1"/>
    <col min="7" max="7" width="18.5" bestFit="1" customWidth="1"/>
    <col min="8" max="8" width="36" bestFit="1" customWidth="1"/>
    <col min="9" max="9" width="8.5" hidden="1" customWidth="1"/>
    <col min="10" max="10" width="0" hidden="1" customWidth="1"/>
    <col min="14" max="14" width="12" bestFit="1" customWidth="1"/>
  </cols>
  <sheetData>
    <row r="1" spans="1:14" x14ac:dyDescent="0.4">
      <c r="A1" s="44" t="s">
        <v>497</v>
      </c>
      <c r="B1" s="44" t="s">
        <v>2</v>
      </c>
      <c r="C1" s="44" t="s">
        <v>56</v>
      </c>
      <c r="D1" s="44" t="s">
        <v>147</v>
      </c>
      <c r="E1" s="44" t="s">
        <v>498</v>
      </c>
      <c r="F1" s="44" t="s">
        <v>499</v>
      </c>
      <c r="G1" s="44" t="s">
        <v>66</v>
      </c>
      <c r="H1" s="44" t="s">
        <v>199</v>
      </c>
      <c r="I1" s="44" t="s">
        <v>500</v>
      </c>
      <c r="J1" s="46"/>
    </row>
    <row r="2" spans="1:14" x14ac:dyDescent="0.4">
      <c r="A2" s="45">
        <v>1</v>
      </c>
      <c r="B2" s="45" t="s">
        <v>501</v>
      </c>
      <c r="C2" s="45" t="s">
        <v>294</v>
      </c>
      <c r="D2" s="45" t="s">
        <v>502</v>
      </c>
      <c r="E2" s="45" t="s">
        <v>503</v>
      </c>
      <c r="F2" s="45" t="s">
        <v>502</v>
      </c>
      <c r="G2" s="45" t="s">
        <v>504</v>
      </c>
      <c r="H2" s="45"/>
      <c r="I2" s="45" t="s">
        <v>505</v>
      </c>
      <c r="J2" s="4">
        <v>6</v>
      </c>
    </row>
    <row r="3" spans="1:14" x14ac:dyDescent="0.4">
      <c r="A3" s="45">
        <v>2</v>
      </c>
      <c r="B3" s="45" t="s">
        <v>501</v>
      </c>
      <c r="C3" s="45" t="s">
        <v>294</v>
      </c>
      <c r="D3" s="45" t="s">
        <v>502</v>
      </c>
      <c r="E3" s="45" t="s">
        <v>503</v>
      </c>
      <c r="F3" s="45" t="s">
        <v>502</v>
      </c>
      <c r="G3" s="45" t="s">
        <v>504</v>
      </c>
      <c r="H3" s="45"/>
      <c r="I3" s="45" t="s">
        <v>506</v>
      </c>
      <c r="J3" s="45">
        <v>6</v>
      </c>
    </row>
    <row r="4" spans="1:14" x14ac:dyDescent="0.4">
      <c r="A4" s="45">
        <v>3</v>
      </c>
      <c r="B4" s="45" t="s">
        <v>506</v>
      </c>
      <c r="C4" s="45" t="s">
        <v>294</v>
      </c>
      <c r="D4" s="45" t="s">
        <v>507</v>
      </c>
      <c r="E4" s="45" t="s">
        <v>503</v>
      </c>
      <c r="F4" s="45" t="s">
        <v>507</v>
      </c>
      <c r="G4" s="45" t="s">
        <v>507</v>
      </c>
      <c r="H4" s="45"/>
      <c r="I4" s="45" t="s">
        <v>508</v>
      </c>
      <c r="J4" s="45">
        <v>6</v>
      </c>
    </row>
    <row r="5" spans="1:14" x14ac:dyDescent="0.4">
      <c r="A5" s="45">
        <v>4</v>
      </c>
      <c r="B5" s="45" t="s">
        <v>506</v>
      </c>
      <c r="C5" s="45" t="s">
        <v>294</v>
      </c>
      <c r="D5" s="45" t="s">
        <v>507</v>
      </c>
      <c r="E5" s="45" t="s">
        <v>503</v>
      </c>
      <c r="F5" s="45" t="s">
        <v>507</v>
      </c>
      <c r="G5" s="45" t="s">
        <v>507</v>
      </c>
      <c r="H5" s="45"/>
      <c r="I5" s="45" t="s">
        <v>509</v>
      </c>
      <c r="J5" s="4">
        <v>1</v>
      </c>
    </row>
    <row r="6" spans="1:14" x14ac:dyDescent="0.4">
      <c r="A6" s="45">
        <v>5</v>
      </c>
      <c r="B6" s="45" t="s">
        <v>510</v>
      </c>
      <c r="C6" s="45" t="s">
        <v>268</v>
      </c>
      <c r="D6" s="45" t="s">
        <v>502</v>
      </c>
      <c r="E6" s="45" t="s">
        <v>503</v>
      </c>
      <c r="F6" s="45" t="s">
        <v>502</v>
      </c>
      <c r="G6" s="45" t="s">
        <v>511</v>
      </c>
      <c r="H6" s="45"/>
      <c r="I6" s="45" t="s">
        <v>512</v>
      </c>
      <c r="J6" s="4">
        <v>22</v>
      </c>
      <c r="M6" s="229"/>
      <c r="N6" s="229"/>
    </row>
    <row r="7" spans="1:14" x14ac:dyDescent="0.4">
      <c r="A7" s="45">
        <v>6</v>
      </c>
      <c r="B7" s="45" t="s">
        <v>510</v>
      </c>
      <c r="C7" s="45" t="s">
        <v>268</v>
      </c>
      <c r="D7" s="45" t="s">
        <v>502</v>
      </c>
      <c r="E7" s="45" t="s">
        <v>503</v>
      </c>
      <c r="F7" s="45" t="s">
        <v>502</v>
      </c>
      <c r="G7" s="45" t="s">
        <v>511</v>
      </c>
      <c r="H7" s="45"/>
      <c r="I7" s="45" t="s">
        <v>71</v>
      </c>
      <c r="J7" s="45">
        <v>16</v>
      </c>
      <c r="M7" s="2"/>
      <c r="N7" s="2"/>
    </row>
    <row r="8" spans="1:14" x14ac:dyDescent="0.4">
      <c r="A8" s="45">
        <v>7</v>
      </c>
      <c r="B8" s="45" t="s">
        <v>513</v>
      </c>
      <c r="C8" s="45" t="s">
        <v>294</v>
      </c>
      <c r="D8" s="45" t="s">
        <v>502</v>
      </c>
      <c r="E8" s="45" t="s">
        <v>503</v>
      </c>
      <c r="F8" s="45" t="s">
        <v>502</v>
      </c>
      <c r="G8" s="45" t="s">
        <v>514</v>
      </c>
      <c r="H8" s="45" t="s">
        <v>515</v>
      </c>
      <c r="I8" s="45" t="s">
        <v>516</v>
      </c>
      <c r="J8" s="45">
        <v>8</v>
      </c>
      <c r="M8" s="4"/>
      <c r="N8" s="4"/>
    </row>
    <row r="9" spans="1:14" x14ac:dyDescent="0.4">
      <c r="A9" s="45">
        <v>8</v>
      </c>
      <c r="B9" s="45" t="s">
        <v>513</v>
      </c>
      <c r="C9" s="45" t="s">
        <v>294</v>
      </c>
      <c r="D9" s="45" t="s">
        <v>502</v>
      </c>
      <c r="E9" s="45" t="s">
        <v>503</v>
      </c>
      <c r="F9" s="45" t="s">
        <v>502</v>
      </c>
      <c r="G9" s="45" t="s">
        <v>514</v>
      </c>
      <c r="H9" s="45" t="s">
        <v>515</v>
      </c>
      <c r="I9" s="56" t="s">
        <v>517</v>
      </c>
      <c r="J9" s="56">
        <v>1</v>
      </c>
      <c r="M9" s="4"/>
      <c r="N9" s="4"/>
    </row>
    <row r="10" spans="1:14" x14ac:dyDescent="0.4">
      <c r="A10" s="45">
        <v>9</v>
      </c>
      <c r="B10" s="45" t="s">
        <v>518</v>
      </c>
      <c r="C10" s="45" t="s">
        <v>294</v>
      </c>
      <c r="D10" s="45" t="s">
        <v>509</v>
      </c>
      <c r="E10" s="45" t="s">
        <v>503</v>
      </c>
      <c r="F10" s="45" t="s">
        <v>89</v>
      </c>
      <c r="G10" s="45" t="s">
        <v>519</v>
      </c>
      <c r="H10" s="45" t="s">
        <v>520</v>
      </c>
      <c r="I10" s="45" t="s">
        <v>521</v>
      </c>
      <c r="J10" s="45">
        <v>2</v>
      </c>
      <c r="M10" s="4"/>
      <c r="N10" s="4"/>
    </row>
    <row r="11" spans="1:14" x14ac:dyDescent="0.4">
      <c r="A11" s="45">
        <v>10</v>
      </c>
      <c r="B11" s="77" t="s">
        <v>522</v>
      </c>
      <c r="C11" s="45" t="s">
        <v>294</v>
      </c>
      <c r="D11" s="45" t="s">
        <v>509</v>
      </c>
      <c r="E11" s="45" t="s">
        <v>503</v>
      </c>
      <c r="F11" s="45" t="s">
        <v>89</v>
      </c>
      <c r="G11" s="45" t="s">
        <v>519</v>
      </c>
      <c r="H11" s="45" t="s">
        <v>523</v>
      </c>
      <c r="I11" s="45" t="s">
        <v>524</v>
      </c>
      <c r="J11" s="45">
        <v>68</v>
      </c>
      <c r="M11" s="4"/>
      <c r="N11" s="4"/>
    </row>
    <row r="12" spans="1:14" x14ac:dyDescent="0.4">
      <c r="A12" s="45">
        <v>11</v>
      </c>
      <c r="B12" s="45" t="s">
        <v>525</v>
      </c>
      <c r="C12" s="45" t="s">
        <v>526</v>
      </c>
      <c r="D12" s="45" t="s">
        <v>509</v>
      </c>
      <c r="E12" s="45" t="s">
        <v>503</v>
      </c>
      <c r="F12" s="45" t="s">
        <v>89</v>
      </c>
      <c r="G12" s="45" t="s">
        <v>527</v>
      </c>
      <c r="H12" s="42"/>
      <c r="I12" s="42"/>
      <c r="J12" s="42"/>
      <c r="M12" s="4"/>
      <c r="N12" s="4"/>
    </row>
    <row r="13" spans="1:14" x14ac:dyDescent="0.4">
      <c r="A13" s="45">
        <v>12</v>
      </c>
      <c r="B13" s="45" t="s">
        <v>528</v>
      </c>
      <c r="C13" s="45" t="s">
        <v>508</v>
      </c>
      <c r="D13" s="45" t="s">
        <v>529</v>
      </c>
      <c r="E13" s="45" t="s">
        <v>503</v>
      </c>
      <c r="F13" s="45" t="s">
        <v>89</v>
      </c>
      <c r="G13" s="45" t="s">
        <v>530</v>
      </c>
      <c r="H13" s="42"/>
      <c r="I13" s="42"/>
      <c r="J13" s="42"/>
      <c r="M13" s="4"/>
      <c r="N13" s="4"/>
    </row>
    <row r="14" spans="1:14" x14ac:dyDescent="0.4">
      <c r="A14" s="45">
        <v>13</v>
      </c>
      <c r="B14" s="45" t="s">
        <v>531</v>
      </c>
      <c r="C14" s="45" t="s">
        <v>508</v>
      </c>
      <c r="D14" s="45" t="s">
        <v>529</v>
      </c>
      <c r="E14" s="45" t="s">
        <v>532</v>
      </c>
      <c r="F14" s="45" t="s">
        <v>89</v>
      </c>
      <c r="G14" s="45" t="s">
        <v>533</v>
      </c>
      <c r="H14" s="42"/>
      <c r="I14" s="42"/>
      <c r="J14" s="42"/>
      <c r="M14" s="4"/>
      <c r="N14" s="4"/>
    </row>
    <row r="15" spans="1:14" x14ac:dyDescent="0.4">
      <c r="A15" s="45">
        <v>14</v>
      </c>
      <c r="B15" s="45" t="s">
        <v>534</v>
      </c>
      <c r="C15" s="45" t="s">
        <v>535</v>
      </c>
      <c r="D15" s="45" t="s">
        <v>536</v>
      </c>
      <c r="E15" s="45" t="s">
        <v>503</v>
      </c>
      <c r="F15" s="45" t="s">
        <v>89</v>
      </c>
      <c r="G15" s="45" t="s">
        <v>537</v>
      </c>
      <c r="H15" s="42"/>
      <c r="I15" s="42"/>
      <c r="J15" s="42"/>
      <c r="M15" s="4"/>
      <c r="N15" s="4"/>
    </row>
    <row r="16" spans="1:14" x14ac:dyDescent="0.4">
      <c r="A16" s="45">
        <v>15</v>
      </c>
      <c r="B16" s="45" t="s">
        <v>538</v>
      </c>
      <c r="C16" s="45" t="s">
        <v>526</v>
      </c>
      <c r="D16" s="45" t="s">
        <v>509</v>
      </c>
      <c r="E16" s="45" t="s">
        <v>503</v>
      </c>
      <c r="F16" s="45" t="s">
        <v>89</v>
      </c>
      <c r="G16" s="45" t="s">
        <v>527</v>
      </c>
      <c r="H16" s="42"/>
      <c r="I16" s="42"/>
      <c r="J16" s="42"/>
      <c r="M16" s="4"/>
      <c r="N16" s="4"/>
    </row>
    <row r="17" spans="1:14" x14ac:dyDescent="0.4">
      <c r="A17" s="45">
        <v>16</v>
      </c>
      <c r="B17" s="45" t="s">
        <v>539</v>
      </c>
      <c r="C17" s="45" t="s">
        <v>508</v>
      </c>
      <c r="D17" s="45" t="s">
        <v>529</v>
      </c>
      <c r="E17" s="45" t="s">
        <v>503</v>
      </c>
      <c r="F17" s="45" t="s">
        <v>89</v>
      </c>
      <c r="G17" s="45" t="s">
        <v>530</v>
      </c>
      <c r="H17" s="42"/>
      <c r="I17" s="42"/>
      <c r="J17" s="42"/>
      <c r="M17" s="4"/>
      <c r="N17" s="4"/>
    </row>
    <row r="18" spans="1:14" x14ac:dyDescent="0.4">
      <c r="A18" s="45">
        <v>17</v>
      </c>
      <c r="B18" s="45" t="s">
        <v>540</v>
      </c>
      <c r="C18" s="45" t="s">
        <v>508</v>
      </c>
      <c r="D18" s="45" t="s">
        <v>529</v>
      </c>
      <c r="E18" s="45" t="s">
        <v>532</v>
      </c>
      <c r="F18" s="45" t="s">
        <v>89</v>
      </c>
      <c r="G18" s="45" t="s">
        <v>533</v>
      </c>
      <c r="H18" s="42"/>
      <c r="I18" s="42"/>
      <c r="J18" s="42"/>
    </row>
    <row r="19" spans="1:14" x14ac:dyDescent="0.4">
      <c r="A19" s="45">
        <v>18</v>
      </c>
      <c r="B19" s="45" t="s">
        <v>541</v>
      </c>
      <c r="C19" s="45" t="s">
        <v>535</v>
      </c>
      <c r="D19" s="45" t="s">
        <v>536</v>
      </c>
      <c r="E19" s="45" t="s">
        <v>503</v>
      </c>
      <c r="F19" s="45" t="s">
        <v>89</v>
      </c>
      <c r="G19" s="45" t="s">
        <v>537</v>
      </c>
      <c r="H19" s="42"/>
      <c r="I19" s="42"/>
      <c r="J19" s="42"/>
    </row>
    <row r="20" spans="1:14" x14ac:dyDescent="0.4">
      <c r="A20" s="45">
        <v>19</v>
      </c>
      <c r="B20" s="45" t="s">
        <v>542</v>
      </c>
      <c r="C20" s="45" t="s">
        <v>543</v>
      </c>
      <c r="D20" s="45" t="s">
        <v>536</v>
      </c>
      <c r="E20" s="45" t="s">
        <v>503</v>
      </c>
      <c r="F20" s="45" t="s">
        <v>89</v>
      </c>
      <c r="G20" s="45" t="s">
        <v>544</v>
      </c>
      <c r="H20" s="42"/>
      <c r="I20" s="42"/>
      <c r="J20" s="42"/>
    </row>
    <row r="21" spans="1:14" x14ac:dyDescent="0.4">
      <c r="A21" s="45">
        <v>20</v>
      </c>
      <c r="B21" s="45" t="s">
        <v>545</v>
      </c>
      <c r="C21" s="45" t="s">
        <v>526</v>
      </c>
      <c r="D21" s="45" t="s">
        <v>509</v>
      </c>
      <c r="E21" s="45" t="s">
        <v>503</v>
      </c>
      <c r="F21" s="45" t="s">
        <v>89</v>
      </c>
      <c r="G21" s="45" t="s">
        <v>527</v>
      </c>
      <c r="H21" s="42"/>
      <c r="I21" s="42"/>
      <c r="J21" s="42"/>
    </row>
    <row r="22" spans="1:14" x14ac:dyDescent="0.4">
      <c r="A22" s="45">
        <v>21</v>
      </c>
      <c r="B22" s="45" t="s">
        <v>546</v>
      </c>
      <c r="C22" s="45" t="s">
        <v>508</v>
      </c>
      <c r="D22" s="45" t="s">
        <v>529</v>
      </c>
      <c r="E22" s="45" t="s">
        <v>503</v>
      </c>
      <c r="F22" s="45" t="s">
        <v>89</v>
      </c>
      <c r="G22" s="45" t="s">
        <v>530</v>
      </c>
      <c r="H22" s="42"/>
      <c r="I22" s="42"/>
      <c r="J22" s="42"/>
      <c r="K22" s="47" t="s">
        <v>547</v>
      </c>
      <c r="L22" s="48"/>
      <c r="M22" s="49" t="s">
        <v>535</v>
      </c>
    </row>
    <row r="23" spans="1:14" x14ac:dyDescent="0.4">
      <c r="A23" s="45">
        <v>22</v>
      </c>
      <c r="B23" s="45" t="s">
        <v>548</v>
      </c>
      <c r="C23" s="45" t="s">
        <v>508</v>
      </c>
      <c r="D23" s="45" t="s">
        <v>529</v>
      </c>
      <c r="E23" s="45" t="s">
        <v>532</v>
      </c>
      <c r="F23" s="45" t="s">
        <v>89</v>
      </c>
      <c r="G23" s="45" t="s">
        <v>533</v>
      </c>
      <c r="H23" s="42"/>
      <c r="I23" s="43"/>
      <c r="J23" s="43"/>
      <c r="K23" s="50" t="s">
        <v>549</v>
      </c>
      <c r="M23" s="51" t="s">
        <v>543</v>
      </c>
    </row>
    <row r="24" spans="1:14" hidden="1" x14ac:dyDescent="0.4">
      <c r="A24" s="44" t="s">
        <v>497</v>
      </c>
      <c r="B24" s="44" t="s">
        <v>2</v>
      </c>
      <c r="C24" s="44" t="s">
        <v>56</v>
      </c>
      <c r="D24" s="44" t="s">
        <v>147</v>
      </c>
      <c r="E24" s="44" t="s">
        <v>498</v>
      </c>
      <c r="F24" s="44" t="s">
        <v>499</v>
      </c>
      <c r="G24" s="44" t="s">
        <v>66</v>
      </c>
      <c r="H24" s="42"/>
      <c r="I24" s="43"/>
      <c r="J24" s="43"/>
      <c r="K24" s="50"/>
      <c r="M24" s="51"/>
    </row>
    <row r="25" spans="1:14" x14ac:dyDescent="0.4">
      <c r="A25" s="45">
        <v>23</v>
      </c>
      <c r="B25" s="45" t="s">
        <v>506</v>
      </c>
      <c r="C25" s="45" t="s">
        <v>294</v>
      </c>
      <c r="D25" s="45" t="s">
        <v>507</v>
      </c>
      <c r="E25" s="45" t="s">
        <v>503</v>
      </c>
      <c r="F25" s="45" t="s">
        <v>507</v>
      </c>
      <c r="G25" s="45" t="s">
        <v>507</v>
      </c>
      <c r="H25" s="42"/>
      <c r="I25" s="43"/>
      <c r="J25" s="43"/>
      <c r="K25" s="50" t="s">
        <v>550</v>
      </c>
      <c r="M25" s="51" t="s">
        <v>551</v>
      </c>
    </row>
    <row r="26" spans="1:14" x14ac:dyDescent="0.4">
      <c r="A26" s="45">
        <v>24</v>
      </c>
      <c r="B26" s="45" t="s">
        <v>506</v>
      </c>
      <c r="C26" s="45" t="s">
        <v>294</v>
      </c>
      <c r="D26" s="45" t="s">
        <v>507</v>
      </c>
      <c r="E26" s="45" t="s">
        <v>503</v>
      </c>
      <c r="F26" s="45" t="s">
        <v>507</v>
      </c>
      <c r="G26" s="45" t="s">
        <v>507</v>
      </c>
      <c r="H26" s="42"/>
      <c r="I26" s="43"/>
      <c r="J26" s="43"/>
      <c r="K26" s="52" t="s">
        <v>552</v>
      </c>
      <c r="L26" s="53"/>
      <c r="M26" s="54"/>
    </row>
    <row r="27" spans="1:14" x14ac:dyDescent="0.4">
      <c r="A27" s="45">
        <v>25</v>
      </c>
      <c r="B27" s="45" t="s">
        <v>553</v>
      </c>
      <c r="C27" s="45" t="s">
        <v>554</v>
      </c>
      <c r="D27" s="45" t="s">
        <v>555</v>
      </c>
      <c r="E27" s="45" t="s">
        <v>556</v>
      </c>
      <c r="F27" s="45" t="s">
        <v>71</v>
      </c>
      <c r="G27" s="46" t="s">
        <v>557</v>
      </c>
      <c r="H27" s="43" t="s">
        <v>558</v>
      </c>
      <c r="I27" s="43"/>
      <c r="J27" s="43"/>
    </row>
    <row r="28" spans="1:14" x14ac:dyDescent="0.4">
      <c r="A28" s="45">
        <v>26</v>
      </c>
      <c r="B28" s="45" t="s">
        <v>559</v>
      </c>
      <c r="C28" s="45" t="s">
        <v>554</v>
      </c>
      <c r="D28" s="45" t="s">
        <v>555</v>
      </c>
      <c r="E28" s="45" t="s">
        <v>556</v>
      </c>
      <c r="F28" s="45" t="s">
        <v>71</v>
      </c>
      <c r="G28" s="46" t="s">
        <v>557</v>
      </c>
      <c r="H28" s="43" t="s">
        <v>558</v>
      </c>
      <c r="I28" s="43"/>
      <c r="J28" s="43"/>
      <c r="L28" t="s">
        <v>560</v>
      </c>
    </row>
    <row r="29" spans="1:14" x14ac:dyDescent="0.4">
      <c r="A29" s="45">
        <v>27</v>
      </c>
      <c r="B29" s="45" t="s">
        <v>561</v>
      </c>
      <c r="C29" s="45" t="s">
        <v>554</v>
      </c>
      <c r="D29" s="45" t="s">
        <v>555</v>
      </c>
      <c r="E29" s="45" t="s">
        <v>556</v>
      </c>
      <c r="F29" s="45" t="s">
        <v>71</v>
      </c>
      <c r="G29" s="46" t="s">
        <v>557</v>
      </c>
      <c r="H29" s="43" t="s">
        <v>558</v>
      </c>
      <c r="I29" s="43"/>
      <c r="J29" s="43"/>
    </row>
    <row r="30" spans="1:14" x14ac:dyDescent="0.4">
      <c r="A30" s="45">
        <v>28</v>
      </c>
      <c r="B30" s="45" t="s">
        <v>562</v>
      </c>
      <c r="C30" s="45" t="s">
        <v>554</v>
      </c>
      <c r="D30" s="45" t="s">
        <v>555</v>
      </c>
      <c r="E30" s="45" t="s">
        <v>556</v>
      </c>
      <c r="F30" s="45" t="s">
        <v>71</v>
      </c>
      <c r="G30" s="46" t="s">
        <v>557</v>
      </c>
      <c r="H30" s="43" t="s">
        <v>558</v>
      </c>
      <c r="I30" s="43"/>
      <c r="J30" s="43"/>
    </row>
    <row r="31" spans="1:14" x14ac:dyDescent="0.4">
      <c r="A31" s="45">
        <v>29</v>
      </c>
      <c r="B31" s="45" t="s">
        <v>563</v>
      </c>
      <c r="C31" s="45" t="s">
        <v>554</v>
      </c>
      <c r="D31" s="45" t="s">
        <v>555</v>
      </c>
      <c r="E31" s="45" t="s">
        <v>556</v>
      </c>
      <c r="F31" s="45" t="s">
        <v>71</v>
      </c>
      <c r="G31" s="46" t="s">
        <v>557</v>
      </c>
      <c r="H31" s="43" t="s">
        <v>558</v>
      </c>
      <c r="I31" s="43"/>
      <c r="J31" s="43"/>
    </row>
    <row r="32" spans="1:14" x14ac:dyDescent="0.4">
      <c r="A32" s="45">
        <v>30</v>
      </c>
      <c r="B32" s="45" t="s">
        <v>564</v>
      </c>
      <c r="C32" s="45" t="s">
        <v>554</v>
      </c>
      <c r="D32" s="45" t="s">
        <v>555</v>
      </c>
      <c r="E32" s="45" t="s">
        <v>556</v>
      </c>
      <c r="F32" s="45" t="s">
        <v>71</v>
      </c>
      <c r="G32" s="46" t="s">
        <v>557</v>
      </c>
      <c r="H32" s="43" t="s">
        <v>558</v>
      </c>
      <c r="I32" s="43"/>
      <c r="J32" s="43"/>
    </row>
    <row r="33" spans="1:10" x14ac:dyDescent="0.4">
      <c r="A33" s="45">
        <v>31</v>
      </c>
      <c r="B33" s="45" t="s">
        <v>565</v>
      </c>
      <c r="C33" s="45" t="s">
        <v>554</v>
      </c>
      <c r="D33" s="45" t="s">
        <v>555</v>
      </c>
      <c r="E33" s="45" t="s">
        <v>556</v>
      </c>
      <c r="F33" s="45" t="s">
        <v>71</v>
      </c>
      <c r="G33" s="46" t="s">
        <v>557</v>
      </c>
      <c r="H33" s="43" t="s">
        <v>558</v>
      </c>
      <c r="I33" s="43"/>
      <c r="J33" s="43"/>
    </row>
    <row r="34" spans="1:10" x14ac:dyDescent="0.4">
      <c r="A34" s="45">
        <v>32</v>
      </c>
      <c r="B34" s="45" t="s">
        <v>566</v>
      </c>
      <c r="C34" s="45" t="s">
        <v>554</v>
      </c>
      <c r="D34" s="45" t="s">
        <v>555</v>
      </c>
      <c r="E34" s="45" t="s">
        <v>556</v>
      </c>
      <c r="F34" s="45" t="s">
        <v>71</v>
      </c>
      <c r="G34" s="46" t="s">
        <v>557</v>
      </c>
      <c r="H34" s="43" t="s">
        <v>558</v>
      </c>
      <c r="I34" s="43"/>
      <c r="J34" s="43"/>
    </row>
    <row r="35" spans="1:10" x14ac:dyDescent="0.4">
      <c r="A35" s="45">
        <v>33</v>
      </c>
      <c r="B35" s="45" t="s">
        <v>567</v>
      </c>
      <c r="C35" s="45" t="s">
        <v>554</v>
      </c>
      <c r="D35" s="45" t="s">
        <v>555</v>
      </c>
      <c r="E35" s="45" t="s">
        <v>556</v>
      </c>
      <c r="F35" s="45" t="s">
        <v>71</v>
      </c>
      <c r="G35" s="46" t="s">
        <v>557</v>
      </c>
      <c r="H35" s="43" t="s">
        <v>558</v>
      </c>
      <c r="I35" s="43"/>
      <c r="J35" s="43"/>
    </row>
    <row r="36" spans="1:10" x14ac:dyDescent="0.4">
      <c r="A36" s="45">
        <v>34</v>
      </c>
      <c r="B36" s="45" t="s">
        <v>568</v>
      </c>
      <c r="C36" s="45" t="s">
        <v>554</v>
      </c>
      <c r="D36" s="45" t="s">
        <v>555</v>
      </c>
      <c r="E36" s="45" t="s">
        <v>556</v>
      </c>
      <c r="F36" s="45" t="s">
        <v>71</v>
      </c>
      <c r="G36" s="46" t="s">
        <v>557</v>
      </c>
      <c r="H36" s="43" t="s">
        <v>558</v>
      </c>
      <c r="I36" s="43"/>
      <c r="J36" s="43"/>
    </row>
    <row r="37" spans="1:10" x14ac:dyDescent="0.4">
      <c r="A37" s="45">
        <v>35</v>
      </c>
      <c r="B37" s="45" t="s">
        <v>569</v>
      </c>
      <c r="C37" s="45" t="s">
        <v>554</v>
      </c>
      <c r="D37" s="45" t="s">
        <v>555</v>
      </c>
      <c r="E37" s="45" t="s">
        <v>556</v>
      </c>
      <c r="F37" s="45" t="s">
        <v>71</v>
      </c>
      <c r="G37" s="46" t="s">
        <v>557</v>
      </c>
      <c r="H37" s="43" t="s">
        <v>558</v>
      </c>
      <c r="I37" s="43"/>
      <c r="J37" s="43"/>
    </row>
    <row r="38" spans="1:10" x14ac:dyDescent="0.4">
      <c r="A38" s="45">
        <v>36</v>
      </c>
      <c r="B38" s="45" t="s">
        <v>570</v>
      </c>
      <c r="C38" s="45" t="s">
        <v>554</v>
      </c>
      <c r="D38" s="45" t="s">
        <v>555</v>
      </c>
      <c r="E38" s="45" t="s">
        <v>556</v>
      </c>
      <c r="F38" s="45" t="s">
        <v>71</v>
      </c>
      <c r="G38" s="46" t="s">
        <v>557</v>
      </c>
      <c r="H38" s="43" t="s">
        <v>558</v>
      </c>
      <c r="I38" s="43"/>
      <c r="J38" s="43"/>
    </row>
    <row r="39" spans="1:10" x14ac:dyDescent="0.4">
      <c r="A39" s="45">
        <v>37</v>
      </c>
      <c r="B39" s="45" t="s">
        <v>571</v>
      </c>
      <c r="C39" s="45" t="s">
        <v>554</v>
      </c>
      <c r="D39" s="45" t="s">
        <v>555</v>
      </c>
      <c r="E39" s="45" t="s">
        <v>556</v>
      </c>
      <c r="F39" s="45" t="s">
        <v>71</v>
      </c>
      <c r="G39" s="46" t="s">
        <v>557</v>
      </c>
      <c r="H39" s="43" t="s">
        <v>558</v>
      </c>
      <c r="I39" s="43"/>
      <c r="J39" s="43"/>
    </row>
    <row r="40" spans="1:10" x14ac:dyDescent="0.4">
      <c r="A40" s="45">
        <v>38</v>
      </c>
      <c r="B40" s="45" t="s">
        <v>572</v>
      </c>
      <c r="C40" s="45" t="s">
        <v>554</v>
      </c>
      <c r="D40" s="45" t="s">
        <v>555</v>
      </c>
      <c r="E40" s="45" t="s">
        <v>556</v>
      </c>
      <c r="F40" s="45" t="s">
        <v>71</v>
      </c>
      <c r="G40" s="46" t="s">
        <v>557</v>
      </c>
      <c r="H40" s="43" t="s">
        <v>558</v>
      </c>
      <c r="I40" s="43"/>
      <c r="J40" s="43"/>
    </row>
    <row r="41" spans="1:10" x14ac:dyDescent="0.4">
      <c r="A41" s="45">
        <v>39</v>
      </c>
      <c r="B41" s="45" t="s">
        <v>573</v>
      </c>
      <c r="C41" s="45" t="s">
        <v>554</v>
      </c>
      <c r="D41" s="45" t="s">
        <v>555</v>
      </c>
      <c r="E41" s="45" t="s">
        <v>556</v>
      </c>
      <c r="F41" s="45" t="s">
        <v>71</v>
      </c>
      <c r="G41" s="46" t="s">
        <v>557</v>
      </c>
      <c r="H41" s="43" t="s">
        <v>558</v>
      </c>
      <c r="I41" s="43"/>
      <c r="J41" s="43"/>
    </row>
    <row r="42" spans="1:10" x14ac:dyDescent="0.4">
      <c r="A42" s="45">
        <v>40</v>
      </c>
      <c r="B42" s="45" t="s">
        <v>574</v>
      </c>
      <c r="C42" s="45" t="s">
        <v>554</v>
      </c>
      <c r="D42" s="45" t="s">
        <v>555</v>
      </c>
      <c r="E42" s="45" t="s">
        <v>556</v>
      </c>
      <c r="F42" s="45" t="s">
        <v>71</v>
      </c>
      <c r="G42" s="46" t="s">
        <v>557</v>
      </c>
      <c r="H42" s="43" t="s">
        <v>558</v>
      </c>
      <c r="I42" s="43"/>
      <c r="J42" s="43"/>
    </row>
    <row r="43" spans="1:10" x14ac:dyDescent="0.4">
      <c r="A43" s="45">
        <v>41</v>
      </c>
      <c r="B43" s="45" t="s">
        <v>575</v>
      </c>
      <c r="C43" s="46"/>
      <c r="D43" s="46" t="s">
        <v>576</v>
      </c>
      <c r="E43" s="46" t="s">
        <v>532</v>
      </c>
      <c r="F43" s="46" t="s">
        <v>89</v>
      </c>
      <c r="G43" s="46" t="s">
        <v>577</v>
      </c>
      <c r="H43" s="43"/>
      <c r="I43" s="43"/>
      <c r="J43" s="43"/>
    </row>
    <row r="44" spans="1:10" x14ac:dyDescent="0.4">
      <c r="A44" s="45">
        <v>42</v>
      </c>
      <c r="B44" s="45" t="s">
        <v>578</v>
      </c>
      <c r="C44" s="46"/>
      <c r="D44" s="46" t="s">
        <v>576</v>
      </c>
      <c r="E44" s="46" t="s">
        <v>532</v>
      </c>
      <c r="F44" s="46" t="s">
        <v>89</v>
      </c>
      <c r="G44" s="46" t="s">
        <v>577</v>
      </c>
      <c r="H44" s="43"/>
      <c r="I44" s="43"/>
      <c r="J44" s="43"/>
    </row>
    <row r="45" spans="1:10" x14ac:dyDescent="0.4">
      <c r="A45" s="45">
        <v>43</v>
      </c>
      <c r="B45" s="45" t="s">
        <v>579</v>
      </c>
      <c r="C45" s="46"/>
      <c r="D45" s="46" t="s">
        <v>576</v>
      </c>
      <c r="E45" s="46" t="s">
        <v>532</v>
      </c>
      <c r="F45" s="46" t="s">
        <v>89</v>
      </c>
      <c r="G45" s="46" t="s">
        <v>577</v>
      </c>
      <c r="H45" s="43"/>
      <c r="I45" s="43"/>
      <c r="J45" s="43"/>
    </row>
    <row r="46" spans="1:10" x14ac:dyDescent="0.4">
      <c r="A46" s="45">
        <v>44</v>
      </c>
      <c r="B46" s="45" t="s">
        <v>580</v>
      </c>
      <c r="C46" s="46"/>
      <c r="D46" s="46" t="s">
        <v>576</v>
      </c>
      <c r="E46" s="46" t="s">
        <v>532</v>
      </c>
      <c r="F46" s="46" t="s">
        <v>89</v>
      </c>
      <c r="G46" s="46" t="s">
        <v>577</v>
      </c>
      <c r="H46" s="43"/>
      <c r="I46" s="43"/>
      <c r="J46" s="43"/>
    </row>
    <row r="47" spans="1:10" x14ac:dyDescent="0.4">
      <c r="A47" s="45">
        <v>45</v>
      </c>
      <c r="B47" s="45" t="s">
        <v>581</v>
      </c>
      <c r="C47" s="46"/>
      <c r="D47" s="46" t="s">
        <v>576</v>
      </c>
      <c r="E47" s="46" t="s">
        <v>532</v>
      </c>
      <c r="F47" s="46" t="s">
        <v>89</v>
      </c>
      <c r="G47" s="46" t="s">
        <v>577</v>
      </c>
      <c r="H47" s="43"/>
      <c r="I47" s="43"/>
      <c r="J47" s="43"/>
    </row>
    <row r="48" spans="1:10" x14ac:dyDescent="0.4">
      <c r="A48" s="45">
        <v>46</v>
      </c>
      <c r="B48" s="45" t="s">
        <v>582</v>
      </c>
      <c r="C48" s="46"/>
      <c r="D48" s="46" t="s">
        <v>576</v>
      </c>
      <c r="E48" s="46" t="s">
        <v>532</v>
      </c>
      <c r="F48" s="46" t="s">
        <v>89</v>
      </c>
      <c r="G48" s="46" t="s">
        <v>577</v>
      </c>
      <c r="H48" s="43"/>
      <c r="I48" s="43"/>
      <c r="J48" s="43"/>
    </row>
    <row r="49" spans="1:10" x14ac:dyDescent="0.4">
      <c r="A49" s="45">
        <v>47</v>
      </c>
      <c r="B49" s="45" t="s">
        <v>583</v>
      </c>
      <c r="C49" s="46"/>
      <c r="D49" s="46" t="s">
        <v>576</v>
      </c>
      <c r="E49" s="46" t="s">
        <v>532</v>
      </c>
      <c r="F49" s="46" t="s">
        <v>89</v>
      </c>
      <c r="G49" s="46" t="s">
        <v>577</v>
      </c>
      <c r="H49" s="43"/>
      <c r="I49" s="43"/>
      <c r="J49" s="43"/>
    </row>
    <row r="50" spans="1:10" x14ac:dyDescent="0.4">
      <c r="A50" s="45">
        <v>48</v>
      </c>
      <c r="B50" s="45" t="s">
        <v>584</v>
      </c>
      <c r="C50" s="46"/>
      <c r="D50" s="46" t="s">
        <v>576</v>
      </c>
      <c r="E50" s="46" t="s">
        <v>532</v>
      </c>
      <c r="F50" s="46" t="s">
        <v>89</v>
      </c>
      <c r="G50" s="46" t="s">
        <v>577</v>
      </c>
      <c r="H50" s="43"/>
      <c r="I50" s="43"/>
      <c r="J50" s="43"/>
    </row>
    <row r="51" spans="1:10" x14ac:dyDescent="0.4">
      <c r="A51" s="45">
        <v>49</v>
      </c>
      <c r="B51" s="45" t="s">
        <v>585</v>
      </c>
      <c r="C51" s="46" t="s">
        <v>521</v>
      </c>
      <c r="D51" s="46" t="s">
        <v>521</v>
      </c>
      <c r="E51" s="46"/>
      <c r="F51" s="46" t="s">
        <v>89</v>
      </c>
      <c r="G51" s="46" t="s">
        <v>577</v>
      </c>
      <c r="H51" s="43"/>
      <c r="I51" s="43"/>
      <c r="J51" s="43"/>
    </row>
    <row r="52" spans="1:10" x14ac:dyDescent="0.4">
      <c r="A52" s="45">
        <v>50</v>
      </c>
      <c r="B52" s="45" t="s">
        <v>586</v>
      </c>
      <c r="C52" s="46" t="s">
        <v>521</v>
      </c>
      <c r="D52" s="46" t="s">
        <v>521</v>
      </c>
      <c r="E52" s="46"/>
      <c r="F52" s="46" t="s">
        <v>89</v>
      </c>
      <c r="G52" s="46" t="s">
        <v>577</v>
      </c>
      <c r="H52" s="43"/>
      <c r="I52" s="43"/>
      <c r="J52" s="43"/>
    </row>
    <row r="53" spans="1:10" x14ac:dyDescent="0.4">
      <c r="A53" s="45">
        <v>51</v>
      </c>
      <c r="B53" s="45" t="s">
        <v>587</v>
      </c>
      <c r="C53" s="46"/>
      <c r="D53" s="46"/>
      <c r="E53" s="46"/>
      <c r="F53" s="46"/>
      <c r="G53" s="46"/>
      <c r="H53" s="43"/>
      <c r="I53" s="43"/>
      <c r="J53" s="43"/>
    </row>
    <row r="54" spans="1:10" x14ac:dyDescent="0.4">
      <c r="A54" s="45">
        <v>52</v>
      </c>
      <c r="B54" s="45" t="s">
        <v>588</v>
      </c>
      <c r="C54" s="45"/>
      <c r="D54" s="45"/>
      <c r="E54" s="45"/>
      <c r="F54" s="45"/>
      <c r="G54" s="46"/>
      <c r="H54" s="43"/>
      <c r="I54" s="43"/>
      <c r="J54" s="43"/>
    </row>
    <row r="55" spans="1:10" x14ac:dyDescent="0.4">
      <c r="A55" s="45">
        <v>53</v>
      </c>
      <c r="B55" s="45" t="s">
        <v>589</v>
      </c>
      <c r="C55" s="45"/>
      <c r="D55" s="45"/>
      <c r="E55" s="45"/>
      <c r="F55" s="45"/>
      <c r="G55" s="46"/>
      <c r="H55" s="43"/>
      <c r="I55" s="43"/>
      <c r="J55" s="43"/>
    </row>
    <row r="56" spans="1:10" x14ac:dyDescent="0.4">
      <c r="A56" s="45">
        <v>54</v>
      </c>
      <c r="B56" s="45" t="s">
        <v>590</v>
      </c>
      <c r="C56" s="45"/>
      <c r="D56" s="45"/>
      <c r="E56" s="45"/>
      <c r="F56" s="45"/>
      <c r="G56" s="46"/>
      <c r="H56" s="43"/>
      <c r="I56" s="43"/>
      <c r="J56" s="43"/>
    </row>
    <row r="57" spans="1:10" x14ac:dyDescent="0.4">
      <c r="A57" s="45">
        <v>55</v>
      </c>
      <c r="B57" s="45" t="s">
        <v>591</v>
      </c>
      <c r="C57" s="45"/>
      <c r="D57" s="45"/>
      <c r="E57" s="45"/>
      <c r="F57" s="45"/>
      <c r="G57" s="46"/>
      <c r="H57" s="43"/>
      <c r="I57" s="43"/>
      <c r="J57" s="43"/>
    </row>
    <row r="58" spans="1:10" x14ac:dyDescent="0.4">
      <c r="A58" s="45">
        <v>56</v>
      </c>
      <c r="B58" s="45" t="s">
        <v>592</v>
      </c>
      <c r="C58" s="46"/>
      <c r="D58" s="46"/>
      <c r="E58" s="46"/>
      <c r="F58" s="46"/>
      <c r="G58" s="46"/>
      <c r="H58" s="43"/>
      <c r="I58" s="43"/>
      <c r="J58" s="43"/>
    </row>
    <row r="59" spans="1:10" x14ac:dyDescent="0.4">
      <c r="A59" s="45">
        <v>57</v>
      </c>
      <c r="B59" s="45" t="s">
        <v>593</v>
      </c>
      <c r="C59" s="46"/>
      <c r="D59" s="46"/>
      <c r="E59" s="46"/>
      <c r="F59" s="46"/>
      <c r="G59" s="46"/>
      <c r="H59" s="43"/>
      <c r="I59" s="43"/>
      <c r="J59" s="43"/>
    </row>
    <row r="60" spans="1:10" x14ac:dyDescent="0.4">
      <c r="A60" s="45">
        <v>58</v>
      </c>
      <c r="B60" s="45" t="s">
        <v>594</v>
      </c>
      <c r="C60" s="46"/>
      <c r="D60" s="46"/>
      <c r="E60" s="46"/>
      <c r="F60" s="46"/>
      <c r="G60" s="46"/>
      <c r="H60" s="43"/>
      <c r="I60" s="43"/>
      <c r="J60" s="43"/>
    </row>
    <row r="61" spans="1:10" x14ac:dyDescent="0.4">
      <c r="A61" s="45">
        <v>59</v>
      </c>
      <c r="B61" s="45" t="s">
        <v>595</v>
      </c>
      <c r="C61" s="46"/>
      <c r="D61" s="46"/>
      <c r="E61" s="46"/>
      <c r="F61" s="46"/>
      <c r="G61" s="46"/>
      <c r="H61" s="43"/>
      <c r="I61" s="43"/>
      <c r="J61" s="43"/>
    </row>
    <row r="62" spans="1:10" x14ac:dyDescent="0.4">
      <c r="A62" s="45">
        <v>60</v>
      </c>
      <c r="B62" s="45" t="s">
        <v>596</v>
      </c>
      <c r="C62" s="46"/>
      <c r="D62" s="46"/>
      <c r="E62" s="46"/>
      <c r="F62" s="46"/>
      <c r="G62" s="46"/>
      <c r="H62" s="43"/>
      <c r="I62" s="43"/>
      <c r="J62" s="43"/>
    </row>
    <row r="63" spans="1:10" x14ac:dyDescent="0.4">
      <c r="A63" s="45">
        <v>61</v>
      </c>
      <c r="B63" s="45" t="s">
        <v>597</v>
      </c>
      <c r="C63" s="46"/>
      <c r="D63" s="46"/>
      <c r="E63" s="46"/>
      <c r="F63" s="46"/>
      <c r="G63" s="46"/>
      <c r="H63" s="43"/>
      <c r="I63" s="43"/>
      <c r="J63" s="43"/>
    </row>
    <row r="64" spans="1:10" x14ac:dyDescent="0.4">
      <c r="A64" s="45">
        <v>62</v>
      </c>
      <c r="B64" s="45" t="s">
        <v>598</v>
      </c>
      <c r="C64" s="46"/>
      <c r="D64" s="46"/>
      <c r="E64" s="46"/>
      <c r="F64" s="46"/>
      <c r="G64" s="46"/>
      <c r="H64" s="43"/>
      <c r="I64" s="43"/>
      <c r="J64" s="43"/>
    </row>
    <row r="65" spans="1:10" x14ac:dyDescent="0.4">
      <c r="A65" s="45">
        <v>63</v>
      </c>
      <c r="B65" s="45" t="s">
        <v>599</v>
      </c>
      <c r="C65" s="46"/>
      <c r="D65" s="46"/>
      <c r="E65" s="46"/>
      <c r="F65" s="46"/>
      <c r="G65" s="46"/>
      <c r="H65" s="43"/>
      <c r="I65" s="43"/>
      <c r="J65" s="43"/>
    </row>
    <row r="66" spans="1:10" x14ac:dyDescent="0.4">
      <c r="A66" s="45">
        <v>64</v>
      </c>
      <c r="B66" s="45" t="s">
        <v>600</v>
      </c>
      <c r="C66" s="46"/>
      <c r="D66" s="46"/>
      <c r="E66" s="46"/>
      <c r="F66" s="46"/>
      <c r="G66" s="46"/>
      <c r="H66" s="43"/>
      <c r="I66" s="43"/>
      <c r="J66" s="43"/>
    </row>
    <row r="67" spans="1:10" x14ac:dyDescent="0.4">
      <c r="A67" s="45">
        <v>65</v>
      </c>
      <c r="B67" s="45" t="s">
        <v>601</v>
      </c>
      <c r="C67" s="46"/>
      <c r="D67" s="46"/>
      <c r="E67" s="46"/>
      <c r="F67" s="46"/>
      <c r="G67" s="46"/>
      <c r="H67" s="43"/>
      <c r="I67" s="43"/>
      <c r="J67" s="43"/>
    </row>
    <row r="68" spans="1:10" x14ac:dyDescent="0.4">
      <c r="A68" s="45">
        <v>66</v>
      </c>
      <c r="B68" s="45" t="s">
        <v>602</v>
      </c>
      <c r="C68" s="46" t="s">
        <v>517</v>
      </c>
      <c r="D68" s="46" t="s">
        <v>517</v>
      </c>
      <c r="E68" s="46"/>
      <c r="F68" s="46" t="s">
        <v>89</v>
      </c>
      <c r="G68" s="46" t="s">
        <v>603</v>
      </c>
      <c r="H68" s="43"/>
      <c r="I68" s="43"/>
      <c r="J68" s="43"/>
    </row>
    <row r="69" spans="1:10" x14ac:dyDescent="0.4">
      <c r="A69" s="45">
        <v>67</v>
      </c>
      <c r="B69" s="45" t="s">
        <v>506</v>
      </c>
      <c r="C69" s="45" t="s">
        <v>294</v>
      </c>
      <c r="D69" s="45" t="s">
        <v>507</v>
      </c>
      <c r="E69" s="45" t="s">
        <v>503</v>
      </c>
      <c r="F69" s="45" t="s">
        <v>507</v>
      </c>
      <c r="G69" s="45" t="s">
        <v>507</v>
      </c>
      <c r="H69" s="42"/>
      <c r="I69" s="43"/>
      <c r="J69" s="43"/>
    </row>
    <row r="70" spans="1:10" x14ac:dyDescent="0.4">
      <c r="A70" s="45">
        <v>68</v>
      </c>
      <c r="B70" s="45" t="s">
        <v>506</v>
      </c>
      <c r="C70" s="45" t="s">
        <v>294</v>
      </c>
      <c r="D70" s="45" t="s">
        <v>507</v>
      </c>
      <c r="E70" s="45" t="s">
        <v>503</v>
      </c>
      <c r="F70" s="45" t="s">
        <v>507</v>
      </c>
      <c r="G70" s="45" t="s">
        <v>507</v>
      </c>
      <c r="H70" s="42"/>
      <c r="I70" s="43"/>
      <c r="J70" s="43"/>
    </row>
  </sheetData>
  <mergeCells count="1">
    <mergeCell ref="M6:N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9F5CC-A1A1-474D-BE11-DCCC063BE5A8}">
  <dimension ref="A1:N69"/>
  <sheetViews>
    <sheetView zoomScale="120" zoomScaleNormal="120" workbookViewId="0">
      <selection activeCell="I1" sqref="I1"/>
    </sheetView>
  </sheetViews>
  <sheetFormatPr defaultColWidth="11" defaultRowHeight="16" x14ac:dyDescent="0.4"/>
  <cols>
    <col min="6" max="6" width="20" bestFit="1" customWidth="1"/>
    <col min="7" max="7" width="18.5" bestFit="1" customWidth="1"/>
    <col min="8" max="8" width="18.5" customWidth="1"/>
    <col min="14" max="14" width="12" bestFit="1" customWidth="1"/>
  </cols>
  <sheetData>
    <row r="1" spans="1:14" x14ac:dyDescent="0.4">
      <c r="A1" s="44" t="s">
        <v>497</v>
      </c>
      <c r="B1" s="44" t="s">
        <v>2</v>
      </c>
      <c r="C1" s="44" t="s">
        <v>56</v>
      </c>
      <c r="D1" s="44" t="s">
        <v>147</v>
      </c>
      <c r="E1" s="44" t="s">
        <v>498</v>
      </c>
      <c r="F1" s="44" t="s">
        <v>499</v>
      </c>
      <c r="G1" s="44" t="s">
        <v>66</v>
      </c>
      <c r="H1" s="44" t="s">
        <v>199</v>
      </c>
      <c r="I1" s="44" t="s">
        <v>500</v>
      </c>
      <c r="J1" s="46"/>
    </row>
    <row r="2" spans="1:14" x14ac:dyDescent="0.4">
      <c r="A2" s="45">
        <v>1</v>
      </c>
      <c r="B2" s="45" t="s">
        <v>501</v>
      </c>
      <c r="C2" s="45" t="s">
        <v>294</v>
      </c>
      <c r="D2" s="45" t="s">
        <v>502</v>
      </c>
      <c r="E2" s="45" t="s">
        <v>503</v>
      </c>
      <c r="F2" s="45" t="s">
        <v>502</v>
      </c>
      <c r="G2" s="45" t="s">
        <v>604</v>
      </c>
      <c r="H2" s="45"/>
      <c r="I2" s="45" t="s">
        <v>505</v>
      </c>
      <c r="J2" s="4">
        <v>6</v>
      </c>
    </row>
    <row r="3" spans="1:14" x14ac:dyDescent="0.4">
      <c r="A3" s="45">
        <v>2</v>
      </c>
      <c r="B3" s="45" t="s">
        <v>501</v>
      </c>
      <c r="C3" s="45" t="s">
        <v>294</v>
      </c>
      <c r="D3" s="45" t="s">
        <v>502</v>
      </c>
      <c r="E3" s="45" t="s">
        <v>503</v>
      </c>
      <c r="F3" s="45" t="s">
        <v>502</v>
      </c>
      <c r="G3" s="45" t="s">
        <v>604</v>
      </c>
      <c r="H3" s="45"/>
      <c r="I3" s="45" t="s">
        <v>506</v>
      </c>
      <c r="J3" s="45">
        <v>6</v>
      </c>
    </row>
    <row r="4" spans="1:14" x14ac:dyDescent="0.4">
      <c r="A4" s="45">
        <v>3</v>
      </c>
      <c r="B4" s="45" t="s">
        <v>506</v>
      </c>
      <c r="C4" s="45" t="s">
        <v>294</v>
      </c>
      <c r="D4" s="45" t="s">
        <v>507</v>
      </c>
      <c r="E4" s="45" t="s">
        <v>503</v>
      </c>
      <c r="F4" s="45" t="s">
        <v>507</v>
      </c>
      <c r="G4" s="45" t="s">
        <v>507</v>
      </c>
      <c r="H4" s="45"/>
      <c r="I4" s="45" t="s">
        <v>508</v>
      </c>
      <c r="J4" s="45">
        <v>6</v>
      </c>
    </row>
    <row r="5" spans="1:14" x14ac:dyDescent="0.4">
      <c r="A5" s="45">
        <v>4</v>
      </c>
      <c r="B5" s="45" t="s">
        <v>506</v>
      </c>
      <c r="C5" s="45" t="s">
        <v>294</v>
      </c>
      <c r="D5" s="45" t="s">
        <v>507</v>
      </c>
      <c r="E5" s="45" t="s">
        <v>503</v>
      </c>
      <c r="F5" s="45" t="s">
        <v>507</v>
      </c>
      <c r="G5" s="45" t="s">
        <v>507</v>
      </c>
      <c r="H5" s="45"/>
      <c r="I5" s="45" t="s">
        <v>509</v>
      </c>
      <c r="J5" s="4">
        <v>1</v>
      </c>
    </row>
    <row r="6" spans="1:14" x14ac:dyDescent="0.4">
      <c r="A6" s="45">
        <v>5</v>
      </c>
      <c r="B6" s="45" t="s">
        <v>510</v>
      </c>
      <c r="C6" s="45" t="s">
        <v>268</v>
      </c>
      <c r="D6" s="45" t="s">
        <v>502</v>
      </c>
      <c r="E6" s="45" t="s">
        <v>503</v>
      </c>
      <c r="F6" s="45" t="s">
        <v>502</v>
      </c>
      <c r="G6" s="45" t="s">
        <v>605</v>
      </c>
      <c r="H6" s="45"/>
      <c r="I6" s="45" t="s">
        <v>512</v>
      </c>
      <c r="J6" s="4">
        <v>22</v>
      </c>
      <c r="M6" s="229" t="s">
        <v>606</v>
      </c>
      <c r="N6" s="229"/>
    </row>
    <row r="7" spans="1:14" x14ac:dyDescent="0.4">
      <c r="A7" s="45">
        <v>6</v>
      </c>
      <c r="B7" s="45" t="s">
        <v>510</v>
      </c>
      <c r="C7" s="45" t="s">
        <v>268</v>
      </c>
      <c r="D7" s="45" t="s">
        <v>502</v>
      </c>
      <c r="E7" s="45" t="s">
        <v>503</v>
      </c>
      <c r="F7" s="45" t="s">
        <v>502</v>
      </c>
      <c r="G7" s="45" t="s">
        <v>605</v>
      </c>
      <c r="H7" s="45"/>
      <c r="I7" s="45" t="s">
        <v>71</v>
      </c>
      <c r="J7" s="45">
        <v>16</v>
      </c>
      <c r="M7" s="2" t="s">
        <v>607</v>
      </c>
      <c r="N7" s="2" t="s">
        <v>608</v>
      </c>
    </row>
    <row r="8" spans="1:14" x14ac:dyDescent="0.4">
      <c r="A8" s="45">
        <v>7</v>
      </c>
      <c r="B8" s="45" t="s">
        <v>513</v>
      </c>
      <c r="C8" s="45" t="s">
        <v>294</v>
      </c>
      <c r="D8" s="45" t="s">
        <v>502</v>
      </c>
      <c r="E8" s="45" t="s">
        <v>503</v>
      </c>
      <c r="F8" s="45" t="s">
        <v>502</v>
      </c>
      <c r="G8" s="45" t="s">
        <v>609</v>
      </c>
      <c r="H8" s="45"/>
      <c r="I8" s="45" t="s">
        <v>516</v>
      </c>
      <c r="J8" s="45">
        <v>8</v>
      </c>
      <c r="M8" s="4">
        <v>4</v>
      </c>
      <c r="N8" s="4">
        <f t="shared" ref="N8:N11" si="0">12*1.38E-23*(2^M8)^2*300/0.000000000000001</f>
        <v>1.2718079999999998E-2</v>
      </c>
    </row>
    <row r="9" spans="1:14" x14ac:dyDescent="0.4">
      <c r="A9" s="45">
        <v>8</v>
      </c>
      <c r="B9" s="45" t="s">
        <v>513</v>
      </c>
      <c r="C9" s="45" t="s">
        <v>294</v>
      </c>
      <c r="D9" s="45" t="s">
        <v>502</v>
      </c>
      <c r="E9" s="45" t="s">
        <v>503</v>
      </c>
      <c r="F9" s="45" t="s">
        <v>502</v>
      </c>
      <c r="G9" s="45" t="s">
        <v>609</v>
      </c>
      <c r="H9" s="45"/>
      <c r="I9" s="56" t="s">
        <v>517</v>
      </c>
      <c r="J9" s="56">
        <v>1</v>
      </c>
      <c r="M9" s="4">
        <v>5</v>
      </c>
      <c r="N9" s="4">
        <f t="shared" si="0"/>
        <v>5.0872319999999992E-2</v>
      </c>
    </row>
    <row r="10" spans="1:14" x14ac:dyDescent="0.4">
      <c r="A10" s="45">
        <v>9</v>
      </c>
      <c r="B10" s="45" t="s">
        <v>610</v>
      </c>
      <c r="C10" s="45" t="s">
        <v>294</v>
      </c>
      <c r="D10" s="45" t="s">
        <v>509</v>
      </c>
      <c r="E10" s="45" t="s">
        <v>503</v>
      </c>
      <c r="F10" s="45" t="s">
        <v>89</v>
      </c>
      <c r="G10" s="45" t="s">
        <v>519</v>
      </c>
      <c r="H10" s="45" t="s">
        <v>520</v>
      </c>
      <c r="I10" s="45" t="s">
        <v>521</v>
      </c>
      <c r="J10" s="45">
        <v>2</v>
      </c>
      <c r="M10" s="4">
        <v>6</v>
      </c>
      <c r="N10" s="4">
        <f t="shared" si="0"/>
        <v>0.20348927999999997</v>
      </c>
    </row>
    <row r="11" spans="1:14" x14ac:dyDescent="0.4">
      <c r="A11" s="45">
        <v>10</v>
      </c>
      <c r="B11" s="45" t="s">
        <v>547</v>
      </c>
      <c r="C11" s="45" t="s">
        <v>526</v>
      </c>
      <c r="D11" s="45" t="s">
        <v>509</v>
      </c>
      <c r="E11" s="45" t="s">
        <v>503</v>
      </c>
      <c r="F11" s="45" t="s">
        <v>89</v>
      </c>
      <c r="G11" s="45" t="s">
        <v>527</v>
      </c>
      <c r="H11" s="42"/>
      <c r="I11" s="45" t="s">
        <v>524</v>
      </c>
      <c r="J11" s="45">
        <v>68</v>
      </c>
      <c r="M11" s="4">
        <v>7</v>
      </c>
      <c r="N11" s="4">
        <f t="shared" si="0"/>
        <v>0.81395711999999987</v>
      </c>
    </row>
    <row r="12" spans="1:14" x14ac:dyDescent="0.4">
      <c r="A12" s="45">
        <v>11</v>
      </c>
      <c r="B12" s="45" t="s">
        <v>549</v>
      </c>
      <c r="C12" s="45" t="s">
        <v>508</v>
      </c>
      <c r="D12" s="45" t="s">
        <v>529</v>
      </c>
      <c r="E12" s="45" t="s">
        <v>503</v>
      </c>
      <c r="F12" s="45" t="s">
        <v>89</v>
      </c>
      <c r="G12" s="45" t="s">
        <v>530</v>
      </c>
      <c r="H12" s="42"/>
      <c r="I12" s="42"/>
      <c r="J12" s="42"/>
      <c r="M12" s="4">
        <v>8</v>
      </c>
      <c r="N12" s="4">
        <f>12*1.38E-23*(2^M12)^2*300/0.000000000000001</f>
        <v>3.2558284799999995</v>
      </c>
    </row>
    <row r="13" spans="1:14" x14ac:dyDescent="0.4">
      <c r="A13" s="45">
        <v>12</v>
      </c>
      <c r="B13" s="45" t="s">
        <v>550</v>
      </c>
      <c r="C13" s="45" t="s">
        <v>508</v>
      </c>
      <c r="D13" s="45" t="s">
        <v>529</v>
      </c>
      <c r="E13" s="45" t="s">
        <v>532</v>
      </c>
      <c r="F13" s="45" t="s">
        <v>89</v>
      </c>
      <c r="G13" s="45" t="s">
        <v>533</v>
      </c>
      <c r="H13" s="42"/>
      <c r="I13" s="42"/>
      <c r="J13" s="42"/>
      <c r="M13" s="4">
        <v>9</v>
      </c>
      <c r="N13" s="4">
        <f t="shared" ref="N13:N17" si="1">12*1.38E-23*(2^M13)^2*300/0.000000000000001</f>
        <v>13.023313919999998</v>
      </c>
    </row>
    <row r="14" spans="1:14" x14ac:dyDescent="0.4">
      <c r="A14" s="45">
        <v>13</v>
      </c>
      <c r="B14" s="45" t="s">
        <v>611</v>
      </c>
      <c r="C14" s="45" t="s">
        <v>535</v>
      </c>
      <c r="D14" s="45" t="s">
        <v>536</v>
      </c>
      <c r="E14" s="45" t="s">
        <v>503</v>
      </c>
      <c r="F14" s="45" t="s">
        <v>89</v>
      </c>
      <c r="G14" s="45" t="s">
        <v>537</v>
      </c>
      <c r="H14" s="42"/>
      <c r="I14" s="42"/>
      <c r="J14" s="42"/>
      <c r="M14" s="4">
        <v>10</v>
      </c>
      <c r="N14" s="4">
        <f t="shared" si="1"/>
        <v>52.093255679999992</v>
      </c>
    </row>
    <row r="15" spans="1:14" x14ac:dyDescent="0.4">
      <c r="A15" s="45">
        <v>14</v>
      </c>
      <c r="B15" s="45" t="s">
        <v>612</v>
      </c>
      <c r="C15" s="45" t="s">
        <v>543</v>
      </c>
      <c r="D15" s="45" t="s">
        <v>536</v>
      </c>
      <c r="E15" s="45" t="s">
        <v>503</v>
      </c>
      <c r="F15" s="45" t="s">
        <v>89</v>
      </c>
      <c r="G15" s="45" t="s">
        <v>544</v>
      </c>
      <c r="H15" s="42"/>
      <c r="I15" s="42"/>
      <c r="J15" s="42"/>
      <c r="M15" s="4">
        <v>11</v>
      </c>
      <c r="N15" s="4">
        <f t="shared" si="1"/>
        <v>208.37302271999997</v>
      </c>
    </row>
    <row r="16" spans="1:14" x14ac:dyDescent="0.4">
      <c r="A16" s="45">
        <v>15</v>
      </c>
      <c r="B16" s="45" t="s">
        <v>613</v>
      </c>
      <c r="C16" s="45" t="s">
        <v>551</v>
      </c>
      <c r="D16" s="45" t="s">
        <v>536</v>
      </c>
      <c r="E16" s="45" t="s">
        <v>503</v>
      </c>
      <c r="F16" s="45" t="s">
        <v>89</v>
      </c>
      <c r="G16" s="45" t="s">
        <v>614</v>
      </c>
      <c r="H16" s="42"/>
      <c r="I16" s="42"/>
      <c r="J16" s="42"/>
      <c r="M16" s="4">
        <v>12</v>
      </c>
      <c r="N16" s="4">
        <f t="shared" si="1"/>
        <v>833.49209087999986</v>
      </c>
    </row>
    <row r="17" spans="1:14" x14ac:dyDescent="0.4">
      <c r="A17" s="45">
        <v>16</v>
      </c>
      <c r="B17" s="45" t="s">
        <v>615</v>
      </c>
      <c r="C17" s="45" t="s">
        <v>512</v>
      </c>
      <c r="D17" s="45" t="s">
        <v>529</v>
      </c>
      <c r="E17" s="45" t="s">
        <v>556</v>
      </c>
      <c r="F17" s="45" t="s">
        <v>89</v>
      </c>
      <c r="G17" s="45" t="s">
        <v>616</v>
      </c>
      <c r="H17" s="42"/>
      <c r="I17" s="42"/>
      <c r="J17" s="42"/>
      <c r="M17" s="4">
        <v>13</v>
      </c>
      <c r="N17" s="4">
        <f t="shared" si="1"/>
        <v>3333.9683635199995</v>
      </c>
    </row>
    <row r="18" spans="1:14" x14ac:dyDescent="0.4">
      <c r="A18" s="45">
        <v>17</v>
      </c>
      <c r="B18" s="45" t="s">
        <v>617</v>
      </c>
      <c r="C18" s="45" t="s">
        <v>512</v>
      </c>
      <c r="D18" s="45" t="s">
        <v>529</v>
      </c>
      <c r="E18" s="45" t="s">
        <v>556</v>
      </c>
      <c r="F18" s="45" t="s">
        <v>89</v>
      </c>
      <c r="G18" s="45" t="s">
        <v>616</v>
      </c>
      <c r="H18" s="42"/>
      <c r="I18" s="42"/>
      <c r="J18" s="42"/>
    </row>
    <row r="19" spans="1:14" x14ac:dyDescent="0.4">
      <c r="A19" s="45">
        <v>18</v>
      </c>
      <c r="B19" s="45" t="s">
        <v>618</v>
      </c>
      <c r="C19" s="45" t="s">
        <v>512</v>
      </c>
      <c r="D19" s="45" t="s">
        <v>529</v>
      </c>
      <c r="E19" s="45" t="s">
        <v>556</v>
      </c>
      <c r="F19" s="45" t="s">
        <v>89</v>
      </c>
      <c r="G19" s="45" t="s">
        <v>616</v>
      </c>
      <c r="H19" s="42"/>
      <c r="I19" s="42"/>
      <c r="J19" s="42"/>
    </row>
    <row r="20" spans="1:14" x14ac:dyDescent="0.4">
      <c r="A20" s="45">
        <v>19</v>
      </c>
      <c r="B20" s="45" t="s">
        <v>619</v>
      </c>
      <c r="C20" s="45" t="s">
        <v>512</v>
      </c>
      <c r="D20" s="45" t="s">
        <v>529</v>
      </c>
      <c r="E20" s="45" t="s">
        <v>556</v>
      </c>
      <c r="F20" s="45" t="s">
        <v>89</v>
      </c>
      <c r="G20" s="45" t="s">
        <v>616</v>
      </c>
      <c r="H20" s="42"/>
      <c r="I20" s="42"/>
      <c r="J20" s="42"/>
    </row>
    <row r="21" spans="1:14" x14ac:dyDescent="0.4">
      <c r="A21" s="45">
        <v>20</v>
      </c>
      <c r="B21" s="45" t="s">
        <v>620</v>
      </c>
      <c r="C21" s="45" t="s">
        <v>512</v>
      </c>
      <c r="D21" s="45" t="s">
        <v>529</v>
      </c>
      <c r="E21" s="45" t="s">
        <v>556</v>
      </c>
      <c r="F21" s="45" t="s">
        <v>89</v>
      </c>
      <c r="G21" s="45" t="s">
        <v>616</v>
      </c>
      <c r="H21" s="42"/>
      <c r="I21" s="42"/>
      <c r="J21" s="42"/>
    </row>
    <row r="22" spans="1:14" x14ac:dyDescent="0.4">
      <c r="A22" s="45">
        <v>21</v>
      </c>
      <c r="B22" s="45" t="s">
        <v>621</v>
      </c>
      <c r="C22" s="45" t="s">
        <v>512</v>
      </c>
      <c r="D22" s="45" t="s">
        <v>529</v>
      </c>
      <c r="E22" s="45" t="s">
        <v>556</v>
      </c>
      <c r="F22" s="45" t="s">
        <v>89</v>
      </c>
      <c r="G22" s="45" t="s">
        <v>616</v>
      </c>
      <c r="H22" s="42"/>
      <c r="I22" s="42"/>
      <c r="J22" s="42"/>
      <c r="K22" s="47" t="s">
        <v>547</v>
      </c>
      <c r="L22" s="48"/>
      <c r="M22" s="49" t="s">
        <v>535</v>
      </c>
    </row>
    <row r="23" spans="1:14" x14ac:dyDescent="0.4">
      <c r="A23" s="45">
        <v>22</v>
      </c>
      <c r="B23" s="45" t="s">
        <v>622</v>
      </c>
      <c r="C23" s="45" t="s">
        <v>512</v>
      </c>
      <c r="D23" s="45" t="s">
        <v>529</v>
      </c>
      <c r="E23" s="45" t="s">
        <v>556</v>
      </c>
      <c r="F23" s="45" t="s">
        <v>89</v>
      </c>
      <c r="G23" s="45" t="s">
        <v>616</v>
      </c>
      <c r="H23" s="42"/>
      <c r="I23" s="43"/>
      <c r="J23" s="43"/>
      <c r="K23" s="50" t="s">
        <v>549</v>
      </c>
      <c r="M23" s="51" t="s">
        <v>543</v>
      </c>
    </row>
    <row r="24" spans="1:14" x14ac:dyDescent="0.4">
      <c r="A24" s="45">
        <v>23</v>
      </c>
      <c r="B24" s="45" t="s">
        <v>623</v>
      </c>
      <c r="C24" s="45" t="s">
        <v>512</v>
      </c>
      <c r="D24" s="45" t="s">
        <v>529</v>
      </c>
      <c r="E24" s="45" t="s">
        <v>556</v>
      </c>
      <c r="F24" s="45" t="s">
        <v>89</v>
      </c>
      <c r="G24" s="45" t="s">
        <v>616</v>
      </c>
      <c r="H24" s="42"/>
      <c r="I24" s="43"/>
      <c r="J24" s="43"/>
      <c r="K24" s="50" t="s">
        <v>550</v>
      </c>
      <c r="M24" s="51" t="s">
        <v>551</v>
      </c>
    </row>
    <row r="25" spans="1:14" x14ac:dyDescent="0.4">
      <c r="A25" s="45">
        <v>24</v>
      </c>
      <c r="B25" s="45" t="s">
        <v>624</v>
      </c>
      <c r="C25" s="45" t="s">
        <v>512</v>
      </c>
      <c r="D25" s="45" t="s">
        <v>536</v>
      </c>
      <c r="E25" s="45" t="s">
        <v>503</v>
      </c>
      <c r="F25" s="45" t="s">
        <v>89</v>
      </c>
      <c r="G25" s="45" t="s">
        <v>625</v>
      </c>
      <c r="H25" s="42"/>
      <c r="I25" s="43"/>
      <c r="J25" s="43"/>
      <c r="K25" s="52" t="s">
        <v>552</v>
      </c>
      <c r="L25" s="53"/>
      <c r="M25" s="54"/>
    </row>
    <row r="26" spans="1:14" x14ac:dyDescent="0.4">
      <c r="A26" s="45">
        <v>25</v>
      </c>
      <c r="B26" s="45" t="s">
        <v>626</v>
      </c>
      <c r="C26" s="45" t="s">
        <v>512</v>
      </c>
      <c r="D26" s="45" t="s">
        <v>536</v>
      </c>
      <c r="E26" s="45" t="s">
        <v>503</v>
      </c>
      <c r="F26" s="45" t="s">
        <v>89</v>
      </c>
      <c r="G26" s="45" t="s">
        <v>625</v>
      </c>
      <c r="H26" s="42"/>
      <c r="I26" s="43"/>
      <c r="J26" s="43"/>
    </row>
    <row r="27" spans="1:14" x14ac:dyDescent="0.4">
      <c r="A27" s="45">
        <v>26</v>
      </c>
      <c r="B27" s="45" t="s">
        <v>627</v>
      </c>
      <c r="C27" s="45" t="s">
        <v>512</v>
      </c>
      <c r="D27" s="45" t="s">
        <v>536</v>
      </c>
      <c r="E27" s="45" t="s">
        <v>503</v>
      </c>
      <c r="F27" s="45" t="s">
        <v>89</v>
      </c>
      <c r="G27" s="45" t="s">
        <v>625</v>
      </c>
      <c r="H27" s="42"/>
      <c r="I27" s="43"/>
      <c r="J27" s="43"/>
    </row>
    <row r="28" spans="1:14" x14ac:dyDescent="0.4">
      <c r="A28" s="45">
        <v>27</v>
      </c>
      <c r="B28" s="45" t="s">
        <v>628</v>
      </c>
      <c r="C28" s="45" t="s">
        <v>512</v>
      </c>
      <c r="D28" s="45" t="s">
        <v>536</v>
      </c>
      <c r="E28" s="45" t="s">
        <v>503</v>
      </c>
      <c r="F28" s="45" t="s">
        <v>89</v>
      </c>
      <c r="G28" s="45" t="s">
        <v>625</v>
      </c>
      <c r="H28" s="42"/>
      <c r="I28" s="43"/>
      <c r="J28" s="43"/>
    </row>
    <row r="29" spans="1:14" x14ac:dyDescent="0.4">
      <c r="A29" s="45">
        <v>28</v>
      </c>
      <c r="B29" s="45" t="s">
        <v>629</v>
      </c>
      <c r="C29" s="45" t="s">
        <v>512</v>
      </c>
      <c r="D29" s="45" t="s">
        <v>536</v>
      </c>
      <c r="E29" s="45" t="s">
        <v>503</v>
      </c>
      <c r="F29" s="45" t="s">
        <v>89</v>
      </c>
      <c r="G29" s="45" t="s">
        <v>625</v>
      </c>
      <c r="H29" s="42"/>
      <c r="I29" s="43"/>
      <c r="J29" s="43"/>
    </row>
    <row r="30" spans="1:14" x14ac:dyDescent="0.4">
      <c r="A30" s="45">
        <v>29</v>
      </c>
      <c r="B30" s="45" t="s">
        <v>630</v>
      </c>
      <c r="C30" s="45" t="s">
        <v>512</v>
      </c>
      <c r="D30" s="45" t="s">
        <v>536</v>
      </c>
      <c r="E30" s="45" t="s">
        <v>503</v>
      </c>
      <c r="F30" s="45" t="s">
        <v>89</v>
      </c>
      <c r="G30" s="45" t="s">
        <v>625</v>
      </c>
      <c r="H30" s="42"/>
      <c r="I30" s="43"/>
      <c r="J30" s="43"/>
    </row>
    <row r="31" spans="1:14" x14ac:dyDescent="0.4">
      <c r="A31" s="45">
        <v>30</v>
      </c>
      <c r="B31" s="45" t="s">
        <v>631</v>
      </c>
      <c r="C31" s="45" t="s">
        <v>512</v>
      </c>
      <c r="D31" s="45" t="s">
        <v>536</v>
      </c>
      <c r="E31" s="45" t="s">
        <v>503</v>
      </c>
      <c r="F31" s="45" t="s">
        <v>89</v>
      </c>
      <c r="G31" s="45" t="s">
        <v>625</v>
      </c>
      <c r="H31" s="42"/>
      <c r="I31" s="43"/>
      <c r="J31" s="43"/>
    </row>
    <row r="32" spans="1:14" x14ac:dyDescent="0.4">
      <c r="A32" s="45">
        <v>31</v>
      </c>
      <c r="B32" s="45" t="s">
        <v>632</v>
      </c>
      <c r="C32" s="45" t="s">
        <v>512</v>
      </c>
      <c r="D32" s="45" t="s">
        <v>536</v>
      </c>
      <c r="E32" s="45" t="s">
        <v>503</v>
      </c>
      <c r="F32" s="45" t="s">
        <v>89</v>
      </c>
      <c r="G32" s="45" t="s">
        <v>625</v>
      </c>
      <c r="H32" s="42"/>
      <c r="I32" s="43"/>
      <c r="J32" s="43"/>
    </row>
    <row r="33" spans="1:10" x14ac:dyDescent="0.4">
      <c r="A33" s="45">
        <v>32</v>
      </c>
      <c r="B33" s="45" t="s">
        <v>633</v>
      </c>
      <c r="C33" s="45" t="s">
        <v>512</v>
      </c>
      <c r="D33" s="45" t="s">
        <v>509</v>
      </c>
      <c r="E33" s="45" t="s">
        <v>503</v>
      </c>
      <c r="F33" s="45" t="s">
        <v>89</v>
      </c>
      <c r="G33" s="45" t="s">
        <v>634</v>
      </c>
      <c r="H33" s="42"/>
      <c r="I33" s="43"/>
      <c r="J33" s="43"/>
    </row>
    <row r="34" spans="1:10" x14ac:dyDescent="0.4">
      <c r="A34" s="45">
        <v>33</v>
      </c>
      <c r="B34" s="45" t="s">
        <v>633</v>
      </c>
      <c r="C34" s="45" t="s">
        <v>512</v>
      </c>
      <c r="D34" s="45" t="s">
        <v>509</v>
      </c>
      <c r="E34" s="45" t="s">
        <v>503</v>
      </c>
      <c r="F34" s="45" t="s">
        <v>89</v>
      </c>
      <c r="G34" s="45" t="s">
        <v>634</v>
      </c>
      <c r="H34" s="42"/>
      <c r="I34" s="43"/>
      <c r="J34" s="43"/>
    </row>
    <row r="35" spans="1:10" x14ac:dyDescent="0.4">
      <c r="A35" s="45">
        <v>34</v>
      </c>
      <c r="B35" s="45" t="s">
        <v>635</v>
      </c>
      <c r="C35" s="45" t="s">
        <v>512</v>
      </c>
      <c r="D35" s="45" t="s">
        <v>509</v>
      </c>
      <c r="E35" s="45" t="s">
        <v>532</v>
      </c>
      <c r="F35" s="45" t="s">
        <v>89</v>
      </c>
      <c r="G35" s="45" t="s">
        <v>636</v>
      </c>
      <c r="H35" s="42"/>
      <c r="I35" s="43"/>
      <c r="J35" s="43"/>
    </row>
    <row r="36" spans="1:10" x14ac:dyDescent="0.4">
      <c r="A36" s="45">
        <v>35</v>
      </c>
      <c r="B36" s="45" t="s">
        <v>637</v>
      </c>
      <c r="C36" s="45" t="s">
        <v>512</v>
      </c>
      <c r="D36" s="45" t="s">
        <v>509</v>
      </c>
      <c r="E36" s="45" t="s">
        <v>532</v>
      </c>
      <c r="F36" s="45" t="s">
        <v>89</v>
      </c>
      <c r="G36" s="45" t="s">
        <v>636</v>
      </c>
      <c r="H36" s="42"/>
      <c r="I36" s="43"/>
      <c r="J36" s="43"/>
    </row>
    <row r="37" spans="1:10" x14ac:dyDescent="0.4">
      <c r="A37" s="45">
        <v>36</v>
      </c>
      <c r="B37" s="45" t="s">
        <v>638</v>
      </c>
      <c r="C37" s="45" t="s">
        <v>512</v>
      </c>
      <c r="D37" s="45" t="s">
        <v>512</v>
      </c>
      <c r="E37" s="45" t="s">
        <v>556</v>
      </c>
      <c r="F37" s="45" t="s">
        <v>89</v>
      </c>
      <c r="G37" s="45" t="s">
        <v>638</v>
      </c>
      <c r="H37" s="42"/>
      <c r="I37" s="43"/>
      <c r="J37" s="43"/>
    </row>
    <row r="38" spans="1:10" x14ac:dyDescent="0.4">
      <c r="A38" s="45">
        <v>37</v>
      </c>
      <c r="B38" s="45" t="s">
        <v>639</v>
      </c>
      <c r="C38" s="45" t="s">
        <v>512</v>
      </c>
      <c r="D38" s="45" t="s">
        <v>512</v>
      </c>
      <c r="E38" s="45" t="s">
        <v>503</v>
      </c>
      <c r="F38" s="45" t="s">
        <v>89</v>
      </c>
      <c r="G38" s="45" t="s">
        <v>640</v>
      </c>
      <c r="H38" s="42"/>
      <c r="I38" s="43"/>
      <c r="J38" s="43"/>
    </row>
    <row r="39" spans="1:10" x14ac:dyDescent="0.4">
      <c r="A39" s="45">
        <v>38</v>
      </c>
      <c r="B39" s="45" t="s">
        <v>506</v>
      </c>
      <c r="C39" s="45" t="s">
        <v>294</v>
      </c>
      <c r="D39" s="45" t="s">
        <v>507</v>
      </c>
      <c r="E39" s="45" t="s">
        <v>503</v>
      </c>
      <c r="F39" s="45" t="s">
        <v>507</v>
      </c>
      <c r="G39" s="45" t="s">
        <v>507</v>
      </c>
      <c r="H39" s="42"/>
      <c r="I39" s="43"/>
      <c r="J39" s="43"/>
    </row>
    <row r="40" spans="1:10" x14ac:dyDescent="0.4">
      <c r="A40" s="45">
        <v>39</v>
      </c>
      <c r="B40" s="45" t="s">
        <v>506</v>
      </c>
      <c r="C40" s="45" t="s">
        <v>294</v>
      </c>
      <c r="D40" s="45" t="s">
        <v>507</v>
      </c>
      <c r="E40" s="45" t="s">
        <v>503</v>
      </c>
      <c r="F40" s="45" t="s">
        <v>507</v>
      </c>
      <c r="G40" s="45" t="s">
        <v>507</v>
      </c>
      <c r="H40" s="42"/>
      <c r="I40" s="43"/>
      <c r="J40" s="43"/>
    </row>
    <row r="41" spans="1:10" x14ac:dyDescent="0.4">
      <c r="A41" s="45">
        <v>40</v>
      </c>
      <c r="B41" s="45" t="s">
        <v>553</v>
      </c>
      <c r="C41" s="45" t="s">
        <v>554</v>
      </c>
      <c r="D41" s="45" t="s">
        <v>555</v>
      </c>
      <c r="E41" s="45" t="s">
        <v>556</v>
      </c>
      <c r="F41" s="45" t="s">
        <v>71</v>
      </c>
      <c r="G41" s="46" t="s">
        <v>557</v>
      </c>
      <c r="H41" s="43" t="s">
        <v>558</v>
      </c>
      <c r="I41" s="43"/>
      <c r="J41" s="43"/>
    </row>
    <row r="42" spans="1:10" x14ac:dyDescent="0.4">
      <c r="A42" s="45">
        <v>41</v>
      </c>
      <c r="B42" s="45" t="s">
        <v>559</v>
      </c>
      <c r="C42" s="45" t="s">
        <v>554</v>
      </c>
      <c r="D42" s="45" t="s">
        <v>555</v>
      </c>
      <c r="E42" s="45" t="s">
        <v>556</v>
      </c>
      <c r="F42" s="45" t="s">
        <v>71</v>
      </c>
      <c r="G42" s="46" t="s">
        <v>557</v>
      </c>
      <c r="H42" s="43"/>
      <c r="I42" s="43"/>
      <c r="J42" s="43"/>
    </row>
    <row r="43" spans="1:10" x14ac:dyDescent="0.4">
      <c r="A43" s="45">
        <v>42</v>
      </c>
      <c r="B43" s="45" t="s">
        <v>561</v>
      </c>
      <c r="C43" s="45" t="s">
        <v>554</v>
      </c>
      <c r="D43" s="45" t="s">
        <v>555</v>
      </c>
      <c r="E43" s="45" t="s">
        <v>556</v>
      </c>
      <c r="F43" s="45" t="s">
        <v>71</v>
      </c>
      <c r="G43" s="46" t="s">
        <v>557</v>
      </c>
      <c r="H43" s="43"/>
      <c r="I43" s="43"/>
      <c r="J43" s="43"/>
    </row>
    <row r="44" spans="1:10" x14ac:dyDescent="0.4">
      <c r="A44" s="45">
        <v>43</v>
      </c>
      <c r="B44" s="45" t="s">
        <v>562</v>
      </c>
      <c r="C44" s="45" t="s">
        <v>554</v>
      </c>
      <c r="D44" s="45" t="s">
        <v>555</v>
      </c>
      <c r="E44" s="45" t="s">
        <v>556</v>
      </c>
      <c r="F44" s="45" t="s">
        <v>71</v>
      </c>
      <c r="G44" s="46" t="s">
        <v>557</v>
      </c>
      <c r="H44" s="43"/>
      <c r="I44" s="43"/>
      <c r="J44" s="43"/>
    </row>
    <row r="45" spans="1:10" x14ac:dyDescent="0.4">
      <c r="A45" s="45">
        <v>44</v>
      </c>
      <c r="B45" s="45" t="s">
        <v>563</v>
      </c>
      <c r="C45" s="45" t="s">
        <v>554</v>
      </c>
      <c r="D45" s="45" t="s">
        <v>555</v>
      </c>
      <c r="E45" s="45" t="s">
        <v>556</v>
      </c>
      <c r="F45" s="45" t="s">
        <v>71</v>
      </c>
      <c r="G45" s="46" t="s">
        <v>557</v>
      </c>
      <c r="H45" s="43"/>
      <c r="I45" s="43"/>
      <c r="J45" s="43"/>
    </row>
    <row r="46" spans="1:10" x14ac:dyDescent="0.4">
      <c r="A46" s="45">
        <v>45</v>
      </c>
      <c r="B46" s="45" t="s">
        <v>564</v>
      </c>
      <c r="C46" s="45" t="s">
        <v>554</v>
      </c>
      <c r="D46" s="45" t="s">
        <v>555</v>
      </c>
      <c r="E46" s="45" t="s">
        <v>556</v>
      </c>
      <c r="F46" s="45" t="s">
        <v>71</v>
      </c>
      <c r="G46" s="46" t="s">
        <v>557</v>
      </c>
      <c r="H46" s="43"/>
      <c r="I46" s="43"/>
      <c r="J46" s="43"/>
    </row>
    <row r="47" spans="1:10" x14ac:dyDescent="0.4">
      <c r="A47" s="45">
        <v>46</v>
      </c>
      <c r="B47" s="45" t="s">
        <v>565</v>
      </c>
      <c r="C47" s="45" t="s">
        <v>554</v>
      </c>
      <c r="D47" s="45" t="s">
        <v>555</v>
      </c>
      <c r="E47" s="45" t="s">
        <v>556</v>
      </c>
      <c r="F47" s="45" t="s">
        <v>71</v>
      </c>
      <c r="G47" s="46" t="s">
        <v>557</v>
      </c>
      <c r="H47" s="43"/>
      <c r="I47" s="43"/>
      <c r="J47" s="43"/>
    </row>
    <row r="48" spans="1:10" x14ac:dyDescent="0.4">
      <c r="A48" s="45">
        <v>47</v>
      </c>
      <c r="B48" s="45" t="s">
        <v>566</v>
      </c>
      <c r="C48" s="45" t="s">
        <v>554</v>
      </c>
      <c r="D48" s="45" t="s">
        <v>555</v>
      </c>
      <c r="E48" s="45" t="s">
        <v>556</v>
      </c>
      <c r="F48" s="45" t="s">
        <v>71</v>
      </c>
      <c r="G48" s="46" t="s">
        <v>557</v>
      </c>
      <c r="H48" s="43"/>
      <c r="I48" s="43"/>
      <c r="J48" s="43"/>
    </row>
    <row r="49" spans="1:10" x14ac:dyDescent="0.4">
      <c r="A49" s="45">
        <v>48</v>
      </c>
      <c r="B49" s="45" t="s">
        <v>567</v>
      </c>
      <c r="C49" s="45" t="s">
        <v>554</v>
      </c>
      <c r="D49" s="45" t="s">
        <v>555</v>
      </c>
      <c r="E49" s="45" t="s">
        <v>556</v>
      </c>
      <c r="F49" s="45" t="s">
        <v>71</v>
      </c>
      <c r="G49" s="46" t="s">
        <v>557</v>
      </c>
      <c r="H49" s="43"/>
      <c r="I49" s="43"/>
      <c r="J49" s="43"/>
    </row>
    <row r="50" spans="1:10" x14ac:dyDescent="0.4">
      <c r="A50" s="45">
        <v>49</v>
      </c>
      <c r="B50" s="45" t="s">
        <v>568</v>
      </c>
      <c r="C50" s="45" t="s">
        <v>554</v>
      </c>
      <c r="D50" s="45" t="s">
        <v>555</v>
      </c>
      <c r="E50" s="45" t="s">
        <v>556</v>
      </c>
      <c r="F50" s="45" t="s">
        <v>71</v>
      </c>
      <c r="G50" s="46" t="s">
        <v>557</v>
      </c>
      <c r="H50" s="43"/>
      <c r="I50" s="43"/>
      <c r="J50" s="43"/>
    </row>
    <row r="51" spans="1:10" x14ac:dyDescent="0.4">
      <c r="A51" s="45">
        <v>50</v>
      </c>
      <c r="B51" s="45" t="s">
        <v>569</v>
      </c>
      <c r="C51" s="45" t="s">
        <v>554</v>
      </c>
      <c r="D51" s="45" t="s">
        <v>555</v>
      </c>
      <c r="E51" s="45" t="s">
        <v>556</v>
      </c>
      <c r="F51" s="45" t="s">
        <v>71</v>
      </c>
      <c r="G51" s="46" t="s">
        <v>557</v>
      </c>
      <c r="H51" s="43"/>
      <c r="I51" s="43"/>
      <c r="J51" s="43"/>
    </row>
    <row r="52" spans="1:10" x14ac:dyDescent="0.4">
      <c r="A52" s="45">
        <v>51</v>
      </c>
      <c r="B52" s="45" t="s">
        <v>570</v>
      </c>
      <c r="C52" s="45" t="s">
        <v>554</v>
      </c>
      <c r="D52" s="45" t="s">
        <v>555</v>
      </c>
      <c r="E52" s="45" t="s">
        <v>556</v>
      </c>
      <c r="F52" s="45" t="s">
        <v>71</v>
      </c>
      <c r="G52" s="46" t="s">
        <v>557</v>
      </c>
      <c r="H52" s="43"/>
      <c r="I52" s="43"/>
      <c r="J52" s="43"/>
    </row>
    <row r="53" spans="1:10" x14ac:dyDescent="0.4">
      <c r="A53" s="45">
        <v>52</v>
      </c>
      <c r="B53" s="45" t="s">
        <v>571</v>
      </c>
      <c r="C53" s="45" t="s">
        <v>554</v>
      </c>
      <c r="D53" s="45" t="s">
        <v>555</v>
      </c>
      <c r="E53" s="45" t="s">
        <v>556</v>
      </c>
      <c r="F53" s="45" t="s">
        <v>71</v>
      </c>
      <c r="G53" s="46" t="s">
        <v>557</v>
      </c>
      <c r="H53" s="43"/>
      <c r="I53" s="43"/>
      <c r="J53" s="43"/>
    </row>
    <row r="54" spans="1:10" x14ac:dyDescent="0.4">
      <c r="A54" s="45">
        <v>53</v>
      </c>
      <c r="B54" s="45" t="s">
        <v>572</v>
      </c>
      <c r="C54" s="45" t="s">
        <v>554</v>
      </c>
      <c r="D54" s="45" t="s">
        <v>555</v>
      </c>
      <c r="E54" s="45" t="s">
        <v>556</v>
      </c>
      <c r="F54" s="45" t="s">
        <v>71</v>
      </c>
      <c r="G54" s="46" t="s">
        <v>557</v>
      </c>
      <c r="H54" s="43"/>
      <c r="I54" s="43"/>
      <c r="J54" s="43"/>
    </row>
    <row r="55" spans="1:10" x14ac:dyDescent="0.4">
      <c r="A55" s="45">
        <v>54</v>
      </c>
      <c r="B55" s="45" t="s">
        <v>573</v>
      </c>
      <c r="C55" s="45" t="s">
        <v>554</v>
      </c>
      <c r="D55" s="45" t="s">
        <v>555</v>
      </c>
      <c r="E55" s="45" t="s">
        <v>556</v>
      </c>
      <c r="F55" s="45" t="s">
        <v>71</v>
      </c>
      <c r="G55" s="46" t="s">
        <v>557</v>
      </c>
      <c r="H55" s="43"/>
      <c r="I55" s="43"/>
      <c r="J55" s="43"/>
    </row>
    <row r="56" spans="1:10" x14ac:dyDescent="0.4">
      <c r="A56" s="45">
        <v>55</v>
      </c>
      <c r="B56" s="45" t="s">
        <v>574</v>
      </c>
      <c r="C56" s="45" t="s">
        <v>554</v>
      </c>
      <c r="D56" s="45" t="s">
        <v>555</v>
      </c>
      <c r="E56" s="45" t="s">
        <v>556</v>
      </c>
      <c r="F56" s="45" t="s">
        <v>71</v>
      </c>
      <c r="G56" s="46" t="s">
        <v>557</v>
      </c>
      <c r="H56" s="43"/>
      <c r="I56" s="43"/>
      <c r="J56" s="43"/>
    </row>
    <row r="57" spans="1:10" x14ac:dyDescent="0.4">
      <c r="A57" s="45">
        <v>56</v>
      </c>
      <c r="B57" s="45" t="s">
        <v>575</v>
      </c>
      <c r="C57" s="46"/>
      <c r="D57" s="46" t="s">
        <v>576</v>
      </c>
      <c r="E57" s="46" t="s">
        <v>532</v>
      </c>
      <c r="F57" s="46" t="s">
        <v>89</v>
      </c>
      <c r="G57" s="46" t="s">
        <v>577</v>
      </c>
      <c r="H57" s="43" t="s">
        <v>641</v>
      </c>
      <c r="I57" s="43"/>
      <c r="J57" s="43"/>
    </row>
    <row r="58" spans="1:10" x14ac:dyDescent="0.4">
      <c r="A58" s="45">
        <v>57</v>
      </c>
      <c r="B58" s="45" t="s">
        <v>578</v>
      </c>
      <c r="C58" s="46"/>
      <c r="D58" s="46" t="s">
        <v>576</v>
      </c>
      <c r="E58" s="46" t="s">
        <v>532</v>
      </c>
      <c r="F58" s="46" t="s">
        <v>89</v>
      </c>
      <c r="G58" s="46" t="s">
        <v>577</v>
      </c>
      <c r="H58" s="43"/>
      <c r="I58" s="43"/>
      <c r="J58" s="43"/>
    </row>
    <row r="59" spans="1:10" x14ac:dyDescent="0.4">
      <c r="A59" s="45">
        <v>58</v>
      </c>
      <c r="B59" s="45" t="s">
        <v>579</v>
      </c>
      <c r="C59" s="46"/>
      <c r="D59" s="46" t="s">
        <v>576</v>
      </c>
      <c r="E59" s="46" t="s">
        <v>532</v>
      </c>
      <c r="F59" s="46" t="s">
        <v>89</v>
      </c>
      <c r="G59" s="46" t="s">
        <v>577</v>
      </c>
      <c r="H59" s="43"/>
      <c r="I59" s="43"/>
      <c r="J59" s="43"/>
    </row>
    <row r="60" spans="1:10" x14ac:dyDescent="0.4">
      <c r="A60" s="45">
        <v>59</v>
      </c>
      <c r="B60" s="45" t="s">
        <v>580</v>
      </c>
      <c r="C60" s="46"/>
      <c r="D60" s="46" t="s">
        <v>576</v>
      </c>
      <c r="E60" s="46" t="s">
        <v>532</v>
      </c>
      <c r="F60" s="46" t="s">
        <v>89</v>
      </c>
      <c r="G60" s="46" t="s">
        <v>577</v>
      </c>
      <c r="H60" s="43"/>
      <c r="I60" s="43"/>
      <c r="J60" s="43"/>
    </row>
    <row r="61" spans="1:10" x14ac:dyDescent="0.4">
      <c r="A61" s="45">
        <v>60</v>
      </c>
      <c r="B61" s="45" t="s">
        <v>581</v>
      </c>
      <c r="C61" s="46"/>
      <c r="D61" s="46" t="s">
        <v>576</v>
      </c>
      <c r="E61" s="46" t="s">
        <v>532</v>
      </c>
      <c r="F61" s="46" t="s">
        <v>89</v>
      </c>
      <c r="G61" s="46" t="s">
        <v>577</v>
      </c>
      <c r="H61" s="43"/>
      <c r="I61" s="43"/>
      <c r="J61" s="43"/>
    </row>
    <row r="62" spans="1:10" x14ac:dyDescent="0.4">
      <c r="A62" s="45">
        <v>61</v>
      </c>
      <c r="B62" s="45" t="s">
        <v>582</v>
      </c>
      <c r="C62" s="46"/>
      <c r="D62" s="46" t="s">
        <v>576</v>
      </c>
      <c r="E62" s="46" t="s">
        <v>532</v>
      </c>
      <c r="F62" s="46" t="s">
        <v>89</v>
      </c>
      <c r="G62" s="46" t="s">
        <v>577</v>
      </c>
      <c r="H62" s="43"/>
      <c r="I62" s="43"/>
      <c r="J62" s="43"/>
    </row>
    <row r="63" spans="1:10" x14ac:dyDescent="0.4">
      <c r="A63" s="45">
        <v>62</v>
      </c>
      <c r="B63" s="45" t="s">
        <v>583</v>
      </c>
      <c r="C63" s="46"/>
      <c r="D63" s="46" t="s">
        <v>576</v>
      </c>
      <c r="E63" s="46" t="s">
        <v>532</v>
      </c>
      <c r="F63" s="46" t="s">
        <v>89</v>
      </c>
      <c r="G63" s="46" t="s">
        <v>577</v>
      </c>
      <c r="H63" s="43"/>
      <c r="I63" s="43"/>
      <c r="J63" s="43"/>
    </row>
    <row r="64" spans="1:10" x14ac:dyDescent="0.4">
      <c r="A64" s="45">
        <v>63</v>
      </c>
      <c r="B64" s="45" t="s">
        <v>584</v>
      </c>
      <c r="C64" s="46"/>
      <c r="D64" s="46" t="s">
        <v>576</v>
      </c>
      <c r="E64" s="46" t="s">
        <v>532</v>
      </c>
      <c r="F64" s="46" t="s">
        <v>89</v>
      </c>
      <c r="G64" s="46" t="s">
        <v>577</v>
      </c>
      <c r="H64" s="43"/>
      <c r="I64" s="43"/>
      <c r="J64" s="43"/>
    </row>
    <row r="65" spans="1:10" x14ac:dyDescent="0.4">
      <c r="A65" s="45">
        <v>64</v>
      </c>
      <c r="B65" s="45" t="s">
        <v>585</v>
      </c>
      <c r="C65" s="46" t="s">
        <v>521</v>
      </c>
      <c r="D65" s="46" t="s">
        <v>521</v>
      </c>
      <c r="E65" s="46"/>
      <c r="F65" s="46" t="s">
        <v>89</v>
      </c>
      <c r="G65" s="46" t="s">
        <v>577</v>
      </c>
      <c r="H65" s="43"/>
      <c r="I65" s="43"/>
      <c r="J65" s="43"/>
    </row>
    <row r="66" spans="1:10" x14ac:dyDescent="0.4">
      <c r="A66" s="45">
        <v>65</v>
      </c>
      <c r="B66" s="45" t="s">
        <v>586</v>
      </c>
      <c r="C66" s="46" t="s">
        <v>521</v>
      </c>
      <c r="D66" s="46" t="s">
        <v>521</v>
      </c>
      <c r="E66" s="46"/>
      <c r="F66" s="46" t="s">
        <v>89</v>
      </c>
      <c r="G66" s="46" t="s">
        <v>577</v>
      </c>
      <c r="H66" s="43"/>
      <c r="I66" s="43"/>
      <c r="J66" s="43"/>
    </row>
    <row r="67" spans="1:10" x14ac:dyDescent="0.4">
      <c r="A67" s="45">
        <v>66</v>
      </c>
      <c r="B67" s="45" t="s">
        <v>602</v>
      </c>
      <c r="C67" s="46" t="s">
        <v>517</v>
      </c>
      <c r="D67" s="46" t="s">
        <v>517</v>
      </c>
      <c r="E67" s="46"/>
      <c r="F67" s="46" t="s">
        <v>89</v>
      </c>
      <c r="G67" s="46" t="s">
        <v>603</v>
      </c>
      <c r="H67" s="43"/>
      <c r="I67" s="43"/>
      <c r="J67" s="43"/>
    </row>
    <row r="68" spans="1:10" x14ac:dyDescent="0.4">
      <c r="A68" s="45">
        <v>67</v>
      </c>
      <c r="B68" s="45" t="s">
        <v>506</v>
      </c>
      <c r="C68" s="45" t="s">
        <v>294</v>
      </c>
      <c r="D68" s="45" t="s">
        <v>507</v>
      </c>
      <c r="E68" s="45" t="s">
        <v>503</v>
      </c>
      <c r="F68" s="45" t="s">
        <v>507</v>
      </c>
      <c r="G68" s="45" t="s">
        <v>507</v>
      </c>
      <c r="H68" s="42"/>
      <c r="I68" s="43"/>
      <c r="J68" s="43"/>
    </row>
    <row r="69" spans="1:10" x14ac:dyDescent="0.4">
      <c r="A69" s="45">
        <v>68</v>
      </c>
      <c r="B69" s="45" t="s">
        <v>506</v>
      </c>
      <c r="C69" s="45" t="s">
        <v>294</v>
      </c>
      <c r="D69" s="45" t="s">
        <v>507</v>
      </c>
      <c r="E69" s="45" t="s">
        <v>503</v>
      </c>
      <c r="F69" s="45" t="s">
        <v>507</v>
      </c>
      <c r="G69" s="45" t="s">
        <v>507</v>
      </c>
      <c r="H69" s="42"/>
      <c r="I69" s="43"/>
      <c r="J69" s="43"/>
    </row>
  </sheetData>
  <mergeCells count="1">
    <mergeCell ref="M6:N6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EFAC6-4426-43D0-A745-0392D6158D41}">
  <dimension ref="A1:BI267"/>
  <sheetViews>
    <sheetView showGridLines="0" topLeftCell="A7" zoomScale="72" zoomScaleNormal="40" workbookViewId="0">
      <selection activeCell="D46" sqref="D46"/>
    </sheetView>
  </sheetViews>
  <sheetFormatPr defaultColWidth="8.83203125" defaultRowHeight="16" x14ac:dyDescent="0.4"/>
  <cols>
    <col min="2" max="2" width="10" customWidth="1"/>
    <col min="3" max="3" width="9.83203125" customWidth="1"/>
    <col min="4" max="4" width="14" customWidth="1"/>
    <col min="6" max="6" width="20.33203125" customWidth="1"/>
    <col min="7" max="7" width="37.33203125" customWidth="1"/>
    <col min="9" max="9" width="5.33203125" customWidth="1"/>
    <col min="10" max="10" width="10.5" customWidth="1"/>
    <col min="11" max="11" width="11.33203125" customWidth="1"/>
    <col min="23" max="23" width="85" customWidth="1"/>
    <col min="30" max="30" width="9.08203125" style="7" customWidth="1"/>
    <col min="31" max="31" width="9.08203125" bestFit="1" customWidth="1"/>
    <col min="32" max="32" width="9.08203125" style="7" bestFit="1" customWidth="1"/>
    <col min="33" max="33" width="5.08203125" style="7" customWidth="1"/>
    <col min="34" max="34" width="6.5" bestFit="1" customWidth="1"/>
    <col min="35" max="35" width="6.08203125" bestFit="1" customWidth="1"/>
    <col min="36" max="49" width="2.83203125" customWidth="1"/>
    <col min="50" max="50" width="8" bestFit="1" customWidth="1"/>
    <col min="51" max="51" width="7.75" style="7" bestFit="1" customWidth="1"/>
    <col min="52" max="52" width="4.83203125" style="7" customWidth="1"/>
    <col min="53" max="53" width="10" customWidth="1"/>
    <col min="54" max="54" width="9.6640625" style="115" bestFit="1" customWidth="1"/>
  </cols>
  <sheetData>
    <row r="1" spans="1:23" x14ac:dyDescent="0.4">
      <c r="A1" s="69" t="s">
        <v>497</v>
      </c>
      <c r="B1" s="69" t="s">
        <v>2</v>
      </c>
      <c r="C1" s="69" t="s">
        <v>56</v>
      </c>
      <c r="D1" s="69" t="s">
        <v>642</v>
      </c>
      <c r="E1" s="69" t="s">
        <v>814</v>
      </c>
      <c r="F1" s="69" t="s">
        <v>643</v>
      </c>
      <c r="G1" s="93" t="s">
        <v>644</v>
      </c>
      <c r="J1" s="69" t="s">
        <v>645</v>
      </c>
    </row>
    <row r="2" spans="1:23" x14ac:dyDescent="0.4">
      <c r="A2" s="4">
        <v>1</v>
      </c>
      <c r="B2" s="70" t="s">
        <v>646</v>
      </c>
      <c r="C2" s="70" t="s">
        <v>647</v>
      </c>
      <c r="D2" s="70" t="s">
        <v>648</v>
      </c>
      <c r="E2" s="71" t="s">
        <v>503</v>
      </c>
      <c r="F2" s="87" t="s">
        <v>648</v>
      </c>
      <c r="G2" s="94" t="s">
        <v>649</v>
      </c>
      <c r="J2" s="78" t="s">
        <v>650</v>
      </c>
      <c r="K2" s="78" t="s">
        <v>648</v>
      </c>
    </row>
    <row r="3" spans="1:23" x14ac:dyDescent="0.4">
      <c r="A3" s="4">
        <v>2</v>
      </c>
      <c r="B3" s="71" t="s">
        <v>646</v>
      </c>
      <c r="C3" s="71" t="s">
        <v>647</v>
      </c>
      <c r="D3" s="72" t="s">
        <v>648</v>
      </c>
      <c r="E3" s="73" t="s">
        <v>503</v>
      </c>
      <c r="F3" s="88" t="s">
        <v>648</v>
      </c>
      <c r="G3" s="94" t="s">
        <v>649</v>
      </c>
      <c r="J3" s="79" t="s">
        <v>650</v>
      </c>
      <c r="K3" s="79" t="s">
        <v>651</v>
      </c>
    </row>
    <row r="4" spans="1:23" x14ac:dyDescent="0.4">
      <c r="A4" s="4">
        <v>3</v>
      </c>
      <c r="B4" s="71" t="s">
        <v>646</v>
      </c>
      <c r="C4" s="71" t="s">
        <v>647</v>
      </c>
      <c r="D4" s="72" t="s">
        <v>648</v>
      </c>
      <c r="E4" s="73" t="s">
        <v>503</v>
      </c>
      <c r="F4" s="88" t="s">
        <v>648</v>
      </c>
      <c r="G4" s="94" t="s">
        <v>649</v>
      </c>
      <c r="J4" s="80" t="s">
        <v>652</v>
      </c>
      <c r="K4" s="80" t="s">
        <v>653</v>
      </c>
      <c r="W4" s="80" t="s">
        <v>654</v>
      </c>
    </row>
    <row r="5" spans="1:23" x14ac:dyDescent="0.4">
      <c r="A5" s="4">
        <v>4</v>
      </c>
      <c r="B5" s="71" t="s">
        <v>646</v>
      </c>
      <c r="C5" s="71" t="s">
        <v>647</v>
      </c>
      <c r="D5" s="72" t="s">
        <v>648</v>
      </c>
      <c r="E5" s="73" t="s">
        <v>503</v>
      </c>
      <c r="F5" s="88" t="s">
        <v>648</v>
      </c>
      <c r="G5" s="94" t="s">
        <v>649</v>
      </c>
      <c r="J5" s="81" t="s">
        <v>655</v>
      </c>
      <c r="K5" s="81" t="s">
        <v>656</v>
      </c>
    </row>
    <row r="6" spans="1:23" x14ac:dyDescent="0.4">
      <c r="A6" s="4">
        <v>5</v>
      </c>
      <c r="B6" s="71" t="s">
        <v>646</v>
      </c>
      <c r="C6" s="71" t="s">
        <v>647</v>
      </c>
      <c r="D6" s="72" t="s">
        <v>648</v>
      </c>
      <c r="E6" s="73" t="s">
        <v>503</v>
      </c>
      <c r="F6" s="88" t="s">
        <v>648</v>
      </c>
      <c r="G6" s="94" t="s">
        <v>649</v>
      </c>
      <c r="J6" t="s">
        <v>657</v>
      </c>
    </row>
    <row r="7" spans="1:23" x14ac:dyDescent="0.4">
      <c r="A7" s="4">
        <v>6</v>
      </c>
      <c r="B7" s="71" t="s">
        <v>646</v>
      </c>
      <c r="C7" s="71" t="s">
        <v>647</v>
      </c>
      <c r="D7" s="72" t="s">
        <v>648</v>
      </c>
      <c r="E7" s="73" t="s">
        <v>503</v>
      </c>
      <c r="F7" s="88" t="s">
        <v>648</v>
      </c>
      <c r="G7" s="94" t="s">
        <v>649</v>
      </c>
    </row>
    <row r="8" spans="1:23" x14ac:dyDescent="0.4">
      <c r="A8" s="4">
        <v>7</v>
      </c>
      <c r="B8" s="71" t="s">
        <v>646</v>
      </c>
      <c r="C8" s="71" t="s">
        <v>647</v>
      </c>
      <c r="D8" s="72" t="s">
        <v>648</v>
      </c>
      <c r="E8" s="73" t="s">
        <v>503</v>
      </c>
      <c r="F8" s="88" t="s">
        <v>648</v>
      </c>
      <c r="G8" s="94" t="s">
        <v>649</v>
      </c>
      <c r="J8" s="69" t="s">
        <v>658</v>
      </c>
    </row>
    <row r="9" spans="1:23" x14ac:dyDescent="0.4">
      <c r="A9" s="4">
        <v>8</v>
      </c>
      <c r="B9" s="71" t="s">
        <v>646</v>
      </c>
      <c r="C9" s="71" t="s">
        <v>647</v>
      </c>
      <c r="D9" s="72" t="s">
        <v>648</v>
      </c>
      <c r="E9" s="73" t="s">
        <v>503</v>
      </c>
      <c r="F9" s="88" t="s">
        <v>648</v>
      </c>
      <c r="G9" s="94" t="s">
        <v>649</v>
      </c>
      <c r="J9">
        <v>8</v>
      </c>
    </row>
    <row r="10" spans="1:23" x14ac:dyDescent="0.4">
      <c r="A10" s="4">
        <v>9</v>
      </c>
      <c r="B10" s="83" t="s">
        <v>659</v>
      </c>
      <c r="C10" s="82" t="s">
        <v>647</v>
      </c>
      <c r="D10" s="83" t="s">
        <v>660</v>
      </c>
      <c r="E10" s="83" t="s">
        <v>503</v>
      </c>
      <c r="F10" s="89" t="s">
        <v>660</v>
      </c>
      <c r="G10" s="94" t="s">
        <v>649</v>
      </c>
    </row>
    <row r="11" spans="1:23" x14ac:dyDescent="0.4">
      <c r="A11" s="4">
        <v>10</v>
      </c>
      <c r="B11" s="83" t="s">
        <v>659</v>
      </c>
      <c r="C11" s="82" t="s">
        <v>647</v>
      </c>
      <c r="D11" s="83" t="s">
        <v>660</v>
      </c>
      <c r="E11" s="83" t="s">
        <v>503</v>
      </c>
      <c r="F11" s="89" t="s">
        <v>660</v>
      </c>
      <c r="G11" s="94" t="s">
        <v>649</v>
      </c>
    </row>
    <row r="12" spans="1:23" x14ac:dyDescent="0.4">
      <c r="A12" s="4">
        <v>11</v>
      </c>
      <c r="B12" s="83" t="s">
        <v>661</v>
      </c>
      <c r="C12" s="82" t="s">
        <v>647</v>
      </c>
      <c r="D12" s="83" t="s">
        <v>660</v>
      </c>
      <c r="E12" s="83" t="s">
        <v>503</v>
      </c>
      <c r="F12" s="89" t="s">
        <v>660</v>
      </c>
      <c r="G12" s="94" t="s">
        <v>649</v>
      </c>
    </row>
    <row r="13" spans="1:23" x14ac:dyDescent="0.4">
      <c r="A13" s="4">
        <v>12</v>
      </c>
      <c r="B13" s="84" t="s">
        <v>662</v>
      </c>
      <c r="C13" s="82" t="s">
        <v>647</v>
      </c>
      <c r="D13" s="83" t="s">
        <v>660</v>
      </c>
      <c r="E13" s="83" t="s">
        <v>503</v>
      </c>
      <c r="F13" s="89" t="s">
        <v>660</v>
      </c>
      <c r="G13" s="94" t="s">
        <v>649</v>
      </c>
    </row>
    <row r="14" spans="1:23" x14ac:dyDescent="0.4">
      <c r="A14" s="4">
        <v>13</v>
      </c>
      <c r="B14" s="84" t="s">
        <v>663</v>
      </c>
      <c r="C14" s="82" t="s">
        <v>647</v>
      </c>
      <c r="D14" s="83" t="s">
        <v>660</v>
      </c>
      <c r="E14" s="83" t="s">
        <v>503</v>
      </c>
      <c r="F14" s="89" t="s">
        <v>660</v>
      </c>
      <c r="G14" s="94" t="s">
        <v>649</v>
      </c>
    </row>
    <row r="15" spans="1:23" x14ac:dyDescent="0.4">
      <c r="A15" s="4">
        <v>14</v>
      </c>
      <c r="B15" s="83" t="s">
        <v>664</v>
      </c>
      <c r="C15" s="82" t="s">
        <v>647</v>
      </c>
      <c r="D15" s="83" t="s">
        <v>665</v>
      </c>
      <c r="E15" s="83" t="s">
        <v>503</v>
      </c>
      <c r="F15" s="89" t="s">
        <v>660</v>
      </c>
      <c r="G15" s="94" t="s">
        <v>649</v>
      </c>
    </row>
    <row r="16" spans="1:23" x14ac:dyDescent="0.4">
      <c r="A16" s="4">
        <v>15</v>
      </c>
      <c r="B16" s="83" t="s">
        <v>666</v>
      </c>
      <c r="C16" s="82" t="s">
        <v>647</v>
      </c>
      <c r="D16" s="83" t="s">
        <v>665</v>
      </c>
      <c r="E16" s="83" t="s">
        <v>503</v>
      </c>
      <c r="F16" s="89" t="s">
        <v>667</v>
      </c>
      <c r="G16" s="94" t="s">
        <v>649</v>
      </c>
    </row>
    <row r="17" spans="1:7" x14ac:dyDescent="0.4">
      <c r="A17" s="4">
        <v>16</v>
      </c>
      <c r="B17" s="83" t="s">
        <v>668</v>
      </c>
      <c r="C17" s="82" t="s">
        <v>647</v>
      </c>
      <c r="D17" s="83" t="s">
        <v>665</v>
      </c>
      <c r="E17" s="83" t="s">
        <v>503</v>
      </c>
      <c r="F17" s="89" t="s">
        <v>667</v>
      </c>
      <c r="G17" s="94" t="s">
        <v>649</v>
      </c>
    </row>
    <row r="18" spans="1:7" x14ac:dyDescent="0.4">
      <c r="A18" s="4">
        <v>17</v>
      </c>
      <c r="B18" s="83" t="s">
        <v>669</v>
      </c>
      <c r="C18" s="82" t="s">
        <v>647</v>
      </c>
      <c r="D18" s="83" t="s">
        <v>670</v>
      </c>
      <c r="E18" s="83" t="s">
        <v>671</v>
      </c>
      <c r="F18" s="89" t="s">
        <v>667</v>
      </c>
      <c r="G18" s="94" t="s">
        <v>649</v>
      </c>
    </row>
    <row r="19" spans="1:7" x14ac:dyDescent="0.4">
      <c r="A19" s="4">
        <v>18</v>
      </c>
      <c r="B19" s="83" t="s">
        <v>672</v>
      </c>
      <c r="C19" s="82" t="s">
        <v>647</v>
      </c>
      <c r="D19" s="83" t="s">
        <v>665</v>
      </c>
      <c r="E19" s="83" t="s">
        <v>503</v>
      </c>
      <c r="F19" s="89" t="s">
        <v>667</v>
      </c>
      <c r="G19" s="94" t="s">
        <v>649</v>
      </c>
    </row>
    <row r="20" spans="1:7" x14ac:dyDescent="0.4">
      <c r="A20" s="4">
        <v>19</v>
      </c>
      <c r="B20" s="83" t="s">
        <v>673</v>
      </c>
      <c r="C20" s="82" t="s">
        <v>647</v>
      </c>
      <c r="D20" s="83" t="s">
        <v>665</v>
      </c>
      <c r="E20" s="83" t="s">
        <v>503</v>
      </c>
      <c r="F20" s="89" t="s">
        <v>667</v>
      </c>
      <c r="G20" s="94" t="s">
        <v>649</v>
      </c>
    </row>
    <row r="21" spans="1:7" x14ac:dyDescent="0.4">
      <c r="A21" s="4">
        <v>20</v>
      </c>
      <c r="B21" s="83" t="s">
        <v>674</v>
      </c>
      <c r="C21" s="82" t="s">
        <v>647</v>
      </c>
      <c r="D21" s="83" t="s">
        <v>665</v>
      </c>
      <c r="E21" s="83" t="s">
        <v>503</v>
      </c>
      <c r="F21" s="89" t="s">
        <v>667</v>
      </c>
      <c r="G21" s="94" t="s">
        <v>649</v>
      </c>
    </row>
    <row r="22" spans="1:7" x14ac:dyDescent="0.4">
      <c r="A22" s="4">
        <v>21</v>
      </c>
      <c r="B22" s="83" t="s">
        <v>675</v>
      </c>
      <c r="C22" s="82" t="s">
        <v>647</v>
      </c>
      <c r="D22" s="83" t="s">
        <v>665</v>
      </c>
      <c r="E22" s="83" t="s">
        <v>503</v>
      </c>
      <c r="F22" s="89" t="s">
        <v>667</v>
      </c>
      <c r="G22" s="94" t="s">
        <v>649</v>
      </c>
    </row>
    <row r="23" spans="1:7" x14ac:dyDescent="0.4">
      <c r="A23" s="4">
        <v>22</v>
      </c>
      <c r="B23" s="83" t="s">
        <v>676</v>
      </c>
      <c r="C23" s="82" t="s">
        <v>647</v>
      </c>
      <c r="D23" s="83" t="s">
        <v>665</v>
      </c>
      <c r="E23" s="83" t="s">
        <v>503</v>
      </c>
      <c r="F23" s="89" t="s">
        <v>667</v>
      </c>
      <c r="G23" s="94" t="s">
        <v>649</v>
      </c>
    </row>
    <row r="24" spans="1:7" x14ac:dyDescent="0.4">
      <c r="A24" s="4">
        <v>23</v>
      </c>
      <c r="B24" s="83" t="s">
        <v>677</v>
      </c>
      <c r="C24" s="82" t="s">
        <v>647</v>
      </c>
      <c r="D24" s="83" t="s">
        <v>665</v>
      </c>
      <c r="E24" s="83" t="s">
        <v>503</v>
      </c>
      <c r="F24" s="89" t="s">
        <v>667</v>
      </c>
      <c r="G24" s="94" t="s">
        <v>649</v>
      </c>
    </row>
    <row r="25" spans="1:7" x14ac:dyDescent="0.4">
      <c r="A25" s="4">
        <v>24</v>
      </c>
      <c r="B25" s="95" t="s">
        <v>678</v>
      </c>
      <c r="C25" s="82" t="s">
        <v>647</v>
      </c>
      <c r="D25" s="83" t="s">
        <v>665</v>
      </c>
      <c r="E25" s="83" t="s">
        <v>503</v>
      </c>
      <c r="F25" s="89" t="s">
        <v>667</v>
      </c>
      <c r="G25" s="94" t="s">
        <v>649</v>
      </c>
    </row>
    <row r="26" spans="1:7" x14ac:dyDescent="0.4">
      <c r="A26" s="4">
        <v>25</v>
      </c>
      <c r="B26" s="85" t="s">
        <v>679</v>
      </c>
      <c r="C26" s="85" t="s">
        <v>647</v>
      </c>
      <c r="D26" s="85" t="s">
        <v>680</v>
      </c>
      <c r="E26" s="85" t="s">
        <v>503</v>
      </c>
      <c r="F26" s="90" t="s">
        <v>656</v>
      </c>
      <c r="G26" s="94" t="s">
        <v>649</v>
      </c>
    </row>
    <row r="27" spans="1:7" x14ac:dyDescent="0.4">
      <c r="A27" s="4">
        <v>26</v>
      </c>
      <c r="B27" s="85" t="s">
        <v>681</v>
      </c>
      <c r="C27" s="85" t="s">
        <v>647</v>
      </c>
      <c r="D27" s="85" t="s">
        <v>680</v>
      </c>
      <c r="E27" s="85" t="s">
        <v>503</v>
      </c>
      <c r="F27" s="90" t="s">
        <v>656</v>
      </c>
      <c r="G27" s="94" t="s">
        <v>682</v>
      </c>
    </row>
    <row r="28" spans="1:7" x14ac:dyDescent="0.4">
      <c r="A28" s="4">
        <v>27</v>
      </c>
      <c r="B28" s="85" t="s">
        <v>683</v>
      </c>
      <c r="C28" s="85" t="s">
        <v>647</v>
      </c>
      <c r="D28" s="85" t="s">
        <v>684</v>
      </c>
      <c r="E28" s="85" t="s">
        <v>503</v>
      </c>
      <c r="F28" s="90" t="s">
        <v>656</v>
      </c>
      <c r="G28" s="94" t="s">
        <v>682</v>
      </c>
    </row>
    <row r="29" spans="1:7" x14ac:dyDescent="0.4">
      <c r="A29" s="4">
        <v>28</v>
      </c>
      <c r="B29" s="85" t="s">
        <v>685</v>
      </c>
      <c r="C29" s="85" t="s">
        <v>647</v>
      </c>
      <c r="D29" s="85" t="s">
        <v>686</v>
      </c>
      <c r="E29" s="85" t="s">
        <v>503</v>
      </c>
      <c r="F29" s="90" t="s">
        <v>656</v>
      </c>
      <c r="G29" s="94" t="s">
        <v>682</v>
      </c>
    </row>
    <row r="30" spans="1:7" x14ac:dyDescent="0.4">
      <c r="A30" s="4">
        <v>29</v>
      </c>
      <c r="B30" s="85" t="s">
        <v>687</v>
      </c>
      <c r="C30" s="85" t="s">
        <v>647</v>
      </c>
      <c r="D30" s="85" t="s">
        <v>686</v>
      </c>
      <c r="E30" s="85" t="s">
        <v>503</v>
      </c>
      <c r="F30" s="90" t="s">
        <v>656</v>
      </c>
      <c r="G30" s="94" t="s">
        <v>682</v>
      </c>
    </row>
    <row r="31" spans="1:7" x14ac:dyDescent="0.4">
      <c r="A31" s="4">
        <v>30</v>
      </c>
      <c r="B31" s="85" t="s">
        <v>688</v>
      </c>
      <c r="C31" s="85" t="s">
        <v>647</v>
      </c>
      <c r="D31" s="85" t="s">
        <v>686</v>
      </c>
      <c r="E31" s="85" t="s">
        <v>503</v>
      </c>
      <c r="F31" s="90" t="s">
        <v>656</v>
      </c>
      <c r="G31" s="94" t="s">
        <v>682</v>
      </c>
    </row>
    <row r="32" spans="1:7" x14ac:dyDescent="0.4">
      <c r="A32" s="4">
        <v>31</v>
      </c>
      <c r="B32" s="85" t="s">
        <v>689</v>
      </c>
      <c r="C32" s="85" t="s">
        <v>647</v>
      </c>
      <c r="D32" s="85" t="s">
        <v>686</v>
      </c>
      <c r="E32" s="85" t="s">
        <v>503</v>
      </c>
      <c r="F32" s="90" t="s">
        <v>656</v>
      </c>
      <c r="G32" s="94" t="s">
        <v>682</v>
      </c>
    </row>
    <row r="33" spans="1:7" x14ac:dyDescent="0.4">
      <c r="A33" s="4">
        <v>32</v>
      </c>
      <c r="B33" s="85" t="s">
        <v>690</v>
      </c>
      <c r="C33" s="85" t="s">
        <v>647</v>
      </c>
      <c r="D33" s="85" t="s">
        <v>686</v>
      </c>
      <c r="E33" s="85" t="s">
        <v>503</v>
      </c>
      <c r="F33" s="90" t="s">
        <v>656</v>
      </c>
      <c r="G33" s="94" t="s">
        <v>682</v>
      </c>
    </row>
    <row r="34" spans="1:7" x14ac:dyDescent="0.4">
      <c r="A34" s="4">
        <v>33</v>
      </c>
      <c r="B34" s="85" t="s">
        <v>691</v>
      </c>
      <c r="C34" s="85" t="s">
        <v>647</v>
      </c>
      <c r="D34" s="85" t="s">
        <v>686</v>
      </c>
      <c r="E34" s="85" t="s">
        <v>503</v>
      </c>
      <c r="F34" s="90" t="s">
        <v>656</v>
      </c>
      <c r="G34" s="94" t="s">
        <v>649</v>
      </c>
    </row>
    <row r="35" spans="1:7" x14ac:dyDescent="0.4">
      <c r="A35" s="4">
        <v>34</v>
      </c>
      <c r="B35" s="85" t="s">
        <v>692</v>
      </c>
      <c r="C35" s="85" t="s">
        <v>647</v>
      </c>
      <c r="D35" s="85" t="s">
        <v>686</v>
      </c>
      <c r="E35" s="85" t="s">
        <v>503</v>
      </c>
      <c r="F35" s="90" t="s">
        <v>656</v>
      </c>
      <c r="G35" s="94" t="s">
        <v>682</v>
      </c>
    </row>
    <row r="36" spans="1:7" x14ac:dyDescent="0.4">
      <c r="A36" s="4">
        <v>35</v>
      </c>
      <c r="B36" s="85" t="s">
        <v>693</v>
      </c>
      <c r="C36" s="85" t="s">
        <v>647</v>
      </c>
      <c r="D36" s="85" t="s">
        <v>686</v>
      </c>
      <c r="E36" s="85" t="s">
        <v>503</v>
      </c>
      <c r="F36" s="90" t="s">
        <v>656</v>
      </c>
      <c r="G36" s="94" t="s">
        <v>682</v>
      </c>
    </row>
    <row r="37" spans="1:7" x14ac:dyDescent="0.4">
      <c r="A37" s="4">
        <v>36</v>
      </c>
      <c r="B37" s="85" t="s">
        <v>694</v>
      </c>
      <c r="C37" s="85" t="s">
        <v>647</v>
      </c>
      <c r="D37" s="85" t="s">
        <v>686</v>
      </c>
      <c r="E37" s="85" t="s">
        <v>503</v>
      </c>
      <c r="F37" s="90" t="s">
        <v>656</v>
      </c>
      <c r="G37" s="94" t="s">
        <v>649</v>
      </c>
    </row>
    <row r="38" spans="1:7" x14ac:dyDescent="0.4">
      <c r="A38" s="4">
        <v>37</v>
      </c>
      <c r="B38" s="85" t="s">
        <v>695</v>
      </c>
      <c r="C38" s="85" t="s">
        <v>647</v>
      </c>
      <c r="D38" s="85" t="s">
        <v>686</v>
      </c>
      <c r="E38" s="85" t="s">
        <v>503</v>
      </c>
      <c r="F38" s="90" t="s">
        <v>656</v>
      </c>
      <c r="G38" s="94" t="s">
        <v>682</v>
      </c>
    </row>
    <row r="39" spans="1:7" x14ac:dyDescent="0.4">
      <c r="A39" s="4">
        <v>38</v>
      </c>
      <c r="B39" s="85" t="s">
        <v>696</v>
      </c>
      <c r="C39" s="85" t="s">
        <v>647</v>
      </c>
      <c r="D39" s="85" t="s">
        <v>686</v>
      </c>
      <c r="E39" s="85" t="s">
        <v>503</v>
      </c>
      <c r="F39" s="90" t="s">
        <v>656</v>
      </c>
      <c r="G39" s="94" t="s">
        <v>682</v>
      </c>
    </row>
    <row r="40" spans="1:7" x14ac:dyDescent="0.4">
      <c r="A40" s="4">
        <v>39</v>
      </c>
      <c r="B40" s="85" t="s">
        <v>697</v>
      </c>
      <c r="C40" s="85" t="s">
        <v>647</v>
      </c>
      <c r="D40" s="85" t="s">
        <v>686</v>
      </c>
      <c r="E40" s="85" t="s">
        <v>503</v>
      </c>
      <c r="F40" s="90" t="s">
        <v>656</v>
      </c>
      <c r="G40" s="94" t="s">
        <v>682</v>
      </c>
    </row>
    <row r="41" spans="1:7" x14ac:dyDescent="0.4">
      <c r="A41" s="4">
        <v>40</v>
      </c>
      <c r="B41" s="85" t="s">
        <v>698</v>
      </c>
      <c r="C41" s="85" t="s">
        <v>647</v>
      </c>
      <c r="D41" s="85" t="s">
        <v>686</v>
      </c>
      <c r="E41" s="85" t="s">
        <v>503</v>
      </c>
      <c r="F41" s="90" t="s">
        <v>656</v>
      </c>
      <c r="G41" s="94" t="s">
        <v>682</v>
      </c>
    </row>
    <row r="42" spans="1:7" x14ac:dyDescent="0.4">
      <c r="A42" s="4">
        <v>41</v>
      </c>
      <c r="B42" s="85" t="s">
        <v>699</v>
      </c>
      <c r="C42" s="85" t="s">
        <v>647</v>
      </c>
      <c r="D42" s="85" t="s">
        <v>686</v>
      </c>
      <c r="E42" s="85" t="s">
        <v>503</v>
      </c>
      <c r="F42" s="90" t="s">
        <v>656</v>
      </c>
      <c r="G42" s="94" t="s">
        <v>682</v>
      </c>
    </row>
    <row r="43" spans="1:7" x14ac:dyDescent="0.4">
      <c r="A43" s="4">
        <v>42</v>
      </c>
      <c r="B43" s="85" t="s">
        <v>700</v>
      </c>
      <c r="C43" s="85" t="s">
        <v>647</v>
      </c>
      <c r="D43" s="85" t="s">
        <v>686</v>
      </c>
      <c r="E43" s="85" t="s">
        <v>503</v>
      </c>
      <c r="F43" s="90" t="s">
        <v>656</v>
      </c>
      <c r="G43" s="94" t="s">
        <v>682</v>
      </c>
    </row>
    <row r="44" spans="1:7" x14ac:dyDescent="0.4">
      <c r="A44" s="4">
        <v>43</v>
      </c>
      <c r="B44" s="85" t="s">
        <v>701</v>
      </c>
      <c r="C44" s="85" t="s">
        <v>647</v>
      </c>
      <c r="D44" s="85" t="s">
        <v>686</v>
      </c>
      <c r="E44" s="85" t="s">
        <v>532</v>
      </c>
      <c r="F44" s="90" t="s">
        <v>656</v>
      </c>
      <c r="G44" s="94" t="s">
        <v>682</v>
      </c>
    </row>
    <row r="45" spans="1:7" x14ac:dyDescent="0.4">
      <c r="A45" s="4">
        <v>44</v>
      </c>
      <c r="B45" s="85" t="s">
        <v>702</v>
      </c>
      <c r="C45" s="85" t="s">
        <v>647</v>
      </c>
      <c r="D45" s="85" t="s">
        <v>686</v>
      </c>
      <c r="E45" s="85" t="s">
        <v>532</v>
      </c>
      <c r="F45" s="90" t="s">
        <v>656</v>
      </c>
      <c r="G45" s="94" t="s">
        <v>682</v>
      </c>
    </row>
    <row r="46" spans="1:7" x14ac:dyDescent="0.4">
      <c r="A46" s="4">
        <v>45</v>
      </c>
      <c r="B46" s="85" t="s">
        <v>703</v>
      </c>
      <c r="C46" s="85" t="s">
        <v>704</v>
      </c>
      <c r="D46" s="85" t="s">
        <v>686</v>
      </c>
      <c r="E46" s="85" t="s">
        <v>503</v>
      </c>
      <c r="F46" s="90" t="s">
        <v>656</v>
      </c>
      <c r="G46" s="94" t="s">
        <v>682</v>
      </c>
    </row>
    <row r="47" spans="1:7" x14ac:dyDescent="0.4">
      <c r="A47" s="4">
        <v>46</v>
      </c>
      <c r="B47" s="85" t="s">
        <v>705</v>
      </c>
      <c r="C47" s="85" t="s">
        <v>704</v>
      </c>
      <c r="D47" s="85" t="s">
        <v>686</v>
      </c>
      <c r="E47" s="85" t="s">
        <v>503</v>
      </c>
      <c r="F47" s="90" t="s">
        <v>656</v>
      </c>
      <c r="G47" s="94" t="s">
        <v>682</v>
      </c>
    </row>
    <row r="48" spans="1:7" x14ac:dyDescent="0.4">
      <c r="A48" s="4">
        <v>47</v>
      </c>
      <c r="B48" s="85" t="s">
        <v>706</v>
      </c>
      <c r="C48" s="85" t="s">
        <v>704</v>
      </c>
      <c r="D48" s="85" t="s">
        <v>707</v>
      </c>
      <c r="E48" s="85" t="s">
        <v>503</v>
      </c>
      <c r="F48" s="90" t="s">
        <v>656</v>
      </c>
      <c r="G48" s="94" t="s">
        <v>682</v>
      </c>
    </row>
    <row r="49" spans="1:53" x14ac:dyDescent="0.4">
      <c r="A49" s="4">
        <v>48</v>
      </c>
      <c r="B49" s="85" t="s">
        <v>708</v>
      </c>
      <c r="C49" s="85" t="s">
        <v>704</v>
      </c>
      <c r="D49" s="85" t="s">
        <v>684</v>
      </c>
      <c r="E49" s="85" t="s">
        <v>503</v>
      </c>
      <c r="F49" s="90" t="s">
        <v>656</v>
      </c>
      <c r="G49" s="94" t="s">
        <v>682</v>
      </c>
    </row>
    <row r="50" spans="1:53" x14ac:dyDescent="0.4">
      <c r="A50" s="4">
        <v>49</v>
      </c>
      <c r="B50" s="85" t="s">
        <v>709</v>
      </c>
      <c r="C50" s="85" t="s">
        <v>704</v>
      </c>
      <c r="D50" s="85" t="s">
        <v>686</v>
      </c>
      <c r="E50" s="85" t="s">
        <v>503</v>
      </c>
      <c r="F50" s="90" t="s">
        <v>656</v>
      </c>
      <c r="G50" s="94" t="s">
        <v>682</v>
      </c>
    </row>
    <row r="51" spans="1:53" x14ac:dyDescent="0.4">
      <c r="A51" s="4">
        <v>50</v>
      </c>
      <c r="B51" s="85" t="s">
        <v>710</v>
      </c>
      <c r="C51" s="85" t="s">
        <v>704</v>
      </c>
      <c r="D51" s="85" t="s">
        <v>686</v>
      </c>
      <c r="E51" s="85" t="s">
        <v>503</v>
      </c>
      <c r="F51" s="90" t="s">
        <v>656</v>
      </c>
      <c r="G51" s="94" t="s">
        <v>682</v>
      </c>
    </row>
    <row r="52" spans="1:53" x14ac:dyDescent="0.4">
      <c r="A52" s="4">
        <v>51</v>
      </c>
      <c r="B52" s="85" t="s">
        <v>711</v>
      </c>
      <c r="C52" s="85" t="s">
        <v>704</v>
      </c>
      <c r="D52" s="85" t="s">
        <v>686</v>
      </c>
      <c r="E52" s="85" t="s">
        <v>532</v>
      </c>
      <c r="F52" s="90" t="s">
        <v>656</v>
      </c>
      <c r="G52" s="94" t="s">
        <v>682</v>
      </c>
    </row>
    <row r="53" spans="1:53" x14ac:dyDescent="0.4">
      <c r="A53" s="4">
        <v>52</v>
      </c>
      <c r="B53" s="86" t="s">
        <v>707</v>
      </c>
      <c r="C53" s="86" t="s">
        <v>647</v>
      </c>
      <c r="D53" s="86" t="s">
        <v>680</v>
      </c>
      <c r="E53" s="86" t="s">
        <v>503</v>
      </c>
      <c r="F53" s="91" t="s">
        <v>651</v>
      </c>
      <c r="G53" s="94" t="s">
        <v>682</v>
      </c>
    </row>
    <row r="54" spans="1:53" x14ac:dyDescent="0.4">
      <c r="A54" s="4">
        <v>53</v>
      </c>
      <c r="B54" s="86" t="s">
        <v>712</v>
      </c>
      <c r="C54" s="86" t="s">
        <v>647</v>
      </c>
      <c r="D54" s="86" t="s">
        <v>712</v>
      </c>
      <c r="E54" s="86" t="s">
        <v>503</v>
      </c>
      <c r="F54" s="91" t="s">
        <v>651</v>
      </c>
      <c r="G54" s="94" t="s">
        <v>682</v>
      </c>
    </row>
    <row r="55" spans="1:53" x14ac:dyDescent="0.4">
      <c r="A55" s="4">
        <v>54</v>
      </c>
      <c r="B55" s="86" t="s">
        <v>713</v>
      </c>
      <c r="C55" s="86" t="s">
        <v>647</v>
      </c>
      <c r="D55" s="86" t="s">
        <v>686</v>
      </c>
      <c r="E55" s="86" t="s">
        <v>532</v>
      </c>
      <c r="F55" s="91" t="s">
        <v>651</v>
      </c>
      <c r="G55" s="94" t="s">
        <v>682</v>
      </c>
    </row>
    <row r="56" spans="1:53" x14ac:dyDescent="0.4">
      <c r="A56" s="4">
        <v>55</v>
      </c>
      <c r="B56" s="86" t="s">
        <v>714</v>
      </c>
      <c r="C56" s="86" t="s">
        <v>647</v>
      </c>
      <c r="D56" s="86" t="s">
        <v>686</v>
      </c>
      <c r="E56" s="86" t="s">
        <v>532</v>
      </c>
      <c r="F56" s="91" t="s">
        <v>651</v>
      </c>
      <c r="G56" s="94" t="s">
        <v>682</v>
      </c>
    </row>
    <row r="57" spans="1:53" x14ac:dyDescent="0.4">
      <c r="A57" s="4">
        <v>56</v>
      </c>
      <c r="B57" s="86" t="s">
        <v>715</v>
      </c>
      <c r="C57" s="86" t="s">
        <v>704</v>
      </c>
      <c r="D57" s="86" t="s">
        <v>670</v>
      </c>
      <c r="E57" s="86" t="s">
        <v>532</v>
      </c>
      <c r="F57" s="91" t="s">
        <v>651</v>
      </c>
      <c r="G57" s="94" t="s">
        <v>716</v>
      </c>
    </row>
    <row r="58" spans="1:53" x14ac:dyDescent="0.4">
      <c r="A58" s="4">
        <v>57</v>
      </c>
      <c r="B58" s="86" t="s">
        <v>717</v>
      </c>
      <c r="C58" s="86" t="s">
        <v>704</v>
      </c>
      <c r="D58" s="86" t="s">
        <v>670</v>
      </c>
      <c r="E58" s="86" t="s">
        <v>532</v>
      </c>
      <c r="F58" s="91" t="s">
        <v>651</v>
      </c>
      <c r="G58" s="94" t="s">
        <v>682</v>
      </c>
    </row>
    <row r="59" spans="1:53" x14ac:dyDescent="0.4">
      <c r="A59" s="4">
        <v>58</v>
      </c>
      <c r="B59" s="4"/>
      <c r="C59" s="4"/>
      <c r="D59" s="4"/>
      <c r="E59" s="4"/>
      <c r="F59" s="92"/>
      <c r="G59" s="94"/>
    </row>
    <row r="60" spans="1:53" x14ac:dyDescent="0.4">
      <c r="A60" s="4">
        <v>59</v>
      </c>
      <c r="B60" s="4"/>
      <c r="C60" s="4"/>
      <c r="D60" s="4"/>
      <c r="E60" s="4"/>
      <c r="F60" s="92"/>
      <c r="G60" s="94"/>
    </row>
    <row r="61" spans="1:53" x14ac:dyDescent="0.4">
      <c r="A61" s="4">
        <v>60</v>
      </c>
      <c r="B61" s="4"/>
      <c r="C61" s="4"/>
      <c r="D61" s="4"/>
      <c r="E61" s="4"/>
      <c r="F61" s="4"/>
    </row>
    <row r="62" spans="1:53" ht="21" x14ac:dyDescent="0.5">
      <c r="A62" s="4">
        <v>61</v>
      </c>
      <c r="B62" s="4"/>
      <c r="C62" s="4"/>
      <c r="D62" s="4"/>
      <c r="E62" s="4"/>
      <c r="F62" s="4"/>
      <c r="AY62" s="116" t="s">
        <v>718</v>
      </c>
      <c r="BA62" s="96" t="s">
        <v>719</v>
      </c>
    </row>
    <row r="63" spans="1:53" ht="21" x14ac:dyDescent="0.5">
      <c r="A63" s="4">
        <v>62</v>
      </c>
      <c r="B63" s="4"/>
      <c r="C63" s="4"/>
      <c r="D63" s="4"/>
      <c r="E63" s="4"/>
      <c r="F63" s="4"/>
      <c r="AE63" s="7" t="s">
        <v>720</v>
      </c>
      <c r="AF63" s="7" t="s">
        <v>721</v>
      </c>
      <c r="AG63" s="7" t="s">
        <v>721</v>
      </c>
      <c r="AH63" s="7" t="s">
        <v>721</v>
      </c>
      <c r="AI63" s="7" t="s">
        <v>721</v>
      </c>
      <c r="AJ63" s="7" t="s">
        <v>722</v>
      </c>
      <c r="AK63" s="7" t="s">
        <v>723</v>
      </c>
      <c r="AL63" s="7" t="s">
        <v>607</v>
      </c>
      <c r="AM63" s="109" t="s">
        <v>607</v>
      </c>
      <c r="AN63" s="7" t="s">
        <v>607</v>
      </c>
      <c r="AO63" s="7" t="s">
        <v>723</v>
      </c>
      <c r="AP63" s="7" t="s">
        <v>722</v>
      </c>
      <c r="AQ63" s="7" t="s">
        <v>721</v>
      </c>
      <c r="AR63" s="7" t="s">
        <v>721</v>
      </c>
      <c r="AS63" s="7" t="s">
        <v>721</v>
      </c>
      <c r="AT63" s="7" t="s">
        <v>721</v>
      </c>
      <c r="AU63" s="7" t="s">
        <v>720</v>
      </c>
      <c r="AY63" s="117" t="s">
        <v>724</v>
      </c>
      <c r="BA63" s="96" t="s">
        <v>725</v>
      </c>
    </row>
    <row r="64" spans="1:53" ht="44.25" customHeight="1" x14ac:dyDescent="0.4">
      <c r="A64" s="4">
        <v>63</v>
      </c>
      <c r="B64" s="4"/>
      <c r="C64" s="4"/>
      <c r="D64" s="4"/>
      <c r="E64" s="4"/>
      <c r="F64" s="4"/>
      <c r="AE64" s="97"/>
      <c r="AF64" s="122" t="s">
        <v>696</v>
      </c>
      <c r="AG64" s="122" t="s">
        <v>697</v>
      </c>
      <c r="AH64" s="105" t="s">
        <v>701</v>
      </c>
      <c r="AI64" s="105" t="s">
        <v>702</v>
      </c>
      <c r="AJ64" s="99"/>
      <c r="AK64" s="103" t="s">
        <v>646</v>
      </c>
      <c r="AL64" s="104" t="s">
        <v>676</v>
      </c>
      <c r="AM64" s="104" t="s">
        <v>669</v>
      </c>
      <c r="AN64" s="104" t="s">
        <v>672</v>
      </c>
      <c r="AO64" s="103" t="s">
        <v>646</v>
      </c>
      <c r="AP64" s="99"/>
      <c r="AQ64" s="104" t="s">
        <v>673</v>
      </c>
      <c r="AR64" s="105" t="s">
        <v>695</v>
      </c>
      <c r="AS64" s="105" t="s">
        <v>693</v>
      </c>
      <c r="AT64" s="98" t="s">
        <v>692</v>
      </c>
      <c r="AU64" s="97"/>
      <c r="AY64" s="118" t="s">
        <v>726</v>
      </c>
    </row>
    <row r="65" spans="1:53" x14ac:dyDescent="0.4">
      <c r="A65" s="4">
        <v>64</v>
      </c>
      <c r="B65" s="4"/>
      <c r="C65" s="4"/>
      <c r="D65" s="4"/>
      <c r="E65" s="4"/>
      <c r="F65" s="4"/>
      <c r="AY65" s="119" t="s">
        <v>727</v>
      </c>
    </row>
    <row r="66" spans="1:53" x14ac:dyDescent="0.4">
      <c r="A66" s="4">
        <v>65</v>
      </c>
      <c r="B66" s="4"/>
      <c r="C66" s="4"/>
      <c r="D66" s="4"/>
      <c r="E66" s="4"/>
      <c r="F66" s="4"/>
      <c r="AY66" s="120" t="s">
        <v>728</v>
      </c>
    </row>
    <row r="67" spans="1:53" x14ac:dyDescent="0.4">
      <c r="A67" s="4">
        <v>66</v>
      </c>
      <c r="B67" s="4"/>
      <c r="C67" s="4"/>
      <c r="D67" s="4"/>
      <c r="E67" s="4"/>
      <c r="F67" s="4"/>
      <c r="AY67" s="121" t="s">
        <v>729</v>
      </c>
    </row>
    <row r="68" spans="1:53" x14ac:dyDescent="0.4">
      <c r="A68" s="4">
        <v>67</v>
      </c>
      <c r="B68" s="4"/>
      <c r="C68" s="4"/>
      <c r="D68" s="4"/>
      <c r="E68" s="4"/>
      <c r="F68" s="4"/>
    </row>
    <row r="69" spans="1:53" ht="7.5" customHeight="1" x14ac:dyDescent="0.4"/>
    <row r="70" spans="1:53" ht="22.5" customHeight="1" x14ac:dyDescent="0.4">
      <c r="AB70" s="7" t="s">
        <v>720</v>
      </c>
      <c r="AC70" s="97"/>
      <c r="AW70" s="97"/>
      <c r="AX70" s="7" t="s">
        <v>720</v>
      </c>
      <c r="BA70" t="s">
        <v>730</v>
      </c>
    </row>
    <row r="71" spans="1:53" ht="22.5" customHeight="1" x14ac:dyDescent="0.4">
      <c r="AB71" s="7" t="s">
        <v>721</v>
      </c>
      <c r="AC71" s="102" t="s">
        <v>698</v>
      </c>
      <c r="AW71" s="102" t="s">
        <v>687</v>
      </c>
      <c r="AX71" s="7" t="s">
        <v>721</v>
      </c>
      <c r="BA71" t="s">
        <v>731</v>
      </c>
    </row>
    <row r="72" spans="1:53" ht="24" customHeight="1" x14ac:dyDescent="0.4">
      <c r="AB72" s="7" t="s">
        <v>721</v>
      </c>
      <c r="AC72" s="102" t="s">
        <v>699</v>
      </c>
      <c r="AW72" s="102" t="s">
        <v>688</v>
      </c>
      <c r="AX72" s="7" t="s">
        <v>721</v>
      </c>
      <c r="BA72" t="s">
        <v>732</v>
      </c>
    </row>
    <row r="73" spans="1:53" ht="24" customHeight="1" x14ac:dyDescent="0.4">
      <c r="AB73" s="7" t="s">
        <v>721</v>
      </c>
      <c r="AC73" s="102" t="s">
        <v>700</v>
      </c>
      <c r="AW73" s="102" t="s">
        <v>689</v>
      </c>
      <c r="AX73" s="7" t="s">
        <v>721</v>
      </c>
      <c r="BA73" t="s">
        <v>733</v>
      </c>
    </row>
    <row r="74" spans="1:53" ht="22.5" customHeight="1" x14ac:dyDescent="0.4">
      <c r="AB74" s="7" t="s">
        <v>722</v>
      </c>
      <c r="AC74" s="99" t="s">
        <v>734</v>
      </c>
      <c r="AW74" s="99" t="s">
        <v>713</v>
      </c>
      <c r="AX74" s="7" t="s">
        <v>722</v>
      </c>
      <c r="BA74" t="s">
        <v>735</v>
      </c>
    </row>
    <row r="75" spans="1:53" ht="22.5" customHeight="1" x14ac:dyDescent="0.4">
      <c r="AB75" s="7" t="s">
        <v>723</v>
      </c>
      <c r="AC75" s="100" t="s">
        <v>646</v>
      </c>
      <c r="AW75" s="100" t="s">
        <v>646</v>
      </c>
      <c r="AX75" s="7" t="s">
        <v>723</v>
      </c>
    </row>
    <row r="76" spans="1:53" ht="23.25" customHeight="1" x14ac:dyDescent="0.4">
      <c r="AB76" s="7" t="s">
        <v>607</v>
      </c>
      <c r="AC76" s="101" t="s">
        <v>677</v>
      </c>
      <c r="AW76" s="101" t="s">
        <v>664</v>
      </c>
      <c r="AX76" s="7" t="s">
        <v>607</v>
      </c>
    </row>
    <row r="77" spans="1:53" ht="24" customHeight="1" x14ac:dyDescent="0.4">
      <c r="AB77" s="7" t="s">
        <v>607</v>
      </c>
      <c r="AC77" s="101" t="s">
        <v>674</v>
      </c>
      <c r="AW77" s="107" t="s">
        <v>661</v>
      </c>
      <c r="AX77" s="7" t="s">
        <v>607</v>
      </c>
    </row>
    <row r="78" spans="1:53" ht="22.5" customHeight="1" x14ac:dyDescent="0.4">
      <c r="AB78" s="7" t="s">
        <v>736</v>
      </c>
      <c r="AC78" s="110" t="s">
        <v>661</v>
      </c>
      <c r="AW78" s="107" t="s">
        <v>659</v>
      </c>
      <c r="AX78" s="7" t="s">
        <v>736</v>
      </c>
    </row>
    <row r="79" spans="1:53" ht="24" customHeight="1" x14ac:dyDescent="0.4">
      <c r="AB79" s="7" t="s">
        <v>607</v>
      </c>
      <c r="AC79" s="101" t="s">
        <v>675</v>
      </c>
      <c r="AW79" s="101" t="s">
        <v>662</v>
      </c>
      <c r="AX79" s="7" t="s">
        <v>607</v>
      </c>
    </row>
    <row r="80" spans="1:53" ht="22.5" customHeight="1" x14ac:dyDescent="0.4">
      <c r="AB80" s="7" t="s">
        <v>607</v>
      </c>
      <c r="AC80" s="101" t="s">
        <v>678</v>
      </c>
      <c r="AW80" s="101" t="s">
        <v>663</v>
      </c>
      <c r="AX80" s="7" t="s">
        <v>607</v>
      </c>
    </row>
    <row r="81" spans="28:50" ht="23.25" customHeight="1" x14ac:dyDescent="0.4">
      <c r="AB81" s="7" t="s">
        <v>723</v>
      </c>
      <c r="AC81" s="100" t="s">
        <v>646</v>
      </c>
      <c r="AW81" s="100" t="s">
        <v>646</v>
      </c>
      <c r="AX81" s="7" t="s">
        <v>723</v>
      </c>
    </row>
    <row r="82" spans="28:50" ht="23.25" customHeight="1" x14ac:dyDescent="0.4">
      <c r="AB82" s="7" t="s">
        <v>722</v>
      </c>
      <c r="AC82" s="99" t="s">
        <v>737</v>
      </c>
      <c r="AW82" s="99" t="s">
        <v>714</v>
      </c>
      <c r="AX82" s="7" t="s">
        <v>722</v>
      </c>
    </row>
    <row r="83" spans="28:50" ht="24" customHeight="1" x14ac:dyDescent="0.4">
      <c r="AB83" s="7" t="s">
        <v>721</v>
      </c>
      <c r="AC83" s="102" t="s">
        <v>703</v>
      </c>
      <c r="AW83" s="102" t="s">
        <v>679</v>
      </c>
      <c r="AX83" s="7" t="s">
        <v>721</v>
      </c>
    </row>
    <row r="84" spans="28:50" ht="22.5" customHeight="1" x14ac:dyDescent="0.4">
      <c r="AB84" s="7" t="s">
        <v>721</v>
      </c>
      <c r="AC84" s="102" t="s">
        <v>705</v>
      </c>
      <c r="AW84" s="102" t="s">
        <v>691</v>
      </c>
      <c r="AX84" s="7" t="s">
        <v>721</v>
      </c>
    </row>
    <row r="85" spans="28:50" ht="22.5" customHeight="1" x14ac:dyDescent="0.4">
      <c r="AB85" s="7" t="s">
        <v>721</v>
      </c>
      <c r="AC85" s="102" t="s">
        <v>706</v>
      </c>
      <c r="AW85" s="102" t="s">
        <v>694</v>
      </c>
      <c r="AX85" s="7" t="s">
        <v>721</v>
      </c>
    </row>
    <row r="86" spans="28:50" ht="22.5" customHeight="1" x14ac:dyDescent="0.4">
      <c r="AB86" s="7" t="s">
        <v>720</v>
      </c>
      <c r="AC86" s="97"/>
      <c r="AW86" s="97"/>
      <c r="AX86" s="7" t="s">
        <v>720</v>
      </c>
    </row>
    <row r="87" spans="28:50" ht="22.5" customHeight="1" x14ac:dyDescent="0.4"/>
    <row r="91" spans="28:50" ht="54.75" customHeight="1" x14ac:dyDescent="0.4">
      <c r="AE91" s="97"/>
      <c r="AF91" s="122" t="s">
        <v>709</v>
      </c>
      <c r="AG91" s="122" t="s">
        <v>738</v>
      </c>
      <c r="AH91" s="105" t="s">
        <v>711</v>
      </c>
      <c r="AI91" s="105" t="s">
        <v>708</v>
      </c>
      <c r="AJ91" s="106" t="s">
        <v>712</v>
      </c>
      <c r="AK91" s="103" t="s">
        <v>646</v>
      </c>
      <c r="AL91" s="104" t="s">
        <v>668</v>
      </c>
      <c r="AM91" s="108" t="s">
        <v>659</v>
      </c>
      <c r="AN91" s="104" t="s">
        <v>666</v>
      </c>
      <c r="AO91" s="103" t="s">
        <v>646</v>
      </c>
      <c r="AP91" s="99" t="s">
        <v>707</v>
      </c>
      <c r="AQ91" s="98" t="s">
        <v>690</v>
      </c>
      <c r="AR91" s="105" t="s">
        <v>685</v>
      </c>
      <c r="AS91" s="105" t="s">
        <v>683</v>
      </c>
      <c r="AT91" s="105" t="s">
        <v>681</v>
      </c>
      <c r="AU91" s="97"/>
    </row>
    <row r="92" spans="28:50" x14ac:dyDescent="0.4">
      <c r="AE92" s="7" t="s">
        <v>720</v>
      </c>
      <c r="AF92" s="7" t="s">
        <v>721</v>
      </c>
      <c r="AG92" s="7" t="s">
        <v>721</v>
      </c>
      <c r="AH92" s="7" t="s">
        <v>721</v>
      </c>
      <c r="AI92" s="7" t="s">
        <v>721</v>
      </c>
      <c r="AJ92" s="7" t="s">
        <v>722</v>
      </c>
      <c r="AK92" s="7" t="s">
        <v>723</v>
      </c>
      <c r="AL92" s="7" t="s">
        <v>607</v>
      </c>
      <c r="AM92" s="7" t="s">
        <v>736</v>
      </c>
      <c r="AN92" s="7" t="s">
        <v>607</v>
      </c>
      <c r="AO92" s="7" t="s">
        <v>723</v>
      </c>
      <c r="AP92" s="7" t="s">
        <v>722</v>
      </c>
      <c r="AQ92" s="7" t="s">
        <v>721</v>
      </c>
      <c r="AR92" s="7" t="s">
        <v>721</v>
      </c>
      <c r="AS92" s="7" t="s">
        <v>721</v>
      </c>
      <c r="AT92" s="7" t="s">
        <v>721</v>
      </c>
      <c r="AU92" s="7" t="s">
        <v>720</v>
      </c>
    </row>
    <row r="112" spans="44:44" x14ac:dyDescent="0.4">
      <c r="AR112" t="s">
        <v>739</v>
      </c>
    </row>
    <row r="113" spans="26:55" x14ac:dyDescent="0.4">
      <c r="AI113" t="s">
        <v>739</v>
      </c>
      <c r="AJ113" t="s">
        <v>740</v>
      </c>
      <c r="AM113" t="s">
        <v>740</v>
      </c>
      <c r="AP113" t="s">
        <v>740</v>
      </c>
      <c r="AR113" t="s">
        <v>740</v>
      </c>
      <c r="AS113" t="s">
        <v>740</v>
      </c>
      <c r="AT113" t="s">
        <v>740</v>
      </c>
      <c r="AU113" t="s">
        <v>740</v>
      </c>
    </row>
    <row r="114" spans="26:55" ht="21" x14ac:dyDescent="0.5">
      <c r="AF114" s="7" t="s">
        <v>741</v>
      </c>
      <c r="AG114" s="7" t="s">
        <v>741</v>
      </c>
      <c r="AH114" t="s">
        <v>741</v>
      </c>
      <c r="AI114" t="s">
        <v>741</v>
      </c>
      <c r="AJ114" t="s">
        <v>742</v>
      </c>
      <c r="AK114" t="s">
        <v>742</v>
      </c>
      <c r="AL114" t="s">
        <v>742</v>
      </c>
      <c r="AM114" t="s">
        <v>742</v>
      </c>
      <c r="AN114" t="s">
        <v>742</v>
      </c>
      <c r="AO114" t="s">
        <v>742</v>
      </c>
      <c r="AP114" t="s">
        <v>742</v>
      </c>
      <c r="AQ114" t="s">
        <v>742</v>
      </c>
      <c r="AR114" t="s">
        <v>741</v>
      </c>
      <c r="AS114" t="s">
        <v>741</v>
      </c>
      <c r="AT114" t="s">
        <v>741</v>
      </c>
      <c r="AY114" s="116" t="s">
        <v>718</v>
      </c>
      <c r="BA114" s="96" t="s">
        <v>719</v>
      </c>
    </row>
    <row r="115" spans="26:55" ht="21" x14ac:dyDescent="0.5">
      <c r="AE115" s="7" t="s">
        <v>720</v>
      </c>
      <c r="AF115" s="7" t="s">
        <v>721</v>
      </c>
      <c r="AG115" s="7" t="s">
        <v>721</v>
      </c>
      <c r="AH115" s="7" t="s">
        <v>721</v>
      </c>
      <c r="AI115" s="7" t="s">
        <v>721</v>
      </c>
      <c r="AJ115" s="7" t="s">
        <v>722</v>
      </c>
      <c r="AK115" s="7" t="s">
        <v>723</v>
      </c>
      <c r="AL115" s="7" t="s">
        <v>607</v>
      </c>
      <c r="AM115" s="109" t="s">
        <v>607</v>
      </c>
      <c r="AN115" s="7" t="s">
        <v>607</v>
      </c>
      <c r="AO115" s="7" t="s">
        <v>723</v>
      </c>
      <c r="AP115" s="7" t="s">
        <v>722</v>
      </c>
      <c r="AQ115" s="7" t="s">
        <v>721</v>
      </c>
      <c r="AR115" s="7" t="s">
        <v>721</v>
      </c>
      <c r="AS115" s="7" t="s">
        <v>721</v>
      </c>
      <c r="AT115" s="7" t="s">
        <v>721</v>
      </c>
      <c r="AU115" s="7" t="s">
        <v>720</v>
      </c>
      <c r="AY115" s="117" t="s">
        <v>724</v>
      </c>
      <c r="BA115" s="96" t="s">
        <v>725</v>
      </c>
    </row>
    <row r="116" spans="26:55" ht="64" x14ac:dyDescent="0.4">
      <c r="AE116" s="97"/>
      <c r="AF116" s="122" t="s">
        <v>696</v>
      </c>
      <c r="AG116" s="122" t="s">
        <v>697</v>
      </c>
      <c r="AH116" s="105" t="s">
        <v>693</v>
      </c>
      <c r="AI116" s="105" t="s">
        <v>743</v>
      </c>
      <c r="AJ116" s="99" t="s">
        <v>713</v>
      </c>
      <c r="AK116" s="103" t="s">
        <v>646</v>
      </c>
      <c r="AL116" s="104" t="s">
        <v>676</v>
      </c>
      <c r="AM116" s="101" t="s">
        <v>664</v>
      </c>
      <c r="AN116" s="104" t="s">
        <v>672</v>
      </c>
      <c r="AO116" s="103" t="s">
        <v>646</v>
      </c>
      <c r="AP116" s="99" t="s">
        <v>714</v>
      </c>
      <c r="AQ116" s="104" t="s">
        <v>673</v>
      </c>
      <c r="AR116" s="105" t="s">
        <v>744</v>
      </c>
      <c r="AS116" s="105" t="s">
        <v>685</v>
      </c>
      <c r="AT116" s="102" t="s">
        <v>700</v>
      </c>
      <c r="AU116" s="97"/>
      <c r="AY116" s="118" t="s">
        <v>726</v>
      </c>
    </row>
    <row r="117" spans="26:55" x14ac:dyDescent="0.4">
      <c r="AY117" s="119" t="s">
        <v>727</v>
      </c>
    </row>
    <row r="118" spans="26:55" x14ac:dyDescent="0.4">
      <c r="AY118" s="120" t="s">
        <v>728</v>
      </c>
    </row>
    <row r="119" spans="26:55" x14ac:dyDescent="0.4">
      <c r="AY119" s="121" t="s">
        <v>729</v>
      </c>
    </row>
    <row r="122" spans="26:55" x14ac:dyDescent="0.4">
      <c r="AB122" s="7" t="s">
        <v>720</v>
      </c>
      <c r="AC122" s="97"/>
      <c r="AW122" s="97"/>
      <c r="AX122" s="7" t="s">
        <v>720</v>
      </c>
      <c r="BC122" t="s">
        <v>730</v>
      </c>
    </row>
    <row r="123" spans="26:55" x14ac:dyDescent="0.4">
      <c r="Z123" t="s">
        <v>740</v>
      </c>
      <c r="AA123" t="s">
        <v>741</v>
      </c>
      <c r="AB123" s="7" t="s">
        <v>721</v>
      </c>
      <c r="AC123" s="102" t="s">
        <v>687</v>
      </c>
      <c r="AW123" s="102" t="s">
        <v>694</v>
      </c>
      <c r="AX123" s="7" t="s">
        <v>721</v>
      </c>
      <c r="AY123" s="7" t="s">
        <v>741</v>
      </c>
      <c r="AZ123" s="7" t="s">
        <v>740</v>
      </c>
      <c r="BA123" t="s">
        <v>745</v>
      </c>
      <c r="BC123" t="s">
        <v>731</v>
      </c>
    </row>
    <row r="124" spans="26:55" ht="64" x14ac:dyDescent="0.4">
      <c r="Z124" t="s">
        <v>740</v>
      </c>
      <c r="AA124" t="s">
        <v>741</v>
      </c>
      <c r="AB124" s="7" t="s">
        <v>721</v>
      </c>
      <c r="AC124" s="102" t="s">
        <v>688</v>
      </c>
      <c r="AW124" s="105" t="s">
        <v>701</v>
      </c>
      <c r="AX124" s="7" t="s">
        <v>721</v>
      </c>
      <c r="AY124" s="7" t="s">
        <v>741</v>
      </c>
      <c r="AZ124" s="7" t="s">
        <v>740</v>
      </c>
      <c r="BC124" t="s">
        <v>732</v>
      </c>
    </row>
    <row r="125" spans="26:55" x14ac:dyDescent="0.4">
      <c r="Z125" t="s">
        <v>740</v>
      </c>
      <c r="AA125" t="s">
        <v>741</v>
      </c>
      <c r="AB125" s="7" t="s">
        <v>721</v>
      </c>
      <c r="AC125" s="102" t="s">
        <v>689</v>
      </c>
      <c r="AW125" s="102" t="s">
        <v>691</v>
      </c>
      <c r="AX125" s="7" t="s">
        <v>721</v>
      </c>
      <c r="AY125" s="7" t="s">
        <v>741</v>
      </c>
      <c r="AZ125" s="7" t="s">
        <v>740</v>
      </c>
      <c r="BC125" t="s">
        <v>733</v>
      </c>
    </row>
    <row r="126" spans="26:55" x14ac:dyDescent="0.4">
      <c r="Z126" t="s">
        <v>740</v>
      </c>
      <c r="AA126" t="s">
        <v>741</v>
      </c>
      <c r="AB126" s="7" t="s">
        <v>722</v>
      </c>
      <c r="AC126" s="99" t="s">
        <v>707</v>
      </c>
      <c r="AW126" s="99" t="s">
        <v>679</v>
      </c>
      <c r="AX126" s="7" t="s">
        <v>722</v>
      </c>
      <c r="AY126" s="7" t="s">
        <v>741</v>
      </c>
      <c r="AZ126" s="7" t="s">
        <v>740</v>
      </c>
      <c r="BC126" t="s">
        <v>735</v>
      </c>
    </row>
    <row r="127" spans="26:55" x14ac:dyDescent="0.4">
      <c r="AA127" t="s">
        <v>742</v>
      </c>
      <c r="AB127" s="7" t="s">
        <v>723</v>
      </c>
      <c r="AC127" s="100" t="s">
        <v>646</v>
      </c>
      <c r="AW127" s="100" t="s">
        <v>646</v>
      </c>
      <c r="AX127" s="7" t="s">
        <v>723</v>
      </c>
      <c r="AY127" s="7" t="s">
        <v>742</v>
      </c>
    </row>
    <row r="128" spans="26:55" ht="48" x14ac:dyDescent="0.4">
      <c r="AA128" t="s">
        <v>742</v>
      </c>
      <c r="AB128" s="7" t="s">
        <v>607</v>
      </c>
      <c r="AC128" s="101" t="s">
        <v>677</v>
      </c>
      <c r="AW128" s="104" t="s">
        <v>669</v>
      </c>
      <c r="AX128" s="7" t="s">
        <v>607</v>
      </c>
      <c r="AY128" s="7" t="s">
        <v>742</v>
      </c>
      <c r="AZ128" s="7" t="s">
        <v>740</v>
      </c>
    </row>
    <row r="129" spans="25:52" x14ac:dyDescent="0.4">
      <c r="AA129" t="s">
        <v>742</v>
      </c>
      <c r="AB129" s="7" t="s">
        <v>607</v>
      </c>
      <c r="AC129" s="101" t="s">
        <v>674</v>
      </c>
      <c r="AW129" s="107" t="s">
        <v>661</v>
      </c>
      <c r="AX129" s="7" t="s">
        <v>607</v>
      </c>
      <c r="AY129" s="7" t="s">
        <v>742</v>
      </c>
    </row>
    <row r="130" spans="25:52" x14ac:dyDescent="0.4">
      <c r="AA130" t="s">
        <v>742</v>
      </c>
      <c r="AB130" s="7" t="s">
        <v>736</v>
      </c>
      <c r="AC130" s="110" t="s">
        <v>661</v>
      </c>
      <c r="AW130" s="107" t="s">
        <v>659</v>
      </c>
      <c r="AX130" s="7" t="s">
        <v>736</v>
      </c>
      <c r="AY130" s="7" t="s">
        <v>742</v>
      </c>
    </row>
    <row r="131" spans="25:52" x14ac:dyDescent="0.4">
      <c r="Z131" t="s">
        <v>740</v>
      </c>
      <c r="AA131" t="s">
        <v>742</v>
      </c>
      <c r="AB131" s="7" t="s">
        <v>607</v>
      </c>
      <c r="AC131" s="104" t="s">
        <v>668</v>
      </c>
      <c r="AW131" s="101" t="s">
        <v>662</v>
      </c>
      <c r="AX131" s="7" t="s">
        <v>607</v>
      </c>
      <c r="AY131" s="7" t="s">
        <v>742</v>
      </c>
    </row>
    <row r="132" spans="25:52" x14ac:dyDescent="0.4">
      <c r="Z132" t="s">
        <v>740</v>
      </c>
      <c r="AA132" t="s">
        <v>742</v>
      </c>
      <c r="AB132" s="7" t="s">
        <v>607</v>
      </c>
      <c r="AC132" s="104" t="s">
        <v>666</v>
      </c>
      <c r="AW132" s="101" t="s">
        <v>663</v>
      </c>
      <c r="AX132" s="7" t="s">
        <v>607</v>
      </c>
      <c r="AY132" s="7" t="s">
        <v>742</v>
      </c>
    </row>
    <row r="133" spans="25:52" x14ac:dyDescent="0.4">
      <c r="AA133" t="s">
        <v>742</v>
      </c>
      <c r="AB133" s="7" t="s">
        <v>723</v>
      </c>
      <c r="AC133" s="100" t="s">
        <v>646</v>
      </c>
      <c r="AW133" s="100" t="s">
        <v>646</v>
      </c>
      <c r="AX133" s="7" t="s">
        <v>723</v>
      </c>
      <c r="AY133" s="7" t="s">
        <v>742</v>
      </c>
    </row>
    <row r="134" spans="25:52" x14ac:dyDescent="0.4">
      <c r="Z134" t="s">
        <v>740</v>
      </c>
      <c r="AA134" t="s">
        <v>741</v>
      </c>
      <c r="AB134" s="7" t="s">
        <v>722</v>
      </c>
      <c r="AC134" s="106" t="s">
        <v>712</v>
      </c>
      <c r="AW134" s="99"/>
      <c r="AX134" s="7" t="s">
        <v>722</v>
      </c>
      <c r="AZ134" s="7" t="s">
        <v>740</v>
      </c>
    </row>
    <row r="135" spans="25:52" x14ac:dyDescent="0.4">
      <c r="Z135" t="s">
        <v>740</v>
      </c>
      <c r="AA135" t="s">
        <v>741</v>
      </c>
      <c r="AB135" s="7" t="s">
        <v>721</v>
      </c>
      <c r="AC135" s="102" t="s">
        <v>699</v>
      </c>
      <c r="AX135" s="7" t="s">
        <v>721</v>
      </c>
    </row>
    <row r="136" spans="25:52" x14ac:dyDescent="0.4">
      <c r="Z136" t="s">
        <v>740</v>
      </c>
      <c r="AA136" t="s">
        <v>741</v>
      </c>
      <c r="AB136" s="7" t="s">
        <v>721</v>
      </c>
      <c r="AC136" s="98" t="s">
        <v>690</v>
      </c>
      <c r="AX136" s="7" t="s">
        <v>721</v>
      </c>
    </row>
    <row r="137" spans="25:52" x14ac:dyDescent="0.4">
      <c r="Z137" t="s">
        <v>740</v>
      </c>
      <c r="AA137" t="s">
        <v>741</v>
      </c>
      <c r="AB137" s="7" t="s">
        <v>721</v>
      </c>
      <c r="AC137" s="102" t="s">
        <v>698</v>
      </c>
      <c r="AX137" s="7" t="s">
        <v>721</v>
      </c>
    </row>
    <row r="138" spans="25:52" x14ac:dyDescent="0.4">
      <c r="AB138" s="7" t="s">
        <v>720</v>
      </c>
      <c r="AC138" s="97"/>
      <c r="AW138" s="97"/>
      <c r="AX138" s="7" t="s">
        <v>720</v>
      </c>
    </row>
    <row r="143" spans="25:52" x14ac:dyDescent="0.4">
      <c r="Y143" s="102" t="s">
        <v>703</v>
      </c>
      <c r="AA143" s="105" t="s">
        <v>709</v>
      </c>
      <c r="AB143" s="105" t="s">
        <v>738</v>
      </c>
    </row>
    <row r="144" spans="25:52" x14ac:dyDescent="0.4">
      <c r="AE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</row>
    <row r="146" spans="25:47" ht="32" x14ac:dyDescent="0.4">
      <c r="Z146" s="102" t="s">
        <v>706</v>
      </c>
      <c r="AE146" s="97"/>
      <c r="AF146" s="122" t="s">
        <v>683</v>
      </c>
      <c r="AG146" s="122" t="s">
        <v>681</v>
      </c>
      <c r="AH146" s="105" t="s">
        <v>702</v>
      </c>
      <c r="AI146" s="98" t="s">
        <v>692</v>
      </c>
      <c r="AJ146" s="99" t="s">
        <v>695</v>
      </c>
      <c r="AK146" s="103" t="s">
        <v>646</v>
      </c>
      <c r="AL146" s="101" t="s">
        <v>675</v>
      </c>
      <c r="AM146" s="108" t="s">
        <v>659</v>
      </c>
      <c r="AN146" s="101" t="s">
        <v>678</v>
      </c>
      <c r="AO146" s="103" t="s">
        <v>646</v>
      </c>
      <c r="AU146" s="97"/>
    </row>
    <row r="147" spans="25:47" x14ac:dyDescent="0.4">
      <c r="Y147" s="102" t="s">
        <v>705</v>
      </c>
      <c r="AE147" s="7" t="s">
        <v>720</v>
      </c>
      <c r="AF147" s="7" t="s">
        <v>721</v>
      </c>
      <c r="AG147" s="7" t="s">
        <v>721</v>
      </c>
      <c r="AH147" s="7" t="s">
        <v>721</v>
      </c>
      <c r="AI147" s="7" t="s">
        <v>721</v>
      </c>
      <c r="AJ147" s="7" t="s">
        <v>722</v>
      </c>
      <c r="AK147" s="7" t="s">
        <v>723</v>
      </c>
      <c r="AL147" s="7" t="s">
        <v>607</v>
      </c>
      <c r="AM147" s="7" t="s">
        <v>736</v>
      </c>
      <c r="AN147" s="7" t="s">
        <v>607</v>
      </c>
      <c r="AO147" s="7" t="s">
        <v>723</v>
      </c>
      <c r="AP147" s="7" t="s">
        <v>722</v>
      </c>
      <c r="AQ147" s="7" t="s">
        <v>721</v>
      </c>
      <c r="AR147" s="7" t="s">
        <v>721</v>
      </c>
      <c r="AS147" s="7" t="s">
        <v>721</v>
      </c>
      <c r="AT147" s="7" t="s">
        <v>721</v>
      </c>
      <c r="AU147" s="7" t="s">
        <v>720</v>
      </c>
    </row>
    <row r="148" spans="25:47" x14ac:dyDescent="0.4">
      <c r="AA148" s="99" t="s">
        <v>737</v>
      </c>
      <c r="AF148" s="7" t="s">
        <v>741</v>
      </c>
      <c r="AG148" s="7" t="s">
        <v>741</v>
      </c>
      <c r="AH148" t="s">
        <v>741</v>
      </c>
      <c r="AI148" t="s">
        <v>741</v>
      </c>
      <c r="AJ148" t="s">
        <v>741</v>
      </c>
      <c r="AK148" t="s">
        <v>742</v>
      </c>
      <c r="AL148" t="s">
        <v>742</v>
      </c>
      <c r="AM148" t="s">
        <v>742</v>
      </c>
      <c r="AN148" t="s">
        <v>742</v>
      </c>
      <c r="AO148" t="s">
        <v>742</v>
      </c>
    </row>
    <row r="149" spans="25:47" x14ac:dyDescent="0.4">
      <c r="AF149" s="7" t="s">
        <v>740</v>
      </c>
      <c r="AG149" s="7" t="s">
        <v>740</v>
      </c>
      <c r="AJ149" t="s">
        <v>740</v>
      </c>
      <c r="AL149" t="s">
        <v>740</v>
      </c>
      <c r="AN149" t="s">
        <v>740</v>
      </c>
      <c r="AP149" t="s">
        <v>740</v>
      </c>
      <c r="AQ149" t="s">
        <v>740</v>
      </c>
    </row>
    <row r="150" spans="25:47" ht="32" x14ac:dyDescent="0.4">
      <c r="Y150" s="99" t="s">
        <v>734</v>
      </c>
      <c r="Z150" s="105" t="s">
        <v>708</v>
      </c>
      <c r="AA150" s="105" t="s">
        <v>711</v>
      </c>
    </row>
    <row r="183" spans="29:61" ht="54.5" x14ac:dyDescent="0.4">
      <c r="AI183" s="142" t="s">
        <v>746</v>
      </c>
      <c r="AJ183" s="142" t="s">
        <v>746</v>
      </c>
      <c r="AK183" s="142" t="s">
        <v>746</v>
      </c>
      <c r="AL183" s="142" t="s">
        <v>746</v>
      </c>
      <c r="AM183" s="142" t="s">
        <v>746</v>
      </c>
      <c r="AN183" s="142" t="s">
        <v>747</v>
      </c>
      <c r="AO183" s="142" t="s">
        <v>748</v>
      </c>
      <c r="AP183" s="142" t="s">
        <v>746</v>
      </c>
      <c r="AQ183" s="142" t="s">
        <v>749</v>
      </c>
      <c r="AR183" s="142" t="s">
        <v>747</v>
      </c>
      <c r="AS183" s="142" t="s">
        <v>746</v>
      </c>
      <c r="AT183" s="142" t="s">
        <v>746</v>
      </c>
      <c r="AU183" s="142" t="s">
        <v>746</v>
      </c>
      <c r="AV183" s="142" t="s">
        <v>746</v>
      </c>
      <c r="AW183" s="142" t="s">
        <v>746</v>
      </c>
    </row>
    <row r="184" spans="29:61" s="7" customFormat="1" ht="24" customHeight="1" x14ac:dyDescent="0.4">
      <c r="AI184" s="143" t="s">
        <v>742</v>
      </c>
      <c r="AJ184" s="143" t="s">
        <v>742</v>
      </c>
      <c r="AK184" s="143" t="s">
        <v>742</v>
      </c>
      <c r="AL184" s="143" t="s">
        <v>742</v>
      </c>
      <c r="AM184" s="143" t="s">
        <v>742</v>
      </c>
      <c r="AN184" s="143" t="s">
        <v>742</v>
      </c>
      <c r="AO184" s="143" t="s">
        <v>742</v>
      </c>
      <c r="AP184" s="143" t="s">
        <v>742</v>
      </c>
      <c r="AQ184" s="143" t="s">
        <v>742</v>
      </c>
      <c r="AR184" s="143" t="s">
        <v>742</v>
      </c>
      <c r="AS184" s="143" t="s">
        <v>742</v>
      </c>
      <c r="AT184" s="143" t="s">
        <v>742</v>
      </c>
      <c r="AU184" s="143" t="s">
        <v>742</v>
      </c>
      <c r="AV184" s="143" t="s">
        <v>742</v>
      </c>
      <c r="AW184" s="143" t="s">
        <v>742</v>
      </c>
    </row>
    <row r="185" spans="29:61" ht="54.5" x14ac:dyDescent="0.4">
      <c r="AI185" s="142" t="s">
        <v>746</v>
      </c>
      <c r="AJ185" s="142" t="s">
        <v>746</v>
      </c>
      <c r="AK185" s="142" t="s">
        <v>746</v>
      </c>
      <c r="AL185" s="142" t="s">
        <v>746</v>
      </c>
      <c r="AM185" s="142" t="s">
        <v>750</v>
      </c>
      <c r="AN185" s="142" t="s">
        <v>747</v>
      </c>
      <c r="AO185" s="142" t="s">
        <v>746</v>
      </c>
      <c r="AP185" s="142" t="s">
        <v>746</v>
      </c>
      <c r="AQ185" s="142" t="s">
        <v>746</v>
      </c>
      <c r="AR185" s="142" t="s">
        <v>747</v>
      </c>
      <c r="AS185" s="142" t="s">
        <v>750</v>
      </c>
      <c r="AT185" s="142" t="s">
        <v>749</v>
      </c>
      <c r="AU185" s="142" t="s">
        <v>746</v>
      </c>
      <c r="AV185" s="142" t="s">
        <v>746</v>
      </c>
      <c r="AW185" s="142" t="s">
        <v>746</v>
      </c>
      <c r="BI185" s="7"/>
    </row>
    <row r="186" spans="29:61" s="7" customFormat="1" ht="25" customHeight="1" x14ac:dyDescent="0.4">
      <c r="AI186" s="143">
        <v>8</v>
      </c>
      <c r="AJ186" s="143">
        <v>7</v>
      </c>
      <c r="AK186" s="143">
        <v>6</v>
      </c>
      <c r="AL186" s="143">
        <v>5</v>
      </c>
      <c r="AM186" s="143">
        <v>4</v>
      </c>
      <c r="AN186" s="143">
        <v>3</v>
      </c>
      <c r="AO186" s="143">
        <v>2</v>
      </c>
      <c r="AP186" s="143">
        <v>1</v>
      </c>
      <c r="AQ186" s="143">
        <v>68</v>
      </c>
      <c r="AR186" s="143">
        <v>67</v>
      </c>
      <c r="AS186" s="143">
        <v>66</v>
      </c>
      <c r="AT186" s="143">
        <v>65</v>
      </c>
      <c r="AU186" s="143">
        <v>64</v>
      </c>
      <c r="AV186" s="143">
        <v>63</v>
      </c>
      <c r="AW186" s="143">
        <v>62</v>
      </c>
    </row>
    <row r="187" spans="29:61" s="7" customFormat="1" ht="28" customHeight="1" x14ac:dyDescent="0.4">
      <c r="AI187" s="143" t="s">
        <v>721</v>
      </c>
      <c r="AJ187" s="143" t="s">
        <v>721</v>
      </c>
      <c r="AK187" s="143" t="s">
        <v>721</v>
      </c>
      <c r="AL187" s="143" t="s">
        <v>721</v>
      </c>
      <c r="AM187" s="143" t="s">
        <v>722</v>
      </c>
      <c r="AN187" s="143" t="s">
        <v>723</v>
      </c>
      <c r="AO187" s="143" t="s">
        <v>736</v>
      </c>
      <c r="AP187" s="143" t="s">
        <v>736</v>
      </c>
      <c r="AQ187" s="143" t="s">
        <v>736</v>
      </c>
      <c r="AR187" s="143" t="s">
        <v>723</v>
      </c>
      <c r="AS187" s="143" t="s">
        <v>722</v>
      </c>
      <c r="AT187" s="143" t="s">
        <v>721</v>
      </c>
      <c r="AU187" s="143" t="s">
        <v>721</v>
      </c>
      <c r="AV187" s="143" t="s">
        <v>721</v>
      </c>
      <c r="AW187" s="143" t="s">
        <v>721</v>
      </c>
    </row>
    <row r="188" spans="29:61" ht="47.5" x14ac:dyDescent="0.4">
      <c r="AG188"/>
      <c r="AH188" s="151"/>
      <c r="AI188" s="149" t="s">
        <v>696</v>
      </c>
      <c r="AJ188" s="137" t="s">
        <v>697</v>
      </c>
      <c r="AK188" s="137" t="s">
        <v>693</v>
      </c>
      <c r="AL188" s="137" t="s">
        <v>743</v>
      </c>
      <c r="AM188" s="138" t="s">
        <v>751</v>
      </c>
      <c r="AN188" s="139" t="s">
        <v>646</v>
      </c>
      <c r="AO188" s="140" t="s">
        <v>676</v>
      </c>
      <c r="AP188" s="140" t="s">
        <v>664</v>
      </c>
      <c r="AQ188" s="141" t="s">
        <v>672</v>
      </c>
      <c r="AR188" s="139" t="s">
        <v>646</v>
      </c>
      <c r="AS188" s="138" t="s">
        <v>752</v>
      </c>
      <c r="AT188" s="137" t="s">
        <v>673</v>
      </c>
      <c r="AU188" s="137" t="s">
        <v>744</v>
      </c>
      <c r="AV188" s="137" t="s">
        <v>685</v>
      </c>
      <c r="AW188" s="137" t="s">
        <v>700</v>
      </c>
    </row>
    <row r="189" spans="29:61" x14ac:dyDescent="0.4">
      <c r="AC189" s="4" t="s">
        <v>746</v>
      </c>
      <c r="AD189" s="135" t="s">
        <v>742</v>
      </c>
      <c r="AE189" s="4" t="s">
        <v>746</v>
      </c>
      <c r="AF189" s="135">
        <v>11</v>
      </c>
      <c r="AG189" s="135" t="s">
        <v>721</v>
      </c>
      <c r="AH189" s="150" t="s">
        <v>753</v>
      </c>
      <c r="AX189" s="85" t="s">
        <v>694</v>
      </c>
      <c r="AY189" s="135" t="s">
        <v>721</v>
      </c>
      <c r="AZ189" s="135">
        <v>59</v>
      </c>
      <c r="BA189" s="4" t="s">
        <v>746</v>
      </c>
      <c r="BB189" s="136" t="s">
        <v>742</v>
      </c>
      <c r="BC189" s="4" t="s">
        <v>746</v>
      </c>
    </row>
    <row r="190" spans="29:61" x14ac:dyDescent="0.4">
      <c r="AC190" s="4" t="s">
        <v>746</v>
      </c>
      <c r="AD190" s="135" t="s">
        <v>742</v>
      </c>
      <c r="AE190" s="4" t="s">
        <v>746</v>
      </c>
      <c r="AF190" s="135">
        <v>12</v>
      </c>
      <c r="AG190" s="135" t="s">
        <v>721</v>
      </c>
      <c r="AH190" s="144" t="s">
        <v>754</v>
      </c>
      <c r="AX190" s="85" t="s">
        <v>701</v>
      </c>
      <c r="AY190" s="135" t="s">
        <v>721</v>
      </c>
      <c r="AZ190" s="135">
        <v>58</v>
      </c>
      <c r="BA190" s="4" t="s">
        <v>750</v>
      </c>
      <c r="BB190" s="136" t="s">
        <v>742</v>
      </c>
      <c r="BC190" s="4" t="s">
        <v>746</v>
      </c>
    </row>
    <row r="191" spans="29:61" x14ac:dyDescent="0.4">
      <c r="AC191" s="4" t="s">
        <v>746</v>
      </c>
      <c r="AD191" s="135" t="s">
        <v>742</v>
      </c>
      <c r="AE191" s="4" t="s">
        <v>746</v>
      </c>
      <c r="AF191" s="135">
        <v>13</v>
      </c>
      <c r="AG191" s="135" t="s">
        <v>721</v>
      </c>
      <c r="AH191" s="144" t="s">
        <v>755</v>
      </c>
      <c r="AX191" s="85" t="s">
        <v>691</v>
      </c>
      <c r="AY191" s="135" t="s">
        <v>721</v>
      </c>
      <c r="AZ191" s="135">
        <v>57</v>
      </c>
      <c r="BA191" s="4" t="s">
        <v>746</v>
      </c>
      <c r="BB191" s="136" t="s">
        <v>742</v>
      </c>
      <c r="BC191" s="4" t="s">
        <v>746</v>
      </c>
    </row>
    <row r="192" spans="29:61" x14ac:dyDescent="0.4">
      <c r="AC192" s="4" t="s">
        <v>746</v>
      </c>
      <c r="AD192" s="135" t="s">
        <v>742</v>
      </c>
      <c r="AE192" s="4" t="s">
        <v>746</v>
      </c>
      <c r="AF192" s="135">
        <v>14</v>
      </c>
      <c r="AG192" s="135" t="s">
        <v>722</v>
      </c>
      <c r="AH192" s="145" t="s">
        <v>707</v>
      </c>
      <c r="AX192" s="86" t="s">
        <v>679</v>
      </c>
      <c r="AY192" s="135" t="s">
        <v>722</v>
      </c>
      <c r="AZ192" s="135">
        <v>56</v>
      </c>
      <c r="BA192" s="4" t="s">
        <v>746</v>
      </c>
      <c r="BB192" s="136" t="s">
        <v>742</v>
      </c>
      <c r="BC192" s="4" t="s">
        <v>750</v>
      </c>
    </row>
    <row r="193" spans="29:55" x14ac:dyDescent="0.4">
      <c r="AC193" s="4" t="s">
        <v>747</v>
      </c>
      <c r="AD193" s="135" t="s">
        <v>742</v>
      </c>
      <c r="AE193" s="4" t="s">
        <v>747</v>
      </c>
      <c r="AF193" s="135">
        <v>15</v>
      </c>
      <c r="AG193" s="135" t="s">
        <v>723</v>
      </c>
      <c r="AH193" s="146" t="s">
        <v>646</v>
      </c>
      <c r="AX193" s="70" t="s">
        <v>646</v>
      </c>
      <c r="AY193" s="135" t="s">
        <v>723</v>
      </c>
      <c r="AZ193" s="135">
        <v>55</v>
      </c>
      <c r="BA193" s="4" t="s">
        <v>747</v>
      </c>
      <c r="BB193" s="136" t="s">
        <v>742</v>
      </c>
      <c r="BC193" s="4" t="s">
        <v>747</v>
      </c>
    </row>
    <row r="194" spans="29:55" x14ac:dyDescent="0.4">
      <c r="AC194" s="4" t="s">
        <v>749</v>
      </c>
      <c r="AD194" s="135" t="s">
        <v>742</v>
      </c>
      <c r="AE194" s="4" t="s">
        <v>746</v>
      </c>
      <c r="AF194" s="135">
        <v>16</v>
      </c>
      <c r="AG194" s="135" t="s">
        <v>736</v>
      </c>
      <c r="AH194" s="147" t="s">
        <v>677</v>
      </c>
      <c r="AX194" s="95" t="s">
        <v>756</v>
      </c>
      <c r="AY194" s="135" t="s">
        <v>736</v>
      </c>
      <c r="AZ194" s="135">
        <v>54</v>
      </c>
      <c r="BA194" s="4" t="s">
        <v>749</v>
      </c>
      <c r="BB194" s="136" t="s">
        <v>742</v>
      </c>
      <c r="BC194" s="4" t="s">
        <v>749</v>
      </c>
    </row>
    <row r="195" spans="29:55" x14ac:dyDescent="0.4">
      <c r="AC195" s="4" t="s">
        <v>748</v>
      </c>
      <c r="AD195" s="135" t="s">
        <v>742</v>
      </c>
      <c r="AE195" s="4" t="s">
        <v>749</v>
      </c>
      <c r="AF195" s="135">
        <v>17</v>
      </c>
      <c r="AG195" s="135" t="s">
        <v>736</v>
      </c>
      <c r="AH195" s="147" t="s">
        <v>674</v>
      </c>
      <c r="AX195" s="83" t="s">
        <v>661</v>
      </c>
      <c r="AY195" s="135" t="s">
        <v>736</v>
      </c>
      <c r="AZ195" s="135">
        <v>53</v>
      </c>
      <c r="BA195" s="4" t="s">
        <v>757</v>
      </c>
      <c r="BB195" s="136" t="s">
        <v>742</v>
      </c>
      <c r="BC195" s="4" t="s">
        <v>749</v>
      </c>
    </row>
    <row r="196" spans="29:55" x14ac:dyDescent="0.4">
      <c r="AC196" s="4" t="s">
        <v>757</v>
      </c>
      <c r="AD196" s="135" t="s">
        <v>742</v>
      </c>
      <c r="AE196" s="4" t="s">
        <v>757</v>
      </c>
      <c r="AF196" s="135">
        <v>18</v>
      </c>
      <c r="AG196" s="135" t="s">
        <v>736</v>
      </c>
      <c r="AH196" s="147" t="s">
        <v>661</v>
      </c>
      <c r="AX196" s="83" t="s">
        <v>659</v>
      </c>
      <c r="AY196" s="135" t="s">
        <v>736</v>
      </c>
      <c r="AZ196" s="135">
        <v>52</v>
      </c>
      <c r="BA196" s="4" t="s">
        <v>748</v>
      </c>
      <c r="BB196" s="136" t="s">
        <v>742</v>
      </c>
      <c r="BC196" s="4" t="s">
        <v>748</v>
      </c>
    </row>
    <row r="197" spans="29:55" x14ac:dyDescent="0.4">
      <c r="AC197" s="4" t="s">
        <v>749</v>
      </c>
      <c r="AD197" s="135" t="s">
        <v>742</v>
      </c>
      <c r="AE197" s="4" t="s">
        <v>746</v>
      </c>
      <c r="AF197" s="135">
        <v>19</v>
      </c>
      <c r="AG197" s="135" t="s">
        <v>736</v>
      </c>
      <c r="AH197" s="147" t="s">
        <v>758</v>
      </c>
      <c r="AX197" s="83" t="s">
        <v>662</v>
      </c>
      <c r="AY197" s="135" t="s">
        <v>736</v>
      </c>
      <c r="AZ197" s="135">
        <v>51</v>
      </c>
      <c r="BA197" s="4" t="s">
        <v>749</v>
      </c>
      <c r="BB197" s="136" t="s">
        <v>742</v>
      </c>
      <c r="BC197" s="4" t="s">
        <v>757</v>
      </c>
    </row>
    <row r="198" spans="29:55" x14ac:dyDescent="0.4">
      <c r="AC198" s="4" t="s">
        <v>749</v>
      </c>
      <c r="AD198" s="135" t="s">
        <v>742</v>
      </c>
      <c r="AE198" s="4" t="s">
        <v>746</v>
      </c>
      <c r="AF198" s="135">
        <v>20</v>
      </c>
      <c r="AG198" s="135" t="s">
        <v>736</v>
      </c>
      <c r="AH198" s="148" t="s">
        <v>666</v>
      </c>
      <c r="AX198" s="83" t="s">
        <v>663</v>
      </c>
      <c r="AY198" s="135" t="s">
        <v>736</v>
      </c>
      <c r="AZ198" s="135">
        <v>50</v>
      </c>
      <c r="BA198" s="4" t="s">
        <v>749</v>
      </c>
      <c r="BB198" s="136" t="s">
        <v>742</v>
      </c>
      <c r="BC198" s="4" t="s">
        <v>749</v>
      </c>
    </row>
    <row r="199" spans="29:55" x14ac:dyDescent="0.4">
      <c r="AC199" s="4" t="s">
        <v>747</v>
      </c>
      <c r="AD199" s="135" t="s">
        <v>742</v>
      </c>
      <c r="AE199" s="4" t="s">
        <v>747</v>
      </c>
      <c r="AF199" s="135">
        <v>21</v>
      </c>
      <c r="AG199" s="135" t="s">
        <v>723</v>
      </c>
      <c r="AH199" s="146" t="s">
        <v>646</v>
      </c>
      <c r="AX199" s="70" t="s">
        <v>646</v>
      </c>
      <c r="AY199" s="135" t="s">
        <v>723</v>
      </c>
      <c r="AZ199" s="135">
        <v>49</v>
      </c>
      <c r="BA199" s="4" t="s">
        <v>747</v>
      </c>
      <c r="BB199" s="136" t="s">
        <v>742</v>
      </c>
      <c r="BC199" s="4" t="s">
        <v>747</v>
      </c>
    </row>
    <row r="200" spans="29:55" x14ac:dyDescent="0.4">
      <c r="AC200" s="4" t="s">
        <v>746</v>
      </c>
      <c r="AD200" s="135" t="s">
        <v>742</v>
      </c>
      <c r="AE200" s="4" t="s">
        <v>746</v>
      </c>
      <c r="AF200" s="135">
        <v>22</v>
      </c>
      <c r="AG200" s="135" t="s">
        <v>722</v>
      </c>
      <c r="AH200" s="145" t="s">
        <v>712</v>
      </c>
      <c r="AX200" s="86"/>
      <c r="AY200" s="135" t="s">
        <v>722</v>
      </c>
      <c r="AZ200" s="135">
        <v>48</v>
      </c>
      <c r="BA200" s="4"/>
      <c r="BB200" s="136"/>
      <c r="BC200" s="4" t="s">
        <v>750</v>
      </c>
    </row>
    <row r="201" spans="29:55" x14ac:dyDescent="0.4">
      <c r="AC201" s="4" t="s">
        <v>746</v>
      </c>
      <c r="AD201" s="135" t="s">
        <v>742</v>
      </c>
      <c r="AE201" s="4" t="s">
        <v>746</v>
      </c>
      <c r="AF201" s="135">
        <v>23</v>
      </c>
      <c r="AG201" s="135" t="s">
        <v>721</v>
      </c>
      <c r="AH201" s="144" t="s">
        <v>699</v>
      </c>
      <c r="AX201" s="85"/>
      <c r="AY201" s="135" t="s">
        <v>721</v>
      </c>
      <c r="AZ201" s="135">
        <v>47</v>
      </c>
      <c r="BA201" s="4"/>
      <c r="BB201" s="136"/>
      <c r="BC201" s="4" t="s">
        <v>746</v>
      </c>
    </row>
    <row r="202" spans="29:55" x14ac:dyDescent="0.4">
      <c r="AC202" s="4" t="s">
        <v>746</v>
      </c>
      <c r="AD202" s="135" t="s">
        <v>742</v>
      </c>
      <c r="AE202" s="4" t="s">
        <v>746</v>
      </c>
      <c r="AF202" s="135">
        <v>24</v>
      </c>
      <c r="AG202" s="135" t="s">
        <v>721</v>
      </c>
      <c r="AH202" s="144" t="s">
        <v>690</v>
      </c>
      <c r="AX202" s="85"/>
      <c r="AY202" s="135" t="s">
        <v>721</v>
      </c>
      <c r="AZ202" s="135">
        <v>46</v>
      </c>
      <c r="BA202" s="4"/>
      <c r="BB202" s="136"/>
      <c r="BC202" s="4" t="s">
        <v>746</v>
      </c>
    </row>
    <row r="203" spans="29:55" x14ac:dyDescent="0.4">
      <c r="AC203" s="4" t="s">
        <v>746</v>
      </c>
      <c r="AD203" s="135" t="s">
        <v>742</v>
      </c>
      <c r="AE203" s="4" t="s">
        <v>746</v>
      </c>
      <c r="AF203" s="135">
        <v>25</v>
      </c>
      <c r="AG203" s="135" t="s">
        <v>721</v>
      </c>
      <c r="AH203" s="144" t="s">
        <v>698</v>
      </c>
      <c r="AX203" s="85"/>
      <c r="AY203" s="135" t="s">
        <v>721</v>
      </c>
      <c r="AZ203" s="135">
        <v>45</v>
      </c>
      <c r="BA203" s="4"/>
      <c r="BB203" s="136"/>
      <c r="BC203" s="4" t="s">
        <v>746</v>
      </c>
    </row>
    <row r="204" spans="29:55" ht="45" x14ac:dyDescent="0.4">
      <c r="AI204" s="111" t="s">
        <v>683</v>
      </c>
      <c r="AJ204" s="111" t="s">
        <v>681</v>
      </c>
      <c r="AK204" s="111" t="s">
        <v>702</v>
      </c>
      <c r="AL204" s="111" t="s">
        <v>692</v>
      </c>
      <c r="AM204" s="112"/>
      <c r="AN204" s="113" t="s">
        <v>646</v>
      </c>
      <c r="AO204" s="114" t="s">
        <v>675</v>
      </c>
      <c r="AP204" s="114" t="s">
        <v>659</v>
      </c>
      <c r="AQ204" s="114" t="s">
        <v>678</v>
      </c>
      <c r="AR204" s="113" t="s">
        <v>646</v>
      </c>
      <c r="AS204" s="112"/>
      <c r="AT204" s="111" t="s">
        <v>695</v>
      </c>
      <c r="AU204" s="111"/>
      <c r="AV204" s="111"/>
      <c r="AW204" s="111"/>
    </row>
    <row r="205" spans="29:55" s="7" customFormat="1" ht="24" customHeight="1" x14ac:dyDescent="0.4">
      <c r="AI205" s="143" t="s">
        <v>721</v>
      </c>
      <c r="AJ205" s="143" t="s">
        <v>721</v>
      </c>
      <c r="AK205" s="143" t="s">
        <v>721</v>
      </c>
      <c r="AL205" s="143" t="s">
        <v>721</v>
      </c>
      <c r="AM205" s="143" t="s">
        <v>722</v>
      </c>
      <c r="AN205" s="143" t="s">
        <v>723</v>
      </c>
      <c r="AO205" s="143" t="s">
        <v>736</v>
      </c>
      <c r="AP205" s="143" t="s">
        <v>736</v>
      </c>
      <c r="AQ205" s="143" t="s">
        <v>736</v>
      </c>
      <c r="AR205" s="143" t="s">
        <v>723</v>
      </c>
      <c r="AS205" s="143" t="s">
        <v>722</v>
      </c>
      <c r="AT205" s="143" t="s">
        <v>721</v>
      </c>
      <c r="AU205" s="143" t="s">
        <v>721</v>
      </c>
      <c r="AV205" s="143" t="s">
        <v>721</v>
      </c>
      <c r="AW205" s="143" t="s">
        <v>721</v>
      </c>
    </row>
    <row r="206" spans="29:55" s="7" customFormat="1" ht="29.15" customHeight="1" x14ac:dyDescent="0.4">
      <c r="AI206" s="143">
        <v>28</v>
      </c>
      <c r="AJ206" s="143">
        <v>29</v>
      </c>
      <c r="AK206" s="143">
        <v>30</v>
      </c>
      <c r="AL206" s="143">
        <v>31</v>
      </c>
      <c r="AM206" s="143">
        <v>32</v>
      </c>
      <c r="AN206" s="143">
        <v>33</v>
      </c>
      <c r="AO206" s="143">
        <v>34</v>
      </c>
      <c r="AP206" s="143">
        <v>35</v>
      </c>
      <c r="AQ206" s="143">
        <v>36</v>
      </c>
      <c r="AR206" s="143">
        <v>37</v>
      </c>
      <c r="AS206" s="143">
        <v>38</v>
      </c>
      <c r="AT206" s="143">
        <v>39</v>
      </c>
      <c r="AU206" s="143">
        <v>40</v>
      </c>
      <c r="AV206" s="143">
        <v>41</v>
      </c>
      <c r="AW206" s="143">
        <v>42</v>
      </c>
    </row>
    <row r="207" spans="29:55" ht="54.5" x14ac:dyDescent="0.4">
      <c r="AI207" s="142" t="s">
        <v>746</v>
      </c>
      <c r="AJ207" s="142" t="s">
        <v>746</v>
      </c>
      <c r="AK207" s="142" t="s">
        <v>750</v>
      </c>
      <c r="AL207" s="142" t="s">
        <v>746</v>
      </c>
      <c r="AM207" s="142"/>
      <c r="AN207" s="142" t="s">
        <v>747</v>
      </c>
      <c r="AO207" s="142" t="s">
        <v>749</v>
      </c>
      <c r="AP207" s="142" t="s">
        <v>748</v>
      </c>
      <c r="AQ207" s="142" t="s">
        <v>749</v>
      </c>
      <c r="AR207" s="142" t="s">
        <v>747</v>
      </c>
      <c r="AS207" s="142"/>
      <c r="AT207" s="142" t="s">
        <v>746</v>
      </c>
      <c r="AU207" s="142"/>
      <c r="AV207" s="142"/>
      <c r="AW207" s="142"/>
    </row>
    <row r="208" spans="29:55" s="7" customFormat="1" ht="24" customHeight="1" x14ac:dyDescent="0.4">
      <c r="AI208" s="143" t="s">
        <v>742</v>
      </c>
      <c r="AJ208" s="143" t="s">
        <v>742</v>
      </c>
      <c r="AK208" s="143" t="s">
        <v>742</v>
      </c>
      <c r="AL208" s="143" t="s">
        <v>742</v>
      </c>
      <c r="AM208" s="143"/>
      <c r="AN208" s="143" t="s">
        <v>742</v>
      </c>
      <c r="AO208" s="143" t="s">
        <v>742</v>
      </c>
      <c r="AP208" s="143" t="s">
        <v>742</v>
      </c>
      <c r="AQ208" s="143" t="s">
        <v>742</v>
      </c>
      <c r="AR208" s="143" t="s">
        <v>742</v>
      </c>
      <c r="AS208" s="143"/>
      <c r="AT208" s="143" t="s">
        <v>742</v>
      </c>
      <c r="AU208" s="143"/>
      <c r="AV208" s="143"/>
      <c r="AW208" s="143"/>
    </row>
    <row r="209" spans="35:49" ht="47" x14ac:dyDescent="0.4">
      <c r="AI209" s="142" t="s">
        <v>746</v>
      </c>
      <c r="AJ209" s="142" t="s">
        <v>746</v>
      </c>
      <c r="AK209" s="142" t="s">
        <v>746</v>
      </c>
      <c r="AL209" s="142" t="s">
        <v>746</v>
      </c>
      <c r="AM209" s="142" t="s">
        <v>750</v>
      </c>
      <c r="AN209" s="142" t="s">
        <v>747</v>
      </c>
      <c r="AO209" s="142" t="s">
        <v>746</v>
      </c>
      <c r="AP209" s="142" t="s">
        <v>757</v>
      </c>
      <c r="AQ209" s="142" t="s">
        <v>746</v>
      </c>
      <c r="AR209" s="142" t="s">
        <v>747</v>
      </c>
      <c r="AS209" s="142" t="s">
        <v>750</v>
      </c>
      <c r="AT209" s="142" t="s">
        <v>746</v>
      </c>
      <c r="AU209" s="142" t="s">
        <v>746</v>
      </c>
      <c r="AV209" s="142" t="s">
        <v>746</v>
      </c>
      <c r="AW209" s="142" t="s">
        <v>746</v>
      </c>
    </row>
    <row r="233" spans="28:61" x14ac:dyDescent="0.4">
      <c r="AD233"/>
      <c r="AE233" s="7"/>
      <c r="AF233"/>
      <c r="AH233" s="7"/>
      <c r="AY233"/>
      <c r="BA233" s="7"/>
      <c r="BB233"/>
      <c r="BC233" s="115"/>
    </row>
    <row r="234" spans="28:61" x14ac:dyDescent="0.4">
      <c r="AD234"/>
      <c r="AE234" s="7"/>
      <c r="AF234"/>
      <c r="AH234" s="7"/>
      <c r="AY234"/>
      <c r="BA234" s="7"/>
      <c r="BB234"/>
      <c r="BC234" s="115"/>
    </row>
    <row r="235" spans="28:61" x14ac:dyDescent="0.4">
      <c r="AD235"/>
      <c r="AE235" s="7"/>
      <c r="AF235"/>
      <c r="AH235" s="7"/>
      <c r="AY235"/>
      <c r="BA235" s="7"/>
      <c r="BB235"/>
      <c r="BC235" s="115"/>
    </row>
    <row r="236" spans="28:61" x14ac:dyDescent="0.4">
      <c r="AD236"/>
      <c r="AE236" s="7"/>
      <c r="AF236"/>
      <c r="AH236" s="7"/>
      <c r="AY236"/>
      <c r="BA236" s="7"/>
      <c r="BB236"/>
      <c r="BC236" s="115"/>
    </row>
    <row r="237" spans="28:61" ht="54.5" x14ac:dyDescent="0.4">
      <c r="AD237"/>
      <c r="AE237" s="7"/>
      <c r="AF237"/>
      <c r="AH237" s="7"/>
      <c r="AJ237" s="142" t="s">
        <v>746</v>
      </c>
      <c r="AK237" s="142" t="s">
        <v>746</v>
      </c>
      <c r="AL237" s="142" t="s">
        <v>746</v>
      </c>
      <c r="AM237" s="142" t="s">
        <v>746</v>
      </c>
      <c r="AN237" s="142" t="s">
        <v>746</v>
      </c>
      <c r="AO237" s="142" t="s">
        <v>747</v>
      </c>
      <c r="AP237" s="142" t="s">
        <v>748</v>
      </c>
      <c r="AQ237" s="142" t="s">
        <v>746</v>
      </c>
      <c r="AR237" s="142" t="s">
        <v>749</v>
      </c>
      <c r="AS237" s="142" t="s">
        <v>747</v>
      </c>
      <c r="AT237" s="142" t="s">
        <v>746</v>
      </c>
      <c r="AU237" s="142" t="s">
        <v>746</v>
      </c>
      <c r="AV237" s="142" t="s">
        <v>746</v>
      </c>
      <c r="AW237" s="142" t="s">
        <v>746</v>
      </c>
      <c r="AX237" s="142" t="s">
        <v>746</v>
      </c>
      <c r="AY237"/>
      <c r="BA237" s="7"/>
      <c r="BB237"/>
      <c r="BC237" s="115"/>
    </row>
    <row r="238" spans="28:61" x14ac:dyDescent="0.4">
      <c r="AB238" s="7"/>
      <c r="AC238" s="7"/>
      <c r="AE238" s="7"/>
      <c r="AH238" s="7"/>
      <c r="AI238" s="7"/>
      <c r="AJ238" s="143" t="s">
        <v>742</v>
      </c>
      <c r="AK238" s="143" t="s">
        <v>742</v>
      </c>
      <c r="AL238" s="143" t="s">
        <v>742</v>
      </c>
      <c r="AM238" s="143" t="s">
        <v>742</v>
      </c>
      <c r="AN238" s="143" t="s">
        <v>742</v>
      </c>
      <c r="AO238" s="143" t="s">
        <v>742</v>
      </c>
      <c r="AP238" s="143" t="s">
        <v>742</v>
      </c>
      <c r="AQ238" s="143" t="s">
        <v>742</v>
      </c>
      <c r="AR238" s="143" t="s">
        <v>742</v>
      </c>
      <c r="AS238" s="143" t="s">
        <v>742</v>
      </c>
      <c r="AT238" s="143" t="s">
        <v>742</v>
      </c>
      <c r="AU238" s="143" t="s">
        <v>742</v>
      </c>
      <c r="AV238" s="143" t="s">
        <v>742</v>
      </c>
      <c r="AW238" s="143" t="s">
        <v>742</v>
      </c>
      <c r="AX238" s="143" t="s">
        <v>742</v>
      </c>
      <c r="BA238" s="7"/>
      <c r="BB238" s="176"/>
      <c r="BC238" s="178" t="s">
        <v>811</v>
      </c>
      <c r="BD238" s="177"/>
      <c r="BE238" t="s">
        <v>502</v>
      </c>
      <c r="BF238" s="179"/>
      <c r="BG238" t="s">
        <v>812</v>
      </c>
      <c r="BH238" s="193"/>
      <c r="BI238" t="s">
        <v>813</v>
      </c>
    </row>
    <row r="239" spans="28:61" ht="54.5" x14ac:dyDescent="0.4">
      <c r="AD239"/>
      <c r="AE239" s="7"/>
      <c r="AF239"/>
      <c r="AH239" s="7"/>
      <c r="AJ239" s="142" t="s">
        <v>746</v>
      </c>
      <c r="AK239" s="142" t="s">
        <v>746</v>
      </c>
      <c r="AL239" s="142" t="s">
        <v>746</v>
      </c>
      <c r="AM239" s="142" t="s">
        <v>746</v>
      </c>
      <c r="AN239" s="142" t="s">
        <v>750</v>
      </c>
      <c r="AO239" s="142" t="s">
        <v>747</v>
      </c>
      <c r="AP239" s="142" t="s">
        <v>746</v>
      </c>
      <c r="AQ239" s="142" t="s">
        <v>746</v>
      </c>
      <c r="AR239" s="142" t="s">
        <v>746</v>
      </c>
      <c r="AS239" s="142" t="s">
        <v>747</v>
      </c>
      <c r="AT239" s="142" t="s">
        <v>750</v>
      </c>
      <c r="AU239" s="142" t="s">
        <v>749</v>
      </c>
      <c r="AV239" s="142" t="s">
        <v>746</v>
      </c>
      <c r="AW239" s="142" t="s">
        <v>746</v>
      </c>
      <c r="AX239" s="142" t="s">
        <v>746</v>
      </c>
      <c r="AY239"/>
      <c r="BA239" s="7"/>
      <c r="BB239"/>
      <c r="BC239" s="115"/>
    </row>
    <row r="240" spans="28:61" ht="16.5" x14ac:dyDescent="0.4">
      <c r="AB240" s="7"/>
      <c r="AC240" s="7"/>
      <c r="AE240" s="7"/>
      <c r="AH240" s="7"/>
      <c r="AI240" s="7"/>
      <c r="AJ240" s="143">
        <v>8</v>
      </c>
      <c r="AK240" s="143">
        <v>7</v>
      </c>
      <c r="AL240" s="143">
        <v>6</v>
      </c>
      <c r="AM240" s="143">
        <v>5</v>
      </c>
      <c r="AN240" s="143">
        <v>4</v>
      </c>
      <c r="AO240" s="143">
        <v>3</v>
      </c>
      <c r="AP240" s="143">
        <v>2</v>
      </c>
      <c r="AQ240" s="143">
        <v>1</v>
      </c>
      <c r="AR240" s="143">
        <v>68</v>
      </c>
      <c r="AS240" s="143">
        <v>67</v>
      </c>
      <c r="AT240" s="143">
        <v>66</v>
      </c>
      <c r="AU240" s="143">
        <v>65</v>
      </c>
      <c r="AV240" s="143">
        <v>64</v>
      </c>
      <c r="AW240" s="143">
        <v>63</v>
      </c>
      <c r="AX240" s="143">
        <v>62</v>
      </c>
      <c r="BA240" s="7"/>
      <c r="BB240" s="7"/>
      <c r="BC240" s="7"/>
      <c r="BD240" s="7"/>
    </row>
    <row r="241" spans="28:56" x14ac:dyDescent="0.4">
      <c r="AB241" s="7"/>
      <c r="AC241" s="7"/>
      <c r="AE241" s="7"/>
      <c r="AH241" s="7"/>
      <c r="AI241" s="7"/>
      <c r="AJ241" s="143" t="s">
        <v>721</v>
      </c>
      <c r="AK241" s="143" t="s">
        <v>721</v>
      </c>
      <c r="AL241" s="143" t="s">
        <v>721</v>
      </c>
      <c r="AM241" s="143" t="s">
        <v>721</v>
      </c>
      <c r="AN241" s="143" t="s">
        <v>722</v>
      </c>
      <c r="AO241" s="143" t="s">
        <v>723</v>
      </c>
      <c r="AP241" s="143" t="s">
        <v>736</v>
      </c>
      <c r="AQ241" s="143" t="s">
        <v>736</v>
      </c>
      <c r="AR241" s="143" t="s">
        <v>736</v>
      </c>
      <c r="AS241" s="143" t="s">
        <v>723</v>
      </c>
      <c r="AT241" s="143" t="s">
        <v>722</v>
      </c>
      <c r="AU241" s="143" t="s">
        <v>721</v>
      </c>
      <c r="AV241" s="143" t="s">
        <v>721</v>
      </c>
      <c r="AW241" s="143" t="s">
        <v>721</v>
      </c>
      <c r="AX241" s="143" t="s">
        <v>721</v>
      </c>
      <c r="BA241" s="7"/>
      <c r="BB241" s="7"/>
      <c r="BC241" s="7"/>
      <c r="BD241" s="7"/>
    </row>
    <row r="242" spans="28:56" ht="47.5" x14ac:dyDescent="0.4">
      <c r="AD242"/>
      <c r="AE242" s="7"/>
      <c r="AF242"/>
      <c r="AI242" s="151"/>
      <c r="AJ242" s="189" t="s">
        <v>696</v>
      </c>
      <c r="AK242" s="187" t="s">
        <v>697</v>
      </c>
      <c r="AL242" s="187" t="s">
        <v>693</v>
      </c>
      <c r="AM242" s="187" t="s">
        <v>743</v>
      </c>
      <c r="AN242" s="187" t="s">
        <v>751</v>
      </c>
      <c r="AO242" s="180" t="s">
        <v>646</v>
      </c>
      <c r="AP242" s="187" t="s">
        <v>676</v>
      </c>
      <c r="AQ242" s="187" t="s">
        <v>664</v>
      </c>
      <c r="AR242" s="188" t="s">
        <v>672</v>
      </c>
      <c r="AS242" s="180" t="s">
        <v>646</v>
      </c>
      <c r="AT242" s="187" t="s">
        <v>752</v>
      </c>
      <c r="AU242" s="187" t="s">
        <v>673</v>
      </c>
      <c r="AV242" s="187" t="s">
        <v>744</v>
      </c>
      <c r="AW242" s="187" t="s">
        <v>685</v>
      </c>
      <c r="AX242" s="187" t="s">
        <v>700</v>
      </c>
      <c r="AY242"/>
      <c r="BA242" s="7"/>
      <c r="BB242"/>
      <c r="BC242" s="115"/>
    </row>
    <row r="243" spans="28:56" x14ac:dyDescent="0.4">
      <c r="AD243" s="4" t="s">
        <v>746</v>
      </c>
      <c r="AE243" s="135" t="s">
        <v>742</v>
      </c>
      <c r="AF243" s="4" t="s">
        <v>746</v>
      </c>
      <c r="AG243" s="135">
        <v>11</v>
      </c>
      <c r="AH243" s="135" t="s">
        <v>721</v>
      </c>
      <c r="AI243" s="198" t="s">
        <v>753</v>
      </c>
      <c r="AY243" s="190" t="s">
        <v>694</v>
      </c>
      <c r="AZ243" s="135" t="s">
        <v>721</v>
      </c>
      <c r="BA243" s="135">
        <v>59</v>
      </c>
      <c r="BB243" s="4" t="s">
        <v>746</v>
      </c>
      <c r="BC243" s="136" t="s">
        <v>742</v>
      </c>
      <c r="BD243" s="4" t="s">
        <v>746</v>
      </c>
    </row>
    <row r="244" spans="28:56" x14ac:dyDescent="0.4">
      <c r="AD244" s="4" t="s">
        <v>746</v>
      </c>
      <c r="AE244" s="135" t="s">
        <v>742</v>
      </c>
      <c r="AF244" s="4" t="s">
        <v>746</v>
      </c>
      <c r="AG244" s="135">
        <v>12</v>
      </c>
      <c r="AH244" s="135" t="s">
        <v>721</v>
      </c>
      <c r="AI244" s="196" t="s">
        <v>754</v>
      </c>
      <c r="AY244" s="190" t="s">
        <v>701</v>
      </c>
      <c r="AZ244" s="135" t="s">
        <v>721</v>
      </c>
      <c r="BA244" s="135">
        <v>58</v>
      </c>
      <c r="BB244" s="4" t="s">
        <v>750</v>
      </c>
      <c r="BC244" s="136" t="s">
        <v>742</v>
      </c>
      <c r="BD244" s="4" t="s">
        <v>746</v>
      </c>
    </row>
    <row r="245" spans="28:56" x14ac:dyDescent="0.4">
      <c r="AD245" s="4" t="s">
        <v>746</v>
      </c>
      <c r="AE245" s="135" t="s">
        <v>742</v>
      </c>
      <c r="AF245" s="4" t="s">
        <v>746</v>
      </c>
      <c r="AG245" s="135">
        <v>13</v>
      </c>
      <c r="AH245" s="135" t="s">
        <v>721</v>
      </c>
      <c r="AI245" s="196" t="s">
        <v>755</v>
      </c>
      <c r="AY245" s="190" t="s">
        <v>691</v>
      </c>
      <c r="AZ245" s="135" t="s">
        <v>721</v>
      </c>
      <c r="BA245" s="135">
        <v>57</v>
      </c>
      <c r="BB245" s="4" t="s">
        <v>746</v>
      </c>
      <c r="BC245" s="136" t="s">
        <v>742</v>
      </c>
      <c r="BD245" s="4" t="s">
        <v>746</v>
      </c>
    </row>
    <row r="246" spans="28:56" x14ac:dyDescent="0.4">
      <c r="AD246" s="4" t="s">
        <v>746</v>
      </c>
      <c r="AE246" s="135" t="s">
        <v>742</v>
      </c>
      <c r="AF246" s="4" t="s">
        <v>746</v>
      </c>
      <c r="AG246" s="135">
        <v>14</v>
      </c>
      <c r="AH246" s="135" t="s">
        <v>722</v>
      </c>
      <c r="AI246" s="196" t="s">
        <v>707</v>
      </c>
      <c r="AY246" s="190" t="s">
        <v>679</v>
      </c>
      <c r="AZ246" s="135" t="s">
        <v>722</v>
      </c>
      <c r="BA246" s="135">
        <v>56</v>
      </c>
      <c r="BB246" s="4" t="s">
        <v>746</v>
      </c>
      <c r="BC246" s="136" t="s">
        <v>742</v>
      </c>
      <c r="BD246" s="4" t="s">
        <v>750</v>
      </c>
    </row>
    <row r="247" spans="28:56" x14ac:dyDescent="0.4">
      <c r="AD247" s="4" t="s">
        <v>747</v>
      </c>
      <c r="AE247" s="135" t="s">
        <v>742</v>
      </c>
      <c r="AF247" s="4" t="s">
        <v>747</v>
      </c>
      <c r="AG247" s="135">
        <v>15</v>
      </c>
      <c r="AH247" s="135" t="s">
        <v>723</v>
      </c>
      <c r="AI247" s="183" t="s">
        <v>646</v>
      </c>
      <c r="AY247" s="181" t="s">
        <v>646</v>
      </c>
      <c r="AZ247" s="135" t="s">
        <v>723</v>
      </c>
      <c r="BA247" s="135">
        <v>55</v>
      </c>
      <c r="BB247" s="4" t="s">
        <v>747</v>
      </c>
      <c r="BC247" s="136" t="s">
        <v>742</v>
      </c>
      <c r="BD247" s="4" t="s">
        <v>747</v>
      </c>
    </row>
    <row r="248" spans="28:56" x14ac:dyDescent="0.4">
      <c r="AD248" s="4" t="s">
        <v>749</v>
      </c>
      <c r="AE248" s="135" t="s">
        <v>742</v>
      </c>
      <c r="AF248" s="4" t="s">
        <v>746</v>
      </c>
      <c r="AG248" s="135">
        <v>16</v>
      </c>
      <c r="AH248" s="135" t="s">
        <v>736</v>
      </c>
      <c r="AI248" s="196" t="s">
        <v>677</v>
      </c>
      <c r="AY248" s="191" t="s">
        <v>756</v>
      </c>
      <c r="AZ248" s="135" t="s">
        <v>736</v>
      </c>
      <c r="BA248" s="135">
        <v>54</v>
      </c>
      <c r="BB248" s="4" t="s">
        <v>749</v>
      </c>
      <c r="BC248" s="136" t="s">
        <v>742</v>
      </c>
      <c r="BD248" s="4" t="s">
        <v>749</v>
      </c>
    </row>
    <row r="249" spans="28:56" x14ac:dyDescent="0.4">
      <c r="AD249" s="4" t="s">
        <v>748</v>
      </c>
      <c r="AE249" s="135" t="s">
        <v>742</v>
      </c>
      <c r="AF249" s="4" t="s">
        <v>749</v>
      </c>
      <c r="AG249" s="135">
        <v>17</v>
      </c>
      <c r="AH249" s="135" t="s">
        <v>736</v>
      </c>
      <c r="AI249" s="196" t="s">
        <v>674</v>
      </c>
      <c r="AY249" s="184" t="s">
        <v>661</v>
      </c>
      <c r="AZ249" s="135" t="s">
        <v>736</v>
      </c>
      <c r="BA249" s="135">
        <v>53</v>
      </c>
      <c r="BB249" s="4" t="s">
        <v>757</v>
      </c>
      <c r="BC249" s="136" t="s">
        <v>742</v>
      </c>
      <c r="BD249" s="4" t="s">
        <v>749</v>
      </c>
    </row>
    <row r="250" spans="28:56" x14ac:dyDescent="0.4">
      <c r="AD250" s="4" t="s">
        <v>757</v>
      </c>
      <c r="AE250" s="135" t="s">
        <v>742</v>
      </c>
      <c r="AF250" s="4" t="s">
        <v>757</v>
      </c>
      <c r="AG250" s="135">
        <v>18</v>
      </c>
      <c r="AH250" s="135" t="s">
        <v>736</v>
      </c>
      <c r="AI250" s="186" t="s">
        <v>661</v>
      </c>
      <c r="AY250" s="184" t="s">
        <v>659</v>
      </c>
      <c r="AZ250" s="135" t="s">
        <v>736</v>
      </c>
      <c r="BA250" s="135">
        <v>52</v>
      </c>
      <c r="BB250" s="4" t="s">
        <v>748</v>
      </c>
      <c r="BC250" s="136" t="s">
        <v>742</v>
      </c>
      <c r="BD250" s="4" t="s">
        <v>748</v>
      </c>
    </row>
    <row r="251" spans="28:56" x14ac:dyDescent="0.4">
      <c r="AD251" s="4" t="s">
        <v>749</v>
      </c>
      <c r="AE251" s="135" t="s">
        <v>742</v>
      </c>
      <c r="AF251" s="4" t="s">
        <v>746</v>
      </c>
      <c r="AG251" s="135">
        <v>19</v>
      </c>
      <c r="AH251" s="135" t="s">
        <v>736</v>
      </c>
      <c r="AI251" s="196" t="s">
        <v>758</v>
      </c>
      <c r="AY251" s="184" t="s">
        <v>662</v>
      </c>
      <c r="AZ251" s="135" t="s">
        <v>736</v>
      </c>
      <c r="BA251" s="135">
        <v>51</v>
      </c>
      <c r="BB251" s="4" t="s">
        <v>749</v>
      </c>
      <c r="BC251" s="136" t="s">
        <v>742</v>
      </c>
      <c r="BD251" s="4" t="s">
        <v>757</v>
      </c>
    </row>
    <row r="252" spans="28:56" x14ac:dyDescent="0.4">
      <c r="AD252" s="4" t="s">
        <v>749</v>
      </c>
      <c r="AE252" s="135" t="s">
        <v>742</v>
      </c>
      <c r="AF252" s="4" t="s">
        <v>746</v>
      </c>
      <c r="AG252" s="135">
        <v>20</v>
      </c>
      <c r="AH252" s="135" t="s">
        <v>736</v>
      </c>
      <c r="AI252" s="197" t="s">
        <v>666</v>
      </c>
      <c r="AY252" s="184" t="s">
        <v>663</v>
      </c>
      <c r="AZ252" s="135" t="s">
        <v>736</v>
      </c>
      <c r="BA252" s="135">
        <v>50</v>
      </c>
      <c r="BB252" s="4" t="s">
        <v>749</v>
      </c>
      <c r="BC252" s="136" t="s">
        <v>742</v>
      </c>
      <c r="BD252" s="4" t="s">
        <v>749</v>
      </c>
    </row>
    <row r="253" spans="28:56" x14ac:dyDescent="0.4">
      <c r="AD253" s="4" t="s">
        <v>747</v>
      </c>
      <c r="AE253" s="135" t="s">
        <v>742</v>
      </c>
      <c r="AF253" s="4" t="s">
        <v>747</v>
      </c>
      <c r="AG253" s="135">
        <v>21</v>
      </c>
      <c r="AH253" s="135" t="s">
        <v>723</v>
      </c>
      <c r="AI253" s="183" t="s">
        <v>646</v>
      </c>
      <c r="AY253" s="181" t="s">
        <v>646</v>
      </c>
      <c r="AZ253" s="135" t="s">
        <v>723</v>
      </c>
      <c r="BA253" s="135">
        <v>49</v>
      </c>
      <c r="BB253" s="4" t="s">
        <v>747</v>
      </c>
      <c r="BC253" s="136" t="s">
        <v>742</v>
      </c>
      <c r="BD253" s="4" t="s">
        <v>747</v>
      </c>
    </row>
    <row r="254" spans="28:56" x14ac:dyDescent="0.4">
      <c r="AD254" s="4" t="s">
        <v>746</v>
      </c>
      <c r="AE254" s="135" t="s">
        <v>742</v>
      </c>
      <c r="AF254" s="4" t="s">
        <v>746</v>
      </c>
      <c r="AG254" s="135">
        <v>22</v>
      </c>
      <c r="AH254" s="135" t="s">
        <v>722</v>
      </c>
      <c r="AI254" s="196" t="s">
        <v>712</v>
      </c>
      <c r="AY254" s="192"/>
      <c r="AZ254" s="135" t="s">
        <v>722</v>
      </c>
      <c r="BA254" s="135">
        <v>48</v>
      </c>
      <c r="BB254" s="4"/>
      <c r="BC254" s="136"/>
      <c r="BD254" s="4" t="s">
        <v>750</v>
      </c>
    </row>
    <row r="255" spans="28:56" x14ac:dyDescent="0.4">
      <c r="AD255" s="4" t="s">
        <v>746</v>
      </c>
      <c r="AE255" s="135" t="s">
        <v>742</v>
      </c>
      <c r="AF255" s="4" t="s">
        <v>746</v>
      </c>
      <c r="AG255" s="135">
        <v>23</v>
      </c>
      <c r="AH255" s="135" t="s">
        <v>721</v>
      </c>
      <c r="AI255" s="196" t="s">
        <v>699</v>
      </c>
      <c r="AY255" s="192"/>
      <c r="AZ255" s="135" t="s">
        <v>721</v>
      </c>
      <c r="BA255" s="135">
        <v>47</v>
      </c>
      <c r="BB255" s="4"/>
      <c r="BC255" s="136"/>
      <c r="BD255" s="4" t="s">
        <v>746</v>
      </c>
    </row>
    <row r="256" spans="28:56" x14ac:dyDescent="0.4">
      <c r="AD256" s="4" t="s">
        <v>746</v>
      </c>
      <c r="AE256" s="135" t="s">
        <v>742</v>
      </c>
      <c r="AF256" s="4" t="s">
        <v>746</v>
      </c>
      <c r="AG256" s="135">
        <v>24</v>
      </c>
      <c r="AH256" s="135" t="s">
        <v>721</v>
      </c>
      <c r="AI256" s="196" t="s">
        <v>690</v>
      </c>
      <c r="AY256" s="192"/>
      <c r="AZ256" s="135" t="s">
        <v>721</v>
      </c>
      <c r="BA256" s="135">
        <v>46</v>
      </c>
      <c r="BB256" s="4"/>
      <c r="BC256" s="136"/>
      <c r="BD256" s="4" t="s">
        <v>746</v>
      </c>
    </row>
    <row r="257" spans="28:56" x14ac:dyDescent="0.4">
      <c r="AD257" s="4" t="s">
        <v>746</v>
      </c>
      <c r="AE257" s="135" t="s">
        <v>742</v>
      </c>
      <c r="AF257" s="4" t="s">
        <v>746</v>
      </c>
      <c r="AG257" s="135">
        <v>25</v>
      </c>
      <c r="AH257" s="135" t="s">
        <v>721</v>
      </c>
      <c r="AI257" s="196" t="s">
        <v>698</v>
      </c>
      <c r="AY257" s="192"/>
      <c r="AZ257" s="135" t="s">
        <v>721</v>
      </c>
      <c r="BA257" s="135">
        <v>45</v>
      </c>
      <c r="BB257" s="4"/>
      <c r="BC257" s="136"/>
      <c r="BD257" s="4" t="s">
        <v>746</v>
      </c>
    </row>
    <row r="258" spans="28:56" ht="45" x14ac:dyDescent="0.4">
      <c r="AD258"/>
      <c r="AE258" s="7"/>
      <c r="AF258"/>
      <c r="AH258" s="7"/>
      <c r="AJ258" s="195" t="s">
        <v>683</v>
      </c>
      <c r="AK258" s="195" t="s">
        <v>681</v>
      </c>
      <c r="AL258" s="195" t="s">
        <v>702</v>
      </c>
      <c r="AM258" s="195" t="s">
        <v>692</v>
      </c>
      <c r="AN258" s="194"/>
      <c r="AO258" s="182" t="s">
        <v>646</v>
      </c>
      <c r="AP258" s="195" t="s">
        <v>675</v>
      </c>
      <c r="AQ258" s="185" t="s">
        <v>659</v>
      </c>
      <c r="AR258" s="195" t="s">
        <v>678</v>
      </c>
      <c r="AS258" s="182" t="s">
        <v>646</v>
      </c>
      <c r="AT258" s="194"/>
      <c r="AU258" s="195" t="s">
        <v>695</v>
      </c>
      <c r="AV258" s="194"/>
      <c r="AW258" s="194"/>
      <c r="AX258" s="194"/>
      <c r="AY258"/>
      <c r="BA258" s="7"/>
      <c r="BB258"/>
      <c r="BC258" s="115"/>
    </row>
    <row r="259" spans="28:56" x14ac:dyDescent="0.4">
      <c r="AB259" s="7"/>
      <c r="AC259" s="7"/>
      <c r="AE259" s="7"/>
      <c r="AH259" s="7"/>
      <c r="AI259" s="7"/>
      <c r="AJ259" s="143" t="s">
        <v>721</v>
      </c>
      <c r="AK259" s="143" t="s">
        <v>721</v>
      </c>
      <c r="AL259" s="143" t="s">
        <v>721</v>
      </c>
      <c r="AM259" s="143" t="s">
        <v>721</v>
      </c>
      <c r="AN259" s="143" t="s">
        <v>722</v>
      </c>
      <c r="AO259" s="143" t="s">
        <v>723</v>
      </c>
      <c r="AP259" s="143" t="s">
        <v>736</v>
      </c>
      <c r="AQ259" s="143" t="s">
        <v>736</v>
      </c>
      <c r="AR259" s="143" t="s">
        <v>736</v>
      </c>
      <c r="AS259" s="143" t="s">
        <v>723</v>
      </c>
      <c r="AT259" s="143" t="s">
        <v>722</v>
      </c>
      <c r="AU259" s="143" t="s">
        <v>721</v>
      </c>
      <c r="AV259" s="143" t="s">
        <v>721</v>
      </c>
      <c r="AW259" s="143" t="s">
        <v>721</v>
      </c>
      <c r="AX259" s="143" t="s">
        <v>721</v>
      </c>
      <c r="BA259" s="7"/>
      <c r="BB259" s="7"/>
      <c r="BC259" s="7"/>
      <c r="BD259" s="7"/>
    </row>
    <row r="260" spans="28:56" ht="16.5" x14ac:dyDescent="0.4">
      <c r="AB260" s="7"/>
      <c r="AC260" s="7"/>
      <c r="AE260" s="7"/>
      <c r="AH260" s="7"/>
      <c r="AI260" s="7"/>
      <c r="AJ260" s="143">
        <v>28</v>
      </c>
      <c r="AK260" s="143">
        <v>29</v>
      </c>
      <c r="AL260" s="143">
        <v>30</v>
      </c>
      <c r="AM260" s="143">
        <v>31</v>
      </c>
      <c r="AN260" s="143">
        <v>32</v>
      </c>
      <c r="AO260" s="143">
        <v>33</v>
      </c>
      <c r="AP260" s="143">
        <v>34</v>
      </c>
      <c r="AQ260" s="143">
        <v>35</v>
      </c>
      <c r="AR260" s="143">
        <v>36</v>
      </c>
      <c r="AS260" s="143">
        <v>37</v>
      </c>
      <c r="AT260" s="143">
        <v>38</v>
      </c>
      <c r="AU260" s="143">
        <v>39</v>
      </c>
      <c r="AV260" s="143">
        <v>40</v>
      </c>
      <c r="AW260" s="143">
        <v>41</v>
      </c>
      <c r="AX260" s="143">
        <v>42</v>
      </c>
      <c r="BA260" s="7"/>
      <c r="BB260" s="7"/>
      <c r="BC260" s="7"/>
      <c r="BD260" s="7"/>
    </row>
    <row r="261" spans="28:56" ht="54.5" x14ac:dyDescent="0.4">
      <c r="AD261"/>
      <c r="AE261" s="7"/>
      <c r="AF261"/>
      <c r="AH261" s="7"/>
      <c r="AJ261" s="142" t="s">
        <v>746</v>
      </c>
      <c r="AK261" s="142" t="s">
        <v>746</v>
      </c>
      <c r="AL261" s="142" t="s">
        <v>750</v>
      </c>
      <c r="AM261" s="142" t="s">
        <v>746</v>
      </c>
      <c r="AN261" s="142"/>
      <c r="AO261" s="142" t="s">
        <v>747</v>
      </c>
      <c r="AP261" s="142" t="s">
        <v>749</v>
      </c>
      <c r="AQ261" s="142" t="s">
        <v>748</v>
      </c>
      <c r="AR261" s="142" t="s">
        <v>749</v>
      </c>
      <c r="AS261" s="142" t="s">
        <v>747</v>
      </c>
      <c r="AT261" s="142"/>
      <c r="AU261" s="142" t="s">
        <v>746</v>
      </c>
      <c r="AV261" s="142"/>
      <c r="AW261" s="142"/>
      <c r="AX261" s="142"/>
      <c r="AY261"/>
      <c r="BA261" s="7"/>
      <c r="BB261"/>
      <c r="BC261" s="115"/>
    </row>
    <row r="262" spans="28:56" x14ac:dyDescent="0.4">
      <c r="AB262" s="7"/>
      <c r="AC262" s="7"/>
      <c r="AE262" s="7"/>
      <c r="AH262" s="7"/>
      <c r="AI262" s="7"/>
      <c r="AJ262" s="143" t="s">
        <v>742</v>
      </c>
      <c r="AK262" s="143" t="s">
        <v>742</v>
      </c>
      <c r="AL262" s="143" t="s">
        <v>742</v>
      </c>
      <c r="AM262" s="143" t="s">
        <v>742</v>
      </c>
      <c r="AN262" s="143"/>
      <c r="AO262" s="143" t="s">
        <v>742</v>
      </c>
      <c r="AP262" s="143" t="s">
        <v>742</v>
      </c>
      <c r="AQ262" s="143" t="s">
        <v>742</v>
      </c>
      <c r="AR262" s="143" t="s">
        <v>742</v>
      </c>
      <c r="AS262" s="143" t="s">
        <v>742</v>
      </c>
      <c r="AT262" s="143"/>
      <c r="AU262" s="143" t="s">
        <v>742</v>
      </c>
      <c r="AV262" s="143"/>
      <c r="AW262" s="143"/>
      <c r="AX262" s="143"/>
      <c r="BA262" s="7"/>
      <c r="BB262" s="7"/>
      <c r="BC262" s="7"/>
      <c r="BD262" s="7"/>
    </row>
    <row r="263" spans="28:56" ht="47" x14ac:dyDescent="0.4">
      <c r="AD263"/>
      <c r="AE263" s="7"/>
      <c r="AF263"/>
      <c r="AH263" s="7"/>
      <c r="AJ263" s="142" t="s">
        <v>746</v>
      </c>
      <c r="AK263" s="142" t="s">
        <v>746</v>
      </c>
      <c r="AL263" s="142" t="s">
        <v>746</v>
      </c>
      <c r="AM263" s="142" t="s">
        <v>746</v>
      </c>
      <c r="AN263" s="142" t="s">
        <v>750</v>
      </c>
      <c r="AO263" s="142" t="s">
        <v>747</v>
      </c>
      <c r="AP263" s="142" t="s">
        <v>746</v>
      </c>
      <c r="AQ263" s="142" t="s">
        <v>757</v>
      </c>
      <c r="AR263" s="142" t="s">
        <v>746</v>
      </c>
      <c r="AS263" s="142" t="s">
        <v>747</v>
      </c>
      <c r="AT263" s="142" t="s">
        <v>750</v>
      </c>
      <c r="AU263" s="142" t="s">
        <v>746</v>
      </c>
      <c r="AV263" s="142" t="s">
        <v>746</v>
      </c>
      <c r="AW263" s="142" t="s">
        <v>746</v>
      </c>
      <c r="AX263" s="142" t="s">
        <v>746</v>
      </c>
      <c r="AY263"/>
      <c r="BA263" s="7"/>
      <c r="BB263"/>
      <c r="BC263" s="115"/>
    </row>
    <row r="264" spans="28:56" x14ac:dyDescent="0.4">
      <c r="AD264"/>
      <c r="AE264" s="7"/>
      <c r="AF264"/>
      <c r="AH264" s="7"/>
      <c r="AY264"/>
      <c r="BA264" s="7"/>
      <c r="BB264"/>
      <c r="BC264" s="115"/>
    </row>
    <row r="265" spans="28:56" x14ac:dyDescent="0.4">
      <c r="AD265"/>
      <c r="AE265" s="7"/>
      <c r="AF265"/>
      <c r="AH265" s="7"/>
      <c r="AY265"/>
      <c r="BA265" s="7"/>
      <c r="BB265"/>
      <c r="BC265" s="115"/>
    </row>
    <row r="266" spans="28:56" x14ac:dyDescent="0.4">
      <c r="AD266"/>
      <c r="AE266" s="7"/>
      <c r="AF266"/>
      <c r="AH266" s="7"/>
      <c r="AY266"/>
      <c r="BA266" s="7"/>
      <c r="BB266"/>
      <c r="BC266" s="115"/>
    </row>
    <row r="267" spans="28:56" x14ac:dyDescent="0.4">
      <c r="AD267"/>
      <c r="AE267" s="7"/>
      <c r="AF267"/>
      <c r="AH267" s="7"/>
      <c r="AY267"/>
      <c r="BA267" s="7"/>
      <c r="BB267"/>
      <c r="BC267" s="115"/>
    </row>
  </sheetData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2AAF2-FD6E-4261-88F3-285023D561C7}">
  <dimension ref="A1:F169"/>
  <sheetViews>
    <sheetView workbookViewId="0">
      <selection activeCell="E24" sqref="E24"/>
    </sheetView>
  </sheetViews>
  <sheetFormatPr defaultRowHeight="16" x14ac:dyDescent="0.4"/>
  <cols>
    <col min="2" max="2" width="16.25" customWidth="1"/>
    <col min="3" max="3" width="8.83203125"/>
    <col min="6" max="6" width="15.33203125" customWidth="1"/>
  </cols>
  <sheetData>
    <row r="1" spans="1:6" x14ac:dyDescent="0.4">
      <c r="A1" s="69" t="s">
        <v>497</v>
      </c>
      <c r="B1" s="69" t="s">
        <v>2</v>
      </c>
      <c r="C1" s="69" t="s">
        <v>814</v>
      </c>
    </row>
    <row r="2" spans="1:6" x14ac:dyDescent="0.4">
      <c r="A2" s="4">
        <v>1</v>
      </c>
      <c r="B2" s="70" t="s">
        <v>646</v>
      </c>
      <c r="C2" s="71" t="s">
        <v>503</v>
      </c>
    </row>
    <row r="3" spans="1:6" x14ac:dyDescent="0.4">
      <c r="A3" s="4">
        <v>2</v>
      </c>
      <c r="B3" s="83" t="s">
        <v>659</v>
      </c>
      <c r="C3" s="83" t="s">
        <v>503</v>
      </c>
      <c r="F3" s="80" t="s">
        <v>815</v>
      </c>
    </row>
    <row r="4" spans="1:6" x14ac:dyDescent="0.4">
      <c r="A4" s="4">
        <v>3</v>
      </c>
      <c r="B4" s="83" t="s">
        <v>661</v>
      </c>
      <c r="C4" s="83" t="s">
        <v>503</v>
      </c>
      <c r="F4" s="199" t="s">
        <v>816</v>
      </c>
    </row>
    <row r="5" spans="1:6" x14ac:dyDescent="0.4">
      <c r="A5" s="4">
        <v>4</v>
      </c>
      <c r="B5" s="84" t="s">
        <v>662</v>
      </c>
      <c r="C5" s="83" t="s">
        <v>503</v>
      </c>
    </row>
    <row r="6" spans="1:6" x14ac:dyDescent="0.4">
      <c r="A6" s="4">
        <v>5</v>
      </c>
      <c r="B6" s="84" t="s">
        <v>663</v>
      </c>
      <c r="C6" s="83" t="s">
        <v>503</v>
      </c>
    </row>
    <row r="7" spans="1:6" x14ac:dyDescent="0.4">
      <c r="A7" s="4">
        <v>6</v>
      </c>
      <c r="B7" s="83" t="s">
        <v>664</v>
      </c>
      <c r="C7" s="83" t="s">
        <v>503</v>
      </c>
    </row>
    <row r="8" spans="1:6" x14ac:dyDescent="0.4">
      <c r="A8" s="4">
        <v>7</v>
      </c>
      <c r="B8" s="83" t="s">
        <v>666</v>
      </c>
      <c r="C8" s="83" t="s">
        <v>503</v>
      </c>
    </row>
    <row r="9" spans="1:6" x14ac:dyDescent="0.4">
      <c r="A9" s="4">
        <v>8</v>
      </c>
      <c r="B9" s="83" t="s">
        <v>668</v>
      </c>
      <c r="C9" s="83" t="s">
        <v>503</v>
      </c>
    </row>
    <row r="10" spans="1:6" x14ac:dyDescent="0.4">
      <c r="A10" s="4">
        <v>9</v>
      </c>
      <c r="B10" s="83" t="s">
        <v>669</v>
      </c>
      <c r="C10" s="83" t="s">
        <v>671</v>
      </c>
    </row>
    <row r="11" spans="1:6" x14ac:dyDescent="0.4">
      <c r="A11" s="4">
        <v>10</v>
      </c>
      <c r="B11" s="83" t="s">
        <v>672</v>
      </c>
      <c r="C11" s="83" t="s">
        <v>503</v>
      </c>
    </row>
    <row r="12" spans="1:6" x14ac:dyDescent="0.4">
      <c r="A12" s="4">
        <v>11</v>
      </c>
      <c r="B12" s="83" t="s">
        <v>673</v>
      </c>
      <c r="C12" s="83" t="s">
        <v>503</v>
      </c>
    </row>
    <row r="13" spans="1:6" x14ac:dyDescent="0.4">
      <c r="A13" s="4">
        <v>12</v>
      </c>
      <c r="B13" s="83" t="s">
        <v>674</v>
      </c>
      <c r="C13" s="83" t="s">
        <v>503</v>
      </c>
    </row>
    <row r="14" spans="1:6" x14ac:dyDescent="0.4">
      <c r="A14" s="4">
        <v>13</v>
      </c>
      <c r="B14" s="83" t="s">
        <v>675</v>
      </c>
      <c r="C14" s="83" t="s">
        <v>503</v>
      </c>
    </row>
    <row r="15" spans="1:6" x14ac:dyDescent="0.4">
      <c r="A15" s="4">
        <v>14</v>
      </c>
      <c r="B15" s="83" t="s">
        <v>676</v>
      </c>
      <c r="C15" s="83" t="s">
        <v>503</v>
      </c>
    </row>
    <row r="16" spans="1:6" x14ac:dyDescent="0.4">
      <c r="A16" s="4">
        <v>15</v>
      </c>
      <c r="B16" s="83" t="s">
        <v>677</v>
      </c>
      <c r="C16" s="83" t="s">
        <v>503</v>
      </c>
    </row>
    <row r="17" spans="1:3" x14ac:dyDescent="0.4">
      <c r="A17" s="4">
        <v>16</v>
      </c>
      <c r="B17" s="95" t="s">
        <v>678</v>
      </c>
      <c r="C17" s="83" t="s">
        <v>503</v>
      </c>
    </row>
    <row r="18" spans="1:3" x14ac:dyDescent="0.4">
      <c r="A18" s="4">
        <v>17</v>
      </c>
      <c r="B18" s="85" t="s">
        <v>685</v>
      </c>
      <c r="C18" s="85" t="s">
        <v>503</v>
      </c>
    </row>
    <row r="19" spans="1:3" x14ac:dyDescent="0.4">
      <c r="A19" s="4">
        <v>18</v>
      </c>
      <c r="B19" s="85" t="s">
        <v>687</v>
      </c>
      <c r="C19" s="85" t="s">
        <v>503</v>
      </c>
    </row>
    <row r="20" spans="1:3" x14ac:dyDescent="0.4">
      <c r="A20" s="4">
        <v>19</v>
      </c>
      <c r="B20" s="85" t="s">
        <v>688</v>
      </c>
      <c r="C20" s="85" t="s">
        <v>503</v>
      </c>
    </row>
    <row r="21" spans="1:3" x14ac:dyDescent="0.4">
      <c r="A21" s="4">
        <v>20</v>
      </c>
      <c r="B21" s="85" t="s">
        <v>689</v>
      </c>
      <c r="C21" s="85" t="s">
        <v>503</v>
      </c>
    </row>
    <row r="22" spans="1:3" x14ac:dyDescent="0.4">
      <c r="A22" s="4">
        <v>22</v>
      </c>
      <c r="B22" s="133" t="s">
        <v>707</v>
      </c>
      <c r="C22" s="133" t="s">
        <v>503</v>
      </c>
    </row>
    <row r="23" spans="1:3" x14ac:dyDescent="0.4">
      <c r="A23" s="4">
        <v>23</v>
      </c>
      <c r="B23" s="133" t="s">
        <v>712</v>
      </c>
      <c r="C23" s="133" t="s">
        <v>503</v>
      </c>
    </row>
    <row r="24" spans="1:3" x14ac:dyDescent="0.4">
      <c r="A24" s="4">
        <v>24</v>
      </c>
      <c r="B24" s="133" t="s">
        <v>817</v>
      </c>
      <c r="C24" s="133" t="s">
        <v>532</v>
      </c>
    </row>
    <row r="25" spans="1:3" x14ac:dyDescent="0.4">
      <c r="A25" s="4">
        <v>25</v>
      </c>
      <c r="B25" s="133" t="s">
        <v>818</v>
      </c>
      <c r="C25" s="133" t="s">
        <v>532</v>
      </c>
    </row>
    <row r="26" spans="1:3" x14ac:dyDescent="0.4">
      <c r="A26" s="4">
        <v>26</v>
      </c>
      <c r="B26" s="133" t="s">
        <v>819</v>
      </c>
      <c r="C26" s="133" t="s">
        <v>532</v>
      </c>
    </row>
    <row r="27" spans="1:3" x14ac:dyDescent="0.4">
      <c r="A27" s="4">
        <v>27</v>
      </c>
      <c r="B27" s="133" t="s">
        <v>820</v>
      </c>
      <c r="C27" s="133" t="s">
        <v>532</v>
      </c>
    </row>
    <row r="28" spans="1:3" x14ac:dyDescent="0.4">
      <c r="A28" s="4">
        <v>28</v>
      </c>
      <c r="B28" s="133" t="s">
        <v>820</v>
      </c>
      <c r="C28" s="133" t="s">
        <v>532</v>
      </c>
    </row>
    <row r="29" spans="1:3" x14ac:dyDescent="0.4">
      <c r="A29" s="4">
        <v>29</v>
      </c>
      <c r="B29" s="4"/>
      <c r="C29" s="4"/>
    </row>
    <row r="30" spans="1:3" x14ac:dyDescent="0.4">
      <c r="A30" s="4">
        <v>30</v>
      </c>
      <c r="B30" s="4"/>
      <c r="C30" s="4"/>
    </row>
    <row r="145" spans="1:3" x14ac:dyDescent="0.4">
      <c r="A145" s="7"/>
      <c r="B145" s="7"/>
      <c r="C145" s="7"/>
    </row>
    <row r="147" spans="1:3" x14ac:dyDescent="0.4">
      <c r="A147" s="7"/>
      <c r="B147" s="7"/>
      <c r="C147" s="7"/>
    </row>
    <row r="148" spans="1:3" x14ac:dyDescent="0.4">
      <c r="A148" s="7"/>
      <c r="B148" s="7"/>
      <c r="C148" s="7"/>
    </row>
    <row r="166" spans="1:3" x14ac:dyDescent="0.4">
      <c r="A166" s="7"/>
      <c r="B166" s="7"/>
      <c r="C166" s="7"/>
    </row>
    <row r="167" spans="1:3" x14ac:dyDescent="0.4">
      <c r="A167" s="7"/>
      <c r="B167" s="7"/>
      <c r="C167" s="7"/>
    </row>
    <row r="169" spans="1:3" x14ac:dyDescent="0.4">
      <c r="A169" s="7"/>
      <c r="B169" s="7"/>
      <c r="C169" s="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C112E-F624-3344-AA53-FFDF97BEB104}">
  <dimension ref="A1:Q70"/>
  <sheetViews>
    <sheetView zoomScale="85" zoomScaleNormal="20" workbookViewId="0">
      <selection activeCell="U92" sqref="U92:BG123"/>
    </sheetView>
  </sheetViews>
  <sheetFormatPr defaultColWidth="11" defaultRowHeight="16" x14ac:dyDescent="0.4"/>
  <cols>
    <col min="3" max="3" width="0" hidden="1" customWidth="1"/>
    <col min="6" max="6" width="20" bestFit="1" customWidth="1"/>
    <col min="7" max="7" width="13.33203125" bestFit="1" customWidth="1"/>
    <col min="8" max="8" width="9.33203125" bestFit="1" customWidth="1"/>
    <col min="9" max="9" width="20" customWidth="1"/>
    <col min="10" max="10" width="18.5" bestFit="1" customWidth="1"/>
    <col min="11" max="11" width="36" bestFit="1" customWidth="1"/>
    <col min="12" max="12" width="8.5" hidden="1" customWidth="1"/>
    <col min="13" max="13" width="0" hidden="1" customWidth="1"/>
    <col min="17" max="17" width="12" bestFit="1" customWidth="1"/>
  </cols>
  <sheetData>
    <row r="1" spans="1:17" x14ac:dyDescent="0.4">
      <c r="A1" s="44" t="s">
        <v>497</v>
      </c>
      <c r="B1" s="44" t="s">
        <v>2</v>
      </c>
      <c r="C1" s="44" t="s">
        <v>56</v>
      </c>
      <c r="D1" s="44" t="s">
        <v>147</v>
      </c>
      <c r="E1" s="44" t="s">
        <v>498</v>
      </c>
      <c r="F1" s="44" t="s">
        <v>499</v>
      </c>
      <c r="G1" s="44" t="s">
        <v>759</v>
      </c>
      <c r="H1" s="44" t="s">
        <v>760</v>
      </c>
      <c r="I1" s="44" t="s">
        <v>60</v>
      </c>
      <c r="J1" s="44" t="s">
        <v>66</v>
      </c>
      <c r="K1" s="44" t="s">
        <v>199</v>
      </c>
      <c r="L1" s="44" t="s">
        <v>500</v>
      </c>
      <c r="M1" s="46"/>
    </row>
    <row r="2" spans="1:17" x14ac:dyDescent="0.4">
      <c r="A2" s="45">
        <v>1</v>
      </c>
      <c r="B2" s="4" t="s">
        <v>761</v>
      </c>
      <c r="C2" s="4"/>
      <c r="D2" s="4"/>
      <c r="E2" s="4"/>
      <c r="F2" s="4"/>
      <c r="G2" s="4"/>
      <c r="H2" s="4"/>
      <c r="I2" s="4"/>
      <c r="J2" s="4"/>
      <c r="K2" s="45"/>
      <c r="L2" s="45" t="s">
        <v>505</v>
      </c>
      <c r="M2" s="4">
        <v>6</v>
      </c>
    </row>
    <row r="3" spans="1:17" x14ac:dyDescent="0.4">
      <c r="A3" s="45">
        <v>2</v>
      </c>
      <c r="B3" s="85" t="s">
        <v>753</v>
      </c>
      <c r="C3" s="4"/>
      <c r="D3" s="4"/>
      <c r="E3" s="4"/>
      <c r="F3" s="4"/>
      <c r="G3" s="4"/>
      <c r="H3" s="4"/>
      <c r="I3" s="4"/>
      <c r="J3" s="4"/>
      <c r="K3" s="45"/>
      <c r="L3" s="45" t="s">
        <v>506</v>
      </c>
      <c r="M3" s="45">
        <v>6</v>
      </c>
    </row>
    <row r="4" spans="1:17" x14ac:dyDescent="0.4">
      <c r="A4" s="45">
        <v>3</v>
      </c>
      <c r="B4" s="85" t="s">
        <v>754</v>
      </c>
      <c r="C4" s="45" t="s">
        <v>294</v>
      </c>
      <c r="D4" s="45" t="s">
        <v>502</v>
      </c>
      <c r="E4" s="45" t="s">
        <v>503</v>
      </c>
      <c r="F4" s="45" t="s">
        <v>502</v>
      </c>
      <c r="G4" s="45"/>
      <c r="H4" s="45"/>
      <c r="I4" s="45"/>
      <c r="J4" s="45" t="s">
        <v>504</v>
      </c>
      <c r="K4" s="45"/>
      <c r="L4" s="45" t="s">
        <v>508</v>
      </c>
      <c r="M4" s="45">
        <v>6</v>
      </c>
    </row>
    <row r="5" spans="1:17" x14ac:dyDescent="0.4">
      <c r="A5" s="45">
        <v>4</v>
      </c>
      <c r="B5" s="85" t="s">
        <v>755</v>
      </c>
      <c r="C5" s="45" t="s">
        <v>294</v>
      </c>
      <c r="D5" s="45" t="s">
        <v>502</v>
      </c>
      <c r="E5" s="45" t="s">
        <v>503</v>
      </c>
      <c r="F5" s="45" t="s">
        <v>502</v>
      </c>
      <c r="G5" s="45"/>
      <c r="H5" s="45"/>
      <c r="I5" s="45"/>
      <c r="J5" s="45" t="s">
        <v>504</v>
      </c>
      <c r="K5" s="45"/>
      <c r="L5" s="45" t="s">
        <v>509</v>
      </c>
      <c r="M5" s="4">
        <v>1</v>
      </c>
    </row>
    <row r="6" spans="1:17" x14ac:dyDescent="0.4">
      <c r="A6" s="45">
        <v>5</v>
      </c>
      <c r="B6" s="86" t="s">
        <v>707</v>
      </c>
      <c r="C6" s="45" t="s">
        <v>294</v>
      </c>
      <c r="D6" s="45" t="s">
        <v>507</v>
      </c>
      <c r="E6" s="45" t="s">
        <v>503</v>
      </c>
      <c r="F6" s="45" t="s">
        <v>507</v>
      </c>
      <c r="G6" s="45"/>
      <c r="H6" s="45"/>
      <c r="I6" s="45"/>
      <c r="J6" s="45" t="s">
        <v>507</v>
      </c>
      <c r="K6" s="45"/>
      <c r="L6" s="45" t="s">
        <v>512</v>
      </c>
      <c r="M6" s="4">
        <v>22</v>
      </c>
      <c r="P6" s="229"/>
      <c r="Q6" s="229"/>
    </row>
    <row r="7" spans="1:17" x14ac:dyDescent="0.4">
      <c r="A7" s="45">
        <v>6</v>
      </c>
      <c r="B7" s="70" t="s">
        <v>646</v>
      </c>
      <c r="C7" s="45" t="s">
        <v>294</v>
      </c>
      <c r="D7" s="45" t="s">
        <v>507</v>
      </c>
      <c r="E7" s="45" t="s">
        <v>503</v>
      </c>
      <c r="F7" s="45" t="s">
        <v>507</v>
      </c>
      <c r="G7" s="45"/>
      <c r="H7" s="45"/>
      <c r="I7" s="45"/>
      <c r="J7" s="45" t="s">
        <v>507</v>
      </c>
      <c r="K7" s="45"/>
      <c r="L7" s="45" t="s">
        <v>71</v>
      </c>
      <c r="M7" s="45">
        <v>16</v>
      </c>
      <c r="P7" s="2"/>
      <c r="Q7" s="2"/>
    </row>
    <row r="8" spans="1:17" x14ac:dyDescent="0.4">
      <c r="A8" s="45">
        <v>7</v>
      </c>
      <c r="B8" s="83" t="s">
        <v>677</v>
      </c>
      <c r="C8" s="45" t="s">
        <v>268</v>
      </c>
      <c r="D8" s="45" t="s">
        <v>502</v>
      </c>
      <c r="E8" s="45" t="s">
        <v>503</v>
      </c>
      <c r="F8" s="45" t="s">
        <v>502</v>
      </c>
      <c r="G8" s="45"/>
      <c r="H8" s="45"/>
      <c r="I8" s="45"/>
      <c r="J8" s="45" t="s">
        <v>511</v>
      </c>
      <c r="K8" s="45" t="s">
        <v>515</v>
      </c>
      <c r="L8" s="45" t="s">
        <v>516</v>
      </c>
      <c r="M8" s="45">
        <v>8</v>
      </c>
      <c r="P8" s="4"/>
      <c r="Q8" s="4"/>
    </row>
    <row r="9" spans="1:17" x14ac:dyDescent="0.4">
      <c r="A9" s="45">
        <v>8</v>
      </c>
      <c r="B9" s="83" t="s">
        <v>674</v>
      </c>
      <c r="C9" s="45" t="s">
        <v>268</v>
      </c>
      <c r="D9" s="45" t="s">
        <v>502</v>
      </c>
      <c r="E9" s="45" t="s">
        <v>503</v>
      </c>
      <c r="F9" s="45" t="s">
        <v>502</v>
      </c>
      <c r="G9" s="45"/>
      <c r="H9" s="45"/>
      <c r="I9" s="45"/>
      <c r="J9" s="45" t="s">
        <v>511</v>
      </c>
      <c r="K9" s="45" t="s">
        <v>515</v>
      </c>
      <c r="L9" s="56" t="s">
        <v>517</v>
      </c>
      <c r="M9" s="56">
        <v>1</v>
      </c>
      <c r="P9" s="4"/>
      <c r="Q9" s="4"/>
    </row>
    <row r="10" spans="1:17" x14ac:dyDescent="0.4">
      <c r="A10" s="45">
        <v>9</v>
      </c>
      <c r="B10" s="83" t="s">
        <v>661</v>
      </c>
      <c r="C10" s="45" t="s">
        <v>294</v>
      </c>
      <c r="D10" s="45" t="s">
        <v>502</v>
      </c>
      <c r="E10" s="45" t="s">
        <v>503</v>
      </c>
      <c r="F10" s="45" t="s">
        <v>502</v>
      </c>
      <c r="G10" s="45"/>
      <c r="H10" s="45"/>
      <c r="I10" s="45"/>
      <c r="J10" s="45" t="s">
        <v>514</v>
      </c>
      <c r="K10" s="45" t="s">
        <v>520</v>
      </c>
      <c r="L10" s="45" t="s">
        <v>521</v>
      </c>
      <c r="M10" s="45">
        <v>2</v>
      </c>
      <c r="P10" s="4"/>
      <c r="Q10" s="4"/>
    </row>
    <row r="11" spans="1:17" x14ac:dyDescent="0.4">
      <c r="A11" s="45">
        <v>10</v>
      </c>
      <c r="B11" s="83" t="s">
        <v>758</v>
      </c>
      <c r="C11" s="45" t="s">
        <v>294</v>
      </c>
      <c r="D11" s="45" t="s">
        <v>502</v>
      </c>
      <c r="E11" s="45" t="s">
        <v>503</v>
      </c>
      <c r="F11" s="45" t="s">
        <v>502</v>
      </c>
      <c r="G11" s="45"/>
      <c r="H11" s="45"/>
      <c r="I11" s="45"/>
      <c r="J11" s="45" t="s">
        <v>514</v>
      </c>
      <c r="K11" s="45" t="s">
        <v>523</v>
      </c>
      <c r="L11" s="123" t="s">
        <v>524</v>
      </c>
      <c r="M11" s="45">
        <v>68</v>
      </c>
      <c r="P11" s="4"/>
      <c r="Q11" s="4"/>
    </row>
    <row r="12" spans="1:17" x14ac:dyDescent="0.4">
      <c r="A12" s="45">
        <v>11</v>
      </c>
      <c r="B12" s="84" t="s">
        <v>666</v>
      </c>
      <c r="C12" s="45" t="s">
        <v>294</v>
      </c>
      <c r="D12" s="45" t="s">
        <v>509</v>
      </c>
      <c r="E12" s="45" t="s">
        <v>503</v>
      </c>
      <c r="F12" s="45" t="s">
        <v>89</v>
      </c>
      <c r="G12" s="45"/>
      <c r="H12" s="45"/>
      <c r="I12" s="45"/>
      <c r="J12" s="45" t="s">
        <v>519</v>
      </c>
      <c r="K12" s="45"/>
      <c r="L12" s="42"/>
      <c r="M12" s="42"/>
      <c r="P12" s="4"/>
      <c r="Q12" s="4"/>
    </row>
    <row r="13" spans="1:17" x14ac:dyDescent="0.4">
      <c r="A13" s="45">
        <v>12</v>
      </c>
      <c r="B13" s="70" t="s">
        <v>646</v>
      </c>
      <c r="C13" s="45" t="s">
        <v>294</v>
      </c>
      <c r="D13" s="45" t="s">
        <v>509</v>
      </c>
      <c r="E13" s="45" t="s">
        <v>503</v>
      </c>
      <c r="F13" s="45" t="s">
        <v>89</v>
      </c>
      <c r="G13" s="45"/>
      <c r="H13" s="45"/>
      <c r="I13" s="45"/>
      <c r="J13" s="45" t="s">
        <v>519</v>
      </c>
      <c r="K13" s="45"/>
      <c r="L13" s="42"/>
      <c r="M13" s="42"/>
      <c r="P13" s="4"/>
      <c r="Q13" s="4"/>
    </row>
    <row r="14" spans="1:17" x14ac:dyDescent="0.4">
      <c r="A14" s="45">
        <v>13</v>
      </c>
      <c r="B14" s="86" t="s">
        <v>712</v>
      </c>
      <c r="C14" s="45" t="s">
        <v>526</v>
      </c>
      <c r="D14" s="45" t="s">
        <v>509</v>
      </c>
      <c r="E14" s="45" t="s">
        <v>503</v>
      </c>
      <c r="F14" s="45" t="s">
        <v>89</v>
      </c>
      <c r="G14" s="45"/>
      <c r="H14" s="45"/>
      <c r="I14" s="45"/>
      <c r="J14" s="45" t="s">
        <v>527</v>
      </c>
      <c r="K14" s="45"/>
      <c r="L14" s="42"/>
      <c r="M14" s="42"/>
      <c r="P14" s="4"/>
      <c r="Q14" s="4"/>
    </row>
    <row r="15" spans="1:17" x14ac:dyDescent="0.4">
      <c r="A15" s="45">
        <v>14</v>
      </c>
      <c r="B15" s="85" t="s">
        <v>699</v>
      </c>
      <c r="C15" s="45" t="s">
        <v>508</v>
      </c>
      <c r="D15" s="45" t="s">
        <v>529</v>
      </c>
      <c r="E15" s="45" t="s">
        <v>503</v>
      </c>
      <c r="F15" s="45" t="s">
        <v>89</v>
      </c>
      <c r="G15" s="45"/>
      <c r="H15" s="45"/>
      <c r="I15" s="45"/>
      <c r="J15" s="45" t="s">
        <v>530</v>
      </c>
      <c r="K15" s="45"/>
      <c r="L15" s="42"/>
      <c r="M15" s="42"/>
      <c r="P15" s="4"/>
      <c r="Q15" s="4"/>
    </row>
    <row r="16" spans="1:17" x14ac:dyDescent="0.4">
      <c r="A16" s="45">
        <v>15</v>
      </c>
      <c r="B16" s="85" t="s">
        <v>690</v>
      </c>
      <c r="C16" s="45" t="s">
        <v>508</v>
      </c>
      <c r="D16" s="45" t="s">
        <v>529</v>
      </c>
      <c r="E16" s="45" t="s">
        <v>532</v>
      </c>
      <c r="F16" s="45" t="s">
        <v>89</v>
      </c>
      <c r="G16" s="45"/>
      <c r="H16" s="45"/>
      <c r="I16" s="45"/>
      <c r="J16" s="45" t="s">
        <v>533</v>
      </c>
      <c r="K16" s="45"/>
      <c r="L16" s="42"/>
      <c r="M16" s="42"/>
      <c r="P16" s="4"/>
      <c r="Q16" s="4"/>
    </row>
    <row r="17" spans="1:17" x14ac:dyDescent="0.4">
      <c r="A17" s="45">
        <v>16</v>
      </c>
      <c r="B17" s="85" t="s">
        <v>698</v>
      </c>
      <c r="C17" s="45" t="s">
        <v>535</v>
      </c>
      <c r="D17" s="45" t="s">
        <v>536</v>
      </c>
      <c r="E17" s="45" t="s">
        <v>503</v>
      </c>
      <c r="F17" s="45" t="s">
        <v>89</v>
      </c>
      <c r="G17" s="45"/>
      <c r="H17" s="45"/>
      <c r="I17" s="45"/>
      <c r="J17" s="45" t="s">
        <v>537</v>
      </c>
      <c r="K17" s="45"/>
      <c r="L17" s="42"/>
      <c r="M17" s="42"/>
      <c r="P17" s="4"/>
      <c r="Q17" s="4"/>
    </row>
    <row r="18" spans="1:17" x14ac:dyDescent="0.4">
      <c r="A18" s="45">
        <v>17</v>
      </c>
      <c r="B18" s="124" t="s">
        <v>761</v>
      </c>
      <c r="C18" s="45" t="s">
        <v>526</v>
      </c>
      <c r="D18" s="45" t="s">
        <v>509</v>
      </c>
      <c r="E18" s="45" t="s">
        <v>503</v>
      </c>
      <c r="F18" s="45" t="s">
        <v>89</v>
      </c>
      <c r="G18" s="45"/>
      <c r="H18" s="45"/>
      <c r="I18" s="45"/>
      <c r="J18" s="45" t="s">
        <v>527</v>
      </c>
      <c r="K18" s="45"/>
      <c r="L18" s="42"/>
      <c r="M18" s="42"/>
    </row>
    <row r="19" spans="1:17" x14ac:dyDescent="0.4">
      <c r="A19" s="45">
        <v>18</v>
      </c>
      <c r="B19" s="45" t="s">
        <v>761</v>
      </c>
      <c r="C19" s="45" t="s">
        <v>508</v>
      </c>
      <c r="D19" s="45" t="s">
        <v>529</v>
      </c>
      <c r="E19" s="45" t="s">
        <v>503</v>
      </c>
      <c r="F19" s="45" t="s">
        <v>89</v>
      </c>
      <c r="G19" s="45"/>
      <c r="H19" s="45"/>
      <c r="I19" s="45"/>
      <c r="J19" s="45" t="s">
        <v>530</v>
      </c>
      <c r="K19" s="45"/>
      <c r="L19" s="42"/>
      <c r="M19" s="42"/>
    </row>
    <row r="20" spans="1:17" x14ac:dyDescent="0.4">
      <c r="A20" s="45">
        <v>19</v>
      </c>
      <c r="B20" s="45" t="s">
        <v>761</v>
      </c>
      <c r="C20" s="45" t="s">
        <v>508</v>
      </c>
      <c r="D20" s="45" t="s">
        <v>529</v>
      </c>
      <c r="E20" s="45" t="s">
        <v>532</v>
      </c>
      <c r="F20" s="45" t="s">
        <v>89</v>
      </c>
      <c r="G20" s="45"/>
      <c r="H20" s="45"/>
      <c r="I20" s="45"/>
      <c r="J20" s="45" t="s">
        <v>533</v>
      </c>
      <c r="K20" s="45"/>
      <c r="L20" s="42"/>
      <c r="M20" s="42"/>
    </row>
    <row r="21" spans="1:17" x14ac:dyDescent="0.4">
      <c r="A21" s="45">
        <v>20</v>
      </c>
      <c r="B21" s="45" t="s">
        <v>541</v>
      </c>
      <c r="C21" s="45" t="s">
        <v>535</v>
      </c>
      <c r="D21" s="45" t="s">
        <v>536</v>
      </c>
      <c r="E21" s="45" t="s">
        <v>503</v>
      </c>
      <c r="F21" s="45" t="s">
        <v>89</v>
      </c>
      <c r="G21" s="45"/>
      <c r="H21" s="45"/>
      <c r="I21" s="45"/>
      <c r="J21" s="45" t="s">
        <v>537</v>
      </c>
      <c r="K21" s="45"/>
      <c r="L21" s="42"/>
      <c r="M21" s="42"/>
    </row>
    <row r="22" spans="1:17" x14ac:dyDescent="0.4">
      <c r="A22" s="45">
        <v>21</v>
      </c>
      <c r="B22" s="45" t="s">
        <v>542</v>
      </c>
      <c r="C22" s="45" t="s">
        <v>543</v>
      </c>
      <c r="D22" s="45" t="s">
        <v>536</v>
      </c>
      <c r="E22" s="45" t="s">
        <v>503</v>
      </c>
      <c r="F22" s="45" t="s">
        <v>89</v>
      </c>
      <c r="G22" s="45"/>
      <c r="H22" s="45"/>
      <c r="I22" s="45"/>
      <c r="J22" s="45" t="s">
        <v>544</v>
      </c>
      <c r="K22" s="45"/>
      <c r="L22" s="42"/>
      <c r="M22" s="42"/>
      <c r="N22" s="47"/>
      <c r="O22" s="48"/>
      <c r="P22" s="49"/>
    </row>
    <row r="23" spans="1:17" x14ac:dyDescent="0.4">
      <c r="A23" s="45">
        <v>22</v>
      </c>
      <c r="B23" s="45" t="s">
        <v>545</v>
      </c>
      <c r="C23" s="45" t="s">
        <v>526</v>
      </c>
      <c r="D23" s="45" t="s">
        <v>509</v>
      </c>
      <c r="E23" s="45" t="s">
        <v>503</v>
      </c>
      <c r="F23" s="45" t="s">
        <v>89</v>
      </c>
      <c r="G23" s="45"/>
      <c r="H23" s="45"/>
      <c r="I23" s="45"/>
      <c r="J23" s="45" t="s">
        <v>527</v>
      </c>
      <c r="K23" s="45"/>
      <c r="L23" s="43"/>
      <c r="M23" s="43"/>
      <c r="N23" s="50"/>
      <c r="P23" s="51"/>
    </row>
    <row r="24" spans="1:17" hidden="1" x14ac:dyDescent="0.4">
      <c r="A24" s="44" t="s">
        <v>497</v>
      </c>
      <c r="B24" s="45" t="s">
        <v>546</v>
      </c>
      <c r="C24" s="45" t="s">
        <v>508</v>
      </c>
      <c r="D24" s="45" t="s">
        <v>529</v>
      </c>
      <c r="E24" s="45" t="s">
        <v>503</v>
      </c>
      <c r="F24" s="45" t="s">
        <v>89</v>
      </c>
      <c r="G24" s="45"/>
      <c r="H24" s="45"/>
      <c r="I24" s="45"/>
      <c r="J24" s="45" t="s">
        <v>530</v>
      </c>
      <c r="K24" s="45"/>
      <c r="L24" s="43"/>
      <c r="M24" s="43"/>
      <c r="N24" s="50"/>
      <c r="P24" s="51"/>
    </row>
    <row r="25" spans="1:17" x14ac:dyDescent="0.4">
      <c r="A25" s="45">
        <v>23</v>
      </c>
      <c r="B25" s="45" t="s">
        <v>548</v>
      </c>
      <c r="C25" s="45" t="s">
        <v>508</v>
      </c>
      <c r="D25" s="45" t="s">
        <v>529</v>
      </c>
      <c r="E25" s="45" t="s">
        <v>532</v>
      </c>
      <c r="F25" s="45" t="s">
        <v>89</v>
      </c>
      <c r="G25" s="45"/>
      <c r="H25" s="45"/>
      <c r="I25" s="45"/>
      <c r="J25" s="45" t="s">
        <v>533</v>
      </c>
      <c r="K25" s="45"/>
      <c r="L25" s="43"/>
      <c r="M25" s="43"/>
      <c r="N25" s="50"/>
      <c r="P25" s="51"/>
    </row>
    <row r="26" spans="1:17" x14ac:dyDescent="0.4">
      <c r="A26" s="45">
        <v>24</v>
      </c>
      <c r="B26" s="44"/>
      <c r="C26" s="44"/>
      <c r="D26" s="44"/>
      <c r="E26" s="44"/>
      <c r="F26" s="44"/>
      <c r="G26" s="44"/>
      <c r="H26" s="44"/>
      <c r="I26" s="44"/>
      <c r="J26" s="44"/>
      <c r="K26" s="45"/>
      <c r="L26" s="43"/>
      <c r="M26" s="43"/>
      <c r="N26" s="52"/>
      <c r="O26" s="53"/>
      <c r="P26" s="54"/>
    </row>
    <row r="27" spans="1:17" x14ac:dyDescent="0.4">
      <c r="A27" s="45">
        <v>25</v>
      </c>
      <c r="B27" s="45" t="s">
        <v>506</v>
      </c>
      <c r="C27" s="45" t="s">
        <v>294</v>
      </c>
      <c r="D27" s="45" t="s">
        <v>507</v>
      </c>
      <c r="E27" s="45" t="s">
        <v>503</v>
      </c>
      <c r="F27" s="45" t="s">
        <v>507</v>
      </c>
      <c r="G27" s="45"/>
      <c r="H27" s="45"/>
      <c r="I27" s="45"/>
      <c r="J27" s="45" t="s">
        <v>507</v>
      </c>
      <c r="K27" s="46" t="s">
        <v>558</v>
      </c>
      <c r="L27" s="43"/>
      <c r="M27" s="43"/>
    </row>
    <row r="28" spans="1:17" x14ac:dyDescent="0.4">
      <c r="A28" s="45">
        <v>26</v>
      </c>
      <c r="B28" s="45" t="s">
        <v>506</v>
      </c>
      <c r="C28" s="45" t="s">
        <v>294</v>
      </c>
      <c r="D28" s="45" t="s">
        <v>507</v>
      </c>
      <c r="E28" s="45" t="s">
        <v>503</v>
      </c>
      <c r="F28" s="45" t="s">
        <v>507</v>
      </c>
      <c r="G28" s="45"/>
      <c r="H28" s="45"/>
      <c r="I28" s="45"/>
      <c r="J28" s="45" t="s">
        <v>507</v>
      </c>
      <c r="K28" s="46" t="s">
        <v>558</v>
      </c>
      <c r="L28" s="43"/>
      <c r="M28" s="43"/>
    </row>
    <row r="29" spans="1:17" x14ac:dyDescent="0.4">
      <c r="A29" s="45">
        <v>27</v>
      </c>
      <c r="B29" s="45" t="s">
        <v>553</v>
      </c>
      <c r="C29" s="45" t="s">
        <v>554</v>
      </c>
      <c r="D29" s="45" t="s">
        <v>555</v>
      </c>
      <c r="E29" s="45" t="s">
        <v>556</v>
      </c>
      <c r="F29" s="45" t="s">
        <v>71</v>
      </c>
      <c r="G29" s="45"/>
      <c r="H29" s="45"/>
      <c r="I29" s="45"/>
      <c r="J29" s="46" t="s">
        <v>557</v>
      </c>
      <c r="K29" s="46" t="s">
        <v>558</v>
      </c>
      <c r="L29" s="43"/>
      <c r="M29" s="43"/>
    </row>
    <row r="30" spans="1:17" x14ac:dyDescent="0.4">
      <c r="A30" s="45">
        <v>28</v>
      </c>
      <c r="B30" s="45" t="s">
        <v>559</v>
      </c>
      <c r="C30" s="45" t="s">
        <v>554</v>
      </c>
      <c r="D30" s="45" t="s">
        <v>555</v>
      </c>
      <c r="E30" s="45" t="s">
        <v>556</v>
      </c>
      <c r="F30" s="45" t="s">
        <v>71</v>
      </c>
      <c r="G30" s="45"/>
      <c r="H30" s="45"/>
      <c r="I30" s="45"/>
      <c r="J30" s="46" t="s">
        <v>557</v>
      </c>
      <c r="K30" s="46" t="s">
        <v>558</v>
      </c>
      <c r="L30" s="43"/>
      <c r="M30" s="43"/>
    </row>
    <row r="31" spans="1:17" x14ac:dyDescent="0.4">
      <c r="A31" s="45">
        <v>29</v>
      </c>
      <c r="B31" s="45" t="s">
        <v>561</v>
      </c>
      <c r="C31" s="45" t="s">
        <v>554</v>
      </c>
      <c r="D31" s="45" t="s">
        <v>555</v>
      </c>
      <c r="E31" s="45" t="s">
        <v>556</v>
      </c>
      <c r="F31" s="45" t="s">
        <v>71</v>
      </c>
      <c r="G31" s="45"/>
      <c r="H31" s="45"/>
      <c r="I31" s="45"/>
      <c r="J31" s="46" t="s">
        <v>557</v>
      </c>
      <c r="K31" s="46" t="s">
        <v>558</v>
      </c>
      <c r="L31" s="43"/>
      <c r="M31" s="43"/>
    </row>
    <row r="32" spans="1:17" x14ac:dyDescent="0.4">
      <c r="A32" s="45">
        <v>30</v>
      </c>
      <c r="B32" s="45" t="s">
        <v>562</v>
      </c>
      <c r="C32" s="45" t="s">
        <v>554</v>
      </c>
      <c r="D32" s="45" t="s">
        <v>555</v>
      </c>
      <c r="E32" s="45" t="s">
        <v>556</v>
      </c>
      <c r="F32" s="45" t="s">
        <v>71</v>
      </c>
      <c r="G32" s="45"/>
      <c r="H32" s="45"/>
      <c r="I32" s="45"/>
      <c r="J32" s="46" t="s">
        <v>557</v>
      </c>
      <c r="K32" s="43" t="s">
        <v>558</v>
      </c>
      <c r="L32" s="43"/>
      <c r="M32" s="43"/>
    </row>
    <row r="33" spans="1:13" x14ac:dyDescent="0.4">
      <c r="A33" s="45">
        <v>31</v>
      </c>
      <c r="B33" s="45" t="s">
        <v>563</v>
      </c>
      <c r="C33" s="45" t="s">
        <v>554</v>
      </c>
      <c r="D33" s="45" t="s">
        <v>555</v>
      </c>
      <c r="E33" s="45" t="s">
        <v>556</v>
      </c>
      <c r="F33" s="45" t="s">
        <v>71</v>
      </c>
      <c r="G33" s="45"/>
      <c r="H33" s="45"/>
      <c r="I33" s="45"/>
      <c r="J33" s="46" t="s">
        <v>557</v>
      </c>
      <c r="K33" s="43" t="s">
        <v>558</v>
      </c>
      <c r="L33" s="43"/>
      <c r="M33" s="43"/>
    </row>
    <row r="34" spans="1:13" x14ac:dyDescent="0.4">
      <c r="A34" s="45">
        <v>32</v>
      </c>
      <c r="B34" s="45" t="s">
        <v>564</v>
      </c>
      <c r="C34" s="45" t="s">
        <v>554</v>
      </c>
      <c r="D34" s="45" t="s">
        <v>555</v>
      </c>
      <c r="E34" s="45" t="s">
        <v>556</v>
      </c>
      <c r="F34" s="45" t="s">
        <v>71</v>
      </c>
      <c r="G34" s="45"/>
      <c r="H34" s="45"/>
      <c r="I34" s="45"/>
      <c r="J34" s="46" t="s">
        <v>557</v>
      </c>
      <c r="K34" s="43" t="s">
        <v>558</v>
      </c>
      <c r="L34" s="43"/>
      <c r="M34" s="43"/>
    </row>
    <row r="35" spans="1:13" x14ac:dyDescent="0.4">
      <c r="A35" s="45">
        <v>33</v>
      </c>
      <c r="B35" s="45" t="s">
        <v>565</v>
      </c>
      <c r="C35" s="45" t="s">
        <v>554</v>
      </c>
      <c r="D35" s="45" t="s">
        <v>555</v>
      </c>
      <c r="E35" s="45" t="s">
        <v>556</v>
      </c>
      <c r="F35" s="45" t="s">
        <v>71</v>
      </c>
      <c r="G35" s="45"/>
      <c r="H35" s="45"/>
      <c r="I35" s="45"/>
      <c r="J35" s="46" t="s">
        <v>557</v>
      </c>
      <c r="K35" s="43" t="s">
        <v>558</v>
      </c>
      <c r="L35" s="43"/>
      <c r="M35" s="43"/>
    </row>
    <row r="36" spans="1:13" x14ac:dyDescent="0.4">
      <c r="A36" s="45">
        <v>34</v>
      </c>
      <c r="B36" s="45" t="s">
        <v>566</v>
      </c>
      <c r="C36" s="45" t="s">
        <v>554</v>
      </c>
      <c r="D36" s="45" t="s">
        <v>555</v>
      </c>
      <c r="E36" s="45" t="s">
        <v>556</v>
      </c>
      <c r="F36" s="45" t="s">
        <v>71</v>
      </c>
      <c r="G36" s="45"/>
      <c r="H36" s="45"/>
      <c r="I36" s="45"/>
      <c r="J36" s="46" t="s">
        <v>557</v>
      </c>
      <c r="K36" s="43" t="s">
        <v>558</v>
      </c>
      <c r="L36" s="43"/>
      <c r="M36" s="43"/>
    </row>
    <row r="37" spans="1:13" x14ac:dyDescent="0.4">
      <c r="A37" s="45">
        <v>35</v>
      </c>
      <c r="B37" s="45" t="s">
        <v>567</v>
      </c>
      <c r="C37" s="45" t="s">
        <v>554</v>
      </c>
      <c r="D37" s="45" t="s">
        <v>555</v>
      </c>
      <c r="E37" s="45" t="s">
        <v>556</v>
      </c>
      <c r="F37" s="45" t="s">
        <v>71</v>
      </c>
      <c r="G37" s="45"/>
      <c r="H37" s="45"/>
      <c r="I37" s="45"/>
      <c r="J37" s="46" t="s">
        <v>557</v>
      </c>
      <c r="K37" s="43" t="s">
        <v>558</v>
      </c>
      <c r="L37" s="43"/>
      <c r="M37" s="43"/>
    </row>
    <row r="38" spans="1:13" x14ac:dyDescent="0.4">
      <c r="A38" s="45">
        <v>36</v>
      </c>
      <c r="B38" s="45" t="s">
        <v>568</v>
      </c>
      <c r="C38" s="45" t="s">
        <v>554</v>
      </c>
      <c r="D38" s="45" t="s">
        <v>555</v>
      </c>
      <c r="E38" s="45" t="s">
        <v>556</v>
      </c>
      <c r="F38" s="45" t="s">
        <v>71</v>
      </c>
      <c r="G38" s="45"/>
      <c r="H38" s="45"/>
      <c r="I38" s="45"/>
      <c r="J38" s="46" t="s">
        <v>557</v>
      </c>
      <c r="K38" s="43" t="s">
        <v>558</v>
      </c>
      <c r="L38" s="43"/>
      <c r="M38" s="43"/>
    </row>
    <row r="39" spans="1:13" x14ac:dyDescent="0.4">
      <c r="A39" s="45">
        <v>37</v>
      </c>
      <c r="B39" s="45" t="s">
        <v>569</v>
      </c>
      <c r="C39" s="45" t="s">
        <v>554</v>
      </c>
      <c r="D39" s="45" t="s">
        <v>555</v>
      </c>
      <c r="E39" s="45" t="s">
        <v>556</v>
      </c>
      <c r="F39" s="45" t="s">
        <v>71</v>
      </c>
      <c r="G39" s="45"/>
      <c r="H39" s="45"/>
      <c r="I39" s="45"/>
      <c r="J39" s="46" t="s">
        <v>557</v>
      </c>
      <c r="K39" s="43" t="s">
        <v>558</v>
      </c>
      <c r="L39" s="43"/>
      <c r="M39" s="43"/>
    </row>
    <row r="40" spans="1:13" x14ac:dyDescent="0.4">
      <c r="A40" s="45">
        <v>38</v>
      </c>
      <c r="B40" s="45" t="s">
        <v>570</v>
      </c>
      <c r="C40" s="45" t="s">
        <v>554</v>
      </c>
      <c r="D40" s="45" t="s">
        <v>555</v>
      </c>
      <c r="E40" s="45" t="s">
        <v>556</v>
      </c>
      <c r="F40" s="45" t="s">
        <v>71</v>
      </c>
      <c r="G40" s="45"/>
      <c r="H40" s="45"/>
      <c r="I40" s="45"/>
      <c r="J40" s="46" t="s">
        <v>557</v>
      </c>
      <c r="K40" s="43" t="s">
        <v>558</v>
      </c>
      <c r="L40" s="43"/>
      <c r="M40" s="43"/>
    </row>
    <row r="41" spans="1:13" x14ac:dyDescent="0.4">
      <c r="A41" s="45">
        <v>39</v>
      </c>
      <c r="B41" s="45" t="s">
        <v>571</v>
      </c>
      <c r="C41" s="45" t="s">
        <v>554</v>
      </c>
      <c r="D41" s="45" t="s">
        <v>555</v>
      </c>
      <c r="E41" s="45" t="s">
        <v>556</v>
      </c>
      <c r="F41" s="45" t="s">
        <v>71</v>
      </c>
      <c r="G41" s="45"/>
      <c r="H41" s="45"/>
      <c r="I41" s="45"/>
      <c r="J41" s="46" t="s">
        <v>557</v>
      </c>
      <c r="K41" s="43" t="s">
        <v>558</v>
      </c>
      <c r="L41" s="43"/>
      <c r="M41" s="43"/>
    </row>
    <row r="42" spans="1:13" x14ac:dyDescent="0.4">
      <c r="A42" s="45">
        <v>40</v>
      </c>
      <c r="B42" s="45" t="s">
        <v>572</v>
      </c>
      <c r="C42" s="45" t="s">
        <v>554</v>
      </c>
      <c r="D42" s="45" t="s">
        <v>555</v>
      </c>
      <c r="E42" s="45" t="s">
        <v>556</v>
      </c>
      <c r="F42" s="45" t="s">
        <v>71</v>
      </c>
      <c r="G42" s="45"/>
      <c r="H42" s="45"/>
      <c r="I42" s="45"/>
      <c r="J42" s="46" t="s">
        <v>557</v>
      </c>
      <c r="K42" s="43" t="s">
        <v>558</v>
      </c>
      <c r="L42" s="43"/>
      <c r="M42" s="43"/>
    </row>
    <row r="43" spans="1:13" x14ac:dyDescent="0.4">
      <c r="A43" s="45">
        <v>41</v>
      </c>
      <c r="B43" s="45" t="s">
        <v>573</v>
      </c>
      <c r="C43" s="45" t="s">
        <v>554</v>
      </c>
      <c r="D43" s="45" t="s">
        <v>555</v>
      </c>
      <c r="E43" s="45" t="s">
        <v>556</v>
      </c>
      <c r="F43" s="45" t="s">
        <v>71</v>
      </c>
      <c r="G43" s="45"/>
      <c r="H43" s="45"/>
      <c r="I43" s="45"/>
      <c r="J43" s="46" t="s">
        <v>557</v>
      </c>
      <c r="K43" s="43"/>
      <c r="L43" s="43"/>
      <c r="M43" s="43"/>
    </row>
    <row r="44" spans="1:13" x14ac:dyDescent="0.4">
      <c r="A44" s="45">
        <v>42</v>
      </c>
      <c r="B44" s="45" t="s">
        <v>574</v>
      </c>
      <c r="C44" s="45" t="s">
        <v>554</v>
      </c>
      <c r="D44" s="45" t="s">
        <v>555</v>
      </c>
      <c r="E44" s="45" t="s">
        <v>556</v>
      </c>
      <c r="F44" s="45" t="s">
        <v>71</v>
      </c>
      <c r="G44" s="45"/>
      <c r="H44" s="45"/>
      <c r="I44" s="45"/>
      <c r="J44" s="46" t="s">
        <v>557</v>
      </c>
      <c r="K44" s="43"/>
      <c r="L44" s="43"/>
      <c r="M44" s="43"/>
    </row>
    <row r="45" spans="1:13" x14ac:dyDescent="0.4">
      <c r="A45" s="45">
        <v>43</v>
      </c>
      <c r="B45" s="45" t="s">
        <v>575</v>
      </c>
      <c r="C45" s="46"/>
      <c r="D45" s="46" t="s">
        <v>576</v>
      </c>
      <c r="E45" s="46" t="s">
        <v>532</v>
      </c>
      <c r="F45" s="46" t="s">
        <v>89</v>
      </c>
      <c r="G45" s="46"/>
      <c r="H45" s="46"/>
      <c r="I45" s="46"/>
      <c r="J45" s="46" t="s">
        <v>577</v>
      </c>
      <c r="K45" s="43"/>
      <c r="L45" s="43"/>
      <c r="M45" s="43"/>
    </row>
    <row r="46" spans="1:13" x14ac:dyDescent="0.4">
      <c r="A46" s="45">
        <v>44</v>
      </c>
      <c r="B46" s="45" t="s">
        <v>578</v>
      </c>
      <c r="C46" s="46"/>
      <c r="D46" s="46" t="s">
        <v>576</v>
      </c>
      <c r="E46" s="46" t="s">
        <v>532</v>
      </c>
      <c r="F46" s="46" t="s">
        <v>89</v>
      </c>
      <c r="G46" s="46"/>
      <c r="H46" s="46"/>
      <c r="I46" s="46"/>
      <c r="J46" s="46" t="s">
        <v>577</v>
      </c>
      <c r="K46" s="43"/>
      <c r="L46" s="43"/>
      <c r="M46" s="43"/>
    </row>
    <row r="47" spans="1:13" x14ac:dyDescent="0.4">
      <c r="A47" s="45">
        <v>45</v>
      </c>
      <c r="B47" s="45" t="s">
        <v>579</v>
      </c>
      <c r="C47" s="46"/>
      <c r="D47" s="46" t="s">
        <v>576</v>
      </c>
      <c r="E47" s="46" t="s">
        <v>532</v>
      </c>
      <c r="F47" s="46" t="s">
        <v>89</v>
      </c>
      <c r="G47" s="46"/>
      <c r="H47" s="46"/>
      <c r="I47" s="46"/>
      <c r="J47" s="46" t="s">
        <v>577</v>
      </c>
      <c r="K47" s="43"/>
      <c r="L47" s="43"/>
      <c r="M47" s="43"/>
    </row>
    <row r="48" spans="1:13" x14ac:dyDescent="0.4">
      <c r="A48" s="45">
        <v>46</v>
      </c>
      <c r="B48" s="45" t="s">
        <v>580</v>
      </c>
      <c r="C48" s="46"/>
      <c r="D48" s="46" t="s">
        <v>576</v>
      </c>
      <c r="E48" s="46" t="s">
        <v>532</v>
      </c>
      <c r="F48" s="46" t="s">
        <v>89</v>
      </c>
      <c r="G48" s="46"/>
      <c r="H48" s="46"/>
      <c r="I48" s="46"/>
      <c r="J48" s="46" t="s">
        <v>577</v>
      </c>
      <c r="K48" s="43"/>
      <c r="L48" s="43"/>
      <c r="M48" s="43"/>
    </row>
    <row r="49" spans="1:13" x14ac:dyDescent="0.4">
      <c r="A49" s="45">
        <v>47</v>
      </c>
      <c r="B49" s="45" t="s">
        <v>581</v>
      </c>
      <c r="C49" s="46"/>
      <c r="D49" s="46" t="s">
        <v>576</v>
      </c>
      <c r="E49" s="46" t="s">
        <v>532</v>
      </c>
      <c r="F49" s="46" t="s">
        <v>89</v>
      </c>
      <c r="G49" s="46"/>
      <c r="H49" s="46"/>
      <c r="I49" s="46"/>
      <c r="J49" s="46" t="s">
        <v>577</v>
      </c>
      <c r="K49" s="43"/>
      <c r="L49" s="43"/>
      <c r="M49" s="43"/>
    </row>
    <row r="50" spans="1:13" x14ac:dyDescent="0.4">
      <c r="A50" s="45">
        <v>48</v>
      </c>
      <c r="B50" s="45" t="s">
        <v>582</v>
      </c>
      <c r="C50" s="46"/>
      <c r="D50" s="46" t="s">
        <v>576</v>
      </c>
      <c r="E50" s="46" t="s">
        <v>532</v>
      </c>
      <c r="F50" s="46" t="s">
        <v>89</v>
      </c>
      <c r="G50" s="46"/>
      <c r="H50" s="46"/>
      <c r="I50" s="46"/>
      <c r="J50" s="46" t="s">
        <v>577</v>
      </c>
      <c r="K50" s="43"/>
      <c r="L50" s="43"/>
      <c r="M50" s="43"/>
    </row>
    <row r="51" spans="1:13" x14ac:dyDescent="0.4">
      <c r="A51" s="45">
        <v>49</v>
      </c>
      <c r="B51" s="45" t="s">
        <v>583</v>
      </c>
      <c r="C51" s="46"/>
      <c r="D51" s="46" t="s">
        <v>576</v>
      </c>
      <c r="E51" s="46" t="s">
        <v>532</v>
      </c>
      <c r="F51" s="46" t="s">
        <v>89</v>
      </c>
      <c r="G51" s="46"/>
      <c r="H51" s="46"/>
      <c r="I51" s="46"/>
      <c r="J51" s="46" t="s">
        <v>577</v>
      </c>
      <c r="K51" s="43"/>
      <c r="L51" s="43"/>
      <c r="M51" s="43"/>
    </row>
    <row r="52" spans="1:13" x14ac:dyDescent="0.4">
      <c r="A52" s="45">
        <v>50</v>
      </c>
      <c r="B52" s="45" t="s">
        <v>584</v>
      </c>
      <c r="C52" s="46"/>
      <c r="D52" s="46" t="s">
        <v>576</v>
      </c>
      <c r="E52" s="46" t="s">
        <v>532</v>
      </c>
      <c r="F52" s="46" t="s">
        <v>89</v>
      </c>
      <c r="G52" s="46"/>
      <c r="H52" s="46"/>
      <c r="I52" s="46"/>
      <c r="J52" s="46" t="s">
        <v>577</v>
      </c>
      <c r="K52" s="43"/>
      <c r="L52" s="43"/>
      <c r="M52" s="43"/>
    </row>
    <row r="53" spans="1:13" x14ac:dyDescent="0.4">
      <c r="A53" s="45">
        <v>51</v>
      </c>
      <c r="B53" s="45" t="s">
        <v>585</v>
      </c>
      <c r="C53" s="46" t="s">
        <v>521</v>
      </c>
      <c r="D53" s="46" t="s">
        <v>521</v>
      </c>
      <c r="E53" s="46"/>
      <c r="F53" s="46" t="s">
        <v>89</v>
      </c>
      <c r="G53" s="46"/>
      <c r="H53" s="46"/>
      <c r="I53" s="46"/>
      <c r="J53" s="46" t="s">
        <v>577</v>
      </c>
      <c r="K53" s="43"/>
      <c r="L53" s="43"/>
      <c r="M53" s="43"/>
    </row>
    <row r="54" spans="1:13" x14ac:dyDescent="0.4">
      <c r="A54" s="45">
        <v>52</v>
      </c>
      <c r="B54" s="45" t="s">
        <v>586</v>
      </c>
      <c r="C54" s="46" t="s">
        <v>521</v>
      </c>
      <c r="D54" s="46" t="s">
        <v>521</v>
      </c>
      <c r="E54" s="46"/>
      <c r="F54" s="46" t="s">
        <v>89</v>
      </c>
      <c r="G54" s="46"/>
      <c r="H54" s="46"/>
      <c r="I54" s="46"/>
      <c r="J54" s="46" t="s">
        <v>577</v>
      </c>
      <c r="K54" s="43"/>
      <c r="L54" s="43"/>
      <c r="M54" s="43"/>
    </row>
    <row r="55" spans="1:13" x14ac:dyDescent="0.4">
      <c r="A55" s="45">
        <v>53</v>
      </c>
      <c r="B55" s="45" t="s">
        <v>589</v>
      </c>
      <c r="C55" s="45"/>
      <c r="D55" s="45"/>
      <c r="E55" s="45"/>
      <c r="F55" s="45"/>
      <c r="G55" s="45"/>
      <c r="H55" s="45"/>
      <c r="I55" s="45"/>
      <c r="J55" s="46"/>
      <c r="K55" s="43"/>
      <c r="L55" s="43"/>
      <c r="M55" s="43"/>
    </row>
    <row r="56" spans="1:13" x14ac:dyDescent="0.4">
      <c r="A56" s="45">
        <v>54</v>
      </c>
      <c r="B56" s="45" t="s">
        <v>590</v>
      </c>
      <c r="C56" s="45"/>
      <c r="D56" s="45"/>
      <c r="E56" s="45"/>
      <c r="F56" s="45"/>
      <c r="G56" s="45"/>
      <c r="H56" s="45"/>
      <c r="I56" s="45"/>
      <c r="J56" s="46"/>
      <c r="K56" s="43"/>
      <c r="L56" s="43"/>
      <c r="M56" s="43"/>
    </row>
    <row r="57" spans="1:13" x14ac:dyDescent="0.4">
      <c r="A57" s="45">
        <v>55</v>
      </c>
      <c r="B57" s="45" t="s">
        <v>591</v>
      </c>
      <c r="C57" s="45"/>
      <c r="D57" s="45"/>
      <c r="E57" s="45"/>
      <c r="F57" s="45"/>
      <c r="G57" s="45"/>
      <c r="H57" s="45"/>
      <c r="I57" s="45"/>
      <c r="J57" s="46"/>
      <c r="K57" s="43"/>
      <c r="L57" s="43"/>
      <c r="M57" s="43"/>
    </row>
    <row r="58" spans="1:13" x14ac:dyDescent="0.4">
      <c r="A58" s="45">
        <v>56</v>
      </c>
      <c r="B58" s="45" t="s">
        <v>592</v>
      </c>
      <c r="C58" s="46"/>
      <c r="D58" s="46"/>
      <c r="E58" s="46"/>
      <c r="F58" s="46"/>
      <c r="G58" s="46"/>
      <c r="H58" s="46"/>
      <c r="I58" s="46"/>
      <c r="J58" s="46"/>
      <c r="K58" s="43"/>
      <c r="L58" s="43"/>
      <c r="M58" s="43"/>
    </row>
    <row r="59" spans="1:13" x14ac:dyDescent="0.4">
      <c r="A59" s="45">
        <v>57</v>
      </c>
      <c r="B59" s="45" t="s">
        <v>593</v>
      </c>
      <c r="C59" s="46"/>
      <c r="D59" s="46"/>
      <c r="E59" s="46"/>
      <c r="F59" s="46"/>
      <c r="G59" s="46"/>
      <c r="H59" s="46"/>
      <c r="I59" s="46"/>
      <c r="J59" s="46"/>
      <c r="K59" s="43"/>
      <c r="L59" s="43"/>
      <c r="M59" s="43"/>
    </row>
    <row r="60" spans="1:13" x14ac:dyDescent="0.4">
      <c r="A60" s="45">
        <v>58</v>
      </c>
      <c r="B60" s="45" t="s">
        <v>594</v>
      </c>
      <c r="C60" s="46"/>
      <c r="D60" s="46"/>
      <c r="E60" s="46"/>
      <c r="F60" s="46"/>
      <c r="G60" s="46"/>
      <c r="H60" s="46"/>
      <c r="I60" s="46"/>
      <c r="J60" s="46"/>
      <c r="K60" s="43"/>
      <c r="L60" s="43"/>
      <c r="M60" s="43"/>
    </row>
    <row r="61" spans="1:13" x14ac:dyDescent="0.4">
      <c r="A61" s="45">
        <v>59</v>
      </c>
      <c r="B61" s="45" t="s">
        <v>595</v>
      </c>
      <c r="C61" s="46"/>
      <c r="D61" s="46"/>
      <c r="E61" s="46"/>
      <c r="F61" s="46"/>
      <c r="G61" s="46"/>
      <c r="H61" s="46"/>
      <c r="I61" s="46"/>
      <c r="J61" s="46"/>
      <c r="K61" s="43"/>
      <c r="L61" s="43"/>
      <c r="M61" s="43"/>
    </row>
    <row r="62" spans="1:13" x14ac:dyDescent="0.4">
      <c r="A62" s="45">
        <v>60</v>
      </c>
      <c r="B62" s="45" t="s">
        <v>596</v>
      </c>
      <c r="C62" s="46"/>
      <c r="D62" s="46"/>
      <c r="E62" s="46"/>
      <c r="F62" s="46"/>
      <c r="G62" s="46"/>
      <c r="H62" s="46"/>
      <c r="I62" s="46"/>
      <c r="J62" s="46"/>
      <c r="K62" s="43"/>
      <c r="L62" s="43"/>
      <c r="M62" s="43"/>
    </row>
    <row r="63" spans="1:13" x14ac:dyDescent="0.4">
      <c r="A63" s="45">
        <v>61</v>
      </c>
      <c r="B63" s="45" t="s">
        <v>597</v>
      </c>
      <c r="C63" s="46"/>
      <c r="D63" s="46"/>
      <c r="E63" s="46"/>
      <c r="F63" s="46"/>
      <c r="G63" s="46"/>
      <c r="H63" s="46"/>
      <c r="I63" s="46"/>
      <c r="J63" s="46"/>
      <c r="K63" s="43"/>
      <c r="L63" s="43"/>
      <c r="M63" s="43"/>
    </row>
    <row r="64" spans="1:13" x14ac:dyDescent="0.4">
      <c r="A64" s="45">
        <v>62</v>
      </c>
      <c r="B64" s="45" t="s">
        <v>598</v>
      </c>
      <c r="C64" s="46"/>
      <c r="D64" s="46"/>
      <c r="E64" s="46"/>
      <c r="F64" s="46"/>
      <c r="G64" s="46"/>
      <c r="H64" s="46"/>
      <c r="I64" s="46"/>
      <c r="J64" s="46"/>
      <c r="K64" s="43"/>
      <c r="L64" s="43"/>
      <c r="M64" s="43"/>
    </row>
    <row r="65" spans="1:13" x14ac:dyDescent="0.4">
      <c r="A65" s="45">
        <v>63</v>
      </c>
      <c r="B65" s="45" t="s">
        <v>599</v>
      </c>
      <c r="C65" s="46"/>
      <c r="D65" s="46"/>
      <c r="E65" s="46"/>
      <c r="F65" s="46"/>
      <c r="G65" s="46"/>
      <c r="H65" s="46"/>
      <c r="I65" s="46"/>
      <c r="J65" s="46"/>
      <c r="K65" s="43"/>
      <c r="L65" s="43"/>
      <c r="M65" s="43"/>
    </row>
    <row r="66" spans="1:13" x14ac:dyDescent="0.4">
      <c r="A66" s="45">
        <v>64</v>
      </c>
      <c r="B66" s="45" t="s">
        <v>600</v>
      </c>
      <c r="C66" s="46"/>
      <c r="D66" s="46"/>
      <c r="E66" s="46"/>
      <c r="F66" s="46"/>
      <c r="G66" s="46"/>
      <c r="H66" s="46"/>
      <c r="I66" s="46"/>
      <c r="J66" s="46"/>
      <c r="K66" s="43"/>
      <c r="L66" s="43"/>
      <c r="M66" s="43"/>
    </row>
    <row r="67" spans="1:13" x14ac:dyDescent="0.4">
      <c r="A67" s="45">
        <v>65</v>
      </c>
      <c r="B67" s="45" t="s">
        <v>601</v>
      </c>
      <c r="C67" s="46"/>
      <c r="D67" s="46"/>
      <c r="E67" s="46"/>
      <c r="F67" s="46"/>
      <c r="G67" s="46"/>
      <c r="H67" s="46"/>
      <c r="I67" s="46"/>
      <c r="J67" s="46"/>
      <c r="K67" s="43"/>
      <c r="L67" s="43"/>
      <c r="M67" s="43"/>
    </row>
    <row r="68" spans="1:13" x14ac:dyDescent="0.4">
      <c r="A68" s="45">
        <v>66</v>
      </c>
      <c r="B68" s="45" t="s">
        <v>602</v>
      </c>
      <c r="C68" s="46" t="s">
        <v>517</v>
      </c>
      <c r="D68" s="46" t="s">
        <v>517</v>
      </c>
      <c r="E68" s="46"/>
      <c r="F68" s="46" t="s">
        <v>89</v>
      </c>
      <c r="G68" s="46"/>
      <c r="H68" s="46"/>
      <c r="I68" s="46"/>
      <c r="J68" s="46" t="s">
        <v>603</v>
      </c>
      <c r="K68" s="43"/>
      <c r="L68" s="43"/>
      <c r="M68" s="43"/>
    </row>
    <row r="69" spans="1:13" x14ac:dyDescent="0.4">
      <c r="A69" s="45">
        <v>67</v>
      </c>
      <c r="B69" s="45" t="s">
        <v>506</v>
      </c>
      <c r="C69" s="45" t="s">
        <v>294</v>
      </c>
      <c r="D69" s="45" t="s">
        <v>507</v>
      </c>
      <c r="E69" s="45" t="s">
        <v>503</v>
      </c>
      <c r="F69" s="45" t="s">
        <v>507</v>
      </c>
      <c r="G69" s="45"/>
      <c r="H69" s="45"/>
      <c r="I69" s="45"/>
      <c r="J69" s="45" t="s">
        <v>507</v>
      </c>
      <c r="K69" s="42"/>
      <c r="L69" s="43"/>
      <c r="M69" s="43"/>
    </row>
    <row r="70" spans="1:13" x14ac:dyDescent="0.4">
      <c r="A70" s="45">
        <v>68</v>
      </c>
      <c r="B70" s="45" t="s">
        <v>506</v>
      </c>
      <c r="C70" s="45" t="s">
        <v>294</v>
      </c>
      <c r="D70" s="45" t="s">
        <v>507</v>
      </c>
      <c r="E70" s="45" t="s">
        <v>503</v>
      </c>
      <c r="F70" s="45" t="s">
        <v>507</v>
      </c>
      <c r="G70" s="45"/>
      <c r="H70" s="45"/>
      <c r="I70" s="45"/>
      <c r="J70" s="45" t="s">
        <v>507</v>
      </c>
      <c r="K70" s="42"/>
      <c r="L70" s="43"/>
      <c r="M70" s="43"/>
    </row>
  </sheetData>
  <mergeCells count="1">
    <mergeCell ref="P6:Q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3C609-5DB0-48DF-AF6F-1FD3BBC37BA0}">
  <dimension ref="A1:Q71"/>
  <sheetViews>
    <sheetView tabSelected="1" topLeftCell="Q22" zoomScale="110" zoomScaleNormal="100" workbookViewId="0">
      <selection activeCell="Y50" sqref="Y50"/>
    </sheetView>
  </sheetViews>
  <sheetFormatPr defaultColWidth="11" defaultRowHeight="16" x14ac:dyDescent="0.4"/>
  <cols>
    <col min="3" max="3" width="0" hidden="1" customWidth="1"/>
    <col min="6" max="6" width="20" bestFit="1" customWidth="1"/>
    <col min="7" max="7" width="13.9140625" customWidth="1"/>
    <col min="8" max="8" width="9.33203125" bestFit="1" customWidth="1"/>
    <col min="9" max="9" width="20" customWidth="1"/>
    <col min="10" max="10" width="18.5" bestFit="1" customWidth="1"/>
    <col min="11" max="11" width="36" bestFit="1" customWidth="1"/>
    <col min="12" max="12" width="8.5" hidden="1" customWidth="1"/>
    <col min="13" max="13" width="0" hidden="1" customWidth="1"/>
    <col min="17" max="17" width="12" bestFit="1" customWidth="1"/>
  </cols>
  <sheetData>
    <row r="1" spans="1:17" x14ac:dyDescent="0.4">
      <c r="A1" s="44" t="s">
        <v>497</v>
      </c>
      <c r="B1" s="44" t="s">
        <v>2</v>
      </c>
      <c r="C1" s="44" t="s">
        <v>56</v>
      </c>
      <c r="D1" s="44" t="s">
        <v>147</v>
      </c>
      <c r="E1" s="44" t="s">
        <v>498</v>
      </c>
      <c r="F1" s="44" t="s">
        <v>499</v>
      </c>
      <c r="G1" s="44" t="s">
        <v>759</v>
      </c>
      <c r="H1" s="44" t="s">
        <v>760</v>
      </c>
      <c r="I1" s="44" t="s">
        <v>60</v>
      </c>
      <c r="J1" s="44" t="s">
        <v>66</v>
      </c>
      <c r="K1" s="44" t="s">
        <v>199</v>
      </c>
      <c r="L1" s="44" t="s">
        <v>500</v>
      </c>
      <c r="M1" s="46"/>
    </row>
    <row r="2" spans="1:17" x14ac:dyDescent="0.4">
      <c r="A2" s="14">
        <v>1</v>
      </c>
      <c r="B2" s="83" t="s">
        <v>664</v>
      </c>
      <c r="C2" s="83"/>
      <c r="D2" s="83" t="s">
        <v>665</v>
      </c>
      <c r="E2" s="83" t="s">
        <v>799</v>
      </c>
      <c r="F2" s="83" t="s">
        <v>71</v>
      </c>
      <c r="G2" s="83" t="s">
        <v>803</v>
      </c>
      <c r="H2" s="83"/>
      <c r="I2" s="83"/>
      <c r="J2" s="83"/>
      <c r="K2" s="164"/>
      <c r="L2" s="45" t="s">
        <v>505</v>
      </c>
      <c r="M2" s="4">
        <v>6</v>
      </c>
    </row>
    <row r="3" spans="1:17" x14ac:dyDescent="0.4">
      <c r="A3" s="14">
        <v>2</v>
      </c>
      <c r="B3" s="83" t="s">
        <v>676</v>
      </c>
      <c r="C3" s="83"/>
      <c r="D3" s="83" t="s">
        <v>665</v>
      </c>
      <c r="E3" s="83" t="s">
        <v>799</v>
      </c>
      <c r="F3" s="83" t="s">
        <v>71</v>
      </c>
      <c r="G3" s="83" t="s">
        <v>804</v>
      </c>
      <c r="H3" s="83"/>
      <c r="I3" s="83"/>
      <c r="J3" s="83"/>
      <c r="K3" s="164"/>
      <c r="L3" s="45" t="s">
        <v>506</v>
      </c>
      <c r="M3" s="45">
        <v>6</v>
      </c>
      <c r="P3" s="69" t="s">
        <v>645</v>
      </c>
    </row>
    <row r="4" spans="1:17" x14ac:dyDescent="0.4">
      <c r="A4" s="14">
        <v>3</v>
      </c>
      <c r="B4" s="70" t="s">
        <v>646</v>
      </c>
      <c r="C4" s="153" t="s">
        <v>294</v>
      </c>
      <c r="D4" s="153" t="s">
        <v>507</v>
      </c>
      <c r="E4" s="70" t="s">
        <v>799</v>
      </c>
      <c r="F4" s="153" t="s">
        <v>507</v>
      </c>
      <c r="G4" s="153" t="s">
        <v>506</v>
      </c>
      <c r="H4" s="153"/>
      <c r="I4" s="153"/>
      <c r="J4" s="153"/>
      <c r="K4" s="153"/>
      <c r="L4" s="45" t="s">
        <v>508</v>
      </c>
      <c r="M4" s="45">
        <v>6</v>
      </c>
      <c r="P4" s="78" t="s">
        <v>650</v>
      </c>
      <c r="Q4" s="78" t="s">
        <v>648</v>
      </c>
    </row>
    <row r="5" spans="1:17" x14ac:dyDescent="0.4">
      <c r="A5" s="14">
        <v>4</v>
      </c>
      <c r="B5" s="86" t="s">
        <v>751</v>
      </c>
      <c r="C5" s="14" t="s">
        <v>294</v>
      </c>
      <c r="D5" s="154" t="s">
        <v>670</v>
      </c>
      <c r="E5" s="154" t="s">
        <v>532</v>
      </c>
      <c r="F5" s="154" t="s">
        <v>801</v>
      </c>
      <c r="G5" s="154"/>
      <c r="H5" s="154"/>
      <c r="I5" s="154"/>
      <c r="J5" s="154"/>
      <c r="K5" s="154"/>
      <c r="L5" s="45" t="s">
        <v>509</v>
      </c>
      <c r="M5" s="4">
        <v>1</v>
      </c>
      <c r="P5" s="79">
        <v>5</v>
      </c>
      <c r="Q5" s="79" t="s">
        <v>651</v>
      </c>
    </row>
    <row r="6" spans="1:17" x14ac:dyDescent="0.4">
      <c r="A6" s="14">
        <v>5</v>
      </c>
      <c r="B6" s="133" t="s">
        <v>743</v>
      </c>
      <c r="C6" s="14" t="s">
        <v>294</v>
      </c>
      <c r="D6" s="155" t="s">
        <v>800</v>
      </c>
      <c r="E6" s="155" t="s">
        <v>503</v>
      </c>
      <c r="F6" s="155" t="s">
        <v>801</v>
      </c>
      <c r="G6" s="155"/>
      <c r="H6" s="155"/>
      <c r="I6" s="155"/>
      <c r="J6" s="155"/>
      <c r="K6" s="155"/>
      <c r="L6" s="45" t="s">
        <v>512</v>
      </c>
      <c r="M6" s="4">
        <v>22</v>
      </c>
      <c r="P6" s="80" t="s">
        <v>652</v>
      </c>
      <c r="Q6" s="80" t="s">
        <v>653</v>
      </c>
    </row>
    <row r="7" spans="1:17" x14ac:dyDescent="0.4">
      <c r="A7" s="14">
        <v>6</v>
      </c>
      <c r="B7" s="133" t="s">
        <v>693</v>
      </c>
      <c r="C7" s="14" t="s">
        <v>294</v>
      </c>
      <c r="D7" s="155" t="s">
        <v>685</v>
      </c>
      <c r="E7" s="155" t="s">
        <v>503</v>
      </c>
      <c r="F7" s="155" t="s">
        <v>801</v>
      </c>
      <c r="G7" s="155"/>
      <c r="H7" s="155"/>
      <c r="I7" s="155"/>
      <c r="J7" s="155"/>
      <c r="K7" s="155"/>
      <c r="L7" s="45" t="s">
        <v>71</v>
      </c>
      <c r="M7" s="45">
        <v>16</v>
      </c>
      <c r="P7" s="81">
        <v>21</v>
      </c>
      <c r="Q7" s="81" t="s">
        <v>656</v>
      </c>
    </row>
    <row r="8" spans="1:17" x14ac:dyDescent="0.4">
      <c r="A8" s="14">
        <v>7</v>
      </c>
      <c r="B8" s="133" t="s">
        <v>697</v>
      </c>
      <c r="C8" s="14" t="s">
        <v>268</v>
      </c>
      <c r="D8" s="155" t="s">
        <v>800</v>
      </c>
      <c r="E8" s="155" t="s">
        <v>503</v>
      </c>
      <c r="F8" s="155" t="s">
        <v>801</v>
      </c>
      <c r="G8" s="155"/>
      <c r="H8" s="155"/>
      <c r="I8" s="155"/>
      <c r="J8" s="155"/>
      <c r="K8" s="155"/>
      <c r="L8" s="45" t="s">
        <v>516</v>
      </c>
      <c r="M8" s="45">
        <v>8</v>
      </c>
      <c r="P8" t="s">
        <v>798</v>
      </c>
    </row>
    <row r="9" spans="1:17" x14ac:dyDescent="0.4">
      <c r="A9" s="14">
        <v>8</v>
      </c>
      <c r="B9" s="156" t="s">
        <v>696</v>
      </c>
      <c r="C9" s="157" t="s">
        <v>268</v>
      </c>
      <c r="D9" s="158" t="s">
        <v>800</v>
      </c>
      <c r="E9" s="155" t="s">
        <v>503</v>
      </c>
      <c r="F9" s="155" t="s">
        <v>801</v>
      </c>
      <c r="G9" s="158"/>
      <c r="H9" s="158"/>
      <c r="I9" s="158"/>
      <c r="J9" s="158"/>
      <c r="K9" s="158"/>
      <c r="L9" s="56" t="s">
        <v>517</v>
      </c>
      <c r="M9" s="56">
        <v>1</v>
      </c>
    </row>
    <row r="10" spans="1:17" x14ac:dyDescent="0.4">
      <c r="A10" s="159">
        <v>9</v>
      </c>
      <c r="B10" s="160" t="s">
        <v>761</v>
      </c>
      <c r="C10" s="152" t="s">
        <v>294</v>
      </c>
      <c r="D10" s="152"/>
      <c r="E10" s="152"/>
      <c r="F10" s="152"/>
      <c r="G10" s="152"/>
      <c r="H10" s="152"/>
      <c r="I10" s="152"/>
      <c r="J10" s="152"/>
      <c r="K10" s="152"/>
      <c r="L10" s="123" t="s">
        <v>521</v>
      </c>
      <c r="M10" s="45">
        <v>2</v>
      </c>
    </row>
    <row r="11" spans="1:17" x14ac:dyDescent="0.4">
      <c r="A11" s="159">
        <v>10</v>
      </c>
      <c r="B11" s="160" t="s">
        <v>761</v>
      </c>
      <c r="C11" s="152" t="s">
        <v>294</v>
      </c>
      <c r="D11" s="152"/>
      <c r="E11" s="152"/>
      <c r="F11" s="152"/>
      <c r="G11" s="152"/>
      <c r="H11" s="152"/>
      <c r="I11" s="152"/>
      <c r="J11" s="152"/>
      <c r="K11" s="152"/>
      <c r="L11" s="123" t="s">
        <v>524</v>
      </c>
      <c r="M11" s="45">
        <v>68</v>
      </c>
    </row>
    <row r="12" spans="1:17" x14ac:dyDescent="0.4">
      <c r="A12" s="14">
        <v>11</v>
      </c>
      <c r="B12" s="161" t="s">
        <v>753</v>
      </c>
      <c r="C12" s="162" t="s">
        <v>294</v>
      </c>
      <c r="D12" s="163" t="s">
        <v>800</v>
      </c>
      <c r="E12" s="163" t="s">
        <v>503</v>
      </c>
      <c r="F12" s="163" t="s">
        <v>801</v>
      </c>
      <c r="G12" s="163"/>
      <c r="H12" s="163"/>
      <c r="I12" s="163"/>
      <c r="J12" s="163"/>
      <c r="K12" s="163"/>
      <c r="L12" s="42"/>
      <c r="M12" s="42"/>
    </row>
    <row r="13" spans="1:17" x14ac:dyDescent="0.4">
      <c r="A13" s="14">
        <v>12</v>
      </c>
      <c r="B13" s="133" t="s">
        <v>754</v>
      </c>
      <c r="C13" s="14" t="s">
        <v>294</v>
      </c>
      <c r="D13" s="163" t="s">
        <v>800</v>
      </c>
      <c r="E13" s="163" t="s">
        <v>503</v>
      </c>
      <c r="F13" s="163" t="s">
        <v>801</v>
      </c>
      <c r="G13" s="155"/>
      <c r="H13" s="155"/>
      <c r="I13" s="155"/>
      <c r="J13" s="155"/>
      <c r="K13" s="155"/>
      <c r="L13" s="42"/>
      <c r="M13" s="42"/>
    </row>
    <row r="14" spans="1:17" x14ac:dyDescent="0.4">
      <c r="A14" s="14">
        <v>13</v>
      </c>
      <c r="B14" s="133" t="s">
        <v>755</v>
      </c>
      <c r="C14" s="14" t="s">
        <v>526</v>
      </c>
      <c r="D14" s="163" t="s">
        <v>800</v>
      </c>
      <c r="E14" s="163" t="s">
        <v>503</v>
      </c>
      <c r="F14" s="163" t="s">
        <v>801</v>
      </c>
      <c r="G14" s="155"/>
      <c r="H14" s="155"/>
      <c r="I14" s="155"/>
      <c r="J14" s="155"/>
      <c r="K14" s="155"/>
      <c r="L14" s="42"/>
      <c r="M14" s="42"/>
    </row>
    <row r="15" spans="1:17" x14ac:dyDescent="0.4">
      <c r="A15" s="14">
        <v>14</v>
      </c>
      <c r="B15" s="86" t="s">
        <v>707</v>
      </c>
      <c r="C15" s="14" t="s">
        <v>508</v>
      </c>
      <c r="D15" s="154" t="s">
        <v>509</v>
      </c>
      <c r="E15" s="169" t="s">
        <v>503</v>
      </c>
      <c r="F15" s="169" t="s">
        <v>801</v>
      </c>
      <c r="G15" s="154"/>
      <c r="H15" s="154"/>
      <c r="I15" s="154"/>
      <c r="J15" s="154"/>
      <c r="K15" s="154"/>
      <c r="L15" s="42"/>
      <c r="M15" s="42"/>
    </row>
    <row r="16" spans="1:17" x14ac:dyDescent="0.4">
      <c r="A16" s="14">
        <v>15</v>
      </c>
      <c r="B16" s="70" t="s">
        <v>646</v>
      </c>
      <c r="C16" s="14" t="s">
        <v>508</v>
      </c>
      <c r="D16" s="153" t="s">
        <v>507</v>
      </c>
      <c r="E16" s="168" t="s">
        <v>503</v>
      </c>
      <c r="F16" s="153" t="s">
        <v>507</v>
      </c>
      <c r="G16" s="153" t="s">
        <v>506</v>
      </c>
      <c r="H16" s="153"/>
      <c r="I16" s="153"/>
      <c r="J16" s="153"/>
      <c r="K16" s="153"/>
      <c r="L16" s="42"/>
      <c r="M16" s="42"/>
    </row>
    <row r="17" spans="1:13" x14ac:dyDescent="0.4">
      <c r="A17" s="14">
        <v>16</v>
      </c>
      <c r="B17" s="83" t="s">
        <v>677</v>
      </c>
      <c r="C17" s="14" t="s">
        <v>535</v>
      </c>
      <c r="D17" s="164" t="s">
        <v>665</v>
      </c>
      <c r="E17" s="170" t="s">
        <v>503</v>
      </c>
      <c r="F17" s="164" t="s">
        <v>71</v>
      </c>
      <c r="G17" s="83" t="s">
        <v>803</v>
      </c>
      <c r="H17" s="164"/>
      <c r="I17" s="164"/>
      <c r="J17" s="164"/>
      <c r="K17" s="164"/>
      <c r="L17" s="42"/>
      <c r="M17" s="42"/>
    </row>
    <row r="18" spans="1:13" x14ac:dyDescent="0.4">
      <c r="A18" s="14">
        <v>17</v>
      </c>
      <c r="B18" s="95" t="s">
        <v>674</v>
      </c>
      <c r="C18" s="14" t="s">
        <v>526</v>
      </c>
      <c r="D18" s="164" t="s">
        <v>665</v>
      </c>
      <c r="E18" s="170" t="s">
        <v>503</v>
      </c>
      <c r="F18" s="164" t="s">
        <v>71</v>
      </c>
      <c r="G18" s="164" t="s">
        <v>806</v>
      </c>
      <c r="H18" s="164"/>
      <c r="I18" s="164"/>
      <c r="J18" s="164"/>
      <c r="K18" s="164"/>
      <c r="L18" s="42"/>
      <c r="M18" s="42"/>
    </row>
    <row r="19" spans="1:13" x14ac:dyDescent="0.4">
      <c r="A19" s="14">
        <v>18</v>
      </c>
      <c r="B19" s="164" t="s">
        <v>661</v>
      </c>
      <c r="C19" s="14" t="s">
        <v>508</v>
      </c>
      <c r="D19" s="164" t="s">
        <v>502</v>
      </c>
      <c r="E19" s="170" t="s">
        <v>503</v>
      </c>
      <c r="F19" s="164" t="s">
        <v>502</v>
      </c>
      <c r="G19" s="164" t="s">
        <v>802</v>
      </c>
      <c r="H19" s="164"/>
      <c r="I19" s="164"/>
      <c r="J19" s="164"/>
      <c r="K19" s="164"/>
      <c r="L19" s="42"/>
      <c r="M19" s="42"/>
    </row>
    <row r="20" spans="1:13" x14ac:dyDescent="0.4">
      <c r="A20" s="14">
        <v>19</v>
      </c>
      <c r="B20" s="164" t="s">
        <v>758</v>
      </c>
      <c r="C20" s="14" t="s">
        <v>508</v>
      </c>
      <c r="D20" s="164" t="s">
        <v>665</v>
      </c>
      <c r="E20" s="170" t="s">
        <v>503</v>
      </c>
      <c r="F20" s="164" t="s">
        <v>71</v>
      </c>
      <c r="G20" s="83" t="s">
        <v>803</v>
      </c>
      <c r="H20" s="164"/>
      <c r="I20" s="164"/>
      <c r="J20" s="164"/>
      <c r="K20" s="164"/>
      <c r="L20" s="42"/>
      <c r="M20" s="42"/>
    </row>
    <row r="21" spans="1:13" x14ac:dyDescent="0.4">
      <c r="A21" s="14">
        <v>20</v>
      </c>
      <c r="B21" s="164" t="s">
        <v>666</v>
      </c>
      <c r="C21" s="14" t="s">
        <v>535</v>
      </c>
      <c r="D21" s="164" t="s">
        <v>665</v>
      </c>
      <c r="E21" s="170" t="s">
        <v>503</v>
      </c>
      <c r="F21" s="164" t="s">
        <v>71</v>
      </c>
      <c r="G21" s="83" t="s">
        <v>803</v>
      </c>
      <c r="H21" s="164"/>
      <c r="I21" s="164"/>
      <c r="J21" s="164"/>
      <c r="K21" s="164"/>
      <c r="L21" s="42"/>
      <c r="M21" s="42"/>
    </row>
    <row r="22" spans="1:13" x14ac:dyDescent="0.4">
      <c r="A22" s="14">
        <v>21</v>
      </c>
      <c r="B22" s="153" t="s">
        <v>646</v>
      </c>
      <c r="C22" s="14" t="s">
        <v>543</v>
      </c>
      <c r="D22" s="153" t="s">
        <v>507</v>
      </c>
      <c r="E22" s="168" t="s">
        <v>503</v>
      </c>
      <c r="F22" s="153" t="s">
        <v>507</v>
      </c>
      <c r="G22" s="153" t="s">
        <v>506</v>
      </c>
      <c r="H22" s="153"/>
      <c r="I22" s="153"/>
      <c r="J22" s="153"/>
      <c r="K22" s="153"/>
      <c r="L22" s="42"/>
      <c r="M22" s="42"/>
    </row>
    <row r="23" spans="1:13" x14ac:dyDescent="0.4">
      <c r="A23" s="14">
        <v>22</v>
      </c>
      <c r="B23" s="154" t="s">
        <v>712</v>
      </c>
      <c r="C23" s="14" t="s">
        <v>526</v>
      </c>
      <c r="D23" s="154" t="s">
        <v>800</v>
      </c>
      <c r="E23" s="169" t="s">
        <v>503</v>
      </c>
      <c r="F23" s="154" t="s">
        <v>801</v>
      </c>
      <c r="G23" s="154"/>
      <c r="H23" s="154"/>
      <c r="I23" s="154"/>
      <c r="J23" s="154"/>
      <c r="K23" s="154"/>
      <c r="L23" s="43"/>
      <c r="M23" s="43"/>
    </row>
    <row r="24" spans="1:13" hidden="1" x14ac:dyDescent="0.4">
      <c r="A24" s="165" t="s">
        <v>497</v>
      </c>
      <c r="B24" s="14" t="s">
        <v>546</v>
      </c>
      <c r="C24" s="14" t="s">
        <v>508</v>
      </c>
      <c r="D24" s="14"/>
      <c r="E24" s="162" t="s">
        <v>503</v>
      </c>
      <c r="F24" s="14"/>
      <c r="G24" s="14"/>
      <c r="H24" s="14"/>
      <c r="I24" s="14"/>
      <c r="J24" s="14"/>
      <c r="K24" s="14"/>
      <c r="L24" s="43"/>
      <c r="M24" s="43"/>
    </row>
    <row r="25" spans="1:13" x14ac:dyDescent="0.4">
      <c r="A25" s="14">
        <v>23</v>
      </c>
      <c r="B25" s="166" t="s">
        <v>699</v>
      </c>
      <c r="C25" s="14" t="s">
        <v>508</v>
      </c>
      <c r="D25" s="166" t="s">
        <v>800</v>
      </c>
      <c r="E25" s="163" t="s">
        <v>503</v>
      </c>
      <c r="F25" s="155" t="s">
        <v>801</v>
      </c>
      <c r="G25" s="155"/>
      <c r="H25" s="155"/>
      <c r="I25" s="155"/>
      <c r="J25" s="155"/>
      <c r="K25" s="155"/>
      <c r="L25" s="43"/>
      <c r="M25" s="43"/>
    </row>
    <row r="26" spans="1:13" x14ac:dyDescent="0.4">
      <c r="A26" s="14">
        <v>24</v>
      </c>
      <c r="B26" s="166" t="s">
        <v>690</v>
      </c>
      <c r="C26" s="165"/>
      <c r="D26" s="166" t="s">
        <v>800</v>
      </c>
      <c r="E26" s="163" t="s">
        <v>503</v>
      </c>
      <c r="F26" s="155" t="s">
        <v>801</v>
      </c>
      <c r="G26" s="171"/>
      <c r="H26" s="171"/>
      <c r="I26" s="171"/>
      <c r="J26" s="171"/>
      <c r="K26" s="155"/>
      <c r="L26" s="43"/>
      <c r="M26" s="43"/>
    </row>
    <row r="27" spans="1:13" x14ac:dyDescent="0.4">
      <c r="A27" s="14">
        <v>25</v>
      </c>
      <c r="B27" s="166" t="s">
        <v>698</v>
      </c>
      <c r="C27" s="14" t="s">
        <v>294</v>
      </c>
      <c r="D27" s="166" t="s">
        <v>800</v>
      </c>
      <c r="E27" s="163" t="s">
        <v>503</v>
      </c>
      <c r="F27" s="155" t="s">
        <v>801</v>
      </c>
      <c r="G27" s="155"/>
      <c r="H27" s="155"/>
      <c r="I27" s="155"/>
      <c r="J27" s="155"/>
      <c r="K27" s="133"/>
      <c r="L27" s="43"/>
      <c r="M27" s="43"/>
    </row>
    <row r="28" spans="1:13" x14ac:dyDescent="0.4">
      <c r="A28" s="14">
        <v>26</v>
      </c>
      <c r="B28" s="160" t="s">
        <v>761</v>
      </c>
      <c r="C28" s="152" t="s">
        <v>294</v>
      </c>
      <c r="D28" s="152"/>
      <c r="E28" s="152"/>
      <c r="F28" s="152"/>
      <c r="G28" s="152"/>
      <c r="H28" s="152"/>
      <c r="I28" s="152"/>
      <c r="J28" s="152"/>
      <c r="K28" s="152"/>
      <c r="L28" s="43"/>
      <c r="M28" s="43"/>
    </row>
    <row r="29" spans="1:13" x14ac:dyDescent="0.4">
      <c r="A29" s="14">
        <v>27</v>
      </c>
      <c r="B29" s="160" t="s">
        <v>761</v>
      </c>
      <c r="C29" s="152" t="s">
        <v>294</v>
      </c>
      <c r="D29" s="152"/>
      <c r="E29" s="152"/>
      <c r="F29" s="152"/>
      <c r="G29" s="152"/>
      <c r="H29" s="152"/>
      <c r="I29" s="152"/>
      <c r="J29" s="152"/>
      <c r="K29" s="152"/>
      <c r="L29" s="43"/>
      <c r="M29" s="43"/>
    </row>
    <row r="30" spans="1:13" x14ac:dyDescent="0.4">
      <c r="A30" s="14">
        <v>28</v>
      </c>
      <c r="B30" s="166" t="s">
        <v>683</v>
      </c>
      <c r="C30" s="14" t="s">
        <v>554</v>
      </c>
      <c r="D30" s="166" t="s">
        <v>684</v>
      </c>
      <c r="E30" s="155" t="s">
        <v>503</v>
      </c>
      <c r="F30" s="155"/>
      <c r="G30" s="155"/>
      <c r="H30" s="155"/>
      <c r="I30" s="155"/>
      <c r="J30" s="133"/>
      <c r="K30" s="133"/>
      <c r="L30" s="43"/>
      <c r="M30" s="43"/>
    </row>
    <row r="31" spans="1:13" x14ac:dyDescent="0.4">
      <c r="A31" s="14">
        <v>29</v>
      </c>
      <c r="B31" s="166" t="s">
        <v>681</v>
      </c>
      <c r="C31" s="14" t="s">
        <v>554</v>
      </c>
      <c r="D31" s="166" t="s">
        <v>509</v>
      </c>
      <c r="E31" s="155" t="s">
        <v>503</v>
      </c>
      <c r="F31" s="155"/>
      <c r="G31" s="155"/>
      <c r="H31" s="155"/>
      <c r="I31" s="155"/>
      <c r="J31" s="133"/>
      <c r="K31" s="133"/>
      <c r="L31" s="43"/>
      <c r="M31" s="43"/>
    </row>
    <row r="32" spans="1:13" x14ac:dyDescent="0.4">
      <c r="A32" s="14">
        <v>30</v>
      </c>
      <c r="B32" s="166" t="s">
        <v>702</v>
      </c>
      <c r="C32" s="14" t="s">
        <v>554</v>
      </c>
      <c r="D32" s="166" t="s">
        <v>684</v>
      </c>
      <c r="E32" s="155" t="s">
        <v>532</v>
      </c>
      <c r="F32" s="155"/>
      <c r="G32" s="155"/>
      <c r="H32" s="155"/>
      <c r="I32" s="155"/>
      <c r="J32" s="133"/>
      <c r="K32" s="133"/>
      <c r="L32" s="43"/>
      <c r="M32" s="43"/>
    </row>
    <row r="33" spans="1:13" x14ac:dyDescent="0.4">
      <c r="A33" s="14">
        <v>31</v>
      </c>
      <c r="B33" s="167" t="s">
        <v>692</v>
      </c>
      <c r="C33" s="157" t="s">
        <v>554</v>
      </c>
      <c r="D33" s="167" t="s">
        <v>800</v>
      </c>
      <c r="E33" s="158" t="s">
        <v>503</v>
      </c>
      <c r="F33" s="158"/>
      <c r="G33" s="158"/>
      <c r="H33" s="158"/>
      <c r="I33" s="158"/>
      <c r="J33" s="156"/>
      <c r="K33" s="156"/>
      <c r="L33" s="43"/>
      <c r="M33" s="43"/>
    </row>
    <row r="34" spans="1:13" x14ac:dyDescent="0.4">
      <c r="A34" s="159">
        <v>32</v>
      </c>
      <c r="B34" s="152" t="s">
        <v>761</v>
      </c>
      <c r="C34" s="152" t="s">
        <v>554</v>
      </c>
      <c r="D34" s="152"/>
      <c r="E34" s="152"/>
      <c r="F34" s="152"/>
      <c r="G34" s="152"/>
      <c r="H34" s="152"/>
      <c r="I34" s="152"/>
      <c r="J34" s="160"/>
      <c r="K34" s="160"/>
      <c r="L34" s="43"/>
      <c r="M34" s="43"/>
    </row>
    <row r="35" spans="1:13" x14ac:dyDescent="0.4">
      <c r="A35" s="14">
        <v>33</v>
      </c>
      <c r="B35" s="168" t="s">
        <v>646</v>
      </c>
      <c r="C35" s="162" t="s">
        <v>554</v>
      </c>
      <c r="D35" s="168" t="s">
        <v>507</v>
      </c>
      <c r="E35" s="168" t="s">
        <v>503</v>
      </c>
      <c r="F35" s="153" t="s">
        <v>507</v>
      </c>
      <c r="G35" s="153" t="s">
        <v>506</v>
      </c>
      <c r="H35" s="168"/>
      <c r="I35" s="168"/>
      <c r="J35" s="172"/>
      <c r="K35" s="172"/>
      <c r="L35" s="43"/>
      <c r="M35" s="43"/>
    </row>
    <row r="36" spans="1:13" x14ac:dyDescent="0.4">
      <c r="A36" s="14">
        <v>34</v>
      </c>
      <c r="B36" s="164" t="s">
        <v>675</v>
      </c>
      <c r="C36" s="14" t="s">
        <v>554</v>
      </c>
      <c r="D36" s="164" t="s">
        <v>665</v>
      </c>
      <c r="E36" s="164" t="s">
        <v>503</v>
      </c>
      <c r="F36" s="164" t="s">
        <v>71</v>
      </c>
      <c r="G36" s="164" t="s">
        <v>805</v>
      </c>
      <c r="H36" s="164"/>
      <c r="I36" s="164"/>
      <c r="J36" s="83"/>
      <c r="K36" s="83"/>
      <c r="L36" s="43"/>
      <c r="M36" s="43"/>
    </row>
    <row r="37" spans="1:13" x14ac:dyDescent="0.4">
      <c r="A37" s="14">
        <v>35</v>
      </c>
      <c r="B37" s="164" t="s">
        <v>659</v>
      </c>
      <c r="C37" s="14" t="s">
        <v>554</v>
      </c>
      <c r="D37" s="164" t="s">
        <v>502</v>
      </c>
      <c r="E37" s="164" t="s">
        <v>503</v>
      </c>
      <c r="F37" s="164" t="s">
        <v>502</v>
      </c>
      <c r="G37" s="164" t="s">
        <v>802</v>
      </c>
      <c r="H37" s="164"/>
      <c r="I37" s="164"/>
      <c r="J37" s="83"/>
      <c r="K37" s="83"/>
      <c r="L37" s="43"/>
      <c r="M37" s="43"/>
    </row>
    <row r="38" spans="1:13" x14ac:dyDescent="0.4">
      <c r="A38" s="14">
        <v>36</v>
      </c>
      <c r="B38" s="164" t="s">
        <v>678</v>
      </c>
      <c r="C38" s="14" t="s">
        <v>554</v>
      </c>
      <c r="D38" s="164" t="s">
        <v>665</v>
      </c>
      <c r="E38" s="164" t="s">
        <v>503</v>
      </c>
      <c r="F38" s="164" t="s">
        <v>71</v>
      </c>
      <c r="G38" s="83" t="s">
        <v>803</v>
      </c>
      <c r="H38" s="164"/>
      <c r="I38" s="164"/>
      <c r="J38" s="83"/>
      <c r="K38" s="83"/>
      <c r="L38" s="43"/>
      <c r="M38" s="43"/>
    </row>
    <row r="39" spans="1:13" x14ac:dyDescent="0.4">
      <c r="A39" s="14">
        <v>37</v>
      </c>
      <c r="B39" s="153" t="s">
        <v>646</v>
      </c>
      <c r="C39" s="14" t="s">
        <v>554</v>
      </c>
      <c r="D39" s="153" t="s">
        <v>507</v>
      </c>
      <c r="E39" s="153" t="s">
        <v>503</v>
      </c>
      <c r="F39" s="153" t="s">
        <v>507</v>
      </c>
      <c r="G39" s="153" t="s">
        <v>506</v>
      </c>
      <c r="H39" s="153"/>
      <c r="I39" s="153"/>
      <c r="J39" s="70"/>
      <c r="K39" s="70"/>
      <c r="L39" s="43"/>
      <c r="M39" s="43"/>
    </row>
    <row r="40" spans="1:13" x14ac:dyDescent="0.4">
      <c r="A40" s="14">
        <v>38</v>
      </c>
      <c r="B40" s="160" t="s">
        <v>761</v>
      </c>
      <c r="C40" s="152" t="s">
        <v>294</v>
      </c>
      <c r="D40" s="152"/>
      <c r="E40" s="152"/>
      <c r="F40" s="152"/>
      <c r="G40" s="152"/>
      <c r="H40" s="152"/>
      <c r="I40" s="152"/>
      <c r="J40" s="152"/>
      <c r="K40" s="152"/>
      <c r="L40" s="43"/>
      <c r="M40" s="43"/>
    </row>
    <row r="41" spans="1:13" x14ac:dyDescent="0.4">
      <c r="A41" s="14">
        <v>39</v>
      </c>
      <c r="B41" s="160" t="s">
        <v>761</v>
      </c>
      <c r="C41" s="152" t="s">
        <v>294</v>
      </c>
      <c r="D41" s="152"/>
      <c r="E41" s="152"/>
      <c r="F41" s="152"/>
      <c r="G41" s="152"/>
      <c r="H41" s="152"/>
      <c r="I41" s="152"/>
      <c r="J41" s="152"/>
      <c r="K41" s="152"/>
      <c r="L41" s="43"/>
      <c r="M41" s="43"/>
    </row>
    <row r="42" spans="1:13" x14ac:dyDescent="0.4">
      <c r="A42" s="14">
        <v>40</v>
      </c>
      <c r="B42" s="160" t="s">
        <v>761</v>
      </c>
      <c r="C42" s="152" t="s">
        <v>294</v>
      </c>
      <c r="D42" s="152"/>
      <c r="E42" s="152"/>
      <c r="F42" s="152"/>
      <c r="G42" s="152"/>
      <c r="H42" s="152"/>
      <c r="I42" s="152"/>
      <c r="J42" s="152"/>
      <c r="K42" s="152"/>
      <c r="L42" s="43"/>
      <c r="M42" s="43"/>
    </row>
    <row r="43" spans="1:13" x14ac:dyDescent="0.4">
      <c r="A43" s="14">
        <v>41</v>
      </c>
      <c r="B43" s="160" t="s">
        <v>761</v>
      </c>
      <c r="C43" s="152" t="s">
        <v>294</v>
      </c>
      <c r="D43" s="152"/>
      <c r="E43" s="152"/>
      <c r="F43" s="152"/>
      <c r="G43" s="152"/>
      <c r="H43" s="152"/>
      <c r="I43" s="152"/>
      <c r="J43" s="152"/>
      <c r="K43" s="152"/>
      <c r="L43" s="43"/>
      <c r="M43" s="43"/>
    </row>
    <row r="44" spans="1:13" x14ac:dyDescent="0.4">
      <c r="A44" s="14">
        <v>42</v>
      </c>
      <c r="B44" s="160" t="s">
        <v>761</v>
      </c>
      <c r="C44" s="152" t="s">
        <v>294</v>
      </c>
      <c r="D44" s="152"/>
      <c r="E44" s="152"/>
      <c r="F44" s="152"/>
      <c r="G44" s="152"/>
      <c r="H44" s="152"/>
      <c r="I44" s="152"/>
      <c r="J44" s="152"/>
      <c r="K44" s="152"/>
      <c r="L44" s="43"/>
      <c r="M44" s="43"/>
    </row>
    <row r="45" spans="1:13" x14ac:dyDescent="0.4">
      <c r="A45" s="14">
        <v>43</v>
      </c>
      <c r="B45" s="160" t="s">
        <v>761</v>
      </c>
      <c r="C45" s="152" t="s">
        <v>294</v>
      </c>
      <c r="D45" s="152"/>
      <c r="E45" s="152"/>
      <c r="F45" s="152"/>
      <c r="G45" s="152"/>
      <c r="H45" s="152"/>
      <c r="I45" s="152"/>
      <c r="J45" s="152"/>
      <c r="K45" s="152"/>
      <c r="L45" s="43"/>
      <c r="M45" s="43"/>
    </row>
    <row r="46" spans="1:13" x14ac:dyDescent="0.4">
      <c r="A46" s="14">
        <v>44</v>
      </c>
      <c r="B46" s="160" t="s">
        <v>761</v>
      </c>
      <c r="C46" s="152" t="s">
        <v>294</v>
      </c>
      <c r="D46" s="152"/>
      <c r="E46" s="152"/>
      <c r="F46" s="152"/>
      <c r="G46" s="152"/>
      <c r="H46" s="152"/>
      <c r="I46" s="152"/>
      <c r="J46" s="152"/>
      <c r="K46" s="152"/>
      <c r="L46" s="43"/>
      <c r="M46" s="43"/>
    </row>
    <row r="47" spans="1:13" x14ac:dyDescent="0.4">
      <c r="A47" s="14">
        <v>45</v>
      </c>
      <c r="B47" s="160" t="s">
        <v>761</v>
      </c>
      <c r="C47" s="152" t="s">
        <v>294</v>
      </c>
      <c r="D47" s="152"/>
      <c r="E47" s="152"/>
      <c r="F47" s="152"/>
      <c r="G47" s="152"/>
      <c r="H47" s="152"/>
      <c r="I47" s="152"/>
      <c r="J47" s="152"/>
      <c r="K47" s="152"/>
      <c r="L47" s="43"/>
      <c r="M47" s="43"/>
    </row>
    <row r="48" spans="1:13" x14ac:dyDescent="0.4">
      <c r="A48" s="14">
        <v>46</v>
      </c>
      <c r="B48" s="160" t="s">
        <v>761</v>
      </c>
      <c r="C48" s="152" t="s">
        <v>294</v>
      </c>
      <c r="D48" s="152"/>
      <c r="E48" s="152"/>
      <c r="F48" s="152"/>
      <c r="G48" s="152"/>
      <c r="H48" s="152"/>
      <c r="I48" s="152"/>
      <c r="J48" s="152"/>
      <c r="K48" s="152"/>
      <c r="L48" s="43"/>
      <c r="M48" s="43"/>
    </row>
    <row r="49" spans="1:13" x14ac:dyDescent="0.4">
      <c r="A49" s="14">
        <v>47</v>
      </c>
      <c r="B49" s="160" t="s">
        <v>761</v>
      </c>
      <c r="C49" s="152" t="s">
        <v>294</v>
      </c>
      <c r="D49" s="152"/>
      <c r="E49" s="152"/>
      <c r="F49" s="152"/>
      <c r="G49" s="152"/>
      <c r="H49" s="152"/>
      <c r="I49" s="152"/>
      <c r="J49" s="152"/>
      <c r="K49" s="152"/>
      <c r="L49" s="43"/>
      <c r="M49" s="43"/>
    </row>
    <row r="50" spans="1:13" x14ac:dyDescent="0.4">
      <c r="A50" s="14">
        <v>48</v>
      </c>
      <c r="B50" s="160" t="s">
        <v>761</v>
      </c>
      <c r="C50" s="152" t="s">
        <v>294</v>
      </c>
      <c r="D50" s="152"/>
      <c r="E50" s="152"/>
      <c r="F50" s="152"/>
      <c r="G50" s="152"/>
      <c r="H50" s="152"/>
      <c r="I50" s="152"/>
      <c r="J50" s="152"/>
      <c r="K50" s="152"/>
      <c r="L50" s="43"/>
      <c r="M50" s="43"/>
    </row>
    <row r="51" spans="1:13" x14ac:dyDescent="0.4">
      <c r="A51" s="14">
        <v>49</v>
      </c>
      <c r="B51" s="153" t="s">
        <v>646</v>
      </c>
      <c r="C51" s="4"/>
      <c r="D51" s="153" t="s">
        <v>507</v>
      </c>
      <c r="E51" s="70" t="s">
        <v>503</v>
      </c>
      <c r="F51" s="153" t="s">
        <v>507</v>
      </c>
      <c r="G51" s="153" t="s">
        <v>506</v>
      </c>
      <c r="H51" s="70"/>
      <c r="I51" s="70"/>
      <c r="J51" s="87"/>
      <c r="K51" s="70"/>
      <c r="L51" s="43"/>
      <c r="M51" s="43"/>
    </row>
    <row r="52" spans="1:13" x14ac:dyDescent="0.4">
      <c r="A52" s="14">
        <v>50</v>
      </c>
      <c r="B52" s="164" t="s">
        <v>663</v>
      </c>
      <c r="C52" s="4"/>
      <c r="D52" s="83" t="s">
        <v>502</v>
      </c>
      <c r="E52" s="83" t="s">
        <v>503</v>
      </c>
      <c r="F52" s="83" t="s">
        <v>502</v>
      </c>
      <c r="G52" s="83" t="s">
        <v>807</v>
      </c>
      <c r="H52" s="83"/>
      <c r="I52" s="83"/>
      <c r="J52" s="89" t="s">
        <v>810</v>
      </c>
      <c r="K52" s="83"/>
      <c r="L52" s="43"/>
      <c r="M52" s="43"/>
    </row>
    <row r="53" spans="1:13" x14ac:dyDescent="0.4">
      <c r="A53" s="14">
        <v>51</v>
      </c>
      <c r="B53" s="164" t="s">
        <v>662</v>
      </c>
      <c r="C53" s="4" t="s">
        <v>521</v>
      </c>
      <c r="D53" s="83" t="s">
        <v>502</v>
      </c>
      <c r="E53" s="83" t="s">
        <v>503</v>
      </c>
      <c r="F53" s="83" t="s">
        <v>502</v>
      </c>
      <c r="G53" s="83" t="s">
        <v>805</v>
      </c>
      <c r="H53" s="83"/>
      <c r="I53" s="83"/>
      <c r="J53" s="89" t="s">
        <v>809</v>
      </c>
      <c r="K53" s="83"/>
      <c r="L53" s="43"/>
      <c r="M53" s="43"/>
    </row>
    <row r="54" spans="1:13" x14ac:dyDescent="0.4">
      <c r="A54" s="14">
        <v>52</v>
      </c>
      <c r="B54" s="164" t="s">
        <v>659</v>
      </c>
      <c r="C54" s="4" t="s">
        <v>521</v>
      </c>
      <c r="D54" s="83" t="s">
        <v>502</v>
      </c>
      <c r="E54" s="83" t="s">
        <v>503</v>
      </c>
      <c r="F54" s="83" t="s">
        <v>502</v>
      </c>
      <c r="G54" s="164" t="s">
        <v>802</v>
      </c>
      <c r="H54" s="83"/>
      <c r="I54" s="83"/>
      <c r="J54" s="89"/>
      <c r="K54" s="83"/>
      <c r="L54" s="43"/>
      <c r="M54" s="43"/>
    </row>
    <row r="55" spans="1:13" x14ac:dyDescent="0.4">
      <c r="A55" s="14">
        <v>53</v>
      </c>
      <c r="B55" s="164" t="s">
        <v>661</v>
      </c>
      <c r="C55" s="14"/>
      <c r="D55" s="164" t="s">
        <v>502</v>
      </c>
      <c r="E55" s="83" t="s">
        <v>503</v>
      </c>
      <c r="F55" s="83" t="s">
        <v>502</v>
      </c>
      <c r="G55" s="164" t="s">
        <v>802</v>
      </c>
      <c r="H55" s="164"/>
      <c r="I55" s="164"/>
      <c r="J55" s="89"/>
      <c r="K55" s="83"/>
      <c r="L55" s="43"/>
      <c r="M55" s="43"/>
    </row>
    <row r="56" spans="1:13" x14ac:dyDescent="0.4">
      <c r="A56" s="14">
        <v>54</v>
      </c>
      <c r="B56" s="164" t="s">
        <v>756</v>
      </c>
      <c r="C56" s="14"/>
      <c r="D56" s="164" t="s">
        <v>665</v>
      </c>
      <c r="E56" s="164" t="s">
        <v>671</v>
      </c>
      <c r="F56" s="164" t="s">
        <v>71</v>
      </c>
      <c r="G56" s="164"/>
      <c r="H56" s="164"/>
      <c r="I56" s="164"/>
      <c r="J56" s="89"/>
      <c r="K56" s="83"/>
      <c r="L56" s="43"/>
      <c r="M56" s="43"/>
    </row>
    <row r="57" spans="1:13" x14ac:dyDescent="0.4">
      <c r="A57" s="14">
        <v>55</v>
      </c>
      <c r="B57" s="153" t="s">
        <v>646</v>
      </c>
      <c r="C57" s="14"/>
      <c r="D57" s="153" t="s">
        <v>507</v>
      </c>
      <c r="E57" s="153" t="s">
        <v>503</v>
      </c>
      <c r="F57" s="153" t="s">
        <v>507</v>
      </c>
      <c r="G57" s="153" t="s">
        <v>506</v>
      </c>
      <c r="H57" s="153"/>
      <c r="I57" s="153"/>
      <c r="J57" s="87"/>
      <c r="K57" s="70"/>
      <c r="L57" s="43"/>
      <c r="M57" s="43"/>
    </row>
    <row r="58" spans="1:13" x14ac:dyDescent="0.4">
      <c r="A58" s="14">
        <v>56</v>
      </c>
      <c r="B58" s="154" t="s">
        <v>679</v>
      </c>
      <c r="C58" s="4"/>
      <c r="D58" s="86" t="s">
        <v>509</v>
      </c>
      <c r="E58" s="154" t="s">
        <v>503</v>
      </c>
      <c r="F58" s="86" t="s">
        <v>801</v>
      </c>
      <c r="G58" s="86"/>
      <c r="H58" s="86"/>
      <c r="I58" s="86"/>
      <c r="J58" s="91"/>
      <c r="K58" s="86"/>
      <c r="L58" s="43"/>
      <c r="M58" s="43"/>
    </row>
    <row r="59" spans="1:13" x14ac:dyDescent="0.4">
      <c r="A59" s="14">
        <v>57</v>
      </c>
      <c r="B59" s="155" t="s">
        <v>691</v>
      </c>
      <c r="C59" s="4"/>
      <c r="D59" s="133" t="s">
        <v>800</v>
      </c>
      <c r="E59" s="155" t="s">
        <v>503</v>
      </c>
      <c r="F59" s="133" t="s">
        <v>801</v>
      </c>
      <c r="G59" s="133"/>
      <c r="H59" s="133"/>
      <c r="I59" s="133"/>
      <c r="J59" s="173"/>
      <c r="K59" s="133"/>
      <c r="L59" s="43"/>
      <c r="M59" s="43"/>
    </row>
    <row r="60" spans="1:13" x14ac:dyDescent="0.4">
      <c r="A60" s="14">
        <v>58</v>
      </c>
      <c r="B60" s="155" t="s">
        <v>701</v>
      </c>
      <c r="C60" s="4"/>
      <c r="D60" s="133" t="s">
        <v>684</v>
      </c>
      <c r="E60" s="133" t="s">
        <v>532</v>
      </c>
      <c r="F60" s="133" t="s">
        <v>801</v>
      </c>
      <c r="G60" s="133"/>
      <c r="H60" s="133"/>
      <c r="I60" s="133"/>
      <c r="J60" s="173"/>
      <c r="K60" s="133"/>
      <c r="L60" s="43"/>
      <c r="M60" s="43"/>
    </row>
    <row r="61" spans="1:13" x14ac:dyDescent="0.4">
      <c r="A61" s="14">
        <v>59</v>
      </c>
      <c r="B61" s="155" t="s">
        <v>694</v>
      </c>
      <c r="C61" s="4"/>
      <c r="D61" s="133" t="s">
        <v>685</v>
      </c>
      <c r="E61" s="133" t="s">
        <v>503</v>
      </c>
      <c r="F61" s="133" t="s">
        <v>801</v>
      </c>
      <c r="G61" s="133"/>
      <c r="H61" s="133"/>
      <c r="I61" s="133"/>
      <c r="J61" s="173"/>
      <c r="K61" s="133"/>
      <c r="L61" s="43"/>
      <c r="M61" s="43"/>
    </row>
    <row r="62" spans="1:13" x14ac:dyDescent="0.4">
      <c r="A62" s="14">
        <v>60</v>
      </c>
      <c r="B62" s="160" t="s">
        <v>761</v>
      </c>
      <c r="C62" s="152" t="s">
        <v>294</v>
      </c>
      <c r="D62" s="152"/>
      <c r="E62" s="152"/>
      <c r="F62" s="152"/>
      <c r="G62" s="152"/>
      <c r="H62" s="152"/>
      <c r="I62" s="152"/>
      <c r="J62" s="152"/>
      <c r="K62" s="152"/>
      <c r="L62" s="43"/>
      <c r="M62" s="43"/>
    </row>
    <row r="63" spans="1:13" x14ac:dyDescent="0.4">
      <c r="A63" s="14">
        <v>61</v>
      </c>
      <c r="B63" s="160" t="s">
        <v>761</v>
      </c>
      <c r="C63" s="152" t="s">
        <v>294</v>
      </c>
      <c r="D63" s="152"/>
      <c r="E63" s="152"/>
      <c r="F63" s="152"/>
      <c r="G63" s="152"/>
      <c r="H63" s="152"/>
      <c r="I63" s="152"/>
      <c r="J63" s="152"/>
      <c r="K63" s="152"/>
      <c r="L63" s="43"/>
      <c r="M63" s="43"/>
    </row>
    <row r="64" spans="1:13" x14ac:dyDescent="0.4">
      <c r="A64" s="14">
        <v>62</v>
      </c>
      <c r="B64" s="155" t="s">
        <v>700</v>
      </c>
      <c r="C64" s="4"/>
      <c r="D64" s="133" t="s">
        <v>800</v>
      </c>
      <c r="E64" s="133" t="s">
        <v>503</v>
      </c>
      <c r="F64" s="133" t="s">
        <v>801</v>
      </c>
      <c r="G64" s="133"/>
      <c r="H64" s="133"/>
      <c r="I64" s="133"/>
      <c r="J64" s="173"/>
      <c r="K64" s="133"/>
      <c r="L64" s="43"/>
      <c r="M64" s="43"/>
    </row>
    <row r="65" spans="1:13" x14ac:dyDescent="0.4">
      <c r="A65" s="14">
        <v>63</v>
      </c>
      <c r="B65" s="155" t="s">
        <v>685</v>
      </c>
      <c r="C65" s="4"/>
      <c r="D65" s="133" t="s">
        <v>685</v>
      </c>
      <c r="E65" s="133" t="s">
        <v>503</v>
      </c>
      <c r="F65" s="133" t="s">
        <v>801</v>
      </c>
      <c r="G65" s="133"/>
      <c r="H65" s="133"/>
      <c r="I65" s="133"/>
      <c r="J65" s="173"/>
      <c r="K65" s="133"/>
      <c r="L65" s="43"/>
      <c r="M65" s="43"/>
    </row>
    <row r="66" spans="1:13" x14ac:dyDescent="0.4">
      <c r="A66" s="14">
        <v>64</v>
      </c>
      <c r="B66" s="155" t="s">
        <v>744</v>
      </c>
      <c r="C66" s="4"/>
      <c r="D66" s="133" t="s">
        <v>800</v>
      </c>
      <c r="E66" s="133" t="s">
        <v>503</v>
      </c>
      <c r="F66" s="133" t="s">
        <v>801</v>
      </c>
      <c r="G66" s="133"/>
      <c r="H66" s="133"/>
      <c r="I66" s="133"/>
      <c r="J66" s="173"/>
      <c r="K66" s="133"/>
      <c r="L66" s="43"/>
      <c r="M66" s="43"/>
    </row>
    <row r="67" spans="1:13" x14ac:dyDescent="0.4">
      <c r="A67" s="14">
        <v>65</v>
      </c>
      <c r="B67" s="155" t="s">
        <v>673</v>
      </c>
      <c r="C67" s="4"/>
      <c r="D67" s="133" t="s">
        <v>502</v>
      </c>
      <c r="E67" s="133" t="s">
        <v>503</v>
      </c>
      <c r="F67" s="133" t="s">
        <v>71</v>
      </c>
      <c r="G67" s="133" t="s">
        <v>807</v>
      </c>
      <c r="H67" s="133"/>
      <c r="I67" s="133"/>
      <c r="J67" s="173" t="s">
        <v>808</v>
      </c>
      <c r="K67" s="133"/>
      <c r="L67" s="43"/>
      <c r="M67" s="43"/>
    </row>
    <row r="68" spans="1:13" x14ac:dyDescent="0.4">
      <c r="A68" s="14">
        <v>66</v>
      </c>
      <c r="B68" s="154" t="s">
        <v>752</v>
      </c>
      <c r="C68" s="4" t="s">
        <v>517</v>
      </c>
      <c r="D68" s="86" t="s">
        <v>670</v>
      </c>
      <c r="E68" s="86" t="s">
        <v>532</v>
      </c>
      <c r="F68" s="86" t="s">
        <v>801</v>
      </c>
      <c r="G68" s="86"/>
      <c r="H68" s="86"/>
      <c r="I68" s="86"/>
      <c r="J68" s="91"/>
      <c r="K68" s="86"/>
      <c r="L68" s="43"/>
      <c r="M68" s="43"/>
    </row>
    <row r="69" spans="1:13" x14ac:dyDescent="0.4">
      <c r="A69" s="14">
        <v>67</v>
      </c>
      <c r="B69" s="153" t="s">
        <v>646</v>
      </c>
      <c r="C69" s="14" t="s">
        <v>294</v>
      </c>
      <c r="D69" s="153" t="s">
        <v>507</v>
      </c>
      <c r="E69" s="153" t="s">
        <v>503</v>
      </c>
      <c r="F69" s="153" t="s">
        <v>507</v>
      </c>
      <c r="G69" s="153" t="s">
        <v>506</v>
      </c>
      <c r="H69" s="153"/>
      <c r="I69" s="153"/>
      <c r="J69" s="174"/>
      <c r="K69" s="153"/>
      <c r="L69" s="43"/>
      <c r="M69" s="43"/>
    </row>
    <row r="70" spans="1:13" x14ac:dyDescent="0.4">
      <c r="A70" s="14">
        <v>68</v>
      </c>
      <c r="B70" s="164" t="s">
        <v>672</v>
      </c>
      <c r="C70" s="14" t="s">
        <v>294</v>
      </c>
      <c r="D70" s="164" t="s">
        <v>665</v>
      </c>
      <c r="E70" s="164" t="s">
        <v>503</v>
      </c>
      <c r="F70" s="164" t="s">
        <v>71</v>
      </c>
      <c r="G70" s="83" t="s">
        <v>803</v>
      </c>
      <c r="H70" s="164"/>
      <c r="I70" s="164"/>
      <c r="J70" s="175"/>
      <c r="K70" s="164"/>
      <c r="L70" s="43"/>
      <c r="M70" s="43"/>
    </row>
    <row r="71" spans="1:13" x14ac:dyDescent="0.4">
      <c r="K71" s="4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371F2-C1A3-47D1-AF5A-84DA0F17606C}">
  <dimension ref="A1:L62"/>
  <sheetViews>
    <sheetView zoomScale="63" zoomScaleNormal="80" workbookViewId="0">
      <selection activeCell="B40" sqref="B40"/>
    </sheetView>
  </sheetViews>
  <sheetFormatPr defaultRowHeight="16" x14ac:dyDescent="0.4"/>
  <cols>
    <col min="2" max="2" width="14.58203125" customWidth="1"/>
  </cols>
  <sheetData>
    <row r="1" spans="1:12" x14ac:dyDescent="0.4">
      <c r="A1" s="125" t="s">
        <v>497</v>
      </c>
      <c r="B1" s="125" t="s">
        <v>2</v>
      </c>
      <c r="C1" s="125" t="s">
        <v>56</v>
      </c>
      <c r="D1" s="125" t="s">
        <v>642</v>
      </c>
      <c r="E1" s="125" t="s">
        <v>498</v>
      </c>
    </row>
    <row r="2" spans="1:12" x14ac:dyDescent="0.4">
      <c r="A2" s="4" t="s">
        <v>762</v>
      </c>
      <c r="B2" s="4" t="s">
        <v>659</v>
      </c>
      <c r="C2" s="4" t="s">
        <v>82</v>
      </c>
      <c r="D2" s="4" t="s">
        <v>502</v>
      </c>
      <c r="E2" s="4" t="s">
        <v>503</v>
      </c>
      <c r="H2" s="69"/>
      <c r="L2" s="127" t="s">
        <v>763</v>
      </c>
    </row>
    <row r="3" spans="1:12" x14ac:dyDescent="0.4">
      <c r="A3" s="4" t="s">
        <v>762</v>
      </c>
      <c r="B3" s="4" t="s">
        <v>646</v>
      </c>
      <c r="C3" s="4" t="s">
        <v>82</v>
      </c>
      <c r="D3" s="4" t="s">
        <v>507</v>
      </c>
      <c r="E3" s="4" t="s">
        <v>503</v>
      </c>
      <c r="H3" s="126"/>
      <c r="L3" t="s">
        <v>764</v>
      </c>
    </row>
    <row r="4" spans="1:12" x14ac:dyDescent="0.4">
      <c r="A4" s="4">
        <v>1</v>
      </c>
      <c r="B4" s="4" t="s">
        <v>765</v>
      </c>
      <c r="C4" s="130" t="s">
        <v>121</v>
      </c>
      <c r="D4" s="4" t="s">
        <v>684</v>
      </c>
      <c r="E4" s="4" t="s">
        <v>503</v>
      </c>
      <c r="L4" t="s">
        <v>766</v>
      </c>
    </row>
    <row r="5" spans="1:12" x14ac:dyDescent="0.4">
      <c r="A5" s="4">
        <v>2</v>
      </c>
      <c r="B5" s="4" t="s">
        <v>767</v>
      </c>
      <c r="C5" s="4" t="s">
        <v>121</v>
      </c>
      <c r="D5" s="4" t="s">
        <v>712</v>
      </c>
      <c r="E5" s="4" t="s">
        <v>503</v>
      </c>
      <c r="F5" s="51" t="s">
        <v>768</v>
      </c>
      <c r="L5" t="s">
        <v>769</v>
      </c>
    </row>
    <row r="6" spans="1:12" x14ac:dyDescent="0.4">
      <c r="A6" s="4">
        <v>3</v>
      </c>
      <c r="B6" s="4" t="s">
        <v>665</v>
      </c>
      <c r="C6" s="4" t="s">
        <v>121</v>
      </c>
      <c r="D6" s="4" t="s">
        <v>665</v>
      </c>
      <c r="E6" s="4" t="s">
        <v>503</v>
      </c>
    </row>
    <row r="7" spans="1:12" x14ac:dyDescent="0.4">
      <c r="A7" s="4">
        <v>4</v>
      </c>
      <c r="B7" s="4" t="s">
        <v>770</v>
      </c>
      <c r="C7" s="4" t="s">
        <v>121</v>
      </c>
      <c r="D7" s="4" t="s">
        <v>686</v>
      </c>
      <c r="E7" s="4" t="s">
        <v>532</v>
      </c>
    </row>
    <row r="8" spans="1:12" x14ac:dyDescent="0.4">
      <c r="A8" s="4">
        <v>5</v>
      </c>
      <c r="B8" s="4" t="s">
        <v>771</v>
      </c>
      <c r="C8" s="4" t="s">
        <v>121</v>
      </c>
      <c r="D8" s="4" t="s">
        <v>686</v>
      </c>
      <c r="E8" s="4" t="s">
        <v>532</v>
      </c>
    </row>
    <row r="9" spans="1:12" x14ac:dyDescent="0.4">
      <c r="A9" s="4">
        <v>6</v>
      </c>
      <c r="B9" s="4" t="s">
        <v>772</v>
      </c>
      <c r="C9" s="4" t="s">
        <v>121</v>
      </c>
      <c r="D9" s="4" t="s">
        <v>686</v>
      </c>
      <c r="E9" s="4" t="s">
        <v>532</v>
      </c>
    </row>
    <row r="10" spans="1:12" x14ac:dyDescent="0.4">
      <c r="A10" s="4">
        <v>7</v>
      </c>
      <c r="B10" s="4" t="s">
        <v>773</v>
      </c>
      <c r="C10" s="4" t="s">
        <v>121</v>
      </c>
      <c r="D10" s="4" t="s">
        <v>686</v>
      </c>
      <c r="E10" s="4" t="s">
        <v>532</v>
      </c>
    </row>
    <row r="11" spans="1:12" x14ac:dyDescent="0.4">
      <c r="A11" s="4">
        <v>8</v>
      </c>
      <c r="B11" s="4" t="s">
        <v>774</v>
      </c>
      <c r="C11" s="4" t="s">
        <v>121</v>
      </c>
      <c r="D11" s="4" t="s">
        <v>686</v>
      </c>
      <c r="E11" s="4" t="s">
        <v>532</v>
      </c>
    </row>
    <row r="12" spans="1:12" x14ac:dyDescent="0.4">
      <c r="A12" s="4">
        <v>9</v>
      </c>
      <c r="B12" s="4" t="s">
        <v>775</v>
      </c>
      <c r="C12" s="4" t="s">
        <v>121</v>
      </c>
      <c r="D12" s="4" t="s">
        <v>686</v>
      </c>
      <c r="E12" s="4" t="s">
        <v>532</v>
      </c>
    </row>
    <row r="13" spans="1:12" x14ac:dyDescent="0.4">
      <c r="A13" s="4">
        <v>10</v>
      </c>
      <c r="B13" s="4" t="s">
        <v>776</v>
      </c>
      <c r="C13" s="4" t="s">
        <v>121</v>
      </c>
      <c r="D13" s="129" t="s">
        <v>686</v>
      </c>
      <c r="E13" s="129" t="s">
        <v>532</v>
      </c>
    </row>
    <row r="14" spans="1:12" x14ac:dyDescent="0.4">
      <c r="A14" s="4">
        <v>14</v>
      </c>
      <c r="B14" s="4" t="s">
        <v>665</v>
      </c>
      <c r="C14" s="29" t="s">
        <v>164</v>
      </c>
      <c r="D14" s="4" t="s">
        <v>665</v>
      </c>
      <c r="E14" s="4" t="s">
        <v>503</v>
      </c>
    </row>
    <row r="15" spans="1:12" x14ac:dyDescent="0.4">
      <c r="A15" s="4">
        <v>15</v>
      </c>
      <c r="B15" s="4" t="s">
        <v>777</v>
      </c>
      <c r="C15" s="4" t="s">
        <v>164</v>
      </c>
      <c r="D15" s="4" t="s">
        <v>686</v>
      </c>
      <c r="E15" s="4" t="s">
        <v>503</v>
      </c>
    </row>
    <row r="16" spans="1:12" x14ac:dyDescent="0.4">
      <c r="A16" s="4">
        <v>16</v>
      </c>
      <c r="B16" s="4" t="s">
        <v>532</v>
      </c>
      <c r="C16" s="4" t="s">
        <v>164</v>
      </c>
      <c r="D16" s="4" t="s">
        <v>686</v>
      </c>
      <c r="E16" s="4" t="s">
        <v>532</v>
      </c>
    </row>
    <row r="17" spans="1:6" x14ac:dyDescent="0.4">
      <c r="A17" s="4">
        <v>17</v>
      </c>
      <c r="B17" s="4" t="s">
        <v>765</v>
      </c>
      <c r="C17" s="32" t="s">
        <v>99</v>
      </c>
      <c r="D17" s="4" t="s">
        <v>684</v>
      </c>
      <c r="E17" s="4" t="s">
        <v>503</v>
      </c>
    </row>
    <row r="18" spans="1:6" x14ac:dyDescent="0.4">
      <c r="A18" s="4">
        <v>18</v>
      </c>
      <c r="B18" s="4" t="s">
        <v>778</v>
      </c>
      <c r="C18" s="4" t="s">
        <v>99</v>
      </c>
      <c r="D18" s="4" t="s">
        <v>686</v>
      </c>
      <c r="E18" s="4" t="s">
        <v>503</v>
      </c>
      <c r="F18" s="128" t="s">
        <v>779</v>
      </c>
    </row>
    <row r="19" spans="1:6" x14ac:dyDescent="0.4">
      <c r="A19" s="4">
        <v>19</v>
      </c>
      <c r="B19" s="4" t="s">
        <v>780</v>
      </c>
      <c r="C19" s="4" t="s">
        <v>99</v>
      </c>
      <c r="D19" s="4" t="s">
        <v>686</v>
      </c>
      <c r="E19" s="4" t="s">
        <v>503</v>
      </c>
      <c r="F19" s="128" t="s">
        <v>781</v>
      </c>
    </row>
    <row r="20" spans="1:6" x14ac:dyDescent="0.4">
      <c r="A20" s="4">
        <v>20</v>
      </c>
      <c r="B20" s="4" t="s">
        <v>782</v>
      </c>
      <c r="C20" s="4" t="s">
        <v>99</v>
      </c>
      <c r="D20" s="4" t="s">
        <v>686</v>
      </c>
      <c r="E20" s="4" t="s">
        <v>503</v>
      </c>
      <c r="F20" s="128" t="s">
        <v>783</v>
      </c>
    </row>
    <row r="21" spans="1:6" x14ac:dyDescent="0.4">
      <c r="A21" s="4">
        <v>21</v>
      </c>
      <c r="B21" s="4" t="s">
        <v>677</v>
      </c>
      <c r="C21" s="4" t="s">
        <v>99</v>
      </c>
      <c r="D21" s="4" t="s">
        <v>665</v>
      </c>
      <c r="E21" s="4" t="s">
        <v>503</v>
      </c>
      <c r="F21" s="50" t="s">
        <v>784</v>
      </c>
    </row>
    <row r="22" spans="1:6" x14ac:dyDescent="0.4">
      <c r="A22" s="4">
        <v>22</v>
      </c>
      <c r="B22" s="4" t="s">
        <v>785</v>
      </c>
      <c r="C22" s="4" t="s">
        <v>99</v>
      </c>
      <c r="D22" s="4" t="s">
        <v>665</v>
      </c>
      <c r="E22" s="4" t="s">
        <v>503</v>
      </c>
    </row>
    <row r="23" spans="1:6" x14ac:dyDescent="0.4">
      <c r="A23" s="4">
        <v>23</v>
      </c>
      <c r="B23" s="4" t="s">
        <v>786</v>
      </c>
      <c r="C23" s="4" t="s">
        <v>99</v>
      </c>
      <c r="D23" s="4" t="s">
        <v>665</v>
      </c>
      <c r="E23" s="4" t="s">
        <v>503</v>
      </c>
    </row>
    <row r="24" spans="1:6" x14ac:dyDescent="0.4">
      <c r="A24" s="4">
        <v>24</v>
      </c>
      <c r="B24" s="4" t="s">
        <v>532</v>
      </c>
      <c r="C24" s="4" t="s">
        <v>99</v>
      </c>
      <c r="D24" s="4" t="s">
        <v>686</v>
      </c>
      <c r="E24" s="4" t="s">
        <v>532</v>
      </c>
    </row>
    <row r="25" spans="1:6" x14ac:dyDescent="0.4">
      <c r="A25" s="4">
        <v>25</v>
      </c>
      <c r="B25" s="4" t="s">
        <v>765</v>
      </c>
      <c r="C25" s="131" t="s">
        <v>97</v>
      </c>
      <c r="D25" s="4" t="s">
        <v>684</v>
      </c>
      <c r="E25" s="4" t="s">
        <v>503</v>
      </c>
      <c r="F25" s="128" t="s">
        <v>787</v>
      </c>
    </row>
    <row r="26" spans="1:6" x14ac:dyDescent="0.4">
      <c r="A26" s="4">
        <v>26</v>
      </c>
      <c r="B26" s="4" t="s">
        <v>665</v>
      </c>
      <c r="C26" s="4" t="s">
        <v>97</v>
      </c>
      <c r="D26" s="4" t="s">
        <v>665</v>
      </c>
      <c r="E26" s="4" t="s">
        <v>503</v>
      </c>
    </row>
    <row r="27" spans="1:6" x14ac:dyDescent="0.4">
      <c r="A27" s="4">
        <v>27</v>
      </c>
      <c r="B27" s="4" t="s">
        <v>767</v>
      </c>
      <c r="C27" s="4" t="s">
        <v>97</v>
      </c>
      <c r="D27" s="4" t="s">
        <v>665</v>
      </c>
      <c r="E27" s="4" t="s">
        <v>503</v>
      </c>
    </row>
    <row r="28" spans="1:6" x14ac:dyDescent="0.4">
      <c r="A28" s="4">
        <v>28</v>
      </c>
      <c r="B28" s="4" t="s">
        <v>532</v>
      </c>
      <c r="C28" s="4" t="s">
        <v>97</v>
      </c>
      <c r="D28" s="4" t="s">
        <v>684</v>
      </c>
      <c r="E28" s="4" t="s">
        <v>532</v>
      </c>
    </row>
    <row r="29" spans="1:6" x14ac:dyDescent="0.4">
      <c r="A29" s="4">
        <v>29</v>
      </c>
      <c r="B29" s="4" t="s">
        <v>707</v>
      </c>
      <c r="C29" s="132" t="s">
        <v>788</v>
      </c>
      <c r="D29" s="4" t="s">
        <v>686</v>
      </c>
      <c r="E29" s="4" t="s">
        <v>503</v>
      </c>
    </row>
    <row r="30" spans="1:6" x14ac:dyDescent="0.4">
      <c r="A30" s="4">
        <v>30</v>
      </c>
      <c r="B30" s="4" t="s">
        <v>685</v>
      </c>
      <c r="C30" s="4" t="s">
        <v>788</v>
      </c>
      <c r="D30" s="4" t="s">
        <v>686</v>
      </c>
      <c r="E30" s="4" t="s">
        <v>503</v>
      </c>
    </row>
    <row r="31" spans="1:6" x14ac:dyDescent="0.4">
      <c r="A31" s="4">
        <v>31</v>
      </c>
      <c r="B31" s="4" t="s">
        <v>690</v>
      </c>
      <c r="C31" s="4" t="s">
        <v>788</v>
      </c>
      <c r="D31" s="4" t="s">
        <v>686</v>
      </c>
      <c r="E31" s="4" t="s">
        <v>503</v>
      </c>
    </row>
    <row r="32" spans="1:6" x14ac:dyDescent="0.4">
      <c r="A32" s="4">
        <v>32</v>
      </c>
      <c r="B32" s="4" t="s">
        <v>778</v>
      </c>
      <c r="C32" s="4" t="s">
        <v>788</v>
      </c>
      <c r="D32" s="4" t="s">
        <v>686</v>
      </c>
      <c r="E32" s="4" t="s">
        <v>532</v>
      </c>
    </row>
    <row r="33" spans="1:6" x14ac:dyDescent="0.4">
      <c r="A33" s="4">
        <v>33</v>
      </c>
      <c r="B33" s="4" t="s">
        <v>780</v>
      </c>
      <c r="C33" s="4" t="s">
        <v>788</v>
      </c>
      <c r="D33" s="4" t="s">
        <v>686</v>
      </c>
      <c r="E33" s="4" t="s">
        <v>532</v>
      </c>
    </row>
    <row r="34" spans="1:6" x14ac:dyDescent="0.4">
      <c r="A34" s="4">
        <v>34</v>
      </c>
      <c r="B34" s="4" t="s">
        <v>782</v>
      </c>
      <c r="C34" s="4" t="s">
        <v>788</v>
      </c>
      <c r="D34" s="4" t="s">
        <v>686</v>
      </c>
      <c r="E34" s="4" t="s">
        <v>532</v>
      </c>
    </row>
    <row r="35" spans="1:6" x14ac:dyDescent="0.4">
      <c r="A35" s="4">
        <v>35</v>
      </c>
      <c r="B35" s="4" t="s">
        <v>674</v>
      </c>
      <c r="C35" s="133" t="s">
        <v>789</v>
      </c>
      <c r="D35" s="4" t="s">
        <v>665</v>
      </c>
      <c r="E35" s="4" t="s">
        <v>503</v>
      </c>
    </row>
    <row r="36" spans="1:6" x14ac:dyDescent="0.4">
      <c r="A36" s="4">
        <v>36</v>
      </c>
      <c r="B36" s="4" t="s">
        <v>675</v>
      </c>
      <c r="C36" s="4" t="s">
        <v>789</v>
      </c>
      <c r="D36" s="4" t="s">
        <v>665</v>
      </c>
      <c r="E36" s="4" t="s">
        <v>503</v>
      </c>
    </row>
    <row r="37" spans="1:6" x14ac:dyDescent="0.4">
      <c r="A37" s="4">
        <v>37</v>
      </c>
      <c r="B37" s="4" t="s">
        <v>687</v>
      </c>
      <c r="C37" s="4" t="s">
        <v>789</v>
      </c>
      <c r="D37" s="4" t="s">
        <v>686</v>
      </c>
      <c r="E37" s="4" t="s">
        <v>503</v>
      </c>
      <c r="F37" s="128" t="s">
        <v>790</v>
      </c>
    </row>
    <row r="38" spans="1:6" x14ac:dyDescent="0.4">
      <c r="A38" s="4">
        <v>38</v>
      </c>
      <c r="B38" s="4" t="s">
        <v>688</v>
      </c>
      <c r="C38" s="4" t="s">
        <v>789</v>
      </c>
      <c r="D38" s="4" t="s">
        <v>686</v>
      </c>
      <c r="E38" s="4" t="s">
        <v>503</v>
      </c>
      <c r="F38" s="128" t="s">
        <v>791</v>
      </c>
    </row>
    <row r="39" spans="1:6" x14ac:dyDescent="0.4">
      <c r="A39" s="4">
        <v>39</v>
      </c>
      <c r="B39" s="4" t="s">
        <v>689</v>
      </c>
      <c r="C39" s="4" t="s">
        <v>789</v>
      </c>
      <c r="D39" s="4" t="s">
        <v>686</v>
      </c>
      <c r="E39" s="4" t="s">
        <v>503</v>
      </c>
    </row>
    <row r="40" spans="1:6" x14ac:dyDescent="0.4">
      <c r="A40" s="4">
        <v>40</v>
      </c>
      <c r="B40" s="4" t="s">
        <v>792</v>
      </c>
      <c r="C40" s="4" t="s">
        <v>789</v>
      </c>
      <c r="D40" s="4" t="s">
        <v>686</v>
      </c>
      <c r="E40" s="4" t="s">
        <v>503</v>
      </c>
    </row>
    <row r="41" spans="1:6" x14ac:dyDescent="0.4">
      <c r="A41" s="4">
        <v>41</v>
      </c>
      <c r="B41" s="4" t="s">
        <v>532</v>
      </c>
      <c r="C41" s="4" t="s">
        <v>789</v>
      </c>
      <c r="D41" s="4" t="s">
        <v>684</v>
      </c>
      <c r="E41" s="4" t="s">
        <v>532</v>
      </c>
    </row>
    <row r="42" spans="1:6" x14ac:dyDescent="0.4">
      <c r="A42" s="4">
        <v>42</v>
      </c>
      <c r="B42" s="4" t="s">
        <v>793</v>
      </c>
      <c r="C42" s="4" t="s">
        <v>789</v>
      </c>
      <c r="D42" s="4" t="s">
        <v>660</v>
      </c>
      <c r="E42" s="4" t="s">
        <v>503</v>
      </c>
    </row>
    <row r="43" spans="1:6" x14ac:dyDescent="0.4">
      <c r="A43" s="4">
        <v>43</v>
      </c>
      <c r="B43" s="4" t="s">
        <v>756</v>
      </c>
      <c r="C43" s="134" t="s">
        <v>794</v>
      </c>
      <c r="D43" s="4" t="s">
        <v>667</v>
      </c>
      <c r="E43" s="4" t="s">
        <v>671</v>
      </c>
    </row>
    <row r="44" spans="1:6" x14ac:dyDescent="0.4">
      <c r="A44" s="4">
        <v>44</v>
      </c>
      <c r="B44" s="4" t="s">
        <v>795</v>
      </c>
      <c r="C44" s="4" t="s">
        <v>794</v>
      </c>
      <c r="D44" s="4" t="s">
        <v>684</v>
      </c>
      <c r="E44" s="4" t="s">
        <v>503</v>
      </c>
    </row>
    <row r="45" spans="1:6" x14ac:dyDescent="0.4">
      <c r="A45" s="4">
        <v>45</v>
      </c>
      <c r="B45" s="4" t="s">
        <v>673</v>
      </c>
      <c r="C45" s="4" t="s">
        <v>794</v>
      </c>
      <c r="D45" s="4" t="s">
        <v>665</v>
      </c>
      <c r="E45" s="4" t="s">
        <v>503</v>
      </c>
    </row>
    <row r="46" spans="1:6" x14ac:dyDescent="0.4">
      <c r="A46" s="4">
        <v>46</v>
      </c>
      <c r="B46" s="4" t="s">
        <v>796</v>
      </c>
      <c r="C46" s="4" t="s">
        <v>794</v>
      </c>
      <c r="D46" s="4" t="s">
        <v>684</v>
      </c>
      <c r="E46" s="4" t="s">
        <v>671</v>
      </c>
    </row>
    <row r="47" spans="1:6" x14ac:dyDescent="0.4">
      <c r="A47" s="4">
        <v>47</v>
      </c>
      <c r="B47" s="4" t="s">
        <v>687</v>
      </c>
      <c r="C47" s="4" t="s">
        <v>794</v>
      </c>
      <c r="D47" s="4" t="s">
        <v>686</v>
      </c>
      <c r="E47" s="4" t="s">
        <v>503</v>
      </c>
    </row>
    <row r="48" spans="1:6" x14ac:dyDescent="0.4">
      <c r="A48" s="4">
        <v>48</v>
      </c>
      <c r="B48" s="4" t="s">
        <v>688</v>
      </c>
      <c r="C48" s="4" t="s">
        <v>794</v>
      </c>
      <c r="D48" s="4" t="s">
        <v>686</v>
      </c>
      <c r="E48" s="4" t="s">
        <v>503</v>
      </c>
    </row>
    <row r="49" spans="1:5" x14ac:dyDescent="0.4">
      <c r="A49" s="4">
        <v>49</v>
      </c>
      <c r="B49" s="4" t="s">
        <v>689</v>
      </c>
      <c r="C49" s="4" t="s">
        <v>794</v>
      </c>
      <c r="D49" s="4" t="s">
        <v>686</v>
      </c>
      <c r="E49" s="4" t="s">
        <v>503</v>
      </c>
    </row>
    <row r="50" spans="1:5" x14ac:dyDescent="0.4">
      <c r="A50" s="4">
        <v>50</v>
      </c>
      <c r="B50" s="4" t="s">
        <v>792</v>
      </c>
      <c r="C50" s="4" t="s">
        <v>794</v>
      </c>
      <c r="D50" s="4" t="s">
        <v>686</v>
      </c>
      <c r="E50" s="4" t="s">
        <v>503</v>
      </c>
    </row>
    <row r="51" spans="1:5" x14ac:dyDescent="0.4">
      <c r="A51" s="4">
        <v>51</v>
      </c>
      <c r="B51" s="4" t="s">
        <v>532</v>
      </c>
      <c r="C51" s="4" t="s">
        <v>794</v>
      </c>
      <c r="D51" s="4" t="s">
        <v>684</v>
      </c>
      <c r="E51" s="4" t="s">
        <v>532</v>
      </c>
    </row>
    <row r="52" spans="1:5" x14ac:dyDescent="0.4">
      <c r="A52" s="4">
        <v>52</v>
      </c>
      <c r="B52" s="4" t="s">
        <v>797</v>
      </c>
      <c r="C52" s="4" t="s">
        <v>794</v>
      </c>
      <c r="D52" s="4" t="s">
        <v>660</v>
      </c>
      <c r="E52" s="4" t="s">
        <v>503</v>
      </c>
    </row>
    <row r="53" spans="1:5" x14ac:dyDescent="0.4">
      <c r="A53" s="4">
        <v>53</v>
      </c>
      <c r="B53" s="4"/>
      <c r="C53" s="4"/>
      <c r="D53" s="4"/>
      <c r="E53" s="4"/>
    </row>
    <row r="54" spans="1:5" x14ac:dyDescent="0.4">
      <c r="A54" s="4">
        <v>54</v>
      </c>
      <c r="B54" s="4"/>
      <c r="C54" s="4"/>
      <c r="D54" s="4"/>
      <c r="E54" s="4"/>
    </row>
    <row r="55" spans="1:5" x14ac:dyDescent="0.4">
      <c r="A55" s="4">
        <v>55</v>
      </c>
      <c r="B55" s="4"/>
      <c r="C55" s="4"/>
      <c r="D55" s="4"/>
      <c r="E55" s="4"/>
    </row>
    <row r="56" spans="1:5" x14ac:dyDescent="0.4">
      <c r="A56" s="4">
        <v>56</v>
      </c>
      <c r="B56" s="4"/>
      <c r="C56" s="4"/>
      <c r="D56" s="4"/>
      <c r="E56" s="4"/>
    </row>
    <row r="57" spans="1:5" x14ac:dyDescent="0.4">
      <c r="A57" s="4">
        <v>57</v>
      </c>
      <c r="B57" s="4"/>
      <c r="C57" s="4"/>
      <c r="D57" s="4"/>
      <c r="E57" s="4"/>
    </row>
    <row r="58" spans="1:5" x14ac:dyDescent="0.4">
      <c r="A58" s="4">
        <v>58</v>
      </c>
      <c r="B58" s="4"/>
      <c r="C58" s="4"/>
      <c r="D58" s="4"/>
      <c r="E58" s="4"/>
    </row>
    <row r="59" spans="1:5" x14ac:dyDescent="0.4">
      <c r="A59" s="4">
        <v>59</v>
      </c>
      <c r="B59" s="4"/>
      <c r="C59" s="4"/>
      <c r="D59" s="4"/>
      <c r="E59" s="4"/>
    </row>
    <row r="60" spans="1:5" x14ac:dyDescent="0.4">
      <c r="A60" s="4">
        <v>60</v>
      </c>
      <c r="B60" s="4"/>
      <c r="C60" s="4"/>
      <c r="D60" s="4"/>
      <c r="E60" s="4"/>
    </row>
    <row r="61" spans="1:5" x14ac:dyDescent="0.4">
      <c r="A61" s="4">
        <v>61</v>
      </c>
      <c r="B61" s="4"/>
      <c r="C61" s="4"/>
      <c r="D61" s="4"/>
      <c r="E61" s="4"/>
    </row>
    <row r="62" spans="1:5" x14ac:dyDescent="0.4">
      <c r="A62" s="4"/>
      <c r="B62" s="4"/>
      <c r="C62" s="4"/>
      <c r="D62" s="4"/>
      <c r="E62" s="4"/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5" shapeId="10" r:id="rId3">
          <objectPr defaultSize="0" autoPict="0" r:id="rId4">
            <anchor moveWithCells="1">
              <from>
                <xdr:col>5</xdr:col>
                <xdr:colOff>95250</xdr:colOff>
                <xdr:row>5</xdr:row>
                <xdr:rowOff>114300</xdr:rowOff>
              </from>
              <to>
                <xdr:col>7</xdr:col>
                <xdr:colOff>69850</xdr:colOff>
                <xdr:row>11</xdr:row>
                <xdr:rowOff>57150</xdr:rowOff>
              </to>
            </anchor>
          </objectPr>
        </oleObject>
      </mc:Choice>
      <mc:Fallback>
        <oleObject progId="Visio.Drawing.15" shapeId="12291" r:id="rId3"/>
      </mc:Fallback>
    </mc:AlternateContent>
    <mc:AlternateContent xmlns:mc="http://schemas.openxmlformats.org/markup-compatibility/2006">
      <mc:Choice Requires="x14">
        <oleObject progId="Visio.Drawing.15" shapeId="11" r:id="rId5">
          <objectPr defaultSize="0" autoPict="0" r:id="rId6">
            <anchor moveWithCells="1">
              <from>
                <xdr:col>5</xdr:col>
                <xdr:colOff>127000</xdr:colOff>
                <xdr:row>13</xdr:row>
                <xdr:rowOff>12700</xdr:rowOff>
              </from>
              <to>
                <xdr:col>6</xdr:col>
                <xdr:colOff>184150</xdr:colOff>
                <xdr:row>16</xdr:row>
                <xdr:rowOff>31750</xdr:rowOff>
              </to>
            </anchor>
          </objectPr>
        </oleObject>
      </mc:Choice>
      <mc:Fallback>
        <oleObject progId="Visio.Drawing.15" shapeId="12293" r:id="rId5"/>
      </mc:Fallback>
    </mc:AlternateContent>
    <mc:AlternateContent xmlns:mc="http://schemas.openxmlformats.org/markup-compatibility/2006">
      <mc:Choice Requires="x14">
        <oleObject progId="Visio.Drawing.15" shapeId="12" r:id="rId7">
          <objectPr defaultSize="0" autoPict="0" r:id="rId8">
            <anchor moveWithCells="1">
              <from>
                <xdr:col>10</xdr:col>
                <xdr:colOff>0</xdr:colOff>
                <xdr:row>17</xdr:row>
                <xdr:rowOff>0</xdr:rowOff>
              </from>
              <to>
                <xdr:col>11</xdr:col>
                <xdr:colOff>641350</xdr:colOff>
                <xdr:row>22</xdr:row>
                <xdr:rowOff>152400</xdr:rowOff>
              </to>
            </anchor>
          </objectPr>
        </oleObject>
      </mc:Choice>
      <mc:Fallback>
        <oleObject progId="Visio.Drawing.15" shapeId="12294" r:id="rId7"/>
      </mc:Fallback>
    </mc:AlternateContent>
    <mc:AlternateContent xmlns:mc="http://schemas.openxmlformats.org/markup-compatibility/2006">
      <mc:Choice Requires="x14">
        <oleObject progId="Visio.Drawing.15" shapeId="13" r:id="rId9">
          <objectPr defaultSize="0" autoPict="0" r:id="rId10">
            <anchor moveWithCells="1">
              <from>
                <xdr:col>5</xdr:col>
                <xdr:colOff>241300</xdr:colOff>
                <xdr:row>28</xdr:row>
                <xdr:rowOff>50800</xdr:rowOff>
              </from>
              <to>
                <xdr:col>7</xdr:col>
                <xdr:colOff>222250</xdr:colOff>
                <xdr:row>33</xdr:row>
                <xdr:rowOff>190500</xdr:rowOff>
              </to>
            </anchor>
          </objectPr>
        </oleObject>
      </mc:Choice>
      <mc:Fallback>
        <oleObject progId="Visio.Drawing.15" shapeId="12295" r:id="rId9"/>
      </mc:Fallback>
    </mc:AlternateContent>
    <mc:AlternateContent xmlns:mc="http://schemas.openxmlformats.org/markup-compatibility/2006">
      <mc:Choice Requires="x14">
        <oleObject progId="Visio.Drawing.15" shapeId="14" r:id="rId11">
          <objectPr defaultSize="0" autoPict="0" r:id="rId12">
            <anchor moveWithCells="1">
              <from>
                <xdr:col>11</xdr:col>
                <xdr:colOff>304800</xdr:colOff>
                <xdr:row>33</xdr:row>
                <xdr:rowOff>190500</xdr:rowOff>
              </from>
              <to>
                <xdr:col>13</xdr:col>
                <xdr:colOff>514350</xdr:colOff>
                <xdr:row>40</xdr:row>
                <xdr:rowOff>146050</xdr:rowOff>
              </to>
            </anchor>
          </objectPr>
        </oleObject>
      </mc:Choice>
      <mc:Fallback>
        <oleObject progId="Visio.Drawing.15" shapeId="12297" r:id="rId11"/>
      </mc:Fallback>
    </mc:AlternateContent>
    <mc:AlternateContent xmlns:mc="http://schemas.openxmlformats.org/markup-compatibility/2006">
      <mc:Choice Requires="x14">
        <oleObject progId="Visio.Drawing.15" shapeId="15" r:id="rId13">
          <objectPr defaultSize="0" autoPict="0" r:id="rId14">
            <anchor moveWithCells="1">
              <from>
                <xdr:col>5</xdr:col>
                <xdr:colOff>336550</xdr:colOff>
                <xdr:row>42</xdr:row>
                <xdr:rowOff>146050</xdr:rowOff>
              </from>
              <to>
                <xdr:col>8</xdr:col>
                <xdr:colOff>146050</xdr:colOff>
                <xdr:row>50</xdr:row>
                <xdr:rowOff>127000</xdr:rowOff>
              </to>
            </anchor>
          </objectPr>
        </oleObject>
      </mc:Choice>
      <mc:Fallback>
        <oleObject progId="Visio.Drawing.15" shapeId="12298" r:id="rId13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F1B3491505B544ABCF4DBFD995A328" ma:contentTypeVersion="14" ma:contentTypeDescription="Create a new document." ma:contentTypeScope="" ma:versionID="86b8ba780bd6e9be5664127850d8b7b9">
  <xsd:schema xmlns:xsd="http://www.w3.org/2001/XMLSchema" xmlns:xs="http://www.w3.org/2001/XMLSchema" xmlns:p="http://schemas.microsoft.com/office/2006/metadata/properties" xmlns:ns2="c2ce6744-4b49-4235-bf64-039aa398445e" xmlns:ns3="61dcf3c9-eb15-454e-81ca-9882d19829ae" targetNamespace="http://schemas.microsoft.com/office/2006/metadata/properties" ma:root="true" ma:fieldsID="cd7fef6318788f8bc60e4eef8ec9355d" ns2:_="" ns3:_="">
    <xsd:import namespace="c2ce6744-4b49-4235-bf64-039aa398445e"/>
    <xsd:import namespace="61dcf3c9-eb15-454e-81ca-9882d19829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e6744-4b49-4235-bf64-039aa39844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933a40-d7a1-4ae8-94a3-1b6c5b7c3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cf3c9-eb15-454e-81ca-9882d19829a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ae93f37-7ef2-4de8-a45f-21fc26b842fa}" ma:internalName="TaxCatchAll" ma:showField="CatchAllData" ma:web="61dcf3c9-eb15-454e-81ca-9882d19829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1dcf3c9-eb15-454e-81ca-9882d19829ae" xsi:nil="true"/>
    <lcf76f155ced4ddcb4097134ff3c332f xmlns="c2ce6744-4b49-4235-bf64-039aa398445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CEEDFB-11A0-48FA-950C-ED0EA91558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ce6744-4b49-4235-bf64-039aa398445e"/>
    <ds:schemaRef ds:uri="61dcf3c9-eb15-454e-81ca-9882d19829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ED4A34-0A7C-4A1F-9A80-1232CF830D08}">
  <ds:schemaRefs>
    <ds:schemaRef ds:uri="c2ce6744-4b49-4235-bf64-039aa398445e"/>
    <ds:schemaRef ds:uri="http://schemas.openxmlformats.org/package/2006/metadata/core-properties"/>
    <ds:schemaRef ds:uri="61dcf3c9-eb15-454e-81ca-9882d19829ae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3262A83-6CA8-4E6D-99F6-560E11F0EA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Chips List</vt:lpstr>
      <vt:lpstr>Scaling P2</vt:lpstr>
      <vt:lpstr>Blocks</vt:lpstr>
      <vt:lpstr>DFT</vt:lpstr>
      <vt:lpstr>Gantt</vt:lpstr>
      <vt:lpstr>Gantt_detail</vt:lpstr>
      <vt:lpstr>CS-ANN Subblocks</vt:lpstr>
      <vt:lpstr>TD-ANN_layout</vt:lpstr>
      <vt:lpstr>TD-ANN Subblocks</vt:lpstr>
      <vt:lpstr>NDC Subblocks</vt:lpstr>
      <vt:lpstr>NDC Layout</vt:lpstr>
      <vt:lpstr>Activities</vt:lpstr>
      <vt:lpstr>PDK Devices</vt:lpstr>
      <vt:lpstr>Pinout_TO1</vt:lpstr>
      <vt:lpstr>Pinout</vt:lpstr>
      <vt:lpstr>IO-Pins-Dima</vt:lpstr>
      <vt:lpstr>SA_Interface_Nov</vt:lpstr>
      <vt:lpstr>Pinout_Dima</vt:lpstr>
      <vt:lpstr>Pinout_Dima (2)</vt:lpstr>
      <vt:lpstr>Interface - Dima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Wainstein</dc:creator>
  <cp:keywords/>
  <dc:description/>
  <cp:lastModifiedBy>Dima Ali-Saleh</cp:lastModifiedBy>
  <cp:revision/>
  <dcterms:created xsi:type="dcterms:W3CDTF">2024-07-04T08:13:06Z</dcterms:created>
  <dcterms:modified xsi:type="dcterms:W3CDTF">2026-10-12T10:23:21Z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0x01010009F1B3491505B544ABCF4DBFD995A328</vt:lpwstr>
  </property>
  <property fmtid="{D5CDD505-2E9C-101B-9397-08002B2CF9AE}" pid="3" name="MediaServiceImageTags">
    <vt:lpwstr/>
  </property>
</Properties>
</file>