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University Of Jordan\Desktop\Tech For Jobs Training\Week 4\"/>
    </mc:Choice>
  </mc:AlternateContent>
  <xr:revisionPtr revIDLastSave="0" documentId="13_ncr:1_{3CAA9EF9-1A4D-4490-BD19-D8F0BDD3F111}" xr6:coauthVersionLast="47" xr6:coauthVersionMax="47" xr10:uidLastSave="{00000000-0000-0000-0000-000000000000}"/>
  <bookViews>
    <workbookView xWindow="-120" yWindow="-120" windowWidth="29040" windowHeight="16440" tabRatio="500" firstSheet="1" activeTab="1" xr2:uid="{00000000-000D-0000-FFFF-FFFF00000000}"/>
  </bookViews>
  <sheets>
    <sheet name="Example_Pivot" sheetId="1" state="hidden" r:id="rId1"/>
    <sheet name="highest_earning_players" sheetId="2" r:id="rId2"/>
    <sheet name="highest_earning_teams" sheetId="3" r:id="rId3"/>
    <sheet name="country_codes" sheetId="4" r:id="rId4"/>
    <sheet name="aux_formulas" sheetId="5" r:id="rId5"/>
  </sheets>
  <calcPr calcId="191028" iterateDelta="1E-4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" i="2" l="1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3" i="2" s="1"/>
  <c r="O2" i="2"/>
  <c r="H2" i="3"/>
  <c r="G2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8" i="5"/>
  <c r="G35" i="5"/>
  <c r="G34" i="5"/>
  <c r="G32" i="5"/>
  <c r="G31" i="5"/>
  <c r="G21" i="5"/>
  <c r="G13" i="5"/>
  <c r="G7" i="5"/>
  <c r="G5" i="5"/>
  <c r="G4" i="5"/>
  <c r="D546" i="2"/>
  <c r="G24" i="5" l="1"/>
  <c r="G23" i="5"/>
  <c r="G22" i="5"/>
</calcChain>
</file>

<file path=xl/sharedStrings.xml><?xml version="1.0" encoding="utf-8"?>
<sst xmlns="http://schemas.openxmlformats.org/spreadsheetml/2006/main" count="10149" uniqueCount="3690">
  <si>
    <t>genre</t>
  </si>
  <si>
    <t>game</t>
  </si>
  <si>
    <t>Sum of TotalUSDPrize</t>
  </si>
  <si>
    <t>Battle Royale</t>
  </si>
  <si>
    <t>Fortnite</t>
  </si>
  <si>
    <t>PUBG</t>
  </si>
  <si>
    <t>Collectible Card Game</t>
  </si>
  <si>
    <t>Hearthstone</t>
  </si>
  <si>
    <t>First-Person Shooter</t>
  </si>
  <si>
    <t>Counter-Strike: Global Offensive</t>
  </si>
  <si>
    <t>Overwatch</t>
  </si>
  <si>
    <t>Multiplayer Online Battle Arena</t>
  </si>
  <si>
    <t>Arena of Valor</t>
  </si>
  <si>
    <t>Dota 2</t>
  </si>
  <si>
    <t>Heroes of the Storm</t>
  </si>
  <si>
    <t>League of Legends</t>
  </si>
  <si>
    <t>Strategy</t>
  </si>
  <si>
    <t>Starcraft II</t>
  </si>
  <si>
    <t>Total Result</t>
  </si>
  <si>
    <t>player_id</t>
  </si>
  <si>
    <t>name_first</t>
  </si>
  <si>
    <t>name_last</t>
  </si>
  <si>
    <t>current_handle</t>
  </si>
  <si>
    <t>country_code</t>
  </si>
  <si>
    <t>total_usd_prize</t>
  </si>
  <si>
    <t>country_name</t>
  </si>
  <si>
    <t>continent_name</t>
  </si>
  <si>
    <t>first_initial</t>
  </si>
  <si>
    <t>last_initial</t>
  </si>
  <si>
    <t>full_initial</t>
  </si>
  <si>
    <t>Peter</t>
  </si>
  <si>
    <t>Rasmussen</t>
  </si>
  <si>
    <t>dupreeh</t>
  </si>
  <si>
    <t>dk</t>
  </si>
  <si>
    <t>Andreas</t>
  </si>
  <si>
    <t>HÃ¸jsleth</t>
  </si>
  <si>
    <t>Xyp9x</t>
  </si>
  <si>
    <t>Nicolai</t>
  </si>
  <si>
    <t>Reedtz</t>
  </si>
  <si>
    <t>dev1ce</t>
  </si>
  <si>
    <t>Lukas</t>
  </si>
  <si>
    <t>Rossander</t>
  </si>
  <si>
    <t>gla1ve</t>
  </si>
  <si>
    <t>Emil</t>
  </si>
  <si>
    <t>Reif</t>
  </si>
  <si>
    <t>Magisk</t>
  </si>
  <si>
    <t>Jakey</t>
  </si>
  <si>
    <t>Yip</t>
  </si>
  <si>
    <t>Stewie2k</t>
  </si>
  <si>
    <t>us</t>
  </si>
  <si>
    <t>EpitÃ¡cio</t>
  </si>
  <si>
    <t>de Melo</t>
  </si>
  <si>
    <t>TACO</t>
  </si>
  <si>
    <t>br</t>
  </si>
  <si>
    <t>Fernando</t>
  </si>
  <si>
    <t>Alvarenga</t>
  </si>
  <si>
    <t>fer</t>
  </si>
  <si>
    <t>Gabriel</t>
  </si>
  <si>
    <t>Toledo</t>
  </si>
  <si>
    <t>FalleN</t>
  </si>
  <si>
    <t>Marcelo</t>
  </si>
  <si>
    <t>David</t>
  </si>
  <si>
    <t>coldzera</t>
  </si>
  <si>
    <t>Keith</t>
  </si>
  <si>
    <t>Markovic</t>
  </si>
  <si>
    <t>NAF</t>
  </si>
  <si>
    <t>ca</t>
  </si>
  <si>
    <t>Finn</t>
  </si>
  <si>
    <t>Andersen</t>
  </si>
  <si>
    <t>karrigan</t>
  </si>
  <si>
    <t>Jonathan</t>
  </si>
  <si>
    <t>Jablonowski</t>
  </si>
  <si>
    <t>ELiGE</t>
  </si>
  <si>
    <t>Nick</t>
  </si>
  <si>
    <t>Cannella</t>
  </si>
  <si>
    <t>nitr0</t>
  </si>
  <si>
    <t>Jesper</t>
  </si>
  <si>
    <t>Wecksell</t>
  </si>
  <si>
    <t>JW</t>
  </si>
  <si>
    <t>se</t>
  </si>
  <si>
    <t>Olof</t>
  </si>
  <si>
    <t>Kajbjer</t>
  </si>
  <si>
    <t>olofmeister</t>
  </si>
  <si>
    <t>Robin</t>
  </si>
  <si>
    <t>RÃ¶nnquist</t>
  </si>
  <si>
    <t>flusha</t>
  </si>
  <si>
    <t>Freddy</t>
  </si>
  <si>
    <t>Johansson</t>
  </si>
  <si>
    <t>KRiMZ</t>
  </si>
  <si>
    <t>Russel</t>
  </si>
  <si>
    <t>Van Dulken</t>
  </si>
  <si>
    <t>Twistzz</t>
  </si>
  <si>
    <t>Dan</t>
  </si>
  <si>
    <t>Madesclaire</t>
  </si>
  <si>
    <t>apEX</t>
  </si>
  <si>
    <t>fr</t>
  </si>
  <si>
    <t>Nathan</t>
  </si>
  <si>
    <t>Schmitt</t>
  </si>
  <si>
    <t>NBK</t>
  </si>
  <si>
    <t>Ladislav</t>
  </si>
  <si>
    <t>KovÃ¡cs</t>
  </si>
  <si>
    <t>GuardiaN</t>
  </si>
  <si>
    <t>sk</t>
  </si>
  <si>
    <t>Tarik</t>
  </si>
  <si>
    <t>Celik</t>
  </si>
  <si>
    <t>tarik</t>
  </si>
  <si>
    <t>HÃ¥vard</t>
  </si>
  <si>
    <t>Nygaard</t>
  </si>
  <si>
    <t>rain</t>
  </si>
  <si>
    <t>no</t>
  </si>
  <si>
    <t>Nikola</t>
  </si>
  <si>
    <t>KovaÄ</t>
  </si>
  <si>
    <t>NiKo</t>
  </si>
  <si>
    <t>ba</t>
  </si>
  <si>
    <t>Egor</t>
  </si>
  <si>
    <t>Vasilyev</t>
  </si>
  <si>
    <t>flamie</t>
  </si>
  <si>
    <t>ru</t>
  </si>
  <si>
    <t>Kenny</t>
  </si>
  <si>
    <t>Schrub</t>
  </si>
  <si>
    <t>kennyS</t>
  </si>
  <si>
    <t>Daniil</t>
  </si>
  <si>
    <t>Teslenko</t>
  </si>
  <si>
    <t>Zeus</t>
  </si>
  <si>
    <t>ua</t>
  </si>
  <si>
    <t>Alexander</t>
  </si>
  <si>
    <t>Kostylev</t>
  </si>
  <si>
    <t>s1mple</t>
  </si>
  <si>
    <t>Richard</t>
  </si>
  <si>
    <t>Papillon</t>
  </si>
  <si>
    <t>shox</t>
  </si>
  <si>
    <t>Janusz</t>
  </si>
  <si>
    <t>Pogorzelski</t>
  </si>
  <si>
    <t>snax</t>
  </si>
  <si>
    <t>pl</t>
  </si>
  <si>
    <t>Markus</t>
  </si>
  <si>
    <t>KjÃ¦rbye</t>
  </si>
  <si>
    <t>Kjaerbye</t>
  </si>
  <si>
    <t>Ioann</t>
  </si>
  <si>
    <t>Sukharev</t>
  </si>
  <si>
    <t>Edward</t>
  </si>
  <si>
    <t>Filip</t>
  </si>
  <si>
    <t>Kubski</t>
  </si>
  <si>
    <t>neo</t>
  </si>
  <si>
    <t>Chris</t>
  </si>
  <si>
    <t>de Jong</t>
  </si>
  <si>
    <t>chrisJ</t>
  </si>
  <si>
    <t>nl</t>
  </si>
  <si>
    <t>Wiktor</t>
  </si>
  <si>
    <t>Wojtas</t>
  </si>
  <si>
    <t>TaZ</t>
  </si>
  <si>
    <t>Will</t>
  </si>
  <si>
    <t>Wierzba</t>
  </si>
  <si>
    <t>Rush</t>
  </si>
  <si>
    <t>JarosÅ‚aw</t>
  </si>
  <si>
    <t>JarzÄ…bkowski</t>
  </si>
  <si>
    <t>pashaBiceps</t>
  </si>
  <si>
    <t>PaweÅ‚</t>
  </si>
  <si>
    <t>BieliÅ„ski</t>
  </si>
  <si>
    <t>byali</t>
  </si>
  <si>
    <t>Patrik</t>
  </si>
  <si>
    <t>Lindberg</t>
  </si>
  <si>
    <t>f0rest</t>
  </si>
  <si>
    <t>Denis</t>
  </si>
  <si>
    <t>Sharipov</t>
  </si>
  <si>
    <t>electroNic</t>
  </si>
  <si>
    <t>Christopher</t>
  </si>
  <si>
    <t>Alesund</t>
  </si>
  <si>
    <t>GeT_RiGhT</t>
  </si>
  <si>
    <t>LandstrÃ¶m</t>
  </si>
  <si>
    <t>Xizt</t>
  </si>
  <si>
    <t>Kool</t>
  </si>
  <si>
    <t>ropz</t>
  </si>
  <si>
    <t>ee</t>
  </si>
  <si>
    <t>CÃ©dric</t>
  </si>
  <si>
    <t>Guipouy</t>
  </si>
  <si>
    <t>RpK</t>
  </si>
  <si>
    <t>Vincent</t>
  </si>
  <si>
    <t>Schopenhauer</t>
  </si>
  <si>
    <t>Happy</t>
  </si>
  <si>
    <t>Jarguz</t>
  </si>
  <si>
    <t>stanislaw</t>
  </si>
  <si>
    <t>Jonas</t>
  </si>
  <si>
    <t>Olofsson</t>
  </si>
  <si>
    <t>Lekr0</t>
  </si>
  <si>
    <t>Timothy</t>
  </si>
  <si>
    <t>Ta</t>
  </si>
  <si>
    <t>autimatic</t>
  </si>
  <si>
    <t>Maikil</t>
  </si>
  <si>
    <t>Selim</t>
  </si>
  <si>
    <t>Golden</t>
  </si>
  <si>
    <t>Tyler</t>
  </si>
  <si>
    <t>Latham</t>
  </si>
  <si>
    <t>Skadoodle</t>
  </si>
  <si>
    <t>Aleksi</t>
  </si>
  <si>
    <t>Jalli</t>
  </si>
  <si>
    <t>allu</t>
  </si>
  <si>
    <t>fi</t>
  </si>
  <si>
    <t>RenÃ¨</t>
  </si>
  <si>
    <t>Borg</t>
  </si>
  <si>
    <t>cajunb</t>
  </si>
  <si>
    <t>Dauren</t>
  </si>
  <si>
    <t>Kystaubayev</t>
  </si>
  <si>
    <t>AdreN</t>
  </si>
  <si>
    <t>kz</t>
  </si>
  <si>
    <t>Adam</t>
  </si>
  <si>
    <t>Friberg</t>
  </si>
  <si>
    <t>friberg</t>
  </si>
  <si>
    <t>Kristian</t>
  </si>
  <si>
    <t>Wienecke</t>
  </si>
  <si>
    <t>k0nfig</t>
  </si>
  <si>
    <t>Cayonte</t>
  </si>
  <si>
    <t>Brehze</t>
  </si>
  <si>
    <t>Ethan</t>
  </si>
  <si>
    <t>Arnold</t>
  </si>
  <si>
    <t>nahtE</t>
  </si>
  <si>
    <t>Lincoln</t>
  </si>
  <si>
    <t>Lau</t>
  </si>
  <si>
    <t>fnx</t>
  </si>
  <si>
    <t>Ricardo</t>
  </si>
  <si>
    <t>Prass</t>
  </si>
  <si>
    <t>boltz</t>
  </si>
  <si>
    <t>Fabien</t>
  </si>
  <si>
    <t>Fiey</t>
  </si>
  <si>
    <t>KIOSHIMA</t>
  </si>
  <si>
    <t>Cvetelin</t>
  </si>
  <si>
    <t>Nikolov</t>
  </si>
  <si>
    <t>CeRq</t>
  </si>
  <si>
    <t>bg</t>
  </si>
  <si>
    <t>Dennis</t>
  </si>
  <si>
    <t>Edman</t>
  </si>
  <si>
    <t>dennis</t>
  </si>
  <si>
    <t>Mathias</t>
  </si>
  <si>
    <t>Lauridsen</t>
  </si>
  <si>
    <t>MSL</t>
  </si>
  <si>
    <t>Kostin</t>
  </si>
  <si>
    <t>seized</t>
  </si>
  <si>
    <t>TomÃ¡Å¡</t>
  </si>
  <si>
    <t>Å Å¥astnÃ½</t>
  </si>
  <si>
    <t>oskar</t>
  </si>
  <si>
    <t>cz</t>
  </si>
  <si>
    <t>Mathieu</t>
  </si>
  <si>
    <t>Herbaut</t>
  </si>
  <si>
    <t>ZywOo</t>
  </si>
  <si>
    <t>Philip</t>
  </si>
  <si>
    <t>Aistrup</t>
  </si>
  <si>
    <t>aizy</t>
  </si>
  <si>
    <t>Miikka</t>
  </si>
  <si>
    <t>Kemppi</t>
  </si>
  <si>
    <t>suNny</t>
  </si>
  <si>
    <t>Valdemar</t>
  </si>
  <si>
    <t>VangsÃ¥</t>
  </si>
  <si>
    <t>Valde</t>
  </si>
  <si>
    <t>JoÃ£o</t>
  </si>
  <si>
    <t>Vasconcellos</t>
  </si>
  <si>
    <t>felps</t>
  </si>
  <si>
    <t>Mikhail</t>
  </si>
  <si>
    <t>Stolyarov</t>
  </si>
  <si>
    <t>Dosia</t>
  </si>
  <si>
    <t>Can</t>
  </si>
  <si>
    <t>DÃ¶rtkardes</t>
  </si>
  <si>
    <t>XANTARES</t>
  </si>
  <si>
    <t>tr</t>
  </si>
  <si>
    <t>Alexandre</t>
  </si>
  <si>
    <t>Pianaro</t>
  </si>
  <si>
    <t>bodyy</t>
  </si>
  <si>
    <t>Martin</t>
  </si>
  <si>
    <t>Styk</t>
  </si>
  <si>
    <t>STYKO</t>
  </si>
  <si>
    <t>Ã–zgÃ¼r</t>
  </si>
  <si>
    <t>Eker</t>
  </si>
  <si>
    <t>woxic</t>
  </si>
  <si>
    <t>Fredrik</t>
  </si>
  <si>
    <t>Sterner</t>
  </si>
  <si>
    <t>REZ</t>
  </si>
  <si>
    <t>Virolainen</t>
  </si>
  <si>
    <t>Aleksib</t>
  </si>
  <si>
    <t>Alexey</t>
  </si>
  <si>
    <t>Golubev</t>
  </si>
  <si>
    <t>Qikert</t>
  </si>
  <si>
    <t>Rustem</t>
  </si>
  <si>
    <t>Tlepov</t>
  </si>
  <si>
    <t>mou</t>
  </si>
  <si>
    <t>Timur</t>
  </si>
  <si>
    <t>Tulepov</t>
  </si>
  <si>
    <t>Buster</t>
  </si>
  <si>
    <t>Ali</t>
  </si>
  <si>
    <t>Dzhami</t>
  </si>
  <si>
    <t>Jame</t>
  </si>
  <si>
    <t>Christophe</t>
  </si>
  <si>
    <t>Xia</t>
  </si>
  <si>
    <t>SIXER</t>
  </si>
  <si>
    <t>Abay</t>
  </si>
  <si>
    <t>Khasenov</t>
  </si>
  <si>
    <t>HObbit</t>
  </si>
  <si>
    <t>Edouard</t>
  </si>
  <si>
    <t>Dubourdeaux</t>
  </si>
  <si>
    <t>SmithZz</t>
  </si>
  <si>
    <t>ÄŒerÅˆanskÃ½</t>
  </si>
  <si>
    <t>frozen</t>
  </si>
  <si>
    <t>Valentin</t>
  </si>
  <si>
    <t>Vasilev</t>
  </si>
  <si>
    <t>poiz0n</t>
  </si>
  <si>
    <t>Damian</t>
  </si>
  <si>
    <t>Steele</t>
  </si>
  <si>
    <t>daps</t>
  </si>
  <si>
    <t>Simon</t>
  </si>
  <si>
    <t>Eliasson</t>
  </si>
  <si>
    <t>twist</t>
  </si>
  <si>
    <t>Henrique</t>
  </si>
  <si>
    <t>Teles</t>
  </si>
  <si>
    <t>hen1</t>
  </si>
  <si>
    <t>Adil</t>
  </si>
  <si>
    <t>Benrlitom</t>
  </si>
  <si>
    <t>ScreaM</t>
  </si>
  <si>
    <t>be</t>
  </si>
  <si>
    <t>Oscar</t>
  </si>
  <si>
    <t>CaÃ±ellas</t>
  </si>
  <si>
    <t>mixwell</t>
  </si>
  <si>
    <t>es</t>
  </si>
  <si>
    <t>Johannes</t>
  </si>
  <si>
    <t>Wodarz</t>
  </si>
  <si>
    <t>tabseN</t>
  </si>
  <si>
    <t>de</t>
  </si>
  <si>
    <t>Alex</t>
  </si>
  <si>
    <t>McMeekin</t>
  </si>
  <si>
    <t>ALEX</t>
  </si>
  <si>
    <t>gb</t>
  </si>
  <si>
    <t>KisÅ‚owski</t>
  </si>
  <si>
    <t>Furlan</t>
  </si>
  <si>
    <t>HaoWen</t>
  </si>
  <si>
    <t>Xu</t>
  </si>
  <si>
    <t>somebody</t>
  </si>
  <si>
    <t>cn</t>
  </si>
  <si>
    <t>Jordan</t>
  </si>
  <si>
    <t>Gilbert</t>
  </si>
  <si>
    <t>n0thing</t>
  </si>
  <si>
    <t>Karol</t>
  </si>
  <si>
    <t>Rodowicz</t>
  </si>
  <si>
    <t>rallen</t>
  </si>
  <si>
    <t>Francois</t>
  </si>
  <si>
    <t>Delaunay</t>
  </si>
  <si>
    <t>Amanek</t>
  </si>
  <si>
    <t>Sanjar</t>
  </si>
  <si>
    <t>Kuliev</t>
  </si>
  <si>
    <t>SANJI</t>
  </si>
  <si>
    <t>uz</t>
  </si>
  <si>
    <t>Johan</t>
  </si>
  <si>
    <t>Sundstein</t>
  </si>
  <si>
    <t>N0tail</t>
  </si>
  <si>
    <t>Jesse</t>
  </si>
  <si>
    <t>Vainikka</t>
  </si>
  <si>
    <t>JerAx</t>
  </si>
  <si>
    <t>Anathan</t>
  </si>
  <si>
    <t>Pham</t>
  </si>
  <si>
    <t>ana</t>
  </si>
  <si>
    <t>au</t>
  </si>
  <si>
    <t>SÃ©bastien</t>
  </si>
  <si>
    <t>Debs</t>
  </si>
  <si>
    <t>Ceb</t>
  </si>
  <si>
    <t>Topias</t>
  </si>
  <si>
    <t>Taavitsainen</t>
  </si>
  <si>
    <t>Topson</t>
  </si>
  <si>
    <t>Kuro</t>
  </si>
  <si>
    <t>Takhasomi</t>
  </si>
  <si>
    <t>KuroKy</t>
  </si>
  <si>
    <t>Amer</t>
  </si>
  <si>
    <t>Al-Barkawi</t>
  </si>
  <si>
    <t>Miracle-</t>
  </si>
  <si>
    <t>jo</t>
  </si>
  <si>
    <t>Ivan</t>
  </si>
  <si>
    <t>Ivanov</t>
  </si>
  <si>
    <t>MinD_ContRoL</t>
  </si>
  <si>
    <t>Maroun</t>
  </si>
  <si>
    <t>Merhej</t>
  </si>
  <si>
    <t>GH</t>
  </si>
  <si>
    <t>lb</t>
  </si>
  <si>
    <t>Lasse</t>
  </si>
  <si>
    <t>Urpalainen</t>
  </si>
  <si>
    <t>Matumbaman</t>
  </si>
  <si>
    <t>Sumail</t>
  </si>
  <si>
    <t>Hassan</t>
  </si>
  <si>
    <t>SumaiL</t>
  </si>
  <si>
    <t>pk</t>
  </si>
  <si>
    <t>Saahil</t>
  </si>
  <si>
    <t>Arora</t>
  </si>
  <si>
    <t>UNiVeRsE</t>
  </si>
  <si>
    <t>Dager</t>
  </si>
  <si>
    <t>ppd</t>
  </si>
  <si>
    <t>Lu</t>
  </si>
  <si>
    <t>Yao</t>
  </si>
  <si>
    <t>Somnusä¸¶M</t>
  </si>
  <si>
    <t>Linsen</t>
  </si>
  <si>
    <t>fy</t>
  </si>
  <si>
    <t>Clement</t>
  </si>
  <si>
    <t>Puppey</t>
  </si>
  <si>
    <t>Clinton</t>
  </si>
  <si>
    <t>Loomis</t>
  </si>
  <si>
    <t>Fear</t>
  </si>
  <si>
    <t>Gustav</t>
  </si>
  <si>
    <t>Magnusson</t>
  </si>
  <si>
    <t>s4</t>
  </si>
  <si>
    <t>Ludwig</t>
  </si>
  <si>
    <t>WÃ¥hlberg</t>
  </si>
  <si>
    <t>Zai</t>
  </si>
  <si>
    <t>Tal</t>
  </si>
  <si>
    <t>Aizik</t>
  </si>
  <si>
    <t>Fly</t>
  </si>
  <si>
    <t>Aliwi</t>
  </si>
  <si>
    <t>Omar</t>
  </si>
  <si>
    <t>w33</t>
  </si>
  <si>
    <t>ro</t>
  </si>
  <si>
    <t>Artour</t>
  </si>
  <si>
    <t>Babaev</t>
  </si>
  <si>
    <t>Arteezy</t>
  </si>
  <si>
    <t>Chunyu</t>
  </si>
  <si>
    <t>Wang</t>
  </si>
  <si>
    <t>Ame</t>
  </si>
  <si>
    <t>Zhang</t>
  </si>
  <si>
    <t>Yiping</t>
  </si>
  <si>
    <t>y`</t>
  </si>
  <si>
    <t>Ruida</t>
  </si>
  <si>
    <t>Faith_bian</t>
  </si>
  <si>
    <t>Nielsen</t>
  </si>
  <si>
    <t>Cr1t</t>
  </si>
  <si>
    <t>Kurtis</t>
  </si>
  <si>
    <t>Ling</t>
  </si>
  <si>
    <t>Aui_2000</t>
  </si>
  <si>
    <t>Peng</t>
  </si>
  <si>
    <t>Li</t>
  </si>
  <si>
    <t>iceice</t>
  </si>
  <si>
    <t>Chu</t>
  </si>
  <si>
    <t>Zeyu</t>
  </si>
  <si>
    <t>Shadow</t>
  </si>
  <si>
    <t>Zhou</t>
  </si>
  <si>
    <t>Yang</t>
  </si>
  <si>
    <t>bLink</t>
  </si>
  <si>
    <t>Jianwei</t>
  </si>
  <si>
    <t>Yap</t>
  </si>
  <si>
    <t>xNova</t>
  </si>
  <si>
    <t>my</t>
  </si>
  <si>
    <t>Shenyi</t>
  </si>
  <si>
    <t>Chalice</t>
  </si>
  <si>
    <t>Ning</t>
  </si>
  <si>
    <t>xiao8</t>
  </si>
  <si>
    <t>Damien</t>
  </si>
  <si>
    <t>Chok</t>
  </si>
  <si>
    <t>kpii</t>
  </si>
  <si>
    <t>Roman</t>
  </si>
  <si>
    <t>Kushnarev</t>
  </si>
  <si>
    <t>RAMZES666</t>
  </si>
  <si>
    <t>Liangzhi</t>
  </si>
  <si>
    <t>Hu</t>
  </si>
  <si>
    <t>KaKa</t>
  </si>
  <si>
    <t>Yeik Nai</t>
  </si>
  <si>
    <t>Zheng</t>
  </si>
  <si>
    <t>MidOne</t>
  </si>
  <si>
    <t>Alexei</t>
  </si>
  <si>
    <t>Berezin</t>
  </si>
  <si>
    <t>Solo</t>
  </si>
  <si>
    <t>Zhihao</t>
  </si>
  <si>
    <t>Chen</t>
  </si>
  <si>
    <t>Hao</t>
  </si>
  <si>
    <t>Hongda</t>
  </si>
  <si>
    <t>Zeng</t>
  </si>
  <si>
    <t>Faith</t>
  </si>
  <si>
    <t>Pavel</t>
  </si>
  <si>
    <t>Khvastunov</t>
  </si>
  <si>
    <t>9pasha</t>
  </si>
  <si>
    <t>Vladimir</t>
  </si>
  <si>
    <t>Minenko</t>
  </si>
  <si>
    <t>Noone</t>
  </si>
  <si>
    <t>Junhao</t>
  </si>
  <si>
    <t>Xie</t>
  </si>
  <si>
    <t>Super</t>
  </si>
  <si>
    <t>Daryl Pei Xiang</t>
  </si>
  <si>
    <t>Koh</t>
  </si>
  <si>
    <t>iceiceice</t>
  </si>
  <si>
    <t>sg</t>
  </si>
  <si>
    <t>Yazied</t>
  </si>
  <si>
    <t>Jaradat</t>
  </si>
  <si>
    <t>YapzOr</t>
  </si>
  <si>
    <t>Rasmus</t>
  </si>
  <si>
    <t>Fillipsen</t>
  </si>
  <si>
    <t>MiSeRy</t>
  </si>
  <si>
    <t>Fominok</t>
  </si>
  <si>
    <t>Resolut1on</t>
  </si>
  <si>
    <t>Chao</t>
  </si>
  <si>
    <t>Fenrir</t>
  </si>
  <si>
    <t>Pan</t>
  </si>
  <si>
    <t>Mu</t>
  </si>
  <si>
    <t>Zhicheng</t>
  </si>
  <si>
    <t>LaNm</t>
  </si>
  <si>
    <t>Fa Ming</t>
  </si>
  <si>
    <t>Liang</t>
  </si>
  <si>
    <t>DDC</t>
  </si>
  <si>
    <t>mo</t>
  </si>
  <si>
    <t>Nikogosyan</t>
  </si>
  <si>
    <t>RodjER</t>
  </si>
  <si>
    <t>Adrian</t>
  </si>
  <si>
    <t>Trinks</t>
  </si>
  <si>
    <t>FATA</t>
  </si>
  <si>
    <t>Chun</t>
  </si>
  <si>
    <t>Song</t>
  </si>
  <si>
    <t>Sccc</t>
  </si>
  <si>
    <t>Jiao</t>
  </si>
  <si>
    <t>Banana</t>
  </si>
  <si>
    <t>Han</t>
  </si>
  <si>
    <t>Moogy</t>
  </si>
  <si>
    <t>Jiajun</t>
  </si>
  <si>
    <t>Liu</t>
  </si>
  <si>
    <t>Sylar</t>
  </si>
  <si>
    <t>Ren</t>
  </si>
  <si>
    <t>Yangwei</t>
  </si>
  <si>
    <t>eLeVeN</t>
  </si>
  <si>
    <t>Zhaohui</t>
  </si>
  <si>
    <t>SanSheng</t>
  </si>
  <si>
    <t>Zhengzheng</t>
  </si>
  <si>
    <t>Zengrong</t>
  </si>
  <si>
    <t>Lei</t>
  </si>
  <si>
    <t>MMY!</t>
  </si>
  <si>
    <t>Bin</t>
  </si>
  <si>
    <t>Fu</t>
  </si>
  <si>
    <t>Q</t>
  </si>
  <si>
    <t>Sazdov</t>
  </si>
  <si>
    <t>Saksa</t>
  </si>
  <si>
    <t>mk</t>
  </si>
  <si>
    <t>Yee Fung</t>
  </si>
  <si>
    <t>Chai</t>
  </si>
  <si>
    <t>Mushi</t>
  </si>
  <si>
    <t>Chengjun</t>
  </si>
  <si>
    <t>Paparazi</t>
  </si>
  <si>
    <t>Ã…strÃ¶m</t>
  </si>
  <si>
    <t>pieliedie</t>
  </si>
  <si>
    <t>Jacky</t>
  </si>
  <si>
    <t>Mao</t>
  </si>
  <si>
    <t>EternaLEnVy</t>
  </si>
  <si>
    <t>MichaÅ‚</t>
  </si>
  <si>
    <t>Jankowski</t>
  </si>
  <si>
    <t>Nisha</t>
  </si>
  <si>
    <t>Ilya</t>
  </si>
  <si>
    <t>Ilyuk</t>
  </si>
  <si>
    <t>Lil</t>
  </si>
  <si>
    <t>Sun</t>
  </si>
  <si>
    <t>Agressif</t>
  </si>
  <si>
    <t>Zhilei</t>
  </si>
  <si>
    <t>BurNIng</t>
  </si>
  <si>
    <t>Tan</t>
  </si>
  <si>
    <t>MoonMeander</t>
  </si>
  <si>
    <t>Jiaoyang</t>
  </si>
  <si>
    <t>Ori</t>
  </si>
  <si>
    <t>Hull</t>
  </si>
  <si>
    <t>Moo</t>
  </si>
  <si>
    <t>Haiyang</t>
  </si>
  <si>
    <t>Du</t>
  </si>
  <si>
    <t>Monet</t>
  </si>
  <si>
    <t>Danil</t>
  </si>
  <si>
    <t>Ishutin</t>
  </si>
  <si>
    <t>Dendi</t>
  </si>
  <si>
    <t>Djardel Jicko</t>
  </si>
  <si>
    <t>Mampusti</t>
  </si>
  <si>
    <t>DJ</t>
  </si>
  <si>
    <t>ph</t>
  </si>
  <si>
    <t>Tue Soon</t>
  </si>
  <si>
    <t>Chuan</t>
  </si>
  <si>
    <t>Ah-fu</t>
  </si>
  <si>
    <t>Fan</t>
  </si>
  <si>
    <t>Bai</t>
  </si>
  <si>
    <t>rOtK</t>
  </si>
  <si>
    <t>Randrup</t>
  </si>
  <si>
    <t>Tims</t>
  </si>
  <si>
    <t>Marcus</t>
  </si>
  <si>
    <t>Hoelgaard</t>
  </si>
  <si>
    <t>Ace</t>
  </si>
  <si>
    <t>Hock Chuan</t>
  </si>
  <si>
    <t>Wong</t>
  </si>
  <si>
    <t>ChuaN</t>
  </si>
  <si>
    <t>Kuku</t>
  </si>
  <si>
    <t>Palad</t>
  </si>
  <si>
    <t>KuKU</t>
  </si>
  <si>
    <t>Xinzhou</t>
  </si>
  <si>
    <t>garder</t>
  </si>
  <si>
    <t>Berg</t>
  </si>
  <si>
    <t>Loda</t>
  </si>
  <si>
    <t>Zezhi</t>
  </si>
  <si>
    <t>Xz</t>
  </si>
  <si>
    <t>Jerry</t>
  </si>
  <si>
    <t>Lundqvist</t>
  </si>
  <si>
    <t>EGM</t>
  </si>
  <si>
    <t>Oleksandr</t>
  </si>
  <si>
    <t>Dashkevych</t>
  </si>
  <si>
    <t>XBOCT</t>
  </si>
  <si>
    <t>Jiwei</t>
  </si>
  <si>
    <t>Huang</t>
  </si>
  <si>
    <t>Shiki</t>
  </si>
  <si>
    <t>Joakim</t>
  </si>
  <si>
    <t>Akterhall</t>
  </si>
  <si>
    <t>Akke</t>
  </si>
  <si>
    <t>Yi</t>
  </si>
  <si>
    <t>Fade</t>
  </si>
  <si>
    <t>Henrik</t>
  </si>
  <si>
    <t>Ahnberg</t>
  </si>
  <si>
    <t>AdmiralBulldog</t>
  </si>
  <si>
    <t>Marc Polo</t>
  </si>
  <si>
    <t>Luis Fausto</t>
  </si>
  <si>
    <t>Raven</t>
  </si>
  <si>
    <t>Yong Min</t>
  </si>
  <si>
    <t>Kim</t>
  </si>
  <si>
    <t>Febby</t>
  </si>
  <si>
    <t>kr</t>
  </si>
  <si>
    <t>Yongzheng</t>
  </si>
  <si>
    <t>He</t>
  </si>
  <si>
    <t>Inflame</t>
  </si>
  <si>
    <t>Cong</t>
  </si>
  <si>
    <t>Ding</t>
  </si>
  <si>
    <t>Dy</t>
  </si>
  <si>
    <t>Sunyeob</t>
  </si>
  <si>
    <t>QO</t>
  </si>
  <si>
    <t>Artem</t>
  </si>
  <si>
    <t>Barshack</t>
  </si>
  <si>
    <t>fng</t>
  </si>
  <si>
    <t>by</t>
  </si>
  <si>
    <t>Noah</t>
  </si>
  <si>
    <t>Pyo</t>
  </si>
  <si>
    <t>MP</t>
  </si>
  <si>
    <t>Sang Hyeok</t>
  </si>
  <si>
    <t>Lee</t>
  </si>
  <si>
    <t>Faker</t>
  </si>
  <si>
    <t>Ho Seong</t>
  </si>
  <si>
    <t>Duke</t>
  </si>
  <si>
    <t>Jun Sik</t>
  </si>
  <si>
    <t>Bae</t>
  </si>
  <si>
    <t>Bang</t>
  </si>
  <si>
    <t>Jae Wan</t>
  </si>
  <si>
    <t>Wolf</t>
  </si>
  <si>
    <t>Seong Ung</t>
  </si>
  <si>
    <t>Bengi</t>
  </si>
  <si>
    <t>Wen Bo</t>
  </si>
  <si>
    <t>Yu</t>
  </si>
  <si>
    <t>JackeyLove</t>
  </si>
  <si>
    <t>Eui Jin</t>
  </si>
  <si>
    <t>Rookie</t>
  </si>
  <si>
    <t>Zhen Ning</t>
  </si>
  <si>
    <t>Gao</t>
  </si>
  <si>
    <t>Sun Gu</t>
  </si>
  <si>
    <t>Kang</t>
  </si>
  <si>
    <t>Blank</t>
  </si>
  <si>
    <t>Jo</t>
  </si>
  <si>
    <t>Yong-in</t>
  </si>
  <si>
    <t>CoreJJ</t>
  </si>
  <si>
    <t>Chan Yong</t>
  </si>
  <si>
    <t>Ambition</t>
  </si>
  <si>
    <t>Liu Yi</t>
  </si>
  <si>
    <t>Baolan</t>
  </si>
  <si>
    <t>Zihao</t>
  </si>
  <si>
    <t>Jian</t>
  </si>
  <si>
    <t>Uzi</t>
  </si>
  <si>
    <t>Hau Hsuan</t>
  </si>
  <si>
    <t>Hung</t>
  </si>
  <si>
    <t>Karsa</t>
  </si>
  <si>
    <t>tw</t>
  </si>
  <si>
    <t>Dong Geun</t>
  </si>
  <si>
    <t>TheShy</t>
  </si>
  <si>
    <t>Se Hyeong</t>
  </si>
  <si>
    <t>Cho</t>
  </si>
  <si>
    <t>Mata</t>
  </si>
  <si>
    <t>Jae Hyuk</t>
  </si>
  <si>
    <t>Park</t>
  </si>
  <si>
    <t>Ruler</t>
  </si>
  <si>
    <t>Jung</t>
  </si>
  <si>
    <t>Eon-yeong</t>
  </si>
  <si>
    <t>Impact</t>
  </si>
  <si>
    <t>Yuan Hao</t>
  </si>
  <si>
    <t>xiaohu</t>
  </si>
  <si>
    <t>Seong Jin</t>
  </si>
  <si>
    <t>CuVee</t>
  </si>
  <si>
    <t>Min Ho</t>
  </si>
  <si>
    <t>Crown</t>
  </si>
  <si>
    <t>Wang Ho</t>
  </si>
  <si>
    <t>Peanut</t>
  </si>
  <si>
    <t>Shi Yu</t>
  </si>
  <si>
    <t>Mlxg</t>
  </si>
  <si>
    <t>Luka</t>
  </si>
  <si>
    <t>PerkoviÄ‡</t>
  </si>
  <si>
    <t>PerkZ</t>
  </si>
  <si>
    <t>hr</t>
  </si>
  <si>
    <t>Kai</t>
  </si>
  <si>
    <t>Ming</t>
  </si>
  <si>
    <t>ClearLove</t>
  </si>
  <si>
    <t>Winther</t>
  </si>
  <si>
    <t>Caps</t>
  </si>
  <si>
    <t>Won Seok</t>
  </si>
  <si>
    <t>Heo</t>
  </si>
  <si>
    <t>PawN</t>
  </si>
  <si>
    <t>Larsson</t>
  </si>
  <si>
    <t>Rekkles</t>
  </si>
  <si>
    <t>Paul</t>
  </si>
  <si>
    <t>Boyer</t>
  </si>
  <si>
    <t>sOAZ</t>
  </si>
  <si>
    <t>Hyuk Kyu</t>
  </si>
  <si>
    <t>Deft</t>
  </si>
  <si>
    <t>Marcin</t>
  </si>
  <si>
    <t>Jankos</t>
  </si>
  <si>
    <t>Sen Ming</t>
  </si>
  <si>
    <t>Shi</t>
  </si>
  <si>
    <t>Jong In</t>
  </si>
  <si>
    <t>PraY</t>
  </si>
  <si>
    <t>Jun Ze</t>
  </si>
  <si>
    <t>Yan</t>
  </si>
  <si>
    <t>letme</t>
  </si>
  <si>
    <t>Min Seung</t>
  </si>
  <si>
    <t>Haru</t>
  </si>
  <si>
    <t>Seung Hoon</t>
  </si>
  <si>
    <t>Huni</t>
  </si>
  <si>
    <t>Hyeong Seok</t>
  </si>
  <si>
    <t>Jang</t>
  </si>
  <si>
    <t>Looper</t>
  </si>
  <si>
    <t>Ye</t>
  </si>
  <si>
    <t>Tian</t>
  </si>
  <si>
    <t>Meiko</t>
  </si>
  <si>
    <t>Shuo Jie</t>
  </si>
  <si>
    <t>SwordArt</t>
  </si>
  <si>
    <t>Hansen</t>
  </si>
  <si>
    <t>Wunder</t>
  </si>
  <si>
    <t>Tae Sang</t>
  </si>
  <si>
    <t>doinb</t>
  </si>
  <si>
    <t>Beom Hyeon</t>
  </si>
  <si>
    <t>GorillA</t>
  </si>
  <si>
    <t>Zdravec</t>
  </si>
  <si>
    <t>Gulubov</t>
  </si>
  <si>
    <t>Hylissang</t>
  </si>
  <si>
    <t>Seung Bin</t>
  </si>
  <si>
    <t>Gu</t>
  </si>
  <si>
    <t>imp</t>
  </si>
  <si>
    <t>Mads</t>
  </si>
  <si>
    <t>Brock-Pedersen</t>
  </si>
  <si>
    <t>Broxah</t>
  </si>
  <si>
    <t>Doublelift</t>
  </si>
  <si>
    <t>Kyung Ho</t>
  </si>
  <si>
    <t>Smeb</t>
  </si>
  <si>
    <t>GabriÃ«l</t>
  </si>
  <si>
    <t>Rau</t>
  </si>
  <si>
    <t>Bwipo</t>
  </si>
  <si>
    <t>Bo Wei</t>
  </si>
  <si>
    <t>Cheng</t>
  </si>
  <si>
    <t>bebe</t>
  </si>
  <si>
    <t>Zachary</t>
  </si>
  <si>
    <t>Scuderi</t>
  </si>
  <si>
    <t>Sneaky</t>
  </si>
  <si>
    <t>In Kyu</t>
  </si>
  <si>
    <t>Choi</t>
  </si>
  <si>
    <t>DanDy</t>
  </si>
  <si>
    <t>Wei Xiang</t>
  </si>
  <si>
    <t>Lin</t>
  </si>
  <si>
    <t>Lwx</t>
  </si>
  <si>
    <t>Tian Liang</t>
  </si>
  <si>
    <t>Seo Haeng</t>
  </si>
  <si>
    <t>kurO</t>
  </si>
  <si>
    <t>Han Saem</t>
  </si>
  <si>
    <t>GimGoon</t>
  </si>
  <si>
    <t>Qing Song</t>
  </si>
  <si>
    <t>Crisp</t>
  </si>
  <si>
    <t>Gwang Jin</t>
  </si>
  <si>
    <t>Chae</t>
  </si>
  <si>
    <t>Piglet</t>
  </si>
  <si>
    <t>Nicolaj</t>
  </si>
  <si>
    <t>Jensen</t>
  </si>
  <si>
    <t>Tong</t>
  </si>
  <si>
    <t>Koro1</t>
  </si>
  <si>
    <t>Jake</t>
  </si>
  <si>
    <t>Puchero</t>
  </si>
  <si>
    <t>Xmithie</t>
  </si>
  <si>
    <t>Johnsen</t>
  </si>
  <si>
    <t>Svenskeren</t>
  </si>
  <si>
    <t>Jeong Hyeon</t>
  </si>
  <si>
    <t>PoohManDu</t>
  </si>
  <si>
    <t>Alfonso</t>
  </si>
  <si>
    <t>Aguirre Rodriguez</t>
  </si>
  <si>
    <t>Mithy</t>
  </si>
  <si>
    <t>Svenningsen</t>
  </si>
  <si>
    <t>Zven</t>
  </si>
  <si>
    <t>SÃ¸ren</t>
  </si>
  <si>
    <t>Bjerg</t>
  </si>
  <si>
    <t>Bjergsen</t>
  </si>
  <si>
    <t>Ji Hoon</t>
  </si>
  <si>
    <t>Easyhoon</t>
  </si>
  <si>
    <t>Ye Chan</t>
  </si>
  <si>
    <t>Scout</t>
  </si>
  <si>
    <t>Yi Tang</t>
  </si>
  <si>
    <t>Maple</t>
  </si>
  <si>
    <t>Dong Ha</t>
  </si>
  <si>
    <t>Khan</t>
  </si>
  <si>
    <t>Kyung Sup</t>
  </si>
  <si>
    <t>Yoon</t>
  </si>
  <si>
    <t>Zero</t>
  </si>
  <si>
    <t>June Tsan</t>
  </si>
  <si>
    <t>Stanley</t>
  </si>
  <si>
    <t>Kurtis Wai Kin</t>
  </si>
  <si>
    <t>Toyz</t>
  </si>
  <si>
    <t>hk</t>
  </si>
  <si>
    <t>Mihael</t>
  </si>
  <si>
    <t>Mehle</t>
  </si>
  <si>
    <t>Mikyx</t>
  </si>
  <si>
    <t>si</t>
  </si>
  <si>
    <t>Gyeong Hwan</t>
  </si>
  <si>
    <t>MaRin</t>
  </si>
  <si>
    <t>Kuan Po</t>
  </si>
  <si>
    <t>Sung</t>
  </si>
  <si>
    <t>Lilballz</t>
  </si>
  <si>
    <t>Hui Chung</t>
  </si>
  <si>
    <t>MiSTakE</t>
  </si>
  <si>
    <t>Han Wei</t>
  </si>
  <si>
    <t>Su</t>
  </si>
  <si>
    <t>xiye</t>
  </si>
  <si>
    <t>Yu Hao</t>
  </si>
  <si>
    <t>Mouse</t>
  </si>
  <si>
    <t>Zzitai</t>
  </si>
  <si>
    <t>Sung Joon</t>
  </si>
  <si>
    <t>Jin</t>
  </si>
  <si>
    <t>Mystic</t>
  </si>
  <si>
    <t>Dong Bin</t>
  </si>
  <si>
    <t>Go</t>
  </si>
  <si>
    <t>Score</t>
  </si>
  <si>
    <t>Sang Ook</t>
  </si>
  <si>
    <t>Yoo</t>
  </si>
  <si>
    <t>Ryu</t>
  </si>
  <si>
    <t>Bora</t>
  </si>
  <si>
    <t>YellOwStaR</t>
  </si>
  <si>
    <t>Bo Seong</t>
  </si>
  <si>
    <t>Gwak</t>
  </si>
  <si>
    <t>Bdd</t>
  </si>
  <si>
    <t>Jason</t>
  </si>
  <si>
    <t>Tran</t>
  </si>
  <si>
    <t>WildTurtle</t>
  </si>
  <si>
    <t>Zhuo</t>
  </si>
  <si>
    <t>Knight</t>
  </si>
  <si>
    <t>Gang Yun</t>
  </si>
  <si>
    <t>Trick</t>
  </si>
  <si>
    <t>Yu Hung</t>
  </si>
  <si>
    <t>Betty</t>
  </si>
  <si>
    <t>ShowMaker</t>
  </si>
  <si>
    <t>Ha Gwon</t>
  </si>
  <si>
    <t>Nuguri</t>
  </si>
  <si>
    <t>Geon Bu</t>
  </si>
  <si>
    <t>Canyon</t>
  </si>
  <si>
    <t>Jia Hao</t>
  </si>
  <si>
    <t>Geon Hee</t>
  </si>
  <si>
    <t>BeryL</t>
  </si>
  <si>
    <t>Dong Wook</t>
  </si>
  <si>
    <t>LokeN</t>
  </si>
  <si>
    <t>Enrique</t>
  </si>
  <si>
    <t>CedeÃ±o Martinez</t>
  </si>
  <si>
    <t>xPeke</t>
  </si>
  <si>
    <t>Dae Han</t>
  </si>
  <si>
    <t>Gi</t>
  </si>
  <si>
    <t>Expect</t>
  </si>
  <si>
    <t>Zhuojun</t>
  </si>
  <si>
    <t>Feng</t>
  </si>
  <si>
    <t>Fzzf</t>
  </si>
  <si>
    <t>Ren Jie</t>
  </si>
  <si>
    <t>Xiang</t>
  </si>
  <si>
    <t>Condi</t>
  </si>
  <si>
    <t>Petter</t>
  </si>
  <si>
    <t>Freyschuss</t>
  </si>
  <si>
    <t>HjÃ¤rnan</t>
  </si>
  <si>
    <t>Chang Yu</t>
  </si>
  <si>
    <t>Ke</t>
  </si>
  <si>
    <t>Kyle</t>
  </si>
  <si>
    <t>Giersdorf</t>
  </si>
  <si>
    <t>Bugha</t>
  </si>
  <si>
    <t>Aqua</t>
  </si>
  <si>
    <t>at</t>
  </si>
  <si>
    <t>Harrison</t>
  </si>
  <si>
    <t>Chang</t>
  </si>
  <si>
    <t>psalm</t>
  </si>
  <si>
    <t>Bergquist Pedersen</t>
  </si>
  <si>
    <t>Nyhrox</t>
  </si>
  <si>
    <t>Shane</t>
  </si>
  <si>
    <t>Cotton</t>
  </si>
  <si>
    <t>EpikWhale</t>
  </si>
  <si>
    <t>Jaden</t>
  </si>
  <si>
    <t>Ashman</t>
  </si>
  <si>
    <t>Wolfiez</t>
  </si>
  <si>
    <t>Dave</t>
  </si>
  <si>
    <t>Jong</t>
  </si>
  <si>
    <t>Rojo</t>
  </si>
  <si>
    <t>Nate</t>
  </si>
  <si>
    <t>Kou</t>
  </si>
  <si>
    <t>Kreo</t>
  </si>
  <si>
    <t>Williams</t>
  </si>
  <si>
    <t>Aubin</t>
  </si>
  <si>
    <t>Zayt</t>
  </si>
  <si>
    <t>Rocco</t>
  </si>
  <si>
    <t>Morales</t>
  </si>
  <si>
    <t>Saf</t>
  </si>
  <si>
    <t>Davis</t>
  </si>
  <si>
    <t>McClellan</t>
  </si>
  <si>
    <t>Ceice</t>
  </si>
  <si>
    <t>Thiago</t>
  </si>
  <si>
    <t>Lapp</t>
  </si>
  <si>
    <t>kinG</t>
  </si>
  <si>
    <t>ar</t>
  </si>
  <si>
    <t>Hayden</t>
  </si>
  <si>
    <t>Krueger</t>
  </si>
  <si>
    <t>Elevate</t>
  </si>
  <si>
    <t>ClÃ©ment</t>
  </si>
  <si>
    <t>Danglot</t>
  </si>
  <si>
    <t>Skite</t>
  </si>
  <si>
    <t>Dmitri</t>
  </si>
  <si>
    <t>Van de Vrie</t>
  </si>
  <si>
    <t>Mitr0</t>
  </si>
  <si>
    <t>Theo</t>
  </si>
  <si>
    <t>Ferrer</t>
  </si>
  <si>
    <t>Crue</t>
  </si>
  <si>
    <t>Jackson</t>
  </si>
  <si>
    <t>Mongraal</t>
  </si>
  <si>
    <t>Miller</t>
  </si>
  <si>
    <t>Bizzle</t>
  </si>
  <si>
    <t>Diego</t>
  </si>
  <si>
    <t>Lima</t>
  </si>
  <si>
    <t>Arkhram</t>
  </si>
  <si>
    <t>Turner</t>
  </si>
  <si>
    <t>Tenney</t>
  </si>
  <si>
    <t>Tfue</t>
  </si>
  <si>
    <t>Anthony</t>
  </si>
  <si>
    <t>Colandro</t>
  </si>
  <si>
    <t>ZexRow</t>
  </si>
  <si>
    <t>Benjy David</t>
  </si>
  <si>
    <t>Fish</t>
  </si>
  <si>
    <t>BenjyFishy</t>
  </si>
  <si>
    <t>Klaus</t>
  </si>
  <si>
    <t>Konstanzer</t>
  </si>
  <si>
    <t>stompy</t>
  </si>
  <si>
    <t>Brendan</t>
  </si>
  <si>
    <t>Falconer</t>
  </si>
  <si>
    <t>Berquignol</t>
  </si>
  <si>
    <t>Nayte</t>
  </si>
  <si>
    <t>Daniel</t>
  </si>
  <si>
    <t>Walsh</t>
  </si>
  <si>
    <t>Dubs</t>
  </si>
  <si>
    <t>Lepore</t>
  </si>
  <si>
    <t>Cloakzy</t>
  </si>
  <si>
    <t>Hill</t>
  </si>
  <si>
    <t>Nate Hill</t>
  </si>
  <si>
    <t>Wright</t>
  </si>
  <si>
    <t>Vivid</t>
  </si>
  <si>
    <t>Duong</t>
  </si>
  <si>
    <t>Huynh</t>
  </si>
  <si>
    <t>Kinstaar</t>
  </si>
  <si>
    <t>ch</t>
  </si>
  <si>
    <t>Noam</t>
  </si>
  <si>
    <t>Ackenine</t>
  </si>
  <si>
    <t>Megga</t>
  </si>
  <si>
    <t>River</t>
  </si>
  <si>
    <t>Handley</t>
  </si>
  <si>
    <t>Riversan</t>
  </si>
  <si>
    <t>Vinny</t>
  </si>
  <si>
    <t>Gilgan</t>
  </si>
  <si>
    <t>Jack</t>
  </si>
  <si>
    <t>-</t>
  </si>
  <si>
    <t>Cizzorz</t>
  </si>
  <si>
    <t>hiimtylerh</t>
  </si>
  <si>
    <t>Stephan</t>
  </si>
  <si>
    <t>Suezhoo</t>
  </si>
  <si>
    <t>Zand</t>
  </si>
  <si>
    <t>Ryan</t>
  </si>
  <si>
    <t>Chaplo</t>
  </si>
  <si>
    <t>Chap</t>
  </si>
  <si>
    <t>Thomas</t>
  </si>
  <si>
    <t>HÃ¶rak</t>
  </si>
  <si>
    <t>Tschiiinken</t>
  </si>
  <si>
    <t>Brumleve</t>
  </si>
  <si>
    <t>Poach</t>
  </si>
  <si>
    <t>Trevor</t>
  </si>
  <si>
    <t>Siegler</t>
  </si>
  <si>
    <t>FunkBomb</t>
  </si>
  <si>
    <t>Mulligan</t>
  </si>
  <si>
    <t>72hrs</t>
  </si>
  <si>
    <t>Pierre</t>
  </si>
  <si>
    <t>Mesey</t>
  </si>
  <si>
    <t>Vato</t>
  </si>
  <si>
    <t>Foss</t>
  </si>
  <si>
    <t>MrSavage</t>
  </si>
  <si>
    <t>Domeniks</t>
  </si>
  <si>
    <t>Bunts</t>
  </si>
  <si>
    <t>Domentos</t>
  </si>
  <si>
    <t>lv</t>
  </si>
  <si>
    <t>Malachi</t>
  </si>
  <si>
    <t>Greiner</t>
  </si>
  <si>
    <t>Reverse2k</t>
  </si>
  <si>
    <t>Cody</t>
  </si>
  <si>
    <t>Conrod</t>
  </si>
  <si>
    <t>Clix</t>
  </si>
  <si>
    <t>Austin</t>
  </si>
  <si>
    <t>Etue</t>
  </si>
  <si>
    <t>Morgausse</t>
  </si>
  <si>
    <t>Mack</t>
  </si>
  <si>
    <t>Aesoph</t>
  </si>
  <si>
    <t>MackWood</t>
  </si>
  <si>
    <t>Dylan</t>
  </si>
  <si>
    <t>Moore</t>
  </si>
  <si>
    <t>Dmo</t>
  </si>
  <si>
    <t>Weber</t>
  </si>
  <si>
    <t>yung calculator</t>
  </si>
  <si>
    <t>Corentin</t>
  </si>
  <si>
    <t>Tardif</t>
  </si>
  <si>
    <t>Hunter</t>
  </si>
  <si>
    <t>William</t>
  </si>
  <si>
    <t>Paquin-Brien</t>
  </si>
  <si>
    <t>Fatch</t>
  </si>
  <si>
    <t>Josh</t>
  </si>
  <si>
    <t>Roach</t>
  </si>
  <si>
    <t>Commandment</t>
  </si>
  <si>
    <t>Keenan</t>
  </si>
  <si>
    <t>Santos</t>
  </si>
  <si>
    <t>Rhux</t>
  </si>
  <si>
    <t>Calum</t>
  </si>
  <si>
    <t>MacGillivray</t>
  </si>
  <si>
    <t>itemm</t>
  </si>
  <si>
    <t>McGuire</t>
  </si>
  <si>
    <t>Aspect</t>
  </si>
  <si>
    <t>Boyer-DrÃ¦by</t>
  </si>
  <si>
    <t>Zaharchenko</t>
  </si>
  <si>
    <t>Pate1k</t>
  </si>
  <si>
    <t>Sven</t>
  </si>
  <si>
    <t>Edelenbosch</t>
  </si>
  <si>
    <t>Svennoss</t>
  </si>
  <si>
    <t>Tai</t>
  </si>
  <si>
    <t>StarÄiÄ</t>
  </si>
  <si>
    <t>TaySon</t>
  </si>
  <si>
    <t>Liam</t>
  </si>
  <si>
    <t>Fillery</t>
  </si>
  <si>
    <t>Kamo</t>
  </si>
  <si>
    <t>Fabian</t>
  </si>
  <si>
    <t>Real</t>
  </si>
  <si>
    <t>Derox</t>
  </si>
  <si>
    <t>Kaur</t>
  </si>
  <si>
    <t>Fwexy</t>
  </si>
  <si>
    <t>Mark</t>
  </si>
  <si>
    <t>Danilov</t>
  </si>
  <si>
    <t>Letw1k3</t>
  </si>
  <si>
    <t>Artur</t>
  </si>
  <si>
    <t>Kurshin</t>
  </si>
  <si>
    <t>7ssk7</t>
  </si>
  <si>
    <t>Jannis</t>
  </si>
  <si>
    <t>Matwin</t>
  </si>
  <si>
    <t>JannisZ</t>
  </si>
  <si>
    <t>Davidsen</t>
  </si>
  <si>
    <t>Th0masHD</t>
  </si>
  <si>
    <t>Andilex</t>
  </si>
  <si>
    <t>Julio Cesar</t>
  </si>
  <si>
    <t>Nevarez</t>
  </si>
  <si>
    <t>Pika</t>
  </si>
  <si>
    <t>Klaivert</t>
  </si>
  <si>
    <t>Dervishi</t>
  </si>
  <si>
    <t>Teeqzy</t>
  </si>
  <si>
    <t>Lassi</t>
  </si>
  <si>
    <t>Kallio</t>
  </si>
  <si>
    <t>BELAEU</t>
  </si>
  <si>
    <t>Endre</t>
  </si>
  <si>
    <t>Byre</t>
  </si>
  <si>
    <t>Endretta</t>
  </si>
  <si>
    <t>Karim</t>
  </si>
  <si>
    <t>Benghalia</t>
  </si>
  <si>
    <t>AÃ¯rwaks</t>
  </si>
  <si>
    <t>Sean</t>
  </si>
  <si>
    <t>Close</t>
  </si>
  <si>
    <t>Felix</t>
  </si>
  <si>
    <t>Hortlund</t>
  </si>
  <si>
    <t>Wakie</t>
  </si>
  <si>
    <t>Jamal</t>
  </si>
  <si>
    <t>Saidayev</t>
  </si>
  <si>
    <t>Jamside</t>
  </si>
  <si>
    <t>Aydan</t>
  </si>
  <si>
    <t>Conrad</t>
  </si>
  <si>
    <t>Pontus</t>
  </si>
  <si>
    <t>Bucht</t>
  </si>
  <si>
    <t>Tchub</t>
  </si>
  <si>
    <t>Howard</t>
  </si>
  <si>
    <t>Castiaux</t>
  </si>
  <si>
    <t>Noward</t>
  </si>
  <si>
    <t>BlaÅ¾</t>
  </si>
  <si>
    <t>LeÅ¡nik</t>
  </si>
  <si>
    <t>K1nzell</t>
  </si>
  <si>
    <t>Evan</t>
  </si>
  <si>
    <t>Barron</t>
  </si>
  <si>
    <t>Cented</t>
  </si>
  <si>
    <t>Dominick</t>
  </si>
  <si>
    <t>Green</t>
  </si>
  <si>
    <t>Unknown</t>
  </si>
  <si>
    <t>Zayedli</t>
  </si>
  <si>
    <t>Znappy</t>
  </si>
  <si>
    <t>Bois</t>
  </si>
  <si>
    <t>LeNain</t>
  </si>
  <si>
    <t>Ben</t>
  </si>
  <si>
    <t>Peterson</t>
  </si>
  <si>
    <t>Edgey</t>
  </si>
  <si>
    <t>Maxime</t>
  </si>
  <si>
    <t>Blax</t>
  </si>
  <si>
    <t>Waller</t>
  </si>
  <si>
    <t>Tendons</t>
  </si>
  <si>
    <t>Jong Su</t>
  </si>
  <si>
    <t>Peterpan</t>
  </si>
  <si>
    <t>Victor</t>
  </si>
  <si>
    <t>Lopez</t>
  </si>
  <si>
    <t>TheVic</t>
  </si>
  <si>
    <t>Furious</t>
  </si>
  <si>
    <t>Blevins</t>
  </si>
  <si>
    <t>Ninja</t>
  </si>
  <si>
    <t>4DRStorm</t>
  </si>
  <si>
    <t>Zygimantas</t>
  </si>
  <si>
    <t>Navickas</t>
  </si>
  <si>
    <t>Redrush</t>
  </si>
  <si>
    <t>lt</t>
  </si>
  <si>
    <t>Mason</t>
  </si>
  <si>
    <t>Lanier</t>
  </si>
  <si>
    <t>Symfuhny</t>
  </si>
  <si>
    <t>Nicolas</t>
  </si>
  <si>
    <t>Frejavise</t>
  </si>
  <si>
    <t>Nikof</t>
  </si>
  <si>
    <t>Moussa</t>
  </si>
  <si>
    <t>Faour</t>
  </si>
  <si>
    <t>Chapix</t>
  </si>
  <si>
    <t>Jonas ColkÃ¦r</t>
  </si>
  <si>
    <t>Thomsen</t>
  </si>
  <si>
    <t>Klusia</t>
  </si>
  <si>
    <t>Kevin</t>
  </si>
  <si>
    <t>Fedjuschkin</t>
  </si>
  <si>
    <t>Letshe</t>
  </si>
  <si>
    <t>Tucker</t>
  </si>
  <si>
    <t>Tuckz</t>
  </si>
  <si>
    <t>Dong Jun</t>
  </si>
  <si>
    <t>Rascal</t>
  </si>
  <si>
    <t>Nam Joo</t>
  </si>
  <si>
    <t>Kwon</t>
  </si>
  <si>
    <t>Striker</t>
  </si>
  <si>
    <t>Myeong Hwan</t>
  </si>
  <si>
    <t>smurf</t>
  </si>
  <si>
    <t>Hyo Bin</t>
  </si>
  <si>
    <t>ChoiHyoBin</t>
  </si>
  <si>
    <t>Grant</t>
  </si>
  <si>
    <t>Espe</t>
  </si>
  <si>
    <t>Moth</t>
  </si>
  <si>
    <t>Matthew</t>
  </si>
  <si>
    <t>DeLisi</t>
  </si>
  <si>
    <t>super</t>
  </si>
  <si>
    <t>Min Ki</t>
  </si>
  <si>
    <t>Viol2t</t>
  </si>
  <si>
    <t>Jae Hee</t>
  </si>
  <si>
    <t>Hong</t>
  </si>
  <si>
    <t>Gesture</t>
  </si>
  <si>
    <t>Joon Yeong</t>
  </si>
  <si>
    <t>Profit</t>
  </si>
  <si>
    <t>Seung Tae</t>
  </si>
  <si>
    <t>Bdosin</t>
  </si>
  <si>
    <t>Joo Seok</t>
  </si>
  <si>
    <t>Twilight</t>
  </si>
  <si>
    <t>Jun Ho</t>
  </si>
  <si>
    <t>Fury</t>
  </si>
  <si>
    <t>Ji Hyuk</t>
  </si>
  <si>
    <t>birdring</t>
  </si>
  <si>
    <t>Won Sik</t>
  </si>
  <si>
    <t>Closer</t>
  </si>
  <si>
    <t>Jong Seok</t>
  </si>
  <si>
    <t>NUS</t>
  </si>
  <si>
    <t>Sung Jun</t>
  </si>
  <si>
    <t>SLIME</t>
  </si>
  <si>
    <t>Karlsson</t>
  </si>
  <si>
    <t>Nevix</t>
  </si>
  <si>
    <t>Jong Yeol</t>
  </si>
  <si>
    <t>Saebyeolbe</t>
  </si>
  <si>
    <t>Dong Gyu</t>
  </si>
  <si>
    <t>Mano</t>
  </si>
  <si>
    <t>Hye Sung</t>
  </si>
  <si>
    <t>Libero</t>
  </si>
  <si>
    <t>Choong Hui</t>
  </si>
  <si>
    <t>Stitch</t>
  </si>
  <si>
    <t>Jay</t>
  </si>
  <si>
    <t>Won</t>
  </si>
  <si>
    <t>sinatraa</t>
  </si>
  <si>
    <t>Henderson</t>
  </si>
  <si>
    <t>ta1yo</t>
  </si>
  <si>
    <t>jp</t>
  </si>
  <si>
    <t>Sung Hyeon</t>
  </si>
  <si>
    <t>JJoNak</t>
  </si>
  <si>
    <t>Seon Chang</t>
  </si>
  <si>
    <t>ANS</t>
  </si>
  <si>
    <t>Tae-seong</t>
  </si>
  <si>
    <t>Jeong</t>
  </si>
  <si>
    <t>ANAMO</t>
  </si>
  <si>
    <t>Dong Eun</t>
  </si>
  <si>
    <t>Hooreg</t>
  </si>
  <si>
    <t>Architect</t>
  </si>
  <si>
    <t>Jin Mo</t>
  </si>
  <si>
    <t>tobi</t>
  </si>
  <si>
    <t>Hyeon Woo</t>
  </si>
  <si>
    <t>JJANU</t>
  </si>
  <si>
    <t>Hyo Jong</t>
  </si>
  <si>
    <t>Haksal</t>
  </si>
  <si>
    <t>Tae Hong</t>
  </si>
  <si>
    <t>Mek0</t>
  </si>
  <si>
    <t>Do Hyun</t>
  </si>
  <si>
    <t>pine</t>
  </si>
  <si>
    <t>Min-hyuk</t>
  </si>
  <si>
    <t>Michelle</t>
  </si>
  <si>
    <t>Sang Beom</t>
  </si>
  <si>
    <t>BUMPER</t>
  </si>
  <si>
    <t>Yeon Joon</t>
  </si>
  <si>
    <t>ArK</t>
  </si>
  <si>
    <t>Min Seo</t>
  </si>
  <si>
    <t>Hwang</t>
  </si>
  <si>
    <t>Marve1</t>
  </si>
  <si>
    <t>Jun Woo</t>
  </si>
  <si>
    <t>Void</t>
  </si>
  <si>
    <t>Jae Min</t>
  </si>
  <si>
    <t>ILLICIT</t>
  </si>
  <si>
    <t>Min Soo</t>
  </si>
  <si>
    <t>Seo</t>
  </si>
  <si>
    <t>SeoMinSoo</t>
  </si>
  <si>
    <t>Dong Eon</t>
  </si>
  <si>
    <t>Fits</t>
  </si>
  <si>
    <t>Jun Geun</t>
  </si>
  <si>
    <t>Rapel</t>
  </si>
  <si>
    <t>Isaac</t>
  </si>
  <si>
    <t>Charles</t>
  </si>
  <si>
    <t>Boombox</t>
  </si>
  <si>
    <t>Hathaway</t>
  </si>
  <si>
    <t>FunnyAstro</t>
  </si>
  <si>
    <t>Min Seong</t>
  </si>
  <si>
    <t>diem</t>
  </si>
  <si>
    <t>Yeon Kwan</t>
  </si>
  <si>
    <t>Nenne</t>
  </si>
  <si>
    <t>Jae Hyeok</t>
  </si>
  <si>
    <t>Carpe</t>
  </si>
  <si>
    <t>Young Wan</t>
  </si>
  <si>
    <t>Creative</t>
  </si>
  <si>
    <t>Gael</t>
  </si>
  <si>
    <t>Gouzerch</t>
  </si>
  <si>
    <t>Poko</t>
  </si>
  <si>
    <t>Terence</t>
  </si>
  <si>
    <t>Tarlier</t>
  </si>
  <si>
    <t>SoOn</t>
  </si>
  <si>
    <t>Jang Hyeon</t>
  </si>
  <si>
    <t>TiZi</t>
  </si>
  <si>
    <t>Joong Hwa</t>
  </si>
  <si>
    <t>janus</t>
  </si>
  <si>
    <t>Byeong Seon</t>
  </si>
  <si>
    <t>Fleta</t>
  </si>
  <si>
    <t>Je Hong</t>
  </si>
  <si>
    <t>Ryujehong</t>
  </si>
  <si>
    <t>Weida</t>
  </si>
  <si>
    <t>Diya</t>
  </si>
  <si>
    <t>Corona</t>
  </si>
  <si>
    <t>Eqo</t>
  </si>
  <si>
    <t>Yeon Oh</t>
  </si>
  <si>
    <t>Fl0w3R</t>
  </si>
  <si>
    <t>Lane</t>
  </si>
  <si>
    <t>Roberts</t>
  </si>
  <si>
    <t>Surefour</t>
  </si>
  <si>
    <t>Min Chul</t>
  </si>
  <si>
    <t>Izayaki</t>
  </si>
  <si>
    <t>Su Min</t>
  </si>
  <si>
    <t>SADO</t>
  </si>
  <si>
    <t>EkstrÃ¶m</t>
  </si>
  <si>
    <t>snillo</t>
  </si>
  <si>
    <t>Seong Hyeon</t>
  </si>
  <si>
    <t>Luffy</t>
  </si>
  <si>
    <t>Min Seok</t>
  </si>
  <si>
    <t>AimGod</t>
  </si>
  <si>
    <t>Chang Hoon</t>
  </si>
  <si>
    <t>Gye</t>
  </si>
  <si>
    <t>r0ar</t>
  </si>
  <si>
    <t>Gui Un</t>
  </si>
  <si>
    <t>Decay</t>
  </si>
  <si>
    <t>Suovaara</t>
  </si>
  <si>
    <t>Shaz</t>
  </si>
  <si>
    <t>Benjamin</t>
  </si>
  <si>
    <t>Isohanni</t>
  </si>
  <si>
    <t>BigG00se</t>
  </si>
  <si>
    <t>Seung Joon</t>
  </si>
  <si>
    <t>Whoru</t>
  </si>
  <si>
    <t>Jin Hyeok</t>
  </si>
  <si>
    <t>DDing</t>
  </si>
  <si>
    <t>Jae Gon</t>
  </si>
  <si>
    <t>LeeJaeGon</t>
  </si>
  <si>
    <t>Alarm</t>
  </si>
  <si>
    <t>Joon Hyuk</t>
  </si>
  <si>
    <t>zunba</t>
  </si>
  <si>
    <t>Se Yeon</t>
  </si>
  <si>
    <t>Geguri</t>
  </si>
  <si>
    <t>Joona</t>
  </si>
  <si>
    <t>Laine</t>
  </si>
  <si>
    <t>fragi</t>
  </si>
  <si>
    <t>Blake</t>
  </si>
  <si>
    <t>Scott</t>
  </si>
  <si>
    <t>Gator</t>
  </si>
  <si>
    <t>Hong Joon</t>
  </si>
  <si>
    <t>HOTBA</t>
  </si>
  <si>
    <t>Alberto</t>
  </si>
  <si>
    <t>Gonzales Molinillo</t>
  </si>
  <si>
    <t>neptuNo</t>
  </si>
  <si>
    <t>Da Un</t>
  </si>
  <si>
    <t>NoSmite</t>
  </si>
  <si>
    <t>Seb</t>
  </si>
  <si>
    <t>Barton</t>
  </si>
  <si>
    <t>numlocked</t>
  </si>
  <si>
    <t>Joon</t>
  </si>
  <si>
    <t>Erster</t>
  </si>
  <si>
    <t>Hee Su</t>
  </si>
  <si>
    <t>Heesu</t>
  </si>
  <si>
    <t>George</t>
  </si>
  <si>
    <t>Gushcha</t>
  </si>
  <si>
    <t>ShaDowBurn</t>
  </si>
  <si>
    <t>Brady</t>
  </si>
  <si>
    <t>Girardi</t>
  </si>
  <si>
    <t>Agilities</t>
  </si>
  <si>
    <t>Ho Jin</t>
  </si>
  <si>
    <t>IDK</t>
  </si>
  <si>
    <t>JoÃ£o Pedro</t>
  </si>
  <si>
    <t>Telles</t>
  </si>
  <si>
    <t>Hydration</t>
  </si>
  <si>
    <t>Ji Won</t>
  </si>
  <si>
    <t>Stand1</t>
  </si>
  <si>
    <t>Timo</t>
  </si>
  <si>
    <t>Kettunen</t>
  </si>
  <si>
    <t>Taimou</t>
  </si>
  <si>
    <t>Qiulin</t>
  </si>
  <si>
    <t>guxue</t>
  </si>
  <si>
    <t>Rua</t>
  </si>
  <si>
    <t>HarryHook</t>
  </si>
  <si>
    <t>Sebastian</t>
  </si>
  <si>
    <t>Widlund</t>
  </si>
  <si>
    <t>chipshajen</t>
  </si>
  <si>
    <t>Joe</t>
  </si>
  <si>
    <t>Gramano</t>
  </si>
  <si>
    <t>Joemeister</t>
  </si>
  <si>
    <t>Pan Seung</t>
  </si>
  <si>
    <t>Koo</t>
  </si>
  <si>
    <t>FaTe</t>
  </si>
  <si>
    <t>Indy</t>
  </si>
  <si>
    <t>Halpern</t>
  </si>
  <si>
    <t>SPACE</t>
  </si>
  <si>
    <t>Bignet</t>
  </si>
  <si>
    <t>aKm</t>
  </si>
  <si>
    <t>Chevasson</t>
  </si>
  <si>
    <t>unKOE</t>
  </si>
  <si>
    <t>HagoPeun</t>
  </si>
  <si>
    <t>Eui Seok</t>
  </si>
  <si>
    <t>Fearless</t>
  </si>
  <si>
    <t>Byung Ho</t>
  </si>
  <si>
    <t>Panker</t>
  </si>
  <si>
    <t>Kennedy</t>
  </si>
  <si>
    <t>Custa</t>
  </si>
  <si>
    <t>Kyeon Bo</t>
  </si>
  <si>
    <t>GodsB</t>
  </si>
  <si>
    <t>Sotala</t>
  </si>
  <si>
    <t>Serral</t>
  </si>
  <si>
    <t>Sung Choo</t>
  </si>
  <si>
    <t>Maru</t>
  </si>
  <si>
    <t>Byung Ryul</t>
  </si>
  <si>
    <t>Rogue</t>
  </si>
  <si>
    <t>Ryung Woo</t>
  </si>
  <si>
    <t>Dark</t>
  </si>
  <si>
    <t>Shin Hyung</t>
  </si>
  <si>
    <t>INnoVation</t>
  </si>
  <si>
    <t>Tae Yang</t>
  </si>
  <si>
    <t>Jun</t>
  </si>
  <si>
    <t>TY</t>
  </si>
  <si>
    <t>Dae Yeob</t>
  </si>
  <si>
    <t>Stats</t>
  </si>
  <si>
    <t>Yoo Jin</t>
  </si>
  <si>
    <t>sOs</t>
  </si>
  <si>
    <t>Yoon Su</t>
  </si>
  <si>
    <t>Eu</t>
  </si>
  <si>
    <t>soO</t>
  </si>
  <si>
    <t>Sung Wook</t>
  </si>
  <si>
    <t>Joo</t>
  </si>
  <si>
    <t>Zest</t>
  </si>
  <si>
    <t>Sunderhaft</t>
  </si>
  <si>
    <t>Neeb</t>
  </si>
  <si>
    <t>MC</t>
  </si>
  <si>
    <t>Doh Woo</t>
  </si>
  <si>
    <t>Classic</t>
  </si>
  <si>
    <t>Seung Hyun</t>
  </si>
  <si>
    <t>Life</t>
  </si>
  <si>
    <t>Sung Hoon</t>
  </si>
  <si>
    <t>Polt</t>
  </si>
  <si>
    <t>Lee Sak</t>
  </si>
  <si>
    <t>PartinG</t>
  </si>
  <si>
    <t>Hyun Woo</t>
  </si>
  <si>
    <t>Byun</t>
  </si>
  <si>
    <t>Sung Won</t>
  </si>
  <si>
    <t>Moon</t>
  </si>
  <si>
    <t>MMA</t>
  </si>
  <si>
    <t>Jong Hyun</t>
  </si>
  <si>
    <t>Mvp</t>
  </si>
  <si>
    <t>Sasha</t>
  </si>
  <si>
    <t>Hostyn</t>
  </si>
  <si>
    <t>Scarlett</t>
  </si>
  <si>
    <t>Juan Carlos</t>
  </si>
  <si>
    <t>SpeCial</t>
  </si>
  <si>
    <t>mx</t>
  </si>
  <si>
    <t>Jens</t>
  </si>
  <si>
    <t>Aasgaard</t>
  </si>
  <si>
    <t>Snute</t>
  </si>
  <si>
    <t>Bloch</t>
  </si>
  <si>
    <t>Nerchio</t>
  </si>
  <si>
    <t>Solar</t>
  </si>
  <si>
    <t>Joon Ho</t>
  </si>
  <si>
    <t>herO</t>
  </si>
  <si>
    <t>Ilyes</t>
  </si>
  <si>
    <t>Satouri</t>
  </si>
  <si>
    <t>Stephano</t>
  </si>
  <si>
    <t>Young Suh</t>
  </si>
  <si>
    <t>TaeJa</t>
  </si>
  <si>
    <t>Riccardo</t>
  </si>
  <si>
    <t>Romiti</t>
  </si>
  <si>
    <t>Reynor</t>
  </si>
  <si>
    <t>it</t>
  </si>
  <si>
    <t>Soo Ho</t>
  </si>
  <si>
    <t>DongRaeGu</t>
  </si>
  <si>
    <t>Dong Nyung</t>
  </si>
  <si>
    <t>Leenock</t>
  </si>
  <si>
    <t>Jae Duk</t>
  </si>
  <si>
    <t>Lim</t>
  </si>
  <si>
    <t>NesTea</t>
  </si>
  <si>
    <t>Tobias</t>
  </si>
  <si>
    <t>Sieber</t>
  </si>
  <si>
    <t>ShoWTimE</t>
  </si>
  <si>
    <t>Sung Ho</t>
  </si>
  <si>
    <t>Trap</t>
  </si>
  <si>
    <t>Ji Sung</t>
  </si>
  <si>
    <t>Bomber</t>
  </si>
  <si>
    <t>MikoÅ‚aj</t>
  </si>
  <si>
    <t>Ogonowski</t>
  </si>
  <si>
    <t>Elazer</t>
  </si>
  <si>
    <t>Hyeon Deok</t>
  </si>
  <si>
    <t>HerO</t>
  </si>
  <si>
    <t>Baek</t>
  </si>
  <si>
    <t>Dear</t>
  </si>
  <si>
    <t>Yoon Jong</t>
  </si>
  <si>
    <t>Rain</t>
  </si>
  <si>
    <t>Seok Hyun</t>
  </si>
  <si>
    <t>Ko</t>
  </si>
  <si>
    <t>HyuN</t>
  </si>
  <si>
    <t>Byung Jae</t>
  </si>
  <si>
    <t>GuMiho</t>
  </si>
  <si>
    <t>Jae Dong</t>
  </si>
  <si>
    <t>Jaedong</t>
  </si>
  <si>
    <t>Grzegorz</t>
  </si>
  <si>
    <t>Komincz</t>
  </si>
  <si>
    <t>MaNa</t>
  </si>
  <si>
    <t>Jung Hoon</t>
  </si>
  <si>
    <t>MarineKing</t>
  </si>
  <si>
    <t>Lee Seok</t>
  </si>
  <si>
    <t>aLive</t>
  </si>
  <si>
    <t>Tae Su</t>
  </si>
  <si>
    <t>Peinan</t>
  </si>
  <si>
    <t>TIME</t>
  </si>
  <si>
    <t>Dong Hwan</t>
  </si>
  <si>
    <t>viOLet</t>
  </si>
  <si>
    <t>Lucchesi</t>
  </si>
  <si>
    <t>NaNiwa</t>
  </si>
  <si>
    <t>Hang</t>
  </si>
  <si>
    <t>iAsonu</t>
  </si>
  <si>
    <t>Segat</t>
  </si>
  <si>
    <t>HeRoMaRinE</t>
  </si>
  <si>
    <t>Schwimer</t>
  </si>
  <si>
    <t>Kelazhur</t>
  </si>
  <si>
    <t>Ji Hyun</t>
  </si>
  <si>
    <t>Patience</t>
  </si>
  <si>
    <t>Soulkey</t>
  </si>
  <si>
    <t>Marc</t>
  </si>
  <si>
    <t>Schlappi</t>
  </si>
  <si>
    <t>uThermal</t>
  </si>
  <si>
    <t>Doh Wook</t>
  </si>
  <si>
    <t>Cure</t>
  </si>
  <si>
    <t>Loranger</t>
  </si>
  <si>
    <t>HuK</t>
  </si>
  <si>
    <t>Yu Feng</t>
  </si>
  <si>
    <t>Has</t>
  </si>
  <si>
    <t>Dong Won</t>
  </si>
  <si>
    <t>Shin</t>
  </si>
  <si>
    <t>Hydra</t>
  </si>
  <si>
    <t>Ji Soo</t>
  </si>
  <si>
    <t>fOrGG</t>
  </si>
  <si>
    <t>Ho Joon</t>
  </si>
  <si>
    <t>PuMa</t>
  </si>
  <si>
    <t>Hui Ming</t>
  </si>
  <si>
    <t>TooDming</t>
  </si>
  <si>
    <t>Creator</t>
  </si>
  <si>
    <t>Chia Cheng</t>
  </si>
  <si>
    <t>Sen</t>
  </si>
  <si>
    <t>XiGua</t>
  </si>
  <si>
    <t>Hoon Jung</t>
  </si>
  <si>
    <t>Ji</t>
  </si>
  <si>
    <t>Jjakji</t>
  </si>
  <si>
    <t>MaSa</t>
  </si>
  <si>
    <t>ThÃ©o</t>
  </si>
  <si>
    <t>FreydiÃ¨re</t>
  </si>
  <si>
    <t>PtitDrogo</t>
  </si>
  <si>
    <t>Aleksandr</t>
  </si>
  <si>
    <t>Svusuyk</t>
  </si>
  <si>
    <t>Bly</t>
  </si>
  <si>
    <t>Hui Cao</t>
  </si>
  <si>
    <t>Jim</t>
  </si>
  <si>
    <t>Dario</t>
  </si>
  <si>
    <t>WÃ¼nsch</t>
  </si>
  <si>
    <t>TLO</t>
  </si>
  <si>
    <t>ByuL</t>
  </si>
  <si>
    <t>Kang Ho</t>
  </si>
  <si>
    <t>LosirA</t>
  </si>
  <si>
    <t>Seok Hee</t>
  </si>
  <si>
    <t>Son</t>
  </si>
  <si>
    <t>StarDust</t>
  </si>
  <si>
    <t>MacSed</t>
  </si>
  <si>
    <t>de Koning</t>
  </si>
  <si>
    <t>Harstem</t>
  </si>
  <si>
    <t>Cho-Won</t>
  </si>
  <si>
    <t>san</t>
  </si>
  <si>
    <t>Ryung</t>
  </si>
  <si>
    <t>Joong Hyuk</t>
  </si>
  <si>
    <t>Dream</t>
  </si>
  <si>
    <t>Won Ki</t>
  </si>
  <si>
    <t>FruitDealer</t>
  </si>
  <si>
    <t>EklÃ¶f</t>
  </si>
  <si>
    <t>ThorZaIN</t>
  </si>
  <si>
    <t>Juan</t>
  </si>
  <si>
    <t>Moreno DurÃ¡n</t>
  </si>
  <si>
    <t>VortiX</t>
  </si>
  <si>
    <t>Julian</t>
  </si>
  <si>
    <t>Brosig</t>
  </si>
  <si>
    <t>Lambo</t>
  </si>
  <si>
    <t>Ki Woong</t>
  </si>
  <si>
    <t>Nam</t>
  </si>
  <si>
    <t>Hurricane</t>
  </si>
  <si>
    <t>Joon Sik</t>
  </si>
  <si>
    <t>Alicia</t>
  </si>
  <si>
    <t>Dong Hyun</t>
  </si>
  <si>
    <t>Symbol</t>
  </si>
  <si>
    <t>Hee Bum</t>
  </si>
  <si>
    <t>RagnaroK</t>
  </si>
  <si>
    <t>Kyo Seok</t>
  </si>
  <si>
    <t>KeeN</t>
  </si>
  <si>
    <t>Genius</t>
  </si>
  <si>
    <t>Squirtle</t>
  </si>
  <si>
    <t>Moschetto</t>
  </si>
  <si>
    <t>Lilbow</t>
  </si>
  <si>
    <t>Min</t>
  </si>
  <si>
    <t>Cyan</t>
  </si>
  <si>
    <t>Young Ho</t>
  </si>
  <si>
    <t>Flash</t>
  </si>
  <si>
    <t>First</t>
  </si>
  <si>
    <t>Alexis</t>
  </si>
  <si>
    <t>Eusebio</t>
  </si>
  <si>
    <t>MarineLorD</t>
  </si>
  <si>
    <t>Schneider</t>
  </si>
  <si>
    <t>HasuObs</t>
  </si>
  <si>
    <t>Patrick</t>
  </si>
  <si>
    <t>Brix</t>
  </si>
  <si>
    <t>Bunny</t>
  </si>
  <si>
    <t>Byung Hyun</t>
  </si>
  <si>
    <t>YoDa</t>
  </si>
  <si>
    <t>Rickard</t>
  </si>
  <si>
    <t>Bergman</t>
  </si>
  <si>
    <t>SortOf</t>
  </si>
  <si>
    <t>XY</t>
  </si>
  <si>
    <t>Won Ho</t>
  </si>
  <si>
    <t>KyoCha</t>
  </si>
  <si>
    <t>Jung Hyeog</t>
  </si>
  <si>
    <t>sake</t>
  </si>
  <si>
    <t>Jae Won</t>
  </si>
  <si>
    <t>Rich</t>
  </si>
  <si>
    <t>Jin Woo</t>
  </si>
  <si>
    <t>Im</t>
  </si>
  <si>
    <t>Reset</t>
  </si>
  <si>
    <t>Woon Sung</t>
  </si>
  <si>
    <t>Ttsst</t>
  </si>
  <si>
    <t>Gunnarsson</t>
  </si>
  <si>
    <t>Wubby</t>
  </si>
  <si>
    <t>Seung Chul</t>
  </si>
  <si>
    <t>sCsC</t>
  </si>
  <si>
    <t>Joshua</t>
  </si>
  <si>
    <t>Bennett</t>
  </si>
  <si>
    <t>Snitch</t>
  </si>
  <si>
    <t>JÃ©rome</t>
  </si>
  <si>
    <t>Trinh</t>
  </si>
  <si>
    <t>JayPL</t>
  </si>
  <si>
    <t>Sign</t>
  </si>
  <si>
    <t>Jeong Ha</t>
  </si>
  <si>
    <t>Jeongha</t>
  </si>
  <si>
    <t>Svensson</t>
  </si>
  <si>
    <t>Schwimpi</t>
  </si>
  <si>
    <t>Sjogren</t>
  </si>
  <si>
    <t>Breez</t>
  </si>
  <si>
    <t>Tae Jun</t>
  </si>
  <si>
    <t>merryday</t>
  </si>
  <si>
    <t>LiljestrÃ¶m</t>
  </si>
  <si>
    <t>Smexystyle</t>
  </si>
  <si>
    <t>Dob</t>
  </si>
  <si>
    <t>EngstrÃ¶m</t>
  </si>
  <si>
    <t>QuackNiix</t>
  </si>
  <si>
    <t>Do Joon</t>
  </si>
  <si>
    <t>Noblesse</t>
  </si>
  <si>
    <t>Jae Hun</t>
  </si>
  <si>
    <t>Lockdown</t>
  </si>
  <si>
    <t>Seung Won</t>
  </si>
  <si>
    <t>Swoy</t>
  </si>
  <si>
    <t>Kenn Ã˜ster</t>
  </si>
  <si>
    <t>Zaelia</t>
  </si>
  <si>
    <t>Jin Su</t>
  </si>
  <si>
    <t>NachoJin</t>
  </si>
  <si>
    <t>Cailleux</t>
  </si>
  <si>
    <t>MÃ©nÃ¨</t>
  </si>
  <si>
    <t>John Paul</t>
  </si>
  <si>
    <t>KingCaffeine</t>
  </si>
  <si>
    <t>Keiwan</t>
  </si>
  <si>
    <t>Itakura</t>
  </si>
  <si>
    <t>k1</t>
  </si>
  <si>
    <t>James</t>
  </si>
  <si>
    <t>Baker</t>
  </si>
  <si>
    <t>Bakery</t>
  </si>
  <si>
    <t>Tae Hoon</t>
  </si>
  <si>
    <t>Sniper</t>
  </si>
  <si>
    <t>Yeong Hwan</t>
  </si>
  <si>
    <t>Jing</t>
  </si>
  <si>
    <t>Hide</t>
  </si>
  <si>
    <t>Lunhan</t>
  </si>
  <si>
    <t>XingC</t>
  </si>
  <si>
    <t>Lawrence</t>
  </si>
  <si>
    <t>Harper</t>
  </si>
  <si>
    <t>Atheroangel</t>
  </si>
  <si>
    <t>Vilhem</t>
  </si>
  <si>
    <t>Flennmark</t>
  </si>
  <si>
    <t>POILK</t>
  </si>
  <si>
    <t>Hanfei</t>
  </si>
  <si>
    <t>Tiger</t>
  </si>
  <si>
    <t>Kun</t>
  </si>
  <si>
    <t>Fang</t>
  </si>
  <si>
    <t>iDream</t>
  </si>
  <si>
    <t>Wu</t>
  </si>
  <si>
    <t>Tumi</t>
  </si>
  <si>
    <t>Ju Dam</t>
  </si>
  <si>
    <t>dami</t>
  </si>
  <si>
    <t>Lyubomir</t>
  </si>
  <si>
    <t>Kozlovski</t>
  </si>
  <si>
    <t>Splendour</t>
  </si>
  <si>
    <t>Xiangzhi</t>
  </si>
  <si>
    <t>melodyC</t>
  </si>
  <si>
    <t>Bunk</t>
  </si>
  <si>
    <t>Cattlepillar</t>
  </si>
  <si>
    <t>WÃ³jcik</t>
  </si>
  <si>
    <t>adrd</t>
  </si>
  <si>
    <t>Nils</t>
  </si>
  <si>
    <t>Gebhardt</t>
  </si>
  <si>
    <t>Nurok</t>
  </si>
  <si>
    <t>Mike</t>
  </si>
  <si>
    <t>Fisk</t>
  </si>
  <si>
    <t>Glaurung</t>
  </si>
  <si>
    <t>Tuo</t>
  </si>
  <si>
    <t>NccCc</t>
  </si>
  <si>
    <t>Buechter</t>
  </si>
  <si>
    <t>Zuna</t>
  </si>
  <si>
    <t>Milanov</t>
  </si>
  <si>
    <t>ethernal</t>
  </si>
  <si>
    <t>Ki Soo</t>
  </si>
  <si>
    <t>CrazymoviNG</t>
  </si>
  <si>
    <t>Jong Hoon</t>
  </si>
  <si>
    <t>Hooligan</t>
  </si>
  <si>
    <t>Lizhong</t>
  </si>
  <si>
    <t>Misaka</t>
  </si>
  <si>
    <t>Manny</t>
  </si>
  <si>
    <t>Medina</t>
  </si>
  <si>
    <t>Dae Hyung</t>
  </si>
  <si>
    <t>Hongcono</t>
  </si>
  <si>
    <t>Li Wei</t>
  </si>
  <si>
    <t>xiaOt</t>
  </si>
  <si>
    <t>Guo</t>
  </si>
  <si>
    <t>Jiayi</t>
  </si>
  <si>
    <t>Gemini</t>
  </si>
  <si>
    <t>Pu</t>
  </si>
  <si>
    <t>m</t>
  </si>
  <si>
    <t>Jae Hyun</t>
  </si>
  <si>
    <t>JaeHyun</t>
  </si>
  <si>
    <t>Tabin</t>
  </si>
  <si>
    <t>Darkmok</t>
  </si>
  <si>
    <t>Hyun Tae</t>
  </si>
  <si>
    <t>SDE</t>
  </si>
  <si>
    <t>Grumstrup</t>
  </si>
  <si>
    <t>AlexTheProG</t>
  </si>
  <si>
    <t>Jin Hwan</t>
  </si>
  <si>
    <t>Magi</t>
  </si>
  <si>
    <t>Marques</t>
  </si>
  <si>
    <t>DunkTrain</t>
  </si>
  <si>
    <t>Eekenulv</t>
  </si>
  <si>
    <t>BadBenny</t>
  </si>
  <si>
    <t>Matic</t>
  </si>
  <si>
    <t>Mikec</t>
  </si>
  <si>
    <t>Zarmony</t>
  </si>
  <si>
    <t>Aloof</t>
  </si>
  <si>
    <t>Jize</t>
  </si>
  <si>
    <t>Stafford</t>
  </si>
  <si>
    <t>Mcintyre</t>
  </si>
  <si>
    <t>McIntyre</t>
  </si>
  <si>
    <t>Taylor</t>
  </si>
  <si>
    <t>Eder</t>
  </si>
  <si>
    <t>Arthelon</t>
  </si>
  <si>
    <t>KoturiÄ‡</t>
  </si>
  <si>
    <t>Sportbilly</t>
  </si>
  <si>
    <t>Sung Hyun</t>
  </si>
  <si>
    <t>Good</t>
  </si>
  <si>
    <t>Dominic</t>
  </si>
  <si>
    <t>Asal</t>
  </si>
  <si>
    <t>Nic</t>
  </si>
  <si>
    <t>Xuyu</t>
  </si>
  <si>
    <t>Niklas</t>
  </si>
  <si>
    <t>Skogheim</t>
  </si>
  <si>
    <t>Cursen</t>
  </si>
  <si>
    <t>Rori</t>
  </si>
  <si>
    <t>Bryant-Raible</t>
  </si>
  <si>
    <t>CauthonLuck</t>
  </si>
  <si>
    <t>Sammuel</t>
  </si>
  <si>
    <t>Hua</t>
  </si>
  <si>
    <t>bigempct</t>
  </si>
  <si>
    <t>Yu Yen</t>
  </si>
  <si>
    <t>GoDDog</t>
  </si>
  <si>
    <t>Hanke</t>
  </si>
  <si>
    <t>Blumbi</t>
  </si>
  <si>
    <t>Christoph</t>
  </si>
  <si>
    <t>Gowitzke</t>
  </si>
  <si>
    <t>Cris</t>
  </si>
  <si>
    <t>Stefen</t>
  </si>
  <si>
    <t>Anderson</t>
  </si>
  <si>
    <t>akaface</t>
  </si>
  <si>
    <t>Michael</t>
  </si>
  <si>
    <t>Udall</t>
  </si>
  <si>
    <t>MichaelUdall</t>
  </si>
  <si>
    <t>Chandler</t>
  </si>
  <si>
    <t>Gavran</t>
  </si>
  <si>
    <t>Buds</t>
  </si>
  <si>
    <t>Justin</t>
  </si>
  <si>
    <t>Gapp</t>
  </si>
  <si>
    <t>Justing</t>
  </si>
  <si>
    <t>Francisco</t>
  </si>
  <si>
    <t>Avalos</t>
  </si>
  <si>
    <t>Goku</t>
  </si>
  <si>
    <t>Khalif</t>
  </si>
  <si>
    <t>Hashim</t>
  </si>
  <si>
    <t>Khroen</t>
  </si>
  <si>
    <t>Kyung Deok</t>
  </si>
  <si>
    <t>duckdeok</t>
  </si>
  <si>
    <t>zZH</t>
  </si>
  <si>
    <t>Belaiche</t>
  </si>
  <si>
    <t>Prismaticism</t>
  </si>
  <si>
    <t>Tianze</t>
  </si>
  <si>
    <t>canjian</t>
  </si>
  <si>
    <t>Tae Seok</t>
  </si>
  <si>
    <t>Oh</t>
  </si>
  <si>
    <t>taeseok</t>
  </si>
  <si>
    <t>Simpson</t>
  </si>
  <si>
    <t>Arcaner</t>
  </si>
  <si>
    <t>Qian</t>
  </si>
  <si>
    <t>Qx</t>
  </si>
  <si>
    <t>Jerome</t>
  </si>
  <si>
    <t>Tanguay</t>
  </si>
  <si>
    <t>KilluZiioN</t>
  </si>
  <si>
    <t>Seong Min</t>
  </si>
  <si>
    <t>Darvish</t>
  </si>
  <si>
    <t>Chun Yu</t>
  </si>
  <si>
    <t>Alphaluna</t>
  </si>
  <si>
    <t>Jiawei</t>
  </si>
  <si>
    <t>Kty</t>
  </si>
  <si>
    <t>Maguire</t>
  </si>
  <si>
    <t>Tomster</t>
  </si>
  <si>
    <t>Merek</t>
  </si>
  <si>
    <t>Kangas</t>
  </si>
  <si>
    <t>zugrug</t>
  </si>
  <si>
    <t>bkid</t>
  </si>
  <si>
    <t>Jae Yeop</t>
  </si>
  <si>
    <t>Frankle</t>
  </si>
  <si>
    <t>Junfeng</t>
  </si>
  <si>
    <t>Wind</t>
  </si>
  <si>
    <t>Rugh</t>
  </si>
  <si>
    <t>Crozzby</t>
  </si>
  <si>
    <t>Jeong Yeong</t>
  </si>
  <si>
    <t>Bak</t>
  </si>
  <si>
    <t>Loki</t>
  </si>
  <si>
    <t>Jeong Wan</t>
  </si>
  <si>
    <t>ESTH3R</t>
  </si>
  <si>
    <t>Cha</t>
  </si>
  <si>
    <t>Pio</t>
  </si>
  <si>
    <t>Tae Min</t>
  </si>
  <si>
    <t>Taemin</t>
  </si>
  <si>
    <t>Tillberg</t>
  </si>
  <si>
    <t>fuzzface</t>
  </si>
  <si>
    <t>Anssi</t>
  </si>
  <si>
    <t>Pekkonen</t>
  </si>
  <si>
    <t>mxey</t>
  </si>
  <si>
    <t>Kapustin</t>
  </si>
  <si>
    <t>ubah</t>
  </si>
  <si>
    <t>Ludvik</t>
  </si>
  <si>
    <t>Jahnsen</t>
  </si>
  <si>
    <t>Aitzy</t>
  </si>
  <si>
    <t>Samu</t>
  </si>
  <si>
    <t>Kauppinen</t>
  </si>
  <si>
    <t>Sambty</t>
  </si>
  <si>
    <t>Eliassen</t>
  </si>
  <si>
    <t>Jeemzz</t>
  </si>
  <si>
    <t>Jord</t>
  </si>
  <si>
    <t>van Geldere</t>
  </si>
  <si>
    <t>Ibiza</t>
  </si>
  <si>
    <t>lionkk</t>
  </si>
  <si>
    <t>silentBT_</t>
  </si>
  <si>
    <t>Jinhai</t>
  </si>
  <si>
    <t>xiaohaixxxx</t>
  </si>
  <si>
    <t>Zhen</t>
  </si>
  <si>
    <t>Wei</t>
  </si>
  <si>
    <t>GodV</t>
  </si>
  <si>
    <t>Liangguang</t>
  </si>
  <si>
    <t>Liao</t>
  </si>
  <si>
    <t>xiaorong</t>
  </si>
  <si>
    <t>Luke</t>
  </si>
  <si>
    <t>Laing</t>
  </si>
  <si>
    <t>Meluke</t>
  </si>
  <si>
    <t>Jere</t>
  </si>
  <si>
    <t>Jembty</t>
  </si>
  <si>
    <t>In Jae</t>
  </si>
  <si>
    <t>EscA</t>
  </si>
  <si>
    <t>Jang Hwan</t>
  </si>
  <si>
    <t>Seong</t>
  </si>
  <si>
    <t>seongjang</t>
  </si>
  <si>
    <t>Do-hoon</t>
  </si>
  <si>
    <t>Seol</t>
  </si>
  <si>
    <t>indigo</t>
  </si>
  <si>
    <t>Su Yong</t>
  </si>
  <si>
    <t>kAyle</t>
  </si>
  <si>
    <t>Gouge</t>
  </si>
  <si>
    <t>vard</t>
  </si>
  <si>
    <t>McNally</t>
  </si>
  <si>
    <t>MiracU</t>
  </si>
  <si>
    <t>ie</t>
  </si>
  <si>
    <t>Magno</t>
  </si>
  <si>
    <t>Ramos</t>
  </si>
  <si>
    <t>Pr0phie</t>
  </si>
  <si>
    <t>Logan</t>
  </si>
  <si>
    <t>Heckman</t>
  </si>
  <si>
    <t>Zanpah</t>
  </si>
  <si>
    <t>Gariti</t>
  </si>
  <si>
    <t>Sharky</t>
  </si>
  <si>
    <t>Chelator</t>
  </si>
  <si>
    <t>Keiron</t>
  </si>
  <si>
    <t>Prescott</t>
  </si>
  <si>
    <t>Scoom</t>
  </si>
  <si>
    <t>gi</t>
  </si>
  <si>
    <t>Young Hoon</t>
  </si>
  <si>
    <t>Shim</t>
  </si>
  <si>
    <t>Simsn</t>
  </si>
  <si>
    <t>Forever</t>
  </si>
  <si>
    <t>Thierry</t>
  </si>
  <si>
    <t>Kaltenback</t>
  </si>
  <si>
    <t>Kaymind</t>
  </si>
  <si>
    <t>Xin</t>
  </si>
  <si>
    <t>ZGGO1</t>
  </si>
  <si>
    <t>Zinoviev</t>
  </si>
  <si>
    <t>ADOUZ1E</t>
  </si>
  <si>
    <t>Daying</t>
  </si>
  <si>
    <t>xxxLu</t>
  </si>
  <si>
    <t>Arsenii</t>
  </si>
  <si>
    <t>Ivanychev</t>
  </si>
  <si>
    <t>ceh9</t>
  </si>
  <si>
    <t>Vadim</t>
  </si>
  <si>
    <t>Ulshin</t>
  </si>
  <si>
    <t>POKAMOLODOY</t>
  </si>
  <si>
    <t>Jong Ho</t>
  </si>
  <si>
    <t>Starlord</t>
  </si>
  <si>
    <t>Diondre</t>
  </si>
  <si>
    <t>Bond</t>
  </si>
  <si>
    <t>YaBoiDre</t>
  </si>
  <si>
    <t>Menteul</t>
  </si>
  <si>
    <t>Rak Gwon</t>
  </si>
  <si>
    <t>Chung</t>
  </si>
  <si>
    <t>Hulk</t>
  </si>
  <si>
    <t>Do-hyun</t>
  </si>
  <si>
    <t>Daengchae</t>
  </si>
  <si>
    <t>Hwan</t>
  </si>
  <si>
    <t>Hwan2da</t>
  </si>
  <si>
    <t>Laurynas</t>
  </si>
  <si>
    <t>Rudys</t>
  </si>
  <si>
    <t>Gaxy</t>
  </si>
  <si>
    <t>Wheeler</t>
  </si>
  <si>
    <t>Nerf</t>
  </si>
  <si>
    <t>Summer</t>
  </si>
  <si>
    <t>Ebarb</t>
  </si>
  <si>
    <t>Uncivil</t>
  </si>
  <si>
    <t>Ã–mer</t>
  </si>
  <si>
    <t>Develi</t>
  </si>
  <si>
    <t>Iroh</t>
  </si>
  <si>
    <t>Winn</t>
  </si>
  <si>
    <t>hwinn</t>
  </si>
  <si>
    <t>Purdy</t>
  </si>
  <si>
    <t>Linn</t>
  </si>
  <si>
    <t>Miccoy</t>
  </si>
  <si>
    <t>Mehmood Amin</t>
  </si>
  <si>
    <t>Askar</t>
  </si>
  <si>
    <t>Moody</t>
  </si>
  <si>
    <t>Aaron</t>
  </si>
  <si>
    <t>Lommen</t>
  </si>
  <si>
    <t>aLOW</t>
  </si>
  <si>
    <t>Newey</t>
  </si>
  <si>
    <t>Luke12</t>
  </si>
  <si>
    <t>Andrey</t>
  </si>
  <si>
    <t>Ionov</t>
  </si>
  <si>
    <t>Bestoloch</t>
  </si>
  <si>
    <t>shou</t>
  </si>
  <si>
    <t>Jiang Hua</t>
  </si>
  <si>
    <t>Hernandez</t>
  </si>
  <si>
    <t>Sharpshothd</t>
  </si>
  <si>
    <t>cu</t>
  </si>
  <si>
    <t>BBABBO</t>
  </si>
  <si>
    <t>SexyPIG</t>
  </si>
  <si>
    <t>Romain</t>
  </si>
  <si>
    <t>Hermann</t>
  </si>
  <si>
    <t>Shiv</t>
  </si>
  <si>
    <t>Valliant</t>
  </si>
  <si>
    <t>Dahmien7</t>
  </si>
  <si>
    <t>Kyung Chul</t>
  </si>
  <si>
    <t>style</t>
  </si>
  <si>
    <t>Bo Hyun</t>
  </si>
  <si>
    <t>YaKK</t>
  </si>
  <si>
    <t>Qicheng</t>
  </si>
  <si>
    <t>BoLiang</t>
  </si>
  <si>
    <t>L1nnnn</t>
  </si>
  <si>
    <t>Ruilong</t>
  </si>
  <si>
    <t>Deng</t>
  </si>
  <si>
    <t>LongSkr</t>
  </si>
  <si>
    <t>Do-gyeong</t>
  </si>
  <si>
    <t>DoYa</t>
  </si>
  <si>
    <t>BlÃ¸nd</t>
  </si>
  <si>
    <t>GustavQQ</t>
  </si>
  <si>
    <t>Bohang</t>
  </si>
  <si>
    <t>JiaoYang</t>
  </si>
  <si>
    <t>Tide</t>
  </si>
  <si>
    <t>DG98</t>
  </si>
  <si>
    <t>Tristan</t>
  </si>
  <si>
    <t>Nowicky</t>
  </si>
  <si>
    <t>Shrimzy</t>
  </si>
  <si>
    <t>Yu-Ze</t>
  </si>
  <si>
    <t>CPT</t>
  </si>
  <si>
    <t>Blom</t>
  </si>
  <si>
    <t>Haxete</t>
  </si>
  <si>
    <t>DouM</t>
  </si>
  <si>
    <t>DJBOY</t>
  </si>
  <si>
    <t>Larsen</t>
  </si>
  <si>
    <t>yoonroot</t>
  </si>
  <si>
    <t>Há»¯u ÄoÃ n</t>
  </si>
  <si>
    <t>Nguyá»…n</t>
  </si>
  <si>
    <t>Leviz</t>
  </si>
  <si>
    <t>vn</t>
  </si>
  <si>
    <t>LinShuNN</t>
  </si>
  <si>
    <t>Trufanov</t>
  </si>
  <si>
    <t>0nuqtive</t>
  </si>
  <si>
    <t>Xin-hao</t>
  </si>
  <si>
    <t>BaoLeiNB</t>
  </si>
  <si>
    <t>Cedrik</t>
  </si>
  <si>
    <t>Lessard</t>
  </si>
  <si>
    <t>DrasseL</t>
  </si>
  <si>
    <t>Pengcheng</t>
  </si>
  <si>
    <t>jiaozhu</t>
  </si>
  <si>
    <t>Boyuan</t>
  </si>
  <si>
    <t>Wang88</t>
  </si>
  <si>
    <t>Gil Do</t>
  </si>
  <si>
    <t>Temeria</t>
  </si>
  <si>
    <t>Qmccc</t>
  </si>
  <si>
    <t>Jace</t>
  </si>
  <si>
    <t>Patras</t>
  </si>
  <si>
    <t>Voxsic</t>
  </si>
  <si>
    <t>Kaplan</t>
  </si>
  <si>
    <t>PAT KAPS</t>
  </si>
  <si>
    <t>Dongdong</t>
  </si>
  <si>
    <t>Seung Sun</t>
  </si>
  <si>
    <t>shadow</t>
  </si>
  <si>
    <t>Magnus</t>
  </si>
  <si>
    <t>Hartmann</t>
  </si>
  <si>
    <t>udyRR</t>
  </si>
  <si>
    <t>RenÃ©</t>
  </si>
  <si>
    <t>Rehling</t>
  </si>
  <si>
    <t>Braexco</t>
  </si>
  <si>
    <t>Wake</t>
  </si>
  <si>
    <t>mykLe</t>
  </si>
  <si>
    <t>067QAQ</t>
  </si>
  <si>
    <t>Makne</t>
  </si>
  <si>
    <t>Katanyu</t>
  </si>
  <si>
    <t>Chinsorranan</t>
  </si>
  <si>
    <t>DUCKMANZ</t>
  </si>
  <si>
    <t>th</t>
  </si>
  <si>
    <t>Berendt</t>
  </si>
  <si>
    <t>BALLOC</t>
  </si>
  <si>
    <t>Winant</t>
  </si>
  <si>
    <t>Snakers</t>
  </si>
  <si>
    <t>Cat</t>
  </si>
  <si>
    <t>Guixin</t>
  </si>
  <si>
    <t>NuoYan</t>
  </si>
  <si>
    <t>Tianlong</t>
  </si>
  <si>
    <t>Alan</t>
  </si>
  <si>
    <t>Siyuan</t>
  </si>
  <si>
    <t>Luo</t>
  </si>
  <si>
    <t>HuaHai</t>
  </si>
  <si>
    <t>Wuming</t>
  </si>
  <si>
    <t>XuÃ¢n BÃ¡ch</t>
  </si>
  <si>
    <t>Tráº§n</t>
  </si>
  <si>
    <t>XB</t>
  </si>
  <si>
    <t>Quang Hiá»‡p</t>
  </si>
  <si>
    <t>ProE</t>
  </si>
  <si>
    <t>Sanpett</t>
  </si>
  <si>
    <t>Marat</t>
  </si>
  <si>
    <t>FirstOne</t>
  </si>
  <si>
    <t>Yunfei</t>
  </si>
  <si>
    <t>Shengqqin</t>
  </si>
  <si>
    <t>Hurt</t>
  </si>
  <si>
    <t>Äá»©c Chiáº¿n</t>
  </si>
  <si>
    <t>ADC</t>
  </si>
  <si>
    <t>Há»“ng QuÃ¢n</t>
  </si>
  <si>
    <t>Pháº¡m</t>
  </si>
  <si>
    <t>Gau</t>
  </si>
  <si>
    <t>Sorawichaya</t>
  </si>
  <si>
    <t>Mahavanakul</t>
  </si>
  <si>
    <t>Isilindilz</t>
  </si>
  <si>
    <t>Chun Sheng</t>
  </si>
  <si>
    <t>Neil</t>
  </si>
  <si>
    <t>Tiáº¿n Äáº¡t</t>
  </si>
  <si>
    <t>Äinh</t>
  </si>
  <si>
    <t>Äáº¡tKÃ²iii</t>
  </si>
  <si>
    <t>Vatcharanan</t>
  </si>
  <si>
    <t>Thaworn</t>
  </si>
  <si>
    <t>JJak</t>
  </si>
  <si>
    <t>Nutalomlok</t>
  </si>
  <si>
    <t>Ho Yeon</t>
  </si>
  <si>
    <t>Chou</t>
  </si>
  <si>
    <t>Yuzon</t>
  </si>
  <si>
    <t>Ting Jui</t>
  </si>
  <si>
    <t>Winds</t>
  </si>
  <si>
    <t>Do Yeop</t>
  </si>
  <si>
    <t>HAK</t>
  </si>
  <si>
    <t>Sun Woo</t>
  </si>
  <si>
    <t>Nsu Yu</t>
  </si>
  <si>
    <t>Star</t>
  </si>
  <si>
    <t>Chien Ting</t>
  </si>
  <si>
    <t>Benny</t>
  </si>
  <si>
    <t>Chayut</t>
  </si>
  <si>
    <t>Suebka</t>
  </si>
  <si>
    <t>007x</t>
  </si>
  <si>
    <t>Parit</t>
  </si>
  <si>
    <t>Pornrattanapitak</t>
  </si>
  <si>
    <t>Difoxn</t>
  </si>
  <si>
    <t>Eikapong</t>
  </si>
  <si>
    <t>Korhonen</t>
  </si>
  <si>
    <t>Tony</t>
  </si>
  <si>
    <t>Snow</t>
  </si>
  <si>
    <t>Siwa</t>
  </si>
  <si>
    <t>Noomai</t>
  </si>
  <si>
    <t>JOMWick</t>
  </si>
  <si>
    <t>Hyung Min</t>
  </si>
  <si>
    <t>Chaser</t>
  </si>
  <si>
    <t>YANG</t>
  </si>
  <si>
    <t>è¡Œæ˜Ÿ</t>
  </si>
  <si>
    <t>è½»é›¨</t>
  </si>
  <si>
    <t>ä¹…é¾™</t>
  </si>
  <si>
    <t>åŒ—å²›</t>
  </si>
  <si>
    <t>æš®è‰²</t>
  </si>
  <si>
    <t>ä¹…è¯š</t>
  </si>
  <si>
    <t>æœˆè‰²</t>
  </si>
  <si>
    <t>æŸ æ €</t>
  </si>
  <si>
    <t>æœ€åˆ</t>
  </si>
  <si>
    <t>å°˜å¤</t>
  </si>
  <si>
    <t>é˜¿å¯</t>
  </si>
  <si>
    <t>Metasit</t>
  </si>
  <si>
    <t>Leelapipatkul</t>
  </si>
  <si>
    <t>Moowan</t>
  </si>
  <si>
    <t>Satittirat</t>
  </si>
  <si>
    <t>Chetnarong</t>
  </si>
  <si>
    <t>Overfly</t>
  </si>
  <si>
    <t>NingZhi</t>
  </si>
  <si>
    <t>JiuLong</t>
  </si>
  <si>
    <t>JiuC</t>
  </si>
  <si>
    <t>ChenXia</t>
  </si>
  <si>
    <t>ZuiChu</t>
  </si>
  <si>
    <t>Sorachat</t>
  </si>
  <si>
    <t>Janechaijitravanit</t>
  </si>
  <si>
    <t>Getsrch</t>
  </si>
  <si>
    <t>BLUENOPING</t>
  </si>
  <si>
    <t>Kawee</t>
  </si>
  <si>
    <t>Wachiraphas</t>
  </si>
  <si>
    <t>MeMarkz</t>
  </si>
  <si>
    <t>Pakinai</t>
  </si>
  <si>
    <t>Srivijarn</t>
  </si>
  <si>
    <t>kSsA</t>
  </si>
  <si>
    <t>Sorawat</t>
  </si>
  <si>
    <t>Boonphrom</t>
  </si>
  <si>
    <t>Moss</t>
  </si>
  <si>
    <t>Piyapong</t>
  </si>
  <si>
    <t>Proathaisong</t>
  </si>
  <si>
    <t>Taoz</t>
  </si>
  <si>
    <t>Patara</t>
  </si>
  <si>
    <t>Bhatarabhirom</t>
  </si>
  <si>
    <t>Cherie</t>
  </si>
  <si>
    <t>Nutdanai</t>
  </si>
  <si>
    <t>Rungruang</t>
  </si>
  <si>
    <t>MrSunz</t>
  </si>
  <si>
    <t>Giao</t>
  </si>
  <si>
    <t>Munez</t>
  </si>
  <si>
    <t>Pasu</t>
  </si>
  <si>
    <t>Yensabai</t>
  </si>
  <si>
    <t>Erez</t>
  </si>
  <si>
    <t>Methus</t>
  </si>
  <si>
    <t>Meechom</t>
  </si>
  <si>
    <t>Nt</t>
  </si>
  <si>
    <t>Sirichai</t>
  </si>
  <si>
    <t>Sukpan</t>
  </si>
  <si>
    <t>ReMix</t>
  </si>
  <si>
    <t>Pakkapon</t>
  </si>
  <si>
    <t>Saethong</t>
  </si>
  <si>
    <t>IpodPro</t>
  </si>
  <si>
    <t>Mojo</t>
  </si>
  <si>
    <t>Chichi</t>
  </si>
  <si>
    <t>Genji</t>
  </si>
  <si>
    <t>Hanzo</t>
  </si>
  <si>
    <t>Sirenia</t>
  </si>
  <si>
    <t>Denchai</t>
  </si>
  <si>
    <t>Eampaojeen</t>
  </si>
  <si>
    <t>JameCo</t>
  </si>
  <si>
    <t>Aum</t>
  </si>
  <si>
    <t>Chatchanapong</t>
  </si>
  <si>
    <t>Hsing Cheng</t>
  </si>
  <si>
    <t>Heroes</t>
  </si>
  <si>
    <t>å…­ç‚¹å…­</t>
  </si>
  <si>
    <t>å°å…½</t>
  </si>
  <si>
    <t>å°å‰‘</t>
  </si>
  <si>
    <t>å±…å±…</t>
  </si>
  <si>
    <t>Core</t>
  </si>
  <si>
    <t>PS Man</t>
  </si>
  <si>
    <t>Matt</t>
  </si>
  <si>
    <t>Stover</t>
  </si>
  <si>
    <t>Mts</t>
  </si>
  <si>
    <t>Chi Kang</t>
  </si>
  <si>
    <t>Chuang</t>
  </si>
  <si>
    <t>XiXi</t>
  </si>
  <si>
    <t>Sung Lin</t>
  </si>
  <si>
    <t>Hsieh</t>
  </si>
  <si>
    <t>Wayn</t>
  </si>
  <si>
    <t>Lulala</t>
  </si>
  <si>
    <t>horror</t>
  </si>
  <si>
    <t>JY</t>
  </si>
  <si>
    <t>YK</t>
  </si>
  <si>
    <t>Xuan</t>
  </si>
  <si>
    <t>Sweet</t>
  </si>
  <si>
    <t>Chanapol</t>
  </si>
  <si>
    <t>Siri</t>
  </si>
  <si>
    <t>Sky</t>
  </si>
  <si>
    <t>KOKO</t>
  </si>
  <si>
    <t>Chattrakarn</t>
  </si>
  <si>
    <t>Parichatkun</t>
  </si>
  <si>
    <t>Erl2oR</t>
  </si>
  <si>
    <t>Yu-Yan</t>
  </si>
  <si>
    <t>GaDuo</t>
  </si>
  <si>
    <t>Tseng-Yung</t>
  </si>
  <si>
    <t>Kato</t>
  </si>
  <si>
    <t>En Hao</t>
  </si>
  <si>
    <t>Gua</t>
  </si>
  <si>
    <t>Komklit</t>
  </si>
  <si>
    <t>Wongsawat</t>
  </si>
  <si>
    <t>O7T-V1</t>
  </si>
  <si>
    <t>Thijs</t>
  </si>
  <si>
    <t>Molendijk</t>
  </si>
  <si>
    <t>Wei Lin</t>
  </si>
  <si>
    <t>tom60229</t>
  </si>
  <si>
    <t>Beltiukov</t>
  </si>
  <si>
    <t>Casper</t>
  </si>
  <si>
    <t>Notto</t>
  </si>
  <si>
    <t>Hunterace</t>
  </si>
  <si>
    <t>Jung Soo</t>
  </si>
  <si>
    <t>Surrender</t>
  </si>
  <si>
    <t>Raphael</t>
  </si>
  <si>
    <t>Peltzer</t>
  </si>
  <si>
    <t>BunnyHoppor</t>
  </si>
  <si>
    <t>Jasonzhou</t>
  </si>
  <si>
    <t>XHope</t>
  </si>
  <si>
    <t>Jon</t>
  </si>
  <si>
    <t>Westberg</t>
  </si>
  <si>
    <t>Orange</t>
  </si>
  <si>
    <t>Frank</t>
  </si>
  <si>
    <t>fr0zen</t>
  </si>
  <si>
    <t>Brian</t>
  </si>
  <si>
    <t>Eason</t>
  </si>
  <si>
    <t>bloodyface</t>
  </si>
  <si>
    <t>Malsh</t>
  </si>
  <si>
    <t>Kolento</t>
  </si>
  <si>
    <t>Kostesich</t>
  </si>
  <si>
    <t>Firebat</t>
  </si>
  <si>
    <t>Sato</t>
  </si>
  <si>
    <t>Kenta</t>
  </si>
  <si>
    <t>glory</t>
  </si>
  <si>
    <t>Xiao Meng</t>
  </si>
  <si>
    <t>Liooon</t>
  </si>
  <si>
    <t>Caero</t>
  </si>
  <si>
    <t>Dog</t>
  </si>
  <si>
    <t>Torben</t>
  </si>
  <si>
    <t>Wahl</t>
  </si>
  <si>
    <t>Viper</t>
  </si>
  <si>
    <t>Murphy-Root</t>
  </si>
  <si>
    <t>Purple</t>
  </si>
  <si>
    <t>Kravets'</t>
  </si>
  <si>
    <t>DrHippi</t>
  </si>
  <si>
    <t>Dima</t>
  </si>
  <si>
    <t>Radu</t>
  </si>
  <si>
    <t>Rdu</t>
  </si>
  <si>
    <t>Euneil</t>
  </si>
  <si>
    <t>JaviÃ±as</t>
  </si>
  <si>
    <t>Staz</t>
  </si>
  <si>
    <t>Frederik HÃ¸j</t>
  </si>
  <si>
    <t>Hoej</t>
  </si>
  <si>
    <t>Vladislav</t>
  </si>
  <si>
    <t>Sinotov</t>
  </si>
  <si>
    <t>SilverName</t>
  </si>
  <si>
    <t>Muzahidul</t>
  </si>
  <si>
    <t>I.</t>
  </si>
  <si>
    <t>Muzzy</t>
  </si>
  <si>
    <t>Xieyu</t>
  </si>
  <si>
    <t>Tiddler Celestial</t>
  </si>
  <si>
    <t>JaromÃ­r</t>
  </si>
  <si>
    <t>VyskoÄil</t>
  </si>
  <si>
    <t>Jarla</t>
  </si>
  <si>
    <t>Bentert</t>
  </si>
  <si>
    <t>Xixo</t>
  </si>
  <si>
    <t>Kaan</t>
  </si>
  <si>
    <t>Ã‡ekli</t>
  </si>
  <si>
    <t>Fujitora</t>
  </si>
  <si>
    <t>Engwall</t>
  </si>
  <si>
    <t>Ostkaka</t>
  </si>
  <si>
    <t>Shan</t>
  </si>
  <si>
    <t>JustSaiyan</t>
  </si>
  <si>
    <t>Eddie</t>
  </si>
  <si>
    <t>Lui</t>
  </si>
  <si>
    <t>Seohyun</t>
  </si>
  <si>
    <t>OmegaZero</t>
  </si>
  <si>
    <t>Koy</t>
  </si>
  <si>
    <t>Lifecoach</t>
  </si>
  <si>
    <t>Hyun Jae</t>
  </si>
  <si>
    <t>Dawn</t>
  </si>
  <si>
    <t>Cheon Su</t>
  </si>
  <si>
    <t>Che0nsu</t>
  </si>
  <si>
    <t>Guan</t>
  </si>
  <si>
    <t>Zhendong</t>
  </si>
  <si>
    <t>Leaoh</t>
  </si>
  <si>
    <t>Bohan</t>
  </si>
  <si>
    <t>Lovelychook</t>
  </si>
  <si>
    <t>Eberlein</t>
  </si>
  <si>
    <t>Casie</t>
  </si>
  <si>
    <t>Dumont</t>
  </si>
  <si>
    <t>Felkeine</t>
  </si>
  <si>
    <t>Eugene</t>
  </si>
  <si>
    <t>Shumilin</t>
  </si>
  <si>
    <t>Neirea</t>
  </si>
  <si>
    <t>Barsukov</t>
  </si>
  <si>
    <t>ShtanUdachi</t>
  </si>
  <si>
    <t>Amnesiac</t>
  </si>
  <si>
    <t>Faucher</t>
  </si>
  <si>
    <t>Monsanto</t>
  </si>
  <si>
    <t>Nemeth</t>
  </si>
  <si>
    <t>Zalae</t>
  </si>
  <si>
    <t>Shu</t>
  </si>
  <si>
    <t>StrifeCro</t>
  </si>
  <si>
    <t>Mihai</t>
  </si>
  <si>
    <t>Dragalin</t>
  </si>
  <si>
    <t>languagehacker</t>
  </si>
  <si>
    <t>Bo</t>
  </si>
  <si>
    <t>LiBo</t>
  </si>
  <si>
    <t>Julien</t>
  </si>
  <si>
    <t>Perrault-Harvey</t>
  </si>
  <si>
    <t>Cydonia</t>
  </si>
  <si>
    <t>Il Mook</t>
  </si>
  <si>
    <t>handsomeguy</t>
  </si>
  <si>
    <t>Shengyuan</t>
  </si>
  <si>
    <t>Roger</t>
  </si>
  <si>
    <t>Tsakopoulos</t>
  </si>
  <si>
    <t>Fenomeno</t>
  </si>
  <si>
    <t>gr</t>
  </si>
  <si>
    <t>Edwin</t>
  </si>
  <si>
    <t>Cook</t>
  </si>
  <si>
    <t>HotMEOWTH</t>
  </si>
  <si>
    <t>Juwei</t>
  </si>
  <si>
    <t>XiaoT</t>
  </si>
  <si>
    <t>Tsu Lin</t>
  </si>
  <si>
    <t>Tsao</t>
  </si>
  <si>
    <t>SamuelTsao</t>
  </si>
  <si>
    <t>Kacper</t>
  </si>
  <si>
    <t>KwieciÅ„ski</t>
  </si>
  <si>
    <t>A83650</t>
  </si>
  <si>
    <t>Zong Chang</t>
  </si>
  <si>
    <t>BloodTrail</t>
  </si>
  <si>
    <t>Wataru</t>
  </si>
  <si>
    <t>Ishibashi</t>
  </si>
  <si>
    <t>posesi</t>
  </si>
  <si>
    <t>Zakarya</t>
  </si>
  <si>
    <t>Hail</t>
  </si>
  <si>
    <t>xBlyzes</t>
  </si>
  <si>
    <t>Leimontas</t>
  </si>
  <si>
    <t>PNC</t>
  </si>
  <si>
    <t>Tsz Kin</t>
  </si>
  <si>
    <t>Lo</t>
  </si>
  <si>
    <t>kin0531</t>
  </si>
  <si>
    <t>Webb</t>
  </si>
  <si>
    <t>BoarControl</t>
  </si>
  <si>
    <t>Keaton</t>
  </si>
  <si>
    <t>Gill</t>
  </si>
  <si>
    <t>Chakki</t>
  </si>
  <si>
    <t>Ole</t>
  </si>
  <si>
    <t>Batyrbekov</t>
  </si>
  <si>
    <t>Naiman</t>
  </si>
  <si>
    <t>Hoang Nguyen</t>
  </si>
  <si>
    <t>Tylerootd</t>
  </si>
  <si>
    <t>Jan</t>
  </si>
  <si>
    <t>JanÃŸen</t>
  </si>
  <si>
    <t>SuperJJ</t>
  </si>
  <si>
    <t>DocPwn</t>
  </si>
  <si>
    <t>Yashima</t>
  </si>
  <si>
    <t>Nozomi</t>
  </si>
  <si>
    <t>Alutemu</t>
  </si>
  <si>
    <t>Zimmer</t>
  </si>
  <si>
    <t>Sintolol</t>
  </si>
  <si>
    <t>Songyang</t>
  </si>
  <si>
    <t>Zhao</t>
  </si>
  <si>
    <t>Hamster</t>
  </si>
  <si>
    <t>Acosta</t>
  </si>
  <si>
    <t>killinallday</t>
  </si>
  <si>
    <t>Jeffrey</t>
  </si>
  <si>
    <t>Shih</t>
  </si>
  <si>
    <t>Trump</t>
  </si>
  <si>
    <t>Facu</t>
  </si>
  <si>
    <t>Pruzzo</t>
  </si>
  <si>
    <t>Nalguidan</t>
  </si>
  <si>
    <t>Goodwin</t>
  </si>
  <si>
    <t>Gallon213</t>
  </si>
  <si>
    <t>Yuxiang</t>
  </si>
  <si>
    <t>Breath</t>
  </si>
  <si>
    <t>Yueying</t>
  </si>
  <si>
    <t>Bancroft</t>
  </si>
  <si>
    <t>DeadDraw</t>
  </si>
  <si>
    <t>Stanislav</t>
  </si>
  <si>
    <t>Cifka</t>
  </si>
  <si>
    <t>StanCifka</t>
  </si>
  <si>
    <t>Hak Jun</t>
  </si>
  <si>
    <t>Kranich</t>
  </si>
  <si>
    <t>Hyun Soo</t>
  </si>
  <si>
    <t>Flurry</t>
  </si>
  <si>
    <t>PrÃªte</t>
  </si>
  <si>
    <t>Zhym</t>
  </si>
  <si>
    <t>Louis</t>
  </si>
  <si>
    <t>Bremers</t>
  </si>
  <si>
    <t>Mitsuhide</t>
  </si>
  <si>
    <t>Luker</t>
  </si>
  <si>
    <t>Chan</t>
  </si>
  <si>
    <t>Amaz</t>
  </si>
  <si>
    <t>Tarei</t>
  </si>
  <si>
    <t>Palys</t>
  </si>
  <si>
    <t>Ek0p</t>
  </si>
  <si>
    <t>Xiao</t>
  </si>
  <si>
    <t>Icefox</t>
  </si>
  <si>
    <t>Sang Hyeon</t>
  </si>
  <si>
    <t>DDaHyoNi</t>
  </si>
  <si>
    <t>Mullins</t>
  </si>
  <si>
    <t>Hotform</t>
  </si>
  <si>
    <t>Chun Pong</t>
  </si>
  <si>
    <t>Ng</t>
  </si>
  <si>
    <t>Yulsic</t>
  </si>
  <si>
    <t>Heyang</t>
  </si>
  <si>
    <t>Sword</t>
  </si>
  <si>
    <t>Raunholst</t>
  </si>
  <si>
    <t>Crane</t>
  </si>
  <si>
    <t>Trevino</t>
  </si>
  <si>
    <t>Ant</t>
  </si>
  <si>
    <t>Trunks</t>
  </si>
  <si>
    <t>Petar</t>
  </si>
  <si>
    <t>Stevanovic</t>
  </si>
  <si>
    <t>Gaara</t>
  </si>
  <si>
    <t>Janne</t>
  </si>
  <si>
    <t>Mikkonen</t>
  </si>
  <si>
    <t>Savjz</t>
  </si>
  <si>
    <t>Drew</t>
  </si>
  <si>
    <t>Biessener</t>
  </si>
  <si>
    <t>Tidesoftime</t>
  </si>
  <si>
    <t>Simone</t>
  </si>
  <si>
    <t>Liguori</t>
  </si>
  <si>
    <t>Leta</t>
  </si>
  <si>
    <t>Eichner</t>
  </si>
  <si>
    <t>Ike</t>
  </si>
  <si>
    <t>Brusi</t>
  </si>
  <si>
    <t>SjoW</t>
  </si>
  <si>
    <t>team_id</t>
  </si>
  <si>
    <t>team_name</t>
  </si>
  <si>
    <t>total_tournaments</t>
  </si>
  <si>
    <t>San Francisco Shock</t>
  </si>
  <si>
    <t>London Spitfire</t>
  </si>
  <si>
    <t>New York Excelsior</t>
  </si>
  <si>
    <t>Philadelphia Fusion</t>
  </si>
  <si>
    <t>Seoul Dynasty</t>
  </si>
  <si>
    <t>Vancouver Titans</t>
  </si>
  <si>
    <t>Shanghai Dragons</t>
  </si>
  <si>
    <t>Los Angeles Gladiators</t>
  </si>
  <si>
    <t>Atlanta Reign</t>
  </si>
  <si>
    <t>Los Angeles Valiant</t>
  </si>
  <si>
    <t>Team Envy</t>
  </si>
  <si>
    <t>Hangzhou Spark</t>
  </si>
  <si>
    <t>RunAway</t>
  </si>
  <si>
    <t>Lunatic-hai</t>
  </si>
  <si>
    <t>Boston Uprising</t>
  </si>
  <si>
    <t>GC Busan</t>
  </si>
  <si>
    <t>Washington Justice</t>
  </si>
  <si>
    <t>Team Gigantti</t>
  </si>
  <si>
    <t>Florida Mayhem</t>
  </si>
  <si>
    <t>Misfits</t>
  </si>
  <si>
    <t>LGD Gaming</t>
  </si>
  <si>
    <t>Osh-Tekk Warriors</t>
  </si>
  <si>
    <t>Talon Esports</t>
  </si>
  <si>
    <t>Flash Wolves</t>
  </si>
  <si>
    <t>Miraculous Youngster</t>
  </si>
  <si>
    <t>Team Kongdoo</t>
  </si>
  <si>
    <t>Cloud9</t>
  </si>
  <si>
    <t>Blank Esports</t>
  </si>
  <si>
    <t>Houston Outlaws</t>
  </si>
  <si>
    <t>NRG Esports</t>
  </si>
  <si>
    <t>Hong Kong Attitude</t>
  </si>
  <si>
    <t>Afreeca Freecs</t>
  </si>
  <si>
    <t>LuxuryWatch</t>
  </si>
  <si>
    <t>Immortals</t>
  </si>
  <si>
    <t>Vici Gaming</t>
  </si>
  <si>
    <t>Paris Eternal</t>
  </si>
  <si>
    <t>Gen.G</t>
  </si>
  <si>
    <t>Guangzhou Charge</t>
  </si>
  <si>
    <t>ahq e-Sports Club</t>
  </si>
  <si>
    <t>Team Skadis Gift</t>
  </si>
  <si>
    <t>Dallas Fuel</t>
  </si>
  <si>
    <t>American National Team</t>
  </si>
  <si>
    <t>Chinese National Team</t>
  </si>
  <si>
    <t>French National Team</t>
  </si>
  <si>
    <t>Korean National Team</t>
  </si>
  <si>
    <t>Canadian National Team</t>
  </si>
  <si>
    <t>Bilibili Gaming</t>
  </si>
  <si>
    <t>FaZe Clan</t>
  </si>
  <si>
    <t>MVP</t>
  </si>
  <si>
    <t>Australian National Team</t>
  </si>
  <si>
    <t>Invictus Gaming</t>
  </si>
  <si>
    <t>ORDER</t>
  </si>
  <si>
    <t>Fnatic</t>
  </si>
  <si>
    <t>Finnish National Team</t>
  </si>
  <si>
    <t>Swedish National Team</t>
  </si>
  <si>
    <t>British National Team</t>
  </si>
  <si>
    <t>Toronto Defiant</t>
  </si>
  <si>
    <t>Star Horn Royal Club</t>
  </si>
  <si>
    <t>Nova eSports</t>
  </si>
  <si>
    <t>Russian National Team</t>
  </si>
  <si>
    <t>Lowkey Esports</t>
  </si>
  <si>
    <t>German National Team</t>
  </si>
  <si>
    <t>Spanish National Team</t>
  </si>
  <si>
    <t>Taiwanese National Team</t>
  </si>
  <si>
    <t>eUnited</t>
  </si>
  <si>
    <t>NGA Club</t>
  </si>
  <si>
    <t>REUNITED</t>
  </si>
  <si>
    <t>Samsung</t>
  </si>
  <si>
    <t>Luminosity Gaming</t>
  </si>
  <si>
    <t>Brazilian National Team</t>
  </si>
  <si>
    <t>Thai National Team</t>
  </si>
  <si>
    <t>Team Liquid</t>
  </si>
  <si>
    <t>DeToNator</t>
  </si>
  <si>
    <t>Team Singularity</t>
  </si>
  <si>
    <t>Ninjas in Pyjamas</t>
  </si>
  <si>
    <t>compLexity Gaming</t>
  </si>
  <si>
    <t>Danish National Team</t>
  </si>
  <si>
    <t>Dutch National Team</t>
  </si>
  <si>
    <t>Mindfreak</t>
  </si>
  <si>
    <t>Winstrike Team</t>
  </si>
  <si>
    <t>Singaporian National Team</t>
  </si>
  <si>
    <t>Austrian National Team</t>
  </si>
  <si>
    <t>Italian National Team</t>
  </si>
  <si>
    <t>Japanese National Team</t>
  </si>
  <si>
    <t>Norweigan National Team</t>
  </si>
  <si>
    <t>Third Impact</t>
  </si>
  <si>
    <t>World Elite</t>
  </si>
  <si>
    <t>Snake Esports</t>
  </si>
  <si>
    <t>Isurus Gaming</t>
  </si>
  <si>
    <t>GamersOrigin</t>
  </si>
  <si>
    <t>Copenhagen Flames</t>
  </si>
  <si>
    <t>Team Celestial</t>
  </si>
  <si>
    <t>Polish National Team</t>
  </si>
  <si>
    <t>Newbee</t>
  </si>
  <si>
    <t>OMG</t>
  </si>
  <si>
    <t>Legacy eSports</t>
  </si>
  <si>
    <t>Triumph</t>
  </si>
  <si>
    <t>Ghost Gaming</t>
  </si>
  <si>
    <t>Hong Kong National Team</t>
  </si>
  <si>
    <t>Jin Air Green Wings</t>
  </si>
  <si>
    <t>SK Telecom T1</t>
  </si>
  <si>
    <t>Incredible Miracle</t>
  </si>
  <si>
    <t>StarTale</t>
  </si>
  <si>
    <t>ENCE eSports</t>
  </si>
  <si>
    <t>KT Rolster</t>
  </si>
  <si>
    <t>Evil Geniuses</t>
  </si>
  <si>
    <t>Millenium</t>
  </si>
  <si>
    <t>Splyce</t>
  </si>
  <si>
    <t>Prime</t>
  </si>
  <si>
    <t>ROOT Gaming</t>
  </si>
  <si>
    <t>Team Acer</t>
  </si>
  <si>
    <t>mousesports</t>
  </si>
  <si>
    <t>Ting</t>
  </si>
  <si>
    <t>mYinsanity</t>
  </si>
  <si>
    <t>Old Generations</t>
  </si>
  <si>
    <t>Team expert</t>
  </si>
  <si>
    <t>CJ Entus</t>
  </si>
  <si>
    <t>PSISTORM Gaming</t>
  </si>
  <si>
    <t>Team SCV Life</t>
  </si>
  <si>
    <t>FXOpen e-Sports</t>
  </si>
  <si>
    <t>SlayerS</t>
  </si>
  <si>
    <t>Dragon Phoenix Gaming</t>
  </si>
  <si>
    <t>Woongjin Stars</t>
  </si>
  <si>
    <t>STX SouL</t>
  </si>
  <si>
    <t>CM Storm</t>
  </si>
  <si>
    <t>Chivo SC</t>
  </si>
  <si>
    <t>Team QLASH</t>
  </si>
  <si>
    <t>EURONICS Gaming</t>
  </si>
  <si>
    <t>Team Dignitas</t>
  </si>
  <si>
    <t>SK Gaming</t>
  </si>
  <si>
    <t>Axiom eSports</t>
  </si>
  <si>
    <t>Ballistix</t>
  </si>
  <si>
    <t>Team Reciprocity</t>
  </si>
  <si>
    <t>Team Empire</t>
  </si>
  <si>
    <t>Triumphant Song Gaming</t>
  </si>
  <si>
    <t>AZUBU</t>
  </si>
  <si>
    <t>KaiZi Gaming</t>
  </si>
  <si>
    <t>Quantic Gaming</t>
  </si>
  <si>
    <t>Dead Pixels</t>
  </si>
  <si>
    <t>Team Roccat</t>
  </si>
  <si>
    <t>The Gosu Crew</t>
  </si>
  <si>
    <t>Mkers</t>
  </si>
  <si>
    <t>Zenith of Origin</t>
  </si>
  <si>
    <t>True eSport</t>
  </si>
  <si>
    <t>ALTERNATE aTTaX</t>
  </si>
  <si>
    <t>Raise Your Edge Gaming</t>
  </si>
  <si>
    <t>Karont3 e-Sports Club</t>
  </si>
  <si>
    <t>New Star HoSeo</t>
  </si>
  <si>
    <t>Cascade</t>
  </si>
  <si>
    <t>Invasion eSport</t>
  </si>
  <si>
    <t>OSC Elite</t>
  </si>
  <si>
    <t>Brave Star Gaming</t>
  </si>
  <si>
    <t>Ocean Gaming</t>
  </si>
  <si>
    <t>ZeNEX</t>
  </si>
  <si>
    <t>Arma Team</t>
  </si>
  <si>
    <t>Alliance</t>
  </si>
  <si>
    <t>Radical Online X-tremists</t>
  </si>
  <si>
    <t>mTw</t>
  </si>
  <si>
    <t>Gama Bears</t>
  </si>
  <si>
    <t>Wayi Spider</t>
  </si>
  <si>
    <t>Alien Invasion</t>
  </si>
  <si>
    <t>X-Team</t>
  </si>
  <si>
    <t>ESC Gaming</t>
  </si>
  <si>
    <t>AT Gaming</t>
  </si>
  <si>
    <t>TitanEX1</t>
  </si>
  <si>
    <t>AGO Esports</t>
  </si>
  <si>
    <t>NewRoSoft</t>
  </si>
  <si>
    <t>For Our Utopia</t>
  </si>
  <si>
    <t>XMG</t>
  </si>
  <si>
    <t>Planetkey Dynamics</t>
  </si>
  <si>
    <t>Team Property</t>
  </si>
  <si>
    <t>Western Wolves</t>
  </si>
  <si>
    <t>Pixel 1</t>
  </si>
  <si>
    <t>J Team</t>
  </si>
  <si>
    <t>FlipSid3 Tactics</t>
  </si>
  <si>
    <t>TCM Gaming</t>
  </si>
  <si>
    <t>Team Revolution</t>
  </si>
  <si>
    <t>Asterion</t>
  </si>
  <si>
    <t>Team SPACECRAFT</t>
  </si>
  <si>
    <t>PanDarea</t>
  </si>
  <si>
    <t>SBENU</t>
  </si>
  <si>
    <t>O'Gaming</t>
  </si>
  <si>
    <t>Exile5</t>
  </si>
  <si>
    <t>Royal Never Give Up</t>
  </si>
  <si>
    <t>EDward Gaming</t>
  </si>
  <si>
    <t>G2 Esports</t>
  </si>
  <si>
    <t>Team SoloMid</t>
  </si>
  <si>
    <t>Taipei Assassins</t>
  </si>
  <si>
    <t>FunPlus Phoenix</t>
  </si>
  <si>
    <t>Top Esports</t>
  </si>
  <si>
    <t>ROX Gaming</t>
  </si>
  <si>
    <t>Counter Logic Gaming</t>
  </si>
  <si>
    <t>DAMWON Gaming</t>
  </si>
  <si>
    <t>JD Gaming</t>
  </si>
  <si>
    <t>DragonX</t>
  </si>
  <si>
    <t>NaJin e-mFire</t>
  </si>
  <si>
    <t>H2K</t>
  </si>
  <si>
    <t>Gambit Esports</t>
  </si>
  <si>
    <t>Suning</t>
  </si>
  <si>
    <t>Origen</t>
  </si>
  <si>
    <t>Unicorns of Love</t>
  </si>
  <si>
    <t>DetonatioN</t>
  </si>
  <si>
    <t>Longzhu Gaming</t>
  </si>
  <si>
    <t>Griffin</t>
  </si>
  <si>
    <t>Marines Esports</t>
  </si>
  <si>
    <t>Moscow Five</t>
  </si>
  <si>
    <t>I May</t>
  </si>
  <si>
    <t>Team LDLC.com</t>
  </si>
  <si>
    <t>Vitality</t>
  </si>
  <si>
    <t>NASR eSports</t>
  </si>
  <si>
    <t>Albus NoX Luna</t>
  </si>
  <si>
    <t>Illuminar Gaming</t>
  </si>
  <si>
    <t>100 Thieves</t>
  </si>
  <si>
    <t>eSuba</t>
  </si>
  <si>
    <t>FlyQuest</t>
  </si>
  <si>
    <t>KaBuM! e-Sports</t>
  </si>
  <si>
    <t>Schalke 04 Esports</t>
  </si>
  <si>
    <t>paiN Gaming</t>
  </si>
  <si>
    <t>Saigon Jokers</t>
  </si>
  <si>
    <t>Team Curse</t>
  </si>
  <si>
    <t>Kaos Latin Gamers</t>
  </si>
  <si>
    <t>INTZ eSports</t>
  </si>
  <si>
    <t>Young Miracles</t>
  </si>
  <si>
    <t>BIG</t>
  </si>
  <si>
    <t>Dark Passage</t>
  </si>
  <si>
    <t>Lyon Gaming</t>
  </si>
  <si>
    <t>Rogue Warriors</t>
  </si>
  <si>
    <t>MAD Lions</t>
  </si>
  <si>
    <t>Qiao Gu Reapers</t>
  </si>
  <si>
    <t>Positive Energy</t>
  </si>
  <si>
    <t>Team King</t>
  </si>
  <si>
    <t>Copenhagen Wolves</t>
  </si>
  <si>
    <t>SinoDragon</t>
  </si>
  <si>
    <t>Vega Squadron</t>
  </si>
  <si>
    <t>Keyd Stars</t>
  </si>
  <si>
    <t>Bangkok Titans</t>
  </si>
  <si>
    <t>Maximum Impact Gaming</t>
  </si>
  <si>
    <t>Giants Gaming</t>
  </si>
  <si>
    <t>Kuala Lumpur Hunters</t>
  </si>
  <si>
    <t>Meet Your Makers</t>
  </si>
  <si>
    <t>ESC Ever</t>
  </si>
  <si>
    <t>EVOS</t>
  </si>
  <si>
    <t>LMQ</t>
  </si>
  <si>
    <t>CNB e-Sports Club</t>
  </si>
  <si>
    <t>Lazarus</t>
  </si>
  <si>
    <t>Cooler Esport</t>
  </si>
  <si>
    <t>Sentinels</t>
  </si>
  <si>
    <t>LeStream Esport</t>
  </si>
  <si>
    <t>9z Team</t>
  </si>
  <si>
    <t>Kungarna</t>
  </si>
  <si>
    <t>Valhalla Vikings</t>
  </si>
  <si>
    <t>Solary</t>
  </si>
  <si>
    <t>Team Atlantis</t>
  </si>
  <si>
    <t>Eleven Gaming</t>
  </si>
  <si>
    <t>Virtus.pro</t>
  </si>
  <si>
    <t>World Best Gaming</t>
  </si>
  <si>
    <t>Become Legends</t>
  </si>
  <si>
    <t>Team Secret</t>
  </si>
  <si>
    <t>Team Kinguin</t>
  </si>
  <si>
    <t>Gentside Esports Club</t>
  </si>
  <si>
    <t>Crazy Raccoon</t>
  </si>
  <si>
    <t>TrainHard eSport</t>
  </si>
  <si>
    <t>Executors One</t>
  </si>
  <si>
    <t>exceL eSports</t>
  </si>
  <si>
    <t>MCES</t>
  </si>
  <si>
    <t>Helsinki REDS</t>
  </si>
  <si>
    <t>Supremacy</t>
  </si>
  <si>
    <t>Natus Vincere</t>
  </si>
  <si>
    <t>Tempo Storm</t>
  </si>
  <si>
    <t>Riot Squad Esports</t>
  </si>
  <si>
    <t>Renegades</t>
  </si>
  <si>
    <t>Optimal Ambition</t>
  </si>
  <si>
    <t>Oserv Esport</t>
  </si>
  <si>
    <t>M10 Esports</t>
  </si>
  <si>
    <t>Raised by Kings</t>
  </si>
  <si>
    <t>Dynamind</t>
  </si>
  <si>
    <t>Riddle</t>
  </si>
  <si>
    <t>Stratum Esports</t>
  </si>
  <si>
    <t>FURIA Esports</t>
  </si>
  <si>
    <t>Team GamerLegion</t>
  </si>
  <si>
    <t>Team Queso</t>
  </si>
  <si>
    <t>The Chiefs eSports Club</t>
  </si>
  <si>
    <t>Wave Esports</t>
  </si>
  <si>
    <t>Built By Gamers</t>
  </si>
  <si>
    <t>Rise Nation</t>
  </si>
  <si>
    <t>GODSENT</t>
  </si>
  <si>
    <t>OpTic Gaming</t>
  </si>
  <si>
    <t>XSET</t>
  </si>
  <si>
    <t>Method</t>
  </si>
  <si>
    <t>BDS Esport</t>
  </si>
  <si>
    <t>Ovation eSports</t>
  </si>
  <si>
    <t>Exalty</t>
  </si>
  <si>
    <t>BeÅŸiktaÅŸ e-Sports Club</t>
  </si>
  <si>
    <t>Fade 2 Karma</t>
  </si>
  <si>
    <t>Grizi Esport</t>
  </si>
  <si>
    <t>Veloce Esports</t>
  </si>
  <si>
    <t>Project EVERSIO</t>
  </si>
  <si>
    <t>Team Parallel</t>
  </si>
  <si>
    <t>ExAequo</t>
  </si>
  <si>
    <t>Cosa Nostra Games</t>
  </si>
  <si>
    <t>Pittsburgh Knights</t>
  </si>
  <si>
    <t>Enterprise Gaming</t>
  </si>
  <si>
    <t>HellRaisers</t>
  </si>
  <si>
    <t>Mock-It eSports</t>
  </si>
  <si>
    <t>Team Requiem</t>
  </si>
  <si>
    <t>Granit Gaming</t>
  </si>
  <si>
    <t>War Legend</t>
  </si>
  <si>
    <t>vsBANDITS</t>
  </si>
  <si>
    <t>Rams</t>
  </si>
  <si>
    <t>Astralis</t>
  </si>
  <si>
    <t>MIBR</t>
  </si>
  <si>
    <t>TyLoo</t>
  </si>
  <si>
    <t>North</t>
  </si>
  <si>
    <t>Heroic</t>
  </si>
  <si>
    <t>Windigo Gaming</t>
  </si>
  <si>
    <t>Space Soldiers</t>
  </si>
  <si>
    <t>AVANGAR</t>
  </si>
  <si>
    <t>Epsilon eSports</t>
  </si>
  <si>
    <t>OG</t>
  </si>
  <si>
    <t>Tricked eSports</t>
  </si>
  <si>
    <t>forZe</t>
  </si>
  <si>
    <t>Team Spirit</t>
  </si>
  <si>
    <t>HAVU Gaming</t>
  </si>
  <si>
    <t>Sprout</t>
  </si>
  <si>
    <t>Chaos Esports Club</t>
  </si>
  <si>
    <t>CR4ZY</t>
  </si>
  <si>
    <t>Bravado Gaming</t>
  </si>
  <si>
    <t>PENTA Sports</t>
  </si>
  <si>
    <t>Titan eSports</t>
  </si>
  <si>
    <t>Endpoint</t>
  </si>
  <si>
    <t>The Imperial</t>
  </si>
  <si>
    <t>Movistar Riders</t>
  </si>
  <si>
    <t>x6tence</t>
  </si>
  <si>
    <t>Vox Eminor</t>
  </si>
  <si>
    <t>SJ Gaming</t>
  </si>
  <si>
    <t>Team VeryGames</t>
  </si>
  <si>
    <t>PRIDE Gaming</t>
  </si>
  <si>
    <t>Selfless Gaming</t>
  </si>
  <si>
    <t>Echo Fox</t>
  </si>
  <si>
    <t>Nemiga Gaming</t>
  </si>
  <si>
    <t>The MongolZ</t>
  </si>
  <si>
    <t>BOOM Esports</t>
  </si>
  <si>
    <t>Grayhound Gaming</t>
  </si>
  <si>
    <t>3DMAX</t>
  </si>
  <si>
    <t>Team One</t>
  </si>
  <si>
    <t>PACT</t>
  </si>
  <si>
    <t>ARCY</t>
  </si>
  <si>
    <t>Swole Patrol</t>
  </si>
  <si>
    <t>KOVA Esports</t>
  </si>
  <si>
    <t>Syman Gaming</t>
  </si>
  <si>
    <t>iGame.com</t>
  </si>
  <si>
    <t>iBUYPOWER</t>
  </si>
  <si>
    <t>Wings Gaming</t>
  </si>
  <si>
    <t>Paris Saint-Germain Esports</t>
  </si>
  <si>
    <t>TnC Gaming</t>
  </si>
  <si>
    <t>EHOME</t>
  </si>
  <si>
    <t>CDEC Gaming</t>
  </si>
  <si>
    <t>Mineski</t>
  </si>
  <si>
    <t>Team DK</t>
  </si>
  <si>
    <t>Infamous</t>
  </si>
  <si>
    <t>Keen Gaming</t>
  </si>
  <si>
    <t>TongFu</t>
  </si>
  <si>
    <t>Ad Finem</t>
  </si>
  <si>
    <t>Nigma</t>
  </si>
  <si>
    <t>Team Serenity</t>
  </si>
  <si>
    <t>Orange Esports</t>
  </si>
  <si>
    <t>FlyToMoon</t>
  </si>
  <si>
    <t>Execration</t>
  </si>
  <si>
    <t>Team Aster</t>
  </si>
  <si>
    <t>Rave</t>
  </si>
  <si>
    <t>Geek Fam</t>
  </si>
  <si>
    <t>Team Faceless</t>
  </si>
  <si>
    <t>J.Storm</t>
  </si>
  <si>
    <t>SG e-sports</t>
  </si>
  <si>
    <t>Team NP</t>
  </si>
  <si>
    <t>Vikin.gg</t>
  </si>
  <si>
    <t>Big God</t>
  </si>
  <si>
    <t>Quincy Crew</t>
  </si>
  <si>
    <t>Tigers</t>
  </si>
  <si>
    <t>Escape Gaming</t>
  </si>
  <si>
    <t>beastcoast</t>
  </si>
  <si>
    <t>HyperGloryTeam</t>
  </si>
  <si>
    <t>Team Adroit</t>
  </si>
  <si>
    <t>Scythe Gaming</t>
  </si>
  <si>
    <t>Greek National Team</t>
  </si>
  <si>
    <t>Team Tinker</t>
  </si>
  <si>
    <t>Speed Gaming</t>
  </si>
  <si>
    <t>4 Clovers &amp; Lepricon</t>
  </si>
  <si>
    <t>Forward Gaming</t>
  </si>
  <si>
    <t>Power Rangers</t>
  </si>
  <si>
    <t>Team Malaysia</t>
  </si>
  <si>
    <t>Fighting PandaS</t>
  </si>
  <si>
    <t>Planet Odd</t>
  </si>
  <si>
    <t>Ukranian National Team</t>
  </si>
  <si>
    <t>Sigma</t>
  </si>
  <si>
    <t>Team Random</t>
  </si>
  <si>
    <t>Thunderbirds</t>
  </si>
  <si>
    <t>mudgolems</t>
  </si>
  <si>
    <t>Team Archon</t>
  </si>
  <si>
    <t>Team Zenith</t>
  </si>
  <si>
    <t>London Conspiracy</t>
  </si>
  <si>
    <t>Rex Regum Qeon</t>
  </si>
  <si>
    <t>Team Unique</t>
  </si>
  <si>
    <t>(monkey) Business</t>
  </si>
  <si>
    <t>Made in Thailand</t>
  </si>
  <si>
    <t>Elite Wolves</t>
  </si>
  <si>
    <t>No Tidehunter</t>
  </si>
  <si>
    <t>Business associates</t>
  </si>
  <si>
    <t>NoPing e-sports</t>
  </si>
  <si>
    <t>OGN Entus</t>
  </si>
  <si>
    <t>Four Angry Men</t>
  </si>
  <si>
    <t>Actoz Stars</t>
  </si>
  <si>
    <t>Infantry Clan</t>
  </si>
  <si>
    <t>Welcome to South Georgo</t>
  </si>
  <si>
    <t>VC Gaming</t>
  </si>
  <si>
    <t>KSV eSports</t>
  </si>
  <si>
    <t>Shoot To Kill</t>
  </si>
  <si>
    <t>Susquehanna Soniqs</t>
  </si>
  <si>
    <t>Luminous Stars</t>
  </si>
  <si>
    <t>Armory Gaming</t>
  </si>
  <si>
    <t>Divine Esports</t>
  </si>
  <si>
    <t>Wildcard Gaming</t>
  </si>
  <si>
    <t>QConfirm</t>
  </si>
  <si>
    <t>Genesis</t>
  </si>
  <si>
    <t>QM Gaming</t>
  </si>
  <si>
    <t>Athletico</t>
  </si>
  <si>
    <t>The Rumblers</t>
  </si>
  <si>
    <t>Buriram United Esports</t>
  </si>
  <si>
    <t>Tornado Energy</t>
  </si>
  <si>
    <t>Northern Lights</t>
  </si>
  <si>
    <t>Sunsister</t>
  </si>
  <si>
    <t>against All authority</t>
  </si>
  <si>
    <t>Purple Mood E-Sport</t>
  </si>
  <si>
    <t>wisdom Nerve victory</t>
  </si>
  <si>
    <t>FURY</t>
  </si>
  <si>
    <t>M19</t>
  </si>
  <si>
    <t>Global Esports Xsset</t>
  </si>
  <si>
    <t>DivisionX Gaming</t>
  </si>
  <si>
    <t>RED Canids</t>
  </si>
  <si>
    <t>WClick</t>
  </si>
  <si>
    <t>Vietnamese National Team</t>
  </si>
  <si>
    <t>CERBERUS Esports</t>
  </si>
  <si>
    <t>Noble eSports</t>
  </si>
  <si>
    <t>ArkAngel</t>
  </si>
  <si>
    <t>303 Esports</t>
  </si>
  <si>
    <t>Spacestation Gaming</t>
  </si>
  <si>
    <t>Simplicity Esports</t>
  </si>
  <si>
    <t>Rascal Jester</t>
  </si>
  <si>
    <t>Elgiganten Gaming</t>
  </si>
  <si>
    <t>Argentinian National Team</t>
  </si>
  <si>
    <t>Black Dragons e-Sports</t>
  </si>
  <si>
    <t>Nordavind</t>
  </si>
  <si>
    <t>Team One More</t>
  </si>
  <si>
    <t>Nihilum Gaming</t>
  </si>
  <si>
    <t>Team Gamer Sensei</t>
  </si>
  <si>
    <t>Czech National Team</t>
  </si>
  <si>
    <t>Omnislash</t>
  </si>
  <si>
    <t>Radiance</t>
  </si>
  <si>
    <t>New Zealand National Team</t>
  </si>
  <si>
    <t>Team Hearthlytics</t>
  </si>
  <si>
    <t>Team Oplon</t>
  </si>
  <si>
    <t>Konix eSport</t>
  </si>
  <si>
    <t>Bulgarian National Team</t>
  </si>
  <si>
    <t>Kyoto eSports</t>
  </si>
  <si>
    <t>Team Phantasma</t>
  </si>
  <si>
    <t>ANOX</t>
  </si>
  <si>
    <t>Big3</t>
  </si>
  <si>
    <t>Vicious Syndicate Gaming</t>
  </si>
  <si>
    <t>Portugese National Team</t>
  </si>
  <si>
    <t>Trig Esports</t>
  </si>
  <si>
    <t>Chilean National Team</t>
  </si>
  <si>
    <t>Swiss National Team</t>
  </si>
  <si>
    <t>FC Barcelona</t>
  </si>
  <si>
    <t>Valencia CF eSports</t>
  </si>
  <si>
    <t>Mexican National Team</t>
  </si>
  <si>
    <t>Belgian National Team</t>
  </si>
  <si>
    <t>Romanian National Team</t>
  </si>
  <si>
    <t>eStar Gaming</t>
  </si>
  <si>
    <t>Tempest</t>
  </si>
  <si>
    <t>Gale Force eSports</t>
  </si>
  <si>
    <t>L5</t>
  </si>
  <si>
    <t>Team Naventic</t>
  </si>
  <si>
    <t>Team No Limit</t>
  </si>
  <si>
    <t>Astral Authority</t>
  </si>
  <si>
    <t>Denial Esports</t>
  </si>
  <si>
    <t>COGnitive Gaming</t>
  </si>
  <si>
    <t>Panda Global</t>
  </si>
  <si>
    <t>Brain Power</t>
  </si>
  <si>
    <t>Bob Question Mark</t>
  </si>
  <si>
    <t>Brave e-Sports</t>
  </si>
  <si>
    <t>Dark Sided</t>
  </si>
  <si>
    <t>Reason Gaming</t>
  </si>
  <si>
    <t>El NeXo</t>
  </si>
  <si>
    <t>Hungarian National Team</t>
  </si>
  <si>
    <t>Wind and Rain</t>
  </si>
  <si>
    <t>ePunks</t>
  </si>
  <si>
    <t>Hero JiuJ</t>
  </si>
  <si>
    <t>Bazaar Gaming</t>
  </si>
  <si>
    <t>King of Gamers Club</t>
  </si>
  <si>
    <t>Team Allegiance</t>
  </si>
  <si>
    <t>GameTV</t>
  </si>
  <si>
    <t>Team Flash</t>
  </si>
  <si>
    <t>MEGA Esports</t>
  </si>
  <si>
    <t>continent_code</t>
  </si>
  <si>
    <t>two_letter_country_code</t>
  </si>
  <si>
    <t>three_letter_country_code</t>
  </si>
  <si>
    <t>country_number</t>
  </si>
  <si>
    <t>Asia</t>
  </si>
  <si>
    <t>AS</t>
  </si>
  <si>
    <t>Afghanistan, Islamic Republic of</t>
  </si>
  <si>
    <t>AF</t>
  </si>
  <si>
    <t>AFG</t>
  </si>
  <si>
    <t>Europe</t>
  </si>
  <si>
    <t>EU</t>
  </si>
  <si>
    <t>Albania, Republic of</t>
  </si>
  <si>
    <t>AL</t>
  </si>
  <si>
    <t>ALB</t>
  </si>
  <si>
    <t>Antarctica</t>
  </si>
  <si>
    <t>AN</t>
  </si>
  <si>
    <t>Antarctica (the territory South of 60 deg S)</t>
  </si>
  <si>
    <t>AQ</t>
  </si>
  <si>
    <t>ATA</t>
  </si>
  <si>
    <t>Africa</t>
  </si>
  <si>
    <t>Algeria, People's Democratic Republic of</t>
  </si>
  <si>
    <t>DZ</t>
  </si>
  <si>
    <t>DZA</t>
  </si>
  <si>
    <t>Oceania</t>
  </si>
  <si>
    <t>OC</t>
  </si>
  <si>
    <t>American Samoa</t>
  </si>
  <si>
    <t>ASM</t>
  </si>
  <si>
    <t>Andorra, Principality of</t>
  </si>
  <si>
    <t>AD</t>
  </si>
  <si>
    <t>AND</t>
  </si>
  <si>
    <t>Angola, Republic of</t>
  </si>
  <si>
    <t>AO</t>
  </si>
  <si>
    <t>AGO</t>
  </si>
  <si>
    <t>North America</t>
  </si>
  <si>
    <t>NA</t>
  </si>
  <si>
    <t>Antigua and Barbuda</t>
  </si>
  <si>
    <t>AG</t>
  </si>
  <si>
    <t>ATG</t>
  </si>
  <si>
    <t>Azerbaijan, Republic of</t>
  </si>
  <si>
    <t>AZ</t>
  </si>
  <si>
    <t>AZE</t>
  </si>
  <si>
    <t>South America</t>
  </si>
  <si>
    <t>SA</t>
  </si>
  <si>
    <t>Argentina, Argentine Republic</t>
  </si>
  <si>
    <t>AR</t>
  </si>
  <si>
    <t>ARG</t>
  </si>
  <si>
    <t>Australia, Commonwealth of</t>
  </si>
  <si>
    <t>AU</t>
  </si>
  <si>
    <t>AUS</t>
  </si>
  <si>
    <t>Austria, Republic of</t>
  </si>
  <si>
    <t>AT</t>
  </si>
  <si>
    <t>AUT</t>
  </si>
  <si>
    <t>Bahamas, Commonwealth of the</t>
  </si>
  <si>
    <t>BS</t>
  </si>
  <si>
    <t>BHS</t>
  </si>
  <si>
    <t>Bahrain, Kingdom of</t>
  </si>
  <si>
    <t>BH</t>
  </si>
  <si>
    <t>BHR</t>
  </si>
  <si>
    <t>Bangladesh, People's Republic of</t>
  </si>
  <si>
    <t>BD</t>
  </si>
  <si>
    <t>BGD</t>
  </si>
  <si>
    <t>Armenia, Republic of</t>
  </si>
  <si>
    <t>AM</t>
  </si>
  <si>
    <t>ARM</t>
  </si>
  <si>
    <t>Barbados</t>
  </si>
  <si>
    <t>BB</t>
  </si>
  <si>
    <t>BRB</t>
  </si>
  <si>
    <t>Belgium, Kingdom of</t>
  </si>
  <si>
    <t>BE</t>
  </si>
  <si>
    <t>BEL</t>
  </si>
  <si>
    <t>Bermuda</t>
  </si>
  <si>
    <t>BM</t>
  </si>
  <si>
    <t>BMU</t>
  </si>
  <si>
    <t>Bhutan, Kingdom of</t>
  </si>
  <si>
    <t>BT</t>
  </si>
  <si>
    <t>BTN</t>
  </si>
  <si>
    <t>Bolivia, Republic of</t>
  </si>
  <si>
    <t>BO</t>
  </si>
  <si>
    <t>BOL</t>
  </si>
  <si>
    <t>Bosnia and Herzegovina</t>
  </si>
  <si>
    <t>BA</t>
  </si>
  <si>
    <t>BIH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</si>
  <si>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</si>
  <si>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</si>
  <si>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</si>
  <si>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</si>
  <si>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</si>
  <si>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</si>
  <si>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</si>
  <si>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</si>
  <si>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BRA</t>
  </si>
  <si>
    <t>Belize</t>
  </si>
  <si>
    <t>BZ</t>
  </si>
  <si>
    <t>BLZ</t>
  </si>
  <si>
    <t>British Indian Ocean Territory (Chagos Archipelago)</t>
  </si>
  <si>
    <t>IO</t>
  </si>
  <si>
    <t>IOT</t>
  </si>
  <si>
    <t>Solomon Islands</t>
  </si>
  <si>
    <t>SB</t>
  </si>
  <si>
    <t>SLB</t>
  </si>
  <si>
    <t>British Virgin Islands</t>
  </si>
  <si>
    <t>VG</t>
  </si>
  <si>
    <t>VGB</t>
  </si>
  <si>
    <t>Brunei Darussalam</t>
  </si>
  <si>
    <t>BN</t>
  </si>
  <si>
    <t>BRN</t>
  </si>
  <si>
    <t>Bulgaria, Republic of</t>
  </si>
  <si>
    <t>BG</t>
  </si>
  <si>
    <t>BGR</t>
  </si>
  <si>
    <t>Myanmar, Union of</t>
  </si>
  <si>
    <t>MM</t>
  </si>
  <si>
    <t>MMR</t>
  </si>
  <si>
    <t>Burundi, Republic of</t>
  </si>
  <si>
    <t>BI</t>
  </si>
  <si>
    <t>BDI</t>
  </si>
  <si>
    <t>Belarus, Republic of</t>
  </si>
  <si>
    <t>BY</t>
  </si>
  <si>
    <t>BLR</t>
  </si>
  <si>
    <t>Cambodia, Kingdom of</t>
  </si>
  <si>
    <t>KH</t>
  </si>
  <si>
    <t>KHM</t>
  </si>
  <si>
    <t>Cameroon, Republic of</t>
  </si>
  <si>
    <t>CM</t>
  </si>
  <si>
    <t>CMR</t>
  </si>
  <si>
    <t>Canada</t>
  </si>
  <si>
    <t>CA</t>
  </si>
  <si>
    <t>CAN</t>
  </si>
  <si>
    <t>Cape Verde, Republic of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</si>
  <si>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</si>
  <si>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</si>
  <si>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</si>
  <si>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</si>
  <si>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</si>
  <si>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</si>
  <si>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</si>
  <si>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</si>
  <si>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Sri Lanka, Democratic Socialist Republic of</t>
  </si>
  <si>
    <t>LK</t>
  </si>
  <si>
    <t>LKA</t>
  </si>
  <si>
    <t>Chad, Republic of</t>
  </si>
  <si>
    <t>TD</t>
  </si>
  <si>
    <t>TCD</t>
  </si>
  <si>
    <t>Chile, Republic of</t>
  </si>
  <si>
    <t>CL</t>
  </si>
  <si>
    <t>CHL</t>
  </si>
  <si>
    <t>China, People's Republic of</t>
  </si>
  <si>
    <t>CN</t>
  </si>
  <si>
    <t>CHN</t>
  </si>
  <si>
    <t>Taiwan</t>
  </si>
  <si>
    <t>TW</t>
  </si>
  <si>
    <t>TWN</t>
  </si>
  <si>
    <t>Christmas Island</t>
  </si>
  <si>
    <t>CX</t>
  </si>
  <si>
    <t>CXR</t>
  </si>
  <si>
    <t>Cocos (Keeling) Islands</t>
  </si>
  <si>
    <t>CC</t>
  </si>
  <si>
    <t>CCK</t>
  </si>
  <si>
    <t>Colombia, Republic of</t>
  </si>
  <si>
    <t>CO</t>
  </si>
  <si>
    <t>COL</t>
  </si>
  <si>
    <t>Comoros, Union of the</t>
  </si>
  <si>
    <t>KM</t>
  </si>
  <si>
    <t>COM</t>
  </si>
  <si>
    <t>Mayotte</t>
  </si>
  <si>
    <t>YT</t>
  </si>
  <si>
    <t>MYT</t>
  </si>
  <si>
    <t>Congo, Republic of the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</si>
  <si>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</si>
  <si>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</si>
  <si>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</si>
  <si>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</si>
  <si>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</si>
  <si>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</si>
  <si>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</si>
  <si>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</si>
  <si>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Rica, Republic of</t>
  </si>
  <si>
    <t>CR</t>
  </si>
  <si>
    <t>CRI</t>
  </si>
  <si>
    <t>Croatia, Republic of</t>
  </si>
  <si>
    <t>HR</t>
  </si>
  <si>
    <t>HRV</t>
  </si>
  <si>
    <t>Cuba, Republic of</t>
  </si>
  <si>
    <t>CU</t>
  </si>
  <si>
    <t>CUB</t>
  </si>
  <si>
    <t>Cyprus, Republic of</t>
  </si>
  <si>
    <t>CY</t>
  </si>
  <si>
    <t>CYP</t>
  </si>
  <si>
    <t>Czech Republic</t>
  </si>
  <si>
    <t>CZ</t>
  </si>
  <si>
    <t>CZE</t>
  </si>
  <si>
    <t>Benin, Republic of</t>
  </si>
  <si>
    <t>BJ</t>
  </si>
  <si>
    <t>BEN</t>
  </si>
  <si>
    <t>Denmark, Kingdom of</t>
  </si>
  <si>
    <t>DK</t>
  </si>
  <si>
    <t>DNK</t>
  </si>
  <si>
    <t>Dominica, Commonwealth of</t>
  </si>
  <si>
    <t>DM</t>
  </si>
  <si>
    <t>DMA</t>
  </si>
  <si>
    <t>Dominican Republic</t>
  </si>
  <si>
    <t>DO</t>
  </si>
  <si>
    <t>DOM</t>
  </si>
  <si>
    <t>Ecuador, Republic of</t>
  </si>
  <si>
    <t>EC</t>
  </si>
  <si>
    <t>ECU</t>
  </si>
  <si>
    <t>El Salvador, Republic of</t>
  </si>
  <si>
    <t>SV</t>
  </si>
  <si>
    <t>SLV</t>
  </si>
  <si>
    <t>Equatorial Guinea, Republic of</t>
  </si>
  <si>
    <t>GQ</t>
  </si>
  <si>
    <t>GNQ</t>
  </si>
  <si>
    <t>Ethiopia, Federal Democratic Republic of</t>
  </si>
  <si>
    <t>ET</t>
  </si>
  <si>
    <t>ETH</t>
  </si>
  <si>
    <t>Eritrea, State of</t>
  </si>
  <si>
    <t>ER</t>
  </si>
  <si>
    <t>ERI</t>
  </si>
  <si>
    <t>Estonia, Republic of</t>
  </si>
  <si>
    <t>EE</t>
  </si>
  <si>
    <t>EST</t>
  </si>
  <si>
    <t>Faroe Islands</t>
  </si>
  <si>
    <t>FO</t>
  </si>
  <si>
    <t>FRO</t>
  </si>
  <si>
    <t>Falkland Islands (Malvinas)</t>
  </si>
  <si>
    <t>FK</t>
  </si>
  <si>
    <t>FLK</t>
  </si>
  <si>
    <t>South Georgia and the South Sandwich Islands</t>
  </si>
  <si>
    <t>GS</t>
  </si>
  <si>
    <t>SGS</t>
  </si>
  <si>
    <t>Fiji, Republic of the Fiji Islands</t>
  </si>
  <si>
    <t>FJ</t>
  </si>
  <si>
    <t>FJI</t>
  </si>
  <si>
    <t>Finland, Republic of</t>
  </si>
  <si>
    <t>FI</t>
  </si>
  <si>
    <t>FIN</t>
  </si>
  <si>
    <t>Ã…land Islands</t>
  </si>
  <si>
    <t>AX</t>
  </si>
  <si>
    <t>ALA</t>
  </si>
  <si>
    <t>France, French Republic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</si>
  <si>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</si>
  <si>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</si>
  <si>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</si>
  <si>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</si>
  <si>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</si>
  <si>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</si>
  <si>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</si>
  <si>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</si>
  <si>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</si>
  <si>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</si>
  <si>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</si>
  <si>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Djibouti, Republic of</t>
  </si>
  <si>
    <t>DJI</t>
  </si>
  <si>
    <t>Gabon, Gabonese Republic</t>
  </si>
  <si>
    <t>GA</t>
  </si>
  <si>
    <t>GAB</t>
  </si>
  <si>
    <t>Georgia</t>
  </si>
  <si>
    <t>GE</t>
  </si>
  <si>
    <t>GEO</t>
  </si>
  <si>
    <t>Gambia, Republic of the</t>
  </si>
  <si>
    <t>GM</t>
  </si>
  <si>
    <t>GMB</t>
  </si>
  <si>
    <t>Palestinian Territory, Occupied</t>
  </si>
  <si>
    <t>PS</t>
  </si>
  <si>
    <t>PSE</t>
  </si>
  <si>
    <t>Germany, Federal Republic of</t>
  </si>
  <si>
    <t>DE</t>
  </si>
  <si>
    <t>DEU</t>
  </si>
  <si>
    <t>Ghana, Republic of</t>
  </si>
  <si>
    <t>GHA</t>
  </si>
  <si>
    <t>Gibraltar</t>
  </si>
  <si>
    <t>GI</t>
  </si>
  <si>
    <t>GIB</t>
  </si>
  <si>
    <t>Kiribati, Republic of</t>
  </si>
  <si>
    <t>KI</t>
  </si>
  <si>
    <t>KIR</t>
  </si>
  <si>
    <t>Greece, Hellenic Republic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</si>
  <si>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</si>
  <si>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</si>
  <si>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</si>
  <si>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</si>
  <si>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</si>
  <si>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</si>
  <si>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</si>
  <si>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</si>
  <si>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</si>
  <si>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</si>
  <si>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</si>
  <si>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</si>
  <si>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</si>
  <si>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</si>
  <si>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Guatemala, Republic of</t>
  </si>
  <si>
    <t>GT</t>
  </si>
  <si>
    <t>GTM</t>
  </si>
  <si>
    <t>Guinea, Republic of</t>
  </si>
  <si>
    <t>GN</t>
  </si>
  <si>
    <t>GIN</t>
  </si>
  <si>
    <t>Guyana, Co-operative Republic of</t>
  </si>
  <si>
    <t>GY</t>
  </si>
  <si>
    <t>GUY</t>
  </si>
  <si>
    <t>Haiti, Republic of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</si>
  <si>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</si>
  <si>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</si>
  <si>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</si>
  <si>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</si>
  <si>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</si>
  <si>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</si>
  <si>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</si>
  <si>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</si>
  <si>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</si>
  <si>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</si>
  <si>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HND</t>
  </si>
  <si>
    <t>Hong Kong, Special Administrative Region of China</t>
  </si>
  <si>
    <t>HK</t>
  </si>
  <si>
    <t>HKG</t>
  </si>
  <si>
    <t>Hungary, Republic of</t>
  </si>
  <si>
    <t>HU</t>
  </si>
  <si>
    <t>HUN</t>
  </si>
  <si>
    <t>Iceland, Republic of</t>
  </si>
  <si>
    <t>IS</t>
  </si>
  <si>
    <t>ISL</t>
  </si>
  <si>
    <t>India, Republic of</t>
  </si>
  <si>
    <t>IN</t>
  </si>
  <si>
    <t>IND</t>
  </si>
  <si>
    <t>Indonesia, Republic of</t>
  </si>
  <si>
    <t>ID</t>
  </si>
  <si>
    <t>IDN</t>
  </si>
  <si>
    <t>Iran, Islamic Republic of</t>
  </si>
  <si>
    <t>IR</t>
  </si>
  <si>
    <t>IRN</t>
  </si>
  <si>
    <t>Iraq, Republic of</t>
  </si>
  <si>
    <t>IQ</t>
  </si>
  <si>
    <t>IRQ</t>
  </si>
  <si>
    <t>Ireland</t>
  </si>
  <si>
    <t>IE</t>
  </si>
  <si>
    <t>IRL</t>
  </si>
  <si>
    <t>Italy, Italian Republic</t>
  </si>
  <si>
    <t>IT</t>
  </si>
  <si>
    <t>ITA</t>
  </si>
  <si>
    <t>Cote d'Ivoire, Republic of</t>
  </si>
  <si>
    <t>CI</t>
  </si>
  <si>
    <t>CIV</t>
  </si>
  <si>
    <t>Jamaica</t>
  </si>
  <si>
    <t>JM</t>
  </si>
  <si>
    <t>JAM</t>
  </si>
  <si>
    <t>Japan</t>
  </si>
  <si>
    <t>JP</t>
  </si>
  <si>
    <t>JPN</t>
  </si>
  <si>
    <t>Kazakhstan, Republic of</t>
  </si>
  <si>
    <t>KZ</t>
  </si>
  <si>
    <t>KAZ</t>
  </si>
  <si>
    <t>Jordan, Hashemite Kingdom of</t>
  </si>
  <si>
    <t>JO</t>
  </si>
  <si>
    <t>JOR</t>
  </si>
  <si>
    <t>Kenya, Republic of</t>
  </si>
  <si>
    <t>KE</t>
  </si>
  <si>
    <t>KEN</t>
  </si>
  <si>
    <t>Korea, Democratic People's Republic of</t>
  </si>
  <si>
    <t>KP</t>
  </si>
  <si>
    <t>PRK</t>
  </si>
  <si>
    <t>Korea, Republic of</t>
  </si>
  <si>
    <t>KR</t>
  </si>
  <si>
    <t>KOR</t>
  </si>
  <si>
    <t>Kuwait, State of</t>
  </si>
  <si>
    <t>KW</t>
  </si>
  <si>
    <t>KWT</t>
  </si>
  <si>
    <t>Kyrgyz Republic</t>
  </si>
  <si>
    <t>KG</t>
  </si>
  <si>
    <t>KGZ</t>
  </si>
  <si>
    <t>Lao People's Democratic Republic</t>
  </si>
  <si>
    <t>LA</t>
  </si>
  <si>
    <t>LAO</t>
  </si>
  <si>
    <t>Lebanon, Lebanese Republic</t>
  </si>
  <si>
    <t>LB</t>
  </si>
  <si>
    <t>LBN</t>
  </si>
  <si>
    <t>Lesotho, Kingdom of</t>
  </si>
  <si>
    <t>LS</t>
  </si>
  <si>
    <t>LSO</t>
  </si>
  <si>
    <t>Latvia, Republic of</t>
  </si>
  <si>
    <t>LV</t>
  </si>
  <si>
    <t>LVA</t>
  </si>
  <si>
    <t>Liberia, Republic of</t>
  </si>
  <si>
    <t>LR</t>
  </si>
  <si>
    <t>LBR</t>
  </si>
  <si>
    <t>Libyan Arab Jamahiriya</t>
  </si>
  <si>
    <t>LY</t>
  </si>
  <si>
    <t>LBY</t>
  </si>
  <si>
    <t>Liechtenstein, Principality of</t>
  </si>
  <si>
    <t>LI</t>
  </si>
  <si>
    <t>LIE</t>
  </si>
  <si>
    <t>Lithuania, Republic of</t>
  </si>
  <si>
    <t>LT</t>
  </si>
  <si>
    <t>LTU</t>
  </si>
  <si>
    <t>Luxembourg, Grand Duchy of</t>
  </si>
  <si>
    <t>LU</t>
  </si>
  <si>
    <t>LUX</t>
  </si>
  <si>
    <t>Macao, Special Administrative Region of China</t>
  </si>
  <si>
    <t>MO</t>
  </si>
  <si>
    <t>MAC</t>
  </si>
  <si>
    <t>Madagascar, Republic of</t>
  </si>
  <si>
    <t>MG</t>
  </si>
  <si>
    <t>MDG</t>
  </si>
  <si>
    <t>Malawi, Republic of</t>
  </si>
  <si>
    <t>MW</t>
  </si>
  <si>
    <t>MWI</t>
  </si>
  <si>
    <t>Malaysia</t>
  </si>
  <si>
    <t>MY</t>
  </si>
  <si>
    <t>MYS</t>
  </si>
  <si>
    <t>Maldives, Republic of</t>
  </si>
  <si>
    <t>MV</t>
  </si>
  <si>
    <t>MDV</t>
  </si>
  <si>
    <t>Mali, Republic of</t>
  </si>
  <si>
    <t>ML</t>
  </si>
  <si>
    <t>MLI</t>
  </si>
  <si>
    <t>Malta, Republic of</t>
  </si>
  <si>
    <t>MT</t>
  </si>
  <si>
    <t>MLT</t>
  </si>
  <si>
    <t>Martinique</t>
  </si>
  <si>
    <t>MQ</t>
  </si>
  <si>
    <t>MTQ</t>
  </si>
  <si>
    <t>Mauritania, Islamic Republic of</t>
  </si>
  <si>
    <t>MR</t>
  </si>
  <si>
    <t>MRT</t>
  </si>
  <si>
    <t>Mauritius, Republic of</t>
  </si>
  <si>
    <t>MU</t>
  </si>
  <si>
    <t>MUS</t>
  </si>
  <si>
    <t>Mexico, United Mexican States</t>
  </si>
  <si>
    <t>MX</t>
  </si>
  <si>
    <t>MEX</t>
  </si>
  <si>
    <t>Monaco, Principality of</t>
  </si>
  <si>
    <t>MCO</t>
  </si>
  <si>
    <t>Mongolia</t>
  </si>
  <si>
    <t>MN</t>
  </si>
  <si>
    <t>MNG</t>
  </si>
  <si>
    <t>Moldova, Republic of</t>
  </si>
  <si>
    <t>MD</t>
  </si>
  <si>
    <t>MDA</t>
  </si>
  <si>
    <t>Montenegro, Republic of</t>
  </si>
  <si>
    <t>ME</t>
  </si>
  <si>
    <t>MNE</t>
  </si>
  <si>
    <t>Montserrat</t>
  </si>
  <si>
    <t>MS</t>
  </si>
  <si>
    <t>MSR</t>
  </si>
  <si>
    <t>Morocco, Kingdom of</t>
  </si>
  <si>
    <t>MA</t>
  </si>
  <si>
    <t>MAR</t>
  </si>
  <si>
    <t>Mozambique, Republic of</t>
  </si>
  <si>
    <t>MZ</t>
  </si>
  <si>
    <t>MOZ</t>
  </si>
  <si>
    <t>Oman, Sultanate of</t>
  </si>
  <si>
    <t>OM</t>
  </si>
  <si>
    <t>OMN</t>
  </si>
  <si>
    <t>Namibia, Republic of</t>
  </si>
  <si>
    <t>NAM</t>
  </si>
  <si>
    <t>Nauru, Republic of</t>
  </si>
  <si>
    <t>NR</t>
  </si>
  <si>
    <t>NRU</t>
  </si>
  <si>
    <t>Nepal, State of</t>
  </si>
  <si>
    <t>NP</t>
  </si>
  <si>
    <t>NPL</t>
  </si>
  <si>
    <t>Netherlands, Kingdom of the</t>
  </si>
  <si>
    <t>NL</t>
  </si>
  <si>
    <t>NLD</t>
  </si>
  <si>
    <t>Netherlands Antilles</t>
  </si>
  <si>
    <t>ANT</t>
  </si>
  <si>
    <t>CuraÃ§ao</t>
  </si>
  <si>
    <t>CW</t>
  </si>
  <si>
    <t>CUW</t>
  </si>
  <si>
    <t>Aruba</t>
  </si>
  <si>
    <t>AW</t>
  </si>
  <si>
    <t>ABW</t>
  </si>
  <si>
    <t>Sint Maarten (Netherlands)</t>
  </si>
  <si>
    <t>SX</t>
  </si>
  <si>
    <t>SXM</t>
  </si>
  <si>
    <t>Bonaire, Sint Eustatius and Saba</t>
  </si>
  <si>
    <t>BQ</t>
  </si>
  <si>
    <t>BES</t>
  </si>
  <si>
    <t>New Caledonia</t>
  </si>
  <si>
    <t>NC</t>
  </si>
  <si>
    <t>NCL</t>
  </si>
  <si>
    <t>Vanuatu, Republic of</t>
  </si>
  <si>
    <t>VU</t>
  </si>
  <si>
    <t>VUT</t>
  </si>
  <si>
    <t>New Zealand</t>
  </si>
  <si>
    <t>NZ</t>
  </si>
  <si>
    <t>NZL</t>
  </si>
  <si>
    <t>Nicaragua, Republic of</t>
  </si>
  <si>
    <t>NI</t>
  </si>
  <si>
    <t>NIC</t>
  </si>
  <si>
    <t>Niger, Republic of</t>
  </si>
  <si>
    <t>NE</t>
  </si>
  <si>
    <t>NER</t>
  </si>
  <si>
    <t>Nigeria, Federal Republic of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</si>
  <si>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</si>
  <si>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</si>
  <si>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</si>
  <si>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</si>
  <si>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</si>
  <si>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</si>
  <si>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</si>
  <si>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</si>
  <si>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Norway, Kingdom of</t>
  </si>
  <si>
    <t>NO</t>
  </si>
  <si>
    <t>NOR</t>
  </si>
  <si>
    <t>Northern Mariana Islands, Commonwealth of the</t>
  </si>
  <si>
    <t>MNP</t>
  </si>
  <si>
    <t>United States Minor Outlying Islands</t>
  </si>
  <si>
    <t>UM</t>
  </si>
  <si>
    <t>UMI</t>
  </si>
  <si>
    <t>Micronesia, Federated States of</t>
  </si>
  <si>
    <t>FM</t>
  </si>
  <si>
    <t>FSM</t>
  </si>
  <si>
    <t>Marshall Islands, Republic of the</t>
  </si>
  <si>
    <t>MH</t>
  </si>
  <si>
    <t>MHL</t>
  </si>
  <si>
    <t>Palau, Republic of</t>
  </si>
  <si>
    <t>PW</t>
  </si>
  <si>
    <t>PLW</t>
  </si>
  <si>
    <t>Pakistan, Islamic Republic of</t>
  </si>
  <si>
    <t>PK</t>
  </si>
  <si>
    <t>PAK</t>
  </si>
  <si>
    <t>Panama, Republic of</t>
  </si>
  <si>
    <t>PA</t>
  </si>
  <si>
    <t>PAN</t>
  </si>
  <si>
    <t>Papua New Guinea, Independent State of</t>
  </si>
  <si>
    <t>PG</t>
  </si>
  <si>
    <t>PNG</t>
  </si>
  <si>
    <t>Paraguay, Republic of</t>
  </si>
  <si>
    <t>PY</t>
  </si>
  <si>
    <t>PRY</t>
  </si>
  <si>
    <t>Peru, Republic of</t>
  </si>
  <si>
    <t>PE</t>
  </si>
  <si>
    <t>PER</t>
  </si>
  <si>
    <t>Philippines, Republic of the</t>
  </si>
  <si>
    <t>PH</t>
  </si>
  <si>
    <t>PHL</t>
  </si>
  <si>
    <t>Pitcairn Islands</t>
  </si>
  <si>
    <t>PN</t>
  </si>
  <si>
    <t>PCN</t>
  </si>
  <si>
    <t>Poland, Republic of</t>
  </si>
  <si>
    <t>PL</t>
  </si>
  <si>
    <t>POL</t>
  </si>
  <si>
    <t>Portugal, Portuguese Republic</t>
  </si>
  <si>
    <t>PT</t>
  </si>
  <si>
    <t>PRT</t>
  </si>
  <si>
    <t>Guinea-Bissau, Republic of</t>
  </si>
  <si>
    <t>GW</t>
  </si>
  <si>
    <t>GNB</t>
  </si>
  <si>
    <t>Timor-Leste, Democratic Republic of</t>
  </si>
  <si>
    <t>TL</t>
  </si>
  <si>
    <t>TLS</t>
  </si>
  <si>
    <t>Puerto Rico, Commonwealth of</t>
  </si>
  <si>
    <t>PR</t>
  </si>
  <si>
    <t>PRI</t>
  </si>
  <si>
    <t>Qatar, State of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</si>
  <si>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</si>
  <si>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</si>
  <si>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</si>
  <si>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</si>
  <si>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</si>
  <si>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</si>
  <si>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</si>
  <si>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</si>
  <si>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</si>
  <si>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</si>
  <si>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</si>
  <si>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</si>
  <si>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</si>
  <si>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</si>
  <si>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</si>
  <si>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</si>
  <si>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</si>
  <si>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</si>
  <si>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</si>
  <si>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</si>
  <si>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Federation of</t>
  </si>
  <si>
    <t>KN</t>
  </si>
  <si>
    <t>KNA</t>
  </si>
  <si>
    <t>Anguilla</t>
  </si>
  <si>
    <t>AI</t>
  </si>
  <si>
    <t>AIA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</si>
  <si>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</si>
  <si>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</si>
  <si>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</si>
  <si>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</si>
  <si>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</si>
  <si>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</si>
  <si>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</si>
  <si>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</si>
  <si>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</si>
  <si>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</si>
  <si>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</si>
  <si>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</si>
  <si>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San Marino, Republic of</t>
  </si>
  <si>
    <t>SM</t>
  </si>
  <si>
    <t>SMR</t>
  </si>
  <si>
    <t>Sao Tome and Principe, Democratic Republic of</t>
  </si>
  <si>
    <t>ST</t>
  </si>
  <si>
    <t>STP</t>
  </si>
  <si>
    <t>Saudi Arabia, Kingdom of</t>
  </si>
  <si>
    <t>SAU</t>
  </si>
  <si>
    <t>Senegal, Republic of</t>
  </si>
  <si>
    <t>SN</t>
  </si>
  <si>
    <t>SEN</t>
  </si>
  <si>
    <t>Serbia, Republic of</t>
  </si>
  <si>
    <t>RS</t>
  </si>
  <si>
    <t>SRB</t>
  </si>
  <si>
    <t>Seychelles, Republic of</t>
  </si>
  <si>
    <t>SC</t>
  </si>
  <si>
    <t>SYC</t>
  </si>
  <si>
    <t>Sierra Leone, Republic of</t>
  </si>
  <si>
    <t>SL</t>
  </si>
  <si>
    <t>SLE</t>
  </si>
  <si>
    <t>Singapore, Republic of</t>
  </si>
  <si>
    <t>SG</t>
  </si>
  <si>
    <t>SGP</t>
  </si>
  <si>
    <t>Slovakia (Slovak Republic)</t>
  </si>
  <si>
    <t>SK</t>
  </si>
  <si>
    <t>SVK</t>
  </si>
  <si>
    <t>Vietnam, Socialist Republic of</t>
  </si>
  <si>
    <t>VN</t>
  </si>
  <si>
    <t>VNM</t>
  </si>
  <si>
    <t>Slovenia, Republic of</t>
  </si>
  <si>
    <t>SI</t>
  </si>
  <si>
    <t>SVN</t>
  </si>
  <si>
    <t>Somalia, Somali Republic</t>
  </si>
  <si>
    <t>SO</t>
  </si>
  <si>
    <t>SOM</t>
  </si>
  <si>
    <t>South Africa, Republic of</t>
  </si>
  <si>
    <t>ZA</t>
  </si>
  <si>
    <t>ZAF</t>
  </si>
  <si>
    <t>Zimbabwe, Republic of</t>
  </si>
  <si>
    <t>ZW</t>
  </si>
  <si>
    <t>ZWE</t>
  </si>
  <si>
    <t>Spain, Kingdom of</t>
  </si>
  <si>
    <t>ES</t>
  </si>
  <si>
    <t>ESP</t>
  </si>
  <si>
    <t>South Sudan</t>
  </si>
  <si>
    <t>SS</t>
  </si>
  <si>
    <t>SSD</t>
  </si>
  <si>
    <t>Western Sahara</t>
  </si>
  <si>
    <t>EH</t>
  </si>
  <si>
    <t>ESH</t>
  </si>
  <si>
    <t>Sudan, Republic of</t>
  </si>
  <si>
    <t>SD</t>
  </si>
  <si>
    <t>SDN</t>
  </si>
  <si>
    <t>Suriname, Republic of</t>
  </si>
  <si>
    <t>SR</t>
  </si>
  <si>
    <t>SUR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</si>
  <si>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</si>
  <si>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</si>
  <si>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</si>
  <si>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</si>
  <si>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</si>
  <si>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</si>
  <si>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</si>
  <si>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SE</t>
  </si>
  <si>
    <t>SWE</t>
  </si>
  <si>
    <t>Switzerland, Swiss Confederation</t>
  </si>
  <si>
    <t>CH</t>
  </si>
  <si>
    <t>CHE</t>
  </si>
  <si>
    <t>Syrian Arab Republic</t>
  </si>
  <si>
    <t>SY</t>
  </si>
  <si>
    <t>SYR</t>
  </si>
  <si>
    <t>Tajikistan, Republic of</t>
  </si>
  <si>
    <t>TJ</t>
  </si>
  <si>
    <t>TJK</t>
  </si>
  <si>
    <t>Thailand, Kingdom of</t>
  </si>
  <si>
    <t>TH</t>
  </si>
  <si>
    <t>THA</t>
  </si>
  <si>
    <t>Togo, Togolese Republic</t>
  </si>
  <si>
    <t>TG</t>
  </si>
  <si>
    <t>TGO</t>
  </si>
  <si>
    <t>Tokelau</t>
  </si>
  <si>
    <t>TK</t>
  </si>
  <si>
    <t>TKL</t>
  </si>
  <si>
    <t>Tonga, Kingdom of</t>
  </si>
  <si>
    <t>TO</t>
  </si>
  <si>
    <t>TON</t>
  </si>
  <si>
    <t>Trinidad and Tobago, Republic of</t>
  </si>
  <si>
    <t>TT</t>
  </si>
  <si>
    <t>TTO</t>
  </si>
  <si>
    <t>United Arab Emirates</t>
  </si>
  <si>
    <t>AE</t>
  </si>
  <si>
    <t>ARE</t>
  </si>
  <si>
    <t>Tunisia, Tunisian Republic</t>
  </si>
  <si>
    <t>TN</t>
  </si>
  <si>
    <t>TUN</t>
  </si>
  <si>
    <t>Turkey, Republic of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</si>
  <si>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</si>
  <si>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</si>
  <si>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</si>
  <si>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</si>
  <si>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</si>
  <si>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</si>
  <si>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</si>
  <si>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</si>
  <si>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</si>
  <si>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</si>
  <si>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</si>
  <si>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Uganda, Republic of</t>
  </si>
  <si>
    <t>UG</t>
  </si>
  <si>
    <t>UGA</t>
  </si>
  <si>
    <t>Ukraine</t>
  </si>
  <si>
    <t>UA</t>
  </si>
  <si>
    <t>UKR</t>
  </si>
  <si>
    <t>Macedonia, The Former Yugoslav Republic of</t>
  </si>
  <si>
    <t>MK</t>
  </si>
  <si>
    <t>MKD</t>
  </si>
  <si>
    <t>Egypt, Arab Republic of</t>
  </si>
  <si>
    <t>EG</t>
  </si>
  <si>
    <t>EGY</t>
  </si>
  <si>
    <t>United Kingdom of Great Britain &amp; Northern Ireland</t>
  </si>
  <si>
    <t>GB</t>
  </si>
  <si>
    <t>GBR</t>
  </si>
  <si>
    <t>Guernsey, Bailiwick of</t>
  </si>
  <si>
    <t>GG</t>
  </si>
  <si>
    <t>GGY</t>
  </si>
  <si>
    <t>Jersey, Bailiwick of</t>
  </si>
  <si>
    <t>JE</t>
  </si>
  <si>
    <t>JEY</t>
  </si>
  <si>
    <t>Isle of Man</t>
  </si>
  <si>
    <t>IM</t>
  </si>
  <si>
    <t>IMN</t>
  </si>
  <si>
    <t>Tanzania, United Republic of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</si>
  <si>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</si>
  <si>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</si>
  <si>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</si>
  <si>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</si>
  <si>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</si>
  <si>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</si>
  <si>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</si>
  <si>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</si>
  <si>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Burkina Faso</t>
  </si>
  <si>
    <t>BF</t>
  </si>
  <si>
    <t>BFA</t>
  </si>
  <si>
    <t>Uruguay, Eastern Republic of</t>
  </si>
  <si>
    <t>UY</t>
  </si>
  <si>
    <t>URY</t>
  </si>
  <si>
    <t>Uzbekistan, Republic of</t>
  </si>
  <si>
    <t>UZ</t>
  </si>
  <si>
    <t>UZB</t>
  </si>
  <si>
    <t>Venezuela, Bolivarian Republic of</t>
  </si>
  <si>
    <t>VE</t>
  </si>
  <si>
    <t>VEN</t>
  </si>
  <si>
    <t>Wallis and Futuna</t>
  </si>
  <si>
    <t>WF</t>
  </si>
  <si>
    <t>WLF</t>
  </si>
  <si>
    <t>Samoa, Independent State of</t>
  </si>
  <si>
    <t>WS</t>
  </si>
  <si>
    <t>WSM</t>
  </si>
  <si>
    <t>Yemen</t>
  </si>
  <si>
    <t>YE</t>
  </si>
  <si>
    <t>YEM</t>
  </si>
  <si>
    <t>Zambia, Republic of</t>
  </si>
  <si>
    <t>ZM</t>
  </si>
  <si>
    <t>ZMB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</si>
  <si>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</si>
  <si>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</si>
  <si>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</si>
  <si>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</si>
  <si>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</si>
  <si>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</si>
  <si>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</si>
  <si>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</si>
  <si>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LEFT, RIGHT, MID, CONCAT EXAMPLES</t>
  </si>
  <si>
    <t>This is sample text</t>
  </si>
  <si>
    <t>LEFT:</t>
  </si>
  <si>
    <t>Number of characters</t>
  </si>
  <si>
    <t>RIGHT:</t>
  </si>
  <si>
    <t>MID</t>
  </si>
  <si>
    <t>Starting character</t>
  </si>
  <si>
    <t>, and this is some more text.</t>
  </si>
  <si>
    <t>TRIM, UPPER, LOWER, PROPER EXAMPLES</t>
  </si>
  <si>
    <t xml:space="preserve">This is weird  Text with   tOo maNy spaces </t>
  </si>
  <si>
    <t>TRIM:</t>
  </si>
  <si>
    <t>UPPER:</t>
  </si>
  <si>
    <t>LOWER:</t>
  </si>
  <si>
    <t>PROPER:</t>
  </si>
  <si>
    <t>SEARCH, FIND EXAMPLES</t>
  </si>
  <si>
    <t>It's hard to think of more examples</t>
  </si>
  <si>
    <t>FIND:</t>
  </si>
  <si>
    <t>Word to find:</t>
  </si>
  <si>
    <t>hard</t>
  </si>
  <si>
    <t>SEARCH:</t>
  </si>
  <si>
    <t>Find an "h" followed by any character followed by an "n"</t>
  </si>
  <si>
    <t>Find an "h" followed by amount of characters followed by an "n"</t>
  </si>
  <si>
    <t>More Than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</si>
</sst>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5050"/>
        <bgColor rgb="FFFF8080"/>
      </patternFill>
    </fill>
    <fill>
      <patternFill patternType="solid">
        <fgColor rgb="FF44546A"/>
        <bgColor rgb="FF595959"/>
      </patternFill>
    </fill>
    <fill>
      <patternFill patternType="solid">
        <fgColor rgb="FFFFF2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9">
    <xf numFmtId="0" fontId="0" fillId="0" borderId="0" xfId="0"/>
    <xf numFmtId="0" fontId="0" fillId="0" borderId="1" xfId="3" applyFont="1" applyBorder="1"/>
    <xf numFmtId="0" fontId="0" fillId="0" borderId="2" xfId="3" applyFont="1" applyBorder="1"/>
    <xf numFmtId="0" fontId="0" fillId="0" borderId="3" xfId="1" applyFont="1" applyBorder="1"/>
    <xf numFmtId="0" fontId="0" fillId="0" borderId="4" xfId="4" applyFont="1" applyBorder="1">
      <alignment horizontal="left"/>
    </xf>
    <xf numFmtId="0" fontId="3" fillId="0" borderId="5" xfId="4" applyBorder="1">
      <alignment horizontal="left"/>
    </xf>
    <xf numFmtId="10" fontId="3" fillId="0" borderId="6" xfId="2" applyNumberFormat="1" applyBorder="1"/>
    <xf numFmtId="0" fontId="3" fillId="0" borderId="7" xfId="4" applyBorder="1">
      <alignment horizontal="left"/>
    </xf>
    <xf numFmtId="0" fontId="0" fillId="0" borderId="8" xfId="4" applyFont="1" applyBorder="1">
      <alignment horizontal="left"/>
    </xf>
    <xf numFmtId="10" fontId="3" fillId="0" borderId="9" xfId="2" applyNumberFormat="1" applyBorder="1"/>
    <xf numFmtId="0" fontId="3" fillId="0" borderId="10" xfId="4" applyBorder="1">
      <alignment horizontal="left"/>
    </xf>
    <xf numFmtId="0" fontId="0" fillId="0" borderId="11" xfId="4" applyFont="1" applyBorder="1">
      <alignment horizontal="left"/>
    </xf>
    <xf numFmtId="10" fontId="3" fillId="0" borderId="12" xfId="2" applyNumberFormat="1" applyBorder="1"/>
    <xf numFmtId="0" fontId="1" fillId="0" borderId="13" xfId="5" applyBorder="1">
      <alignment horizontal="left"/>
    </xf>
    <xf numFmtId="0" fontId="1" fillId="0" borderId="14" xfId="5" applyBorder="1">
      <alignment horizontal="left"/>
    </xf>
    <xf numFmtId="10" fontId="1" fillId="0" borderId="15" xfId="6" applyNumberFormat="1" applyBorder="1"/>
    <xf numFmtId="0" fontId="0" fillId="2" borderId="0" xfId="0" applyFill="1"/>
    <xf numFmtId="0" fontId="2" fillId="3" borderId="0" xfId="0" applyFont="1" applyFill="1"/>
    <xf numFmtId="0" fontId="0" fillId="4" borderId="0" xfId="0" applyFill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CO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Example_Pivot!$B$3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Example_Pivot!$A$4:$A$19</c:f>
              <c:strCache>
                <c:ptCount val="16"/>
                <c:pt idx="0">
                  <c:v>Battle Royale</c:v>
                </c:pt>
                <c:pt idx="3">
                  <c:v>Collectible Card Game</c:v>
                </c:pt>
                <c:pt idx="5">
                  <c:v>First-Person Shooter</c:v>
                </c:pt>
                <c:pt idx="8">
                  <c:v>Multiplayer Online Battle Arena</c:v>
                </c:pt>
                <c:pt idx="13">
                  <c:v>Strategy</c:v>
                </c:pt>
                <c:pt idx="15">
                  <c:v>Total Result</c:v>
                </c:pt>
              </c:strCache>
            </c:strRef>
          </c:cat>
          <c:val>
            <c:numRef>
              <c:f>Example_Pivot!$B$4:$B$19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5-4FAC-AC6C-413CCF0E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77448"/>
        <c:axId val="98660130"/>
      </c:barChart>
      <c:catAx>
        <c:axId val="9207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s-CO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60130"/>
        <c:crosses val="autoZero"/>
        <c:auto val="1"/>
        <c:lblAlgn val="ctr"/>
        <c:lblOffset val="100"/>
        <c:noMultiLvlLbl val="0"/>
      </c:catAx>
      <c:valAx>
        <c:axId val="986601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s-CO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07744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CO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380880</xdr:colOff>
      <xdr:row>20</xdr:row>
      <xdr:rowOff>60480</xdr:rowOff>
    </xdr:from>
    <xdr:to>
      <xdr:col>5</xdr:col>
      <xdr:colOff>475920</xdr:colOff>
      <xdr:row>41</xdr:row>
      <xdr:rowOff>18720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00" xr:uid="{00000000-000A-0000-FFFF-FFFF01000000}">
  <cacheSource type="worksheet">
    <worksheetSource ref="A1:N1001" sheet="highest_earning_players"/>
  </cacheSource>
  <cacheFields count="14">
    <cacheField name="player_id" numFmtId="0">
      <sharedItems containsSemiMixedTypes="0" containsString="0" containsNumber="1" containsInteger="1" minValue="1000" maxValue="83085" count="998">
        <n v="1000"/>
        <n v="1001"/>
        <n v="1002"/>
        <n v="1003"/>
        <n v="1004"/>
        <n v="1007"/>
        <n v="1009"/>
        <n v="1011"/>
        <n v="1014"/>
        <n v="1017"/>
        <n v="1018"/>
        <n v="1020"/>
        <n v="1024"/>
        <n v="1025"/>
        <n v="1029"/>
        <n v="1030"/>
        <n v="1033"/>
        <n v="1034"/>
        <n v="1036"/>
        <n v="1037"/>
        <n v="1049"/>
        <n v="1052"/>
        <n v="1057"/>
        <n v="1061"/>
        <n v="1064"/>
        <n v="1070"/>
        <n v="1076"/>
        <n v="1080"/>
        <n v="1081"/>
        <n v="1082"/>
        <n v="1086"/>
        <n v="1091"/>
        <n v="1094"/>
        <n v="1100"/>
        <n v="1120"/>
        <n v="1123"/>
        <n v="1126"/>
        <n v="1129"/>
        <n v="1132"/>
        <n v="1134"/>
        <n v="1135"/>
        <n v="1158"/>
        <n v="1163"/>
        <n v="1165"/>
        <n v="1174"/>
        <n v="1175"/>
        <n v="1219"/>
        <n v="1225"/>
        <n v="1227"/>
        <n v="1233"/>
        <n v="1236"/>
        <n v="1239"/>
        <n v="1244"/>
        <n v="1257"/>
        <n v="1280"/>
        <n v="1285"/>
        <n v="1297"/>
        <n v="1352"/>
        <n v="1426"/>
        <n v="1429"/>
        <n v="1430"/>
        <n v="1484"/>
        <n v="1485"/>
        <n v="1488"/>
        <n v="1490"/>
        <n v="1492"/>
        <n v="1494"/>
        <n v="1505"/>
        <n v="1507"/>
        <n v="1510"/>
        <n v="1511"/>
        <n v="1853"/>
        <n v="1861"/>
        <n v="1863"/>
        <n v="1892"/>
        <n v="1949"/>
        <n v="2221"/>
        <n v="2224"/>
        <n v="2230"/>
        <n v="2236"/>
        <n v="2268"/>
        <n v="2271"/>
        <n v="2272"/>
        <n v="2274"/>
        <n v="2280"/>
        <n v="2339"/>
        <n v="2440"/>
        <n v="2450"/>
        <n v="2452"/>
        <n v="2455"/>
        <n v="2456"/>
        <n v="2484"/>
        <n v="2494"/>
        <n v="2529"/>
        <n v="2574"/>
        <n v="2576"/>
        <n v="2578"/>
        <n v="2581"/>
        <n v="2582"/>
        <n v="2589"/>
        <n v="2594"/>
        <n v="2596"/>
        <n v="2598"/>
        <n v="2610"/>
        <n v="2615"/>
        <n v="2620"/>
        <n v="2749"/>
        <n v="2762"/>
        <n v="2775"/>
        <n v="2795"/>
        <n v="2805"/>
        <n v="2811"/>
        <n v="2833"/>
        <n v="2890"/>
        <n v="2989"/>
        <n v="2992"/>
        <n v="3041"/>
        <n v="3042"/>
        <n v="3091"/>
        <n v="3140"/>
        <n v="3141"/>
        <n v="3145"/>
        <n v="3146"/>
        <n v="3147"/>
        <n v="3151"/>
        <n v="3157"/>
        <n v="3160"/>
        <n v="3161"/>
        <n v="3163"/>
        <n v="3164"/>
        <n v="3167"/>
        <n v="3168"/>
        <n v="3176"/>
        <n v="3177"/>
        <n v="3178"/>
        <n v="3255"/>
        <n v="3256"/>
        <n v="3287"/>
        <n v="3289"/>
        <n v="3290"/>
        <n v="3291"/>
        <n v="3293"/>
        <n v="3304"/>
        <n v="3305"/>
        <n v="3371"/>
        <n v="3372"/>
        <n v="3373"/>
        <n v="3374"/>
        <n v="3375"/>
        <n v="3384"/>
        <n v="3386"/>
        <n v="3387"/>
        <n v="3435"/>
        <n v="3441"/>
        <n v="3481"/>
        <n v="3482"/>
        <n v="3512"/>
        <n v="3513"/>
        <n v="3518"/>
        <n v="3521"/>
        <n v="3522"/>
        <n v="3523"/>
        <n v="3524"/>
        <n v="3554"/>
        <n v="3555"/>
        <n v="3556"/>
        <n v="3576"/>
        <n v="3586"/>
        <n v="3591"/>
        <n v="3613"/>
        <n v="3616"/>
        <n v="3620"/>
        <n v="3634"/>
        <n v="3636"/>
        <n v="3651"/>
        <n v="3655"/>
        <n v="3657"/>
        <n v="3664"/>
        <n v="3672"/>
        <n v="3673"/>
        <n v="3676"/>
        <n v="3678"/>
        <n v="3679"/>
        <n v="3690"/>
        <n v="3724"/>
        <n v="3742"/>
        <n v="3752"/>
        <n v="3769"/>
        <n v="3773"/>
        <n v="3811"/>
        <n v="3813"/>
        <n v="3818"/>
        <n v="3822"/>
        <n v="3830"/>
        <n v="3831"/>
        <n v="3832"/>
        <n v="3833"/>
        <n v="3834"/>
        <n v="3836"/>
        <n v="3842"/>
        <n v="3843"/>
        <n v="3859"/>
        <n v="3875"/>
        <n v="3878"/>
        <n v="3881"/>
        <n v="3882"/>
        <n v="3883"/>
        <n v="3885"/>
        <n v="3888"/>
        <n v="3889"/>
        <n v="3946"/>
        <n v="3948"/>
        <n v="3951"/>
        <n v="3952"/>
        <n v="3998"/>
        <n v="4027"/>
        <n v="4028"/>
        <n v="4030"/>
        <n v="4033"/>
        <n v="4038"/>
        <n v="4070"/>
        <n v="4311"/>
        <n v="4469"/>
        <n v="4473"/>
        <n v="4509"/>
        <n v="4574"/>
        <n v="4584"/>
        <n v="4587"/>
        <n v="4629"/>
        <n v="4632"/>
        <n v="4634"/>
        <n v="4674"/>
        <n v="4712"/>
        <n v="4742"/>
        <n v="4747"/>
        <n v="4883"/>
        <n v="4885"/>
        <n v="4888"/>
        <n v="4977"/>
        <n v="4996"/>
        <n v="4997"/>
        <n v="4998"/>
        <n v="5000"/>
        <n v="5001"/>
        <n v="5035"/>
        <n v="5194"/>
        <n v="5195"/>
        <n v="5221"/>
        <n v="5238"/>
        <n v="5420"/>
        <n v="5433"/>
        <n v="5472"/>
        <n v="5483"/>
        <n v="5499"/>
        <n v="5513"/>
        <n v="5783"/>
        <n v="5812"/>
        <n v="6013"/>
        <n v="6017"/>
        <n v="6023"/>
        <n v="6058"/>
        <n v="6066"/>
        <n v="6132"/>
        <n v="6180"/>
        <n v="6466"/>
        <n v="6472"/>
        <n v="6474"/>
        <n v="6565"/>
        <n v="6633"/>
        <n v="7139"/>
        <n v="7208"/>
        <n v="7398"/>
        <n v="7400"/>
        <n v="7405"/>
        <n v="7517"/>
        <n v="7520"/>
        <n v="7525"/>
        <n v="7789"/>
        <n v="7891"/>
        <n v="7992"/>
        <n v="7995"/>
        <n v="7999"/>
        <n v="8168"/>
        <n v="8169"/>
        <n v="8321"/>
        <n v="8376"/>
        <n v="8377"/>
        <n v="8570"/>
        <n v="8635"/>
        <n v="8651"/>
        <n v="8706"/>
        <n v="8770"/>
        <n v="8924"/>
        <n v="8931"/>
        <n v="8936"/>
        <n v="8968"/>
        <n v="9514"/>
        <n v="9515"/>
        <n v="9565"/>
        <n v="9839"/>
        <n v="9840"/>
        <n v="9886"/>
        <n v="9916"/>
        <n v="10074"/>
        <n v="10080"/>
        <n v="10134"/>
        <n v="10188"/>
        <n v="10191"/>
        <n v="10294"/>
        <n v="10470"/>
        <n v="10605"/>
        <n v="10627"/>
        <n v="10629"/>
        <n v="10630"/>
        <n v="10711"/>
        <n v="10712"/>
        <n v="10718"/>
        <n v="10722"/>
        <n v="10736"/>
        <n v="10750"/>
        <n v="10925"/>
        <n v="10950"/>
        <n v="10995"/>
        <n v="11132"/>
        <n v="11154"/>
        <n v="11221"/>
        <n v="11233"/>
        <n v="11418"/>
        <n v="11483"/>
        <n v="11584"/>
        <n v="11589"/>
        <n v="11612"/>
        <n v="11698"/>
        <n v="11722"/>
        <n v="11747"/>
        <n v="11780"/>
        <n v="11788"/>
        <n v="11868"/>
        <n v="11897"/>
        <n v="11920"/>
        <n v="11933"/>
        <n v="11938"/>
        <n v="12075"/>
        <n v="12083"/>
        <n v="12107"/>
        <n v="12108"/>
        <n v="12110"/>
        <n v="12133"/>
        <n v="12141"/>
        <n v="12156"/>
        <n v="12169"/>
        <n v="12170"/>
        <n v="12173"/>
        <n v="12179"/>
        <n v="12182"/>
        <n v="12183"/>
        <n v="12186"/>
        <n v="12241"/>
        <n v="12389"/>
        <n v="12396"/>
        <n v="12466"/>
        <n v="12579"/>
        <n v="12663"/>
        <n v="12671"/>
        <n v="12672"/>
        <n v="12784"/>
        <n v="12793"/>
        <n v="12859"/>
        <n v="12917"/>
        <n v="13080"/>
        <n v="13134"/>
        <n v="13185"/>
        <n v="13186"/>
        <n v="13322"/>
        <n v="13323"/>
        <n v="13853"/>
        <n v="13882"/>
        <n v="13968"/>
        <n v="14001"/>
        <n v="14011"/>
        <n v="14122"/>
        <n v="14148"/>
        <n v="14151"/>
        <n v="14196"/>
        <n v="14238"/>
        <n v="14270"/>
        <n v="14440"/>
        <n v="14528"/>
        <n v="14529"/>
        <n v="14531"/>
        <n v="14540"/>
        <n v="14549"/>
        <n v="14564"/>
        <n v="14568"/>
        <n v="14570"/>
        <n v="14599"/>
        <n v="14665"/>
        <n v="14671"/>
        <n v="14672"/>
        <n v="14768"/>
        <n v="14972"/>
        <n v="15015"/>
        <n v="15114"/>
        <n v="15426"/>
        <n v="15428"/>
        <n v="15431"/>
        <n v="15530"/>
        <n v="15602"/>
        <n v="15615"/>
        <n v="15703"/>
        <n v="15718"/>
        <n v="15724"/>
        <n v="15735"/>
        <n v="15748"/>
        <n v="15750"/>
        <n v="15751"/>
        <n v="15754"/>
        <n v="15792"/>
        <n v="15803"/>
        <n v="16021"/>
        <n v="16026"/>
        <n v="16241"/>
        <n v="16252"/>
        <n v="16254"/>
        <n v="16267"/>
        <n v="16554"/>
        <n v="16556"/>
        <n v="16730"/>
        <n v="16732"/>
        <n v="16733"/>
        <n v="16800"/>
        <n v="16814"/>
        <n v="17101"/>
        <n v="17103"/>
        <n v="17200"/>
        <n v="17263"/>
        <n v="17271"/>
        <n v="17274"/>
        <n v="17402"/>
        <n v="17414"/>
        <n v="17549"/>
        <n v="17550"/>
        <n v="17622"/>
        <n v="17765"/>
        <n v="17800"/>
        <n v="17801"/>
        <n v="17872"/>
        <n v="17887"/>
        <n v="18220"/>
        <n v="18456"/>
        <n v="18568"/>
        <n v="18569"/>
        <n v="18570"/>
        <n v="18572"/>
        <n v="18573"/>
        <n v="18574"/>
        <n v="18797"/>
        <n v="18811"/>
        <n v="18897"/>
        <n v="18904"/>
        <n v="19074"/>
        <n v="19382"/>
        <n v="19422"/>
        <n v="19595"/>
        <n v="19597"/>
        <n v="19968"/>
        <n v="20017"/>
        <n v="20208"/>
        <n v="20415"/>
        <n v="20516"/>
        <n v="20525"/>
        <n v="20604"/>
        <n v="20813"/>
        <n v="20908"/>
        <n v="20918"/>
        <n v="21212"/>
        <n v="21221"/>
        <n v="21254"/>
        <n v="21291"/>
        <n v="21419"/>
        <n v="21426"/>
        <n v="21427"/>
        <n v="21541"/>
        <n v="21629"/>
        <n v="21705"/>
        <n v="21709"/>
        <n v="21715"/>
        <n v="21718"/>
        <n v="21719"/>
        <n v="21798"/>
        <n v="21943"/>
        <n v="21950"/>
        <n v="22207"/>
        <n v="22236"/>
        <n v="22243"/>
        <n v="22244"/>
        <n v="22276"/>
        <n v="22550"/>
        <n v="23446"/>
        <n v="23558"/>
        <n v="23617"/>
        <n v="23618"/>
        <n v="23619"/>
        <n v="23913"/>
        <n v="24832"/>
        <n v="24979"/>
        <n v="25030"/>
        <n v="25039"/>
        <n v="25047"/>
        <n v="25121"/>
        <n v="25335"/>
        <n v="25597"/>
        <n v="25983"/>
        <n v="26512"/>
        <n v="26513"/>
        <n v="26616"/>
        <n v="26665"/>
        <n v="26991"/>
        <n v="26996"/>
        <n v="27134"/>
        <n v="27366"/>
        <n v="27563"/>
        <n v="27565"/>
        <n v="27588"/>
        <n v="27718"/>
        <n v="27814"/>
        <n v="27821"/>
        <n v="27953"/>
        <n v="27955"/>
        <n v="28107"/>
        <n v="28142"/>
        <n v="28238"/>
        <n v="28333"/>
        <n v="28337"/>
        <n v="28356"/>
        <n v="28390"/>
        <n v="28443"/>
        <n v="28465"/>
        <n v="28468"/>
        <n v="28489"/>
        <n v="28556"/>
        <n v="28605"/>
        <n v="28606"/>
        <n v="28607"/>
        <n v="28734"/>
        <n v="28735"/>
        <n v="28739"/>
        <n v="28954"/>
        <n v="29096"/>
        <n v="29438"/>
        <n v="29441"/>
        <n v="29443"/>
        <n v="29444"/>
        <n v="29501"/>
        <n v="29711"/>
        <n v="29757"/>
        <n v="29758"/>
        <n v="29787"/>
        <n v="29789"/>
        <n v="30003"/>
        <n v="30162"/>
        <n v="30167"/>
        <n v="30451"/>
        <n v="30452"/>
        <n v="30547"/>
        <n v="30561"/>
        <n v="30622"/>
        <n v="30684"/>
        <n v="30686"/>
        <n v="30782"/>
        <n v="30870"/>
        <n v="30871"/>
        <n v="31001"/>
        <n v="31016"/>
        <n v="31156"/>
        <n v="31327"/>
        <n v="31594"/>
        <n v="31831"/>
        <n v="31919"/>
        <n v="32000"/>
        <n v="32098"/>
        <n v="32172"/>
        <n v="32174"/>
        <n v="32352"/>
        <n v="32353"/>
        <n v="32359"/>
        <n v="32363"/>
        <n v="32430"/>
        <n v="32505"/>
        <n v="32846"/>
        <n v="32847"/>
        <n v="32848"/>
        <n v="33381"/>
        <n v="33382"/>
        <n v="33385"/>
        <n v="33561"/>
        <n v="33663"/>
        <n v="33858"/>
        <n v="33998"/>
        <n v="34117"/>
        <n v="34118"/>
        <n v="34123"/>
        <n v="34125"/>
        <n v="34131"/>
        <n v="34132"/>
        <n v="34133"/>
        <n v="34159"/>
        <n v="34175"/>
        <n v="34362"/>
        <n v="34363"/>
        <n v="34401"/>
        <n v="34701"/>
        <n v="34712"/>
        <n v="35048"/>
        <n v="35077"/>
        <n v="35121"/>
        <n v="35349"/>
        <n v="35351"/>
        <n v="35356"/>
        <n v="35378"/>
        <n v="35563"/>
        <n v="35958"/>
        <n v="36696"/>
        <n v="36781"/>
        <n v="36791"/>
        <n v="36795"/>
        <n v="36818"/>
        <n v="36882"/>
        <n v="36883"/>
        <n v="36884"/>
        <n v="36889"/>
        <n v="36891"/>
        <n v="37062"/>
        <n v="37063"/>
        <n v="37259"/>
        <n v="37261"/>
        <n v="37322"/>
        <n v="37325"/>
        <n v="37330"/>
        <n v="37331"/>
        <n v="37332"/>
        <n v="37341"/>
        <n v="37385"/>
        <n v="37389"/>
        <n v="37395"/>
        <n v="37493"/>
        <n v="37497"/>
        <n v="37501"/>
        <n v="37502"/>
        <n v="37635"/>
        <n v="37636"/>
        <n v="37637"/>
        <n v="37638"/>
        <n v="37699"/>
        <n v="37918"/>
        <n v="37996"/>
        <n v="38125"/>
        <n v="38403"/>
        <n v="38456"/>
        <n v="38798"/>
        <n v="38902"/>
        <n v="38995"/>
        <n v="39166"/>
        <n v="39487"/>
        <n v="39608"/>
        <n v="39790"/>
        <n v="39792"/>
        <n v="39822"/>
        <n v="39850"/>
        <n v="39983"/>
        <n v="39996"/>
        <n v="40001"/>
        <n v="40107"/>
        <n v="40108"/>
        <n v="40110"/>
        <n v="40261"/>
        <n v="40385"/>
        <n v="40620"/>
        <n v="41044"/>
        <n v="41209"/>
        <n v="41249"/>
        <n v="41259"/>
        <n v="41414"/>
        <n v="41753"/>
        <n v="42209"/>
        <n v="42667"/>
        <n v="42669"/>
        <n v="42786"/>
        <n v="42796"/>
        <n v="42876"/>
        <n v="42891"/>
        <n v="42893"/>
        <n v="42942"/>
        <n v="43043"/>
        <n v="43167"/>
        <n v="43752"/>
        <n v="43754"/>
        <n v="43755"/>
        <n v="43782"/>
        <n v="43794"/>
        <n v="43797"/>
        <n v="43800"/>
        <n v="43801"/>
        <n v="43805"/>
        <n v="43806"/>
        <n v="43807"/>
        <n v="43808"/>
        <n v="43809"/>
        <n v="43810"/>
        <n v="43816"/>
        <n v="43849"/>
        <n v="43862"/>
        <n v="44114"/>
        <n v="44173"/>
        <n v="44303"/>
        <n v="44865"/>
        <n v="45403"/>
        <n v="45408"/>
        <n v="45412"/>
        <n v="45584"/>
        <n v="45586"/>
        <n v="45682"/>
        <n v="45687"/>
        <n v="45733"/>
        <n v="45830"/>
        <n v="45851"/>
        <n v="45853"/>
        <n v="45855"/>
        <n v="46761"/>
        <n v="46776"/>
        <n v="46828"/>
        <n v="46854"/>
        <n v="47080"/>
        <n v="47123"/>
        <n v="47151"/>
        <n v="47221"/>
        <n v="47237"/>
        <n v="47413"/>
        <n v="47416"/>
        <n v="47489"/>
        <n v="47491"/>
        <n v="47492"/>
        <n v="47493"/>
        <n v="47494"/>
        <n v="47728"/>
        <n v="48122"/>
        <n v="48124"/>
        <n v="48125"/>
        <n v="48134"/>
        <n v="48307"/>
        <n v="48322"/>
        <n v="48323"/>
        <n v="48377"/>
        <n v="48695"/>
        <n v="48868"/>
        <n v="48874"/>
        <n v="48875"/>
        <n v="48882"/>
        <n v="48931"/>
        <n v="48935"/>
        <n v="48938"/>
        <n v="49029"/>
        <n v="49144"/>
        <n v="49164"/>
        <n v="49179"/>
        <n v="49455"/>
        <n v="49460"/>
        <n v="49559"/>
        <n v="49561"/>
        <n v="49566"/>
        <n v="49578"/>
        <n v="49801"/>
        <n v="49802"/>
        <n v="49806"/>
        <n v="49822"/>
        <n v="49841"/>
        <n v="49845"/>
        <n v="49868"/>
        <n v="49923"/>
        <n v="49925"/>
        <n v="49926"/>
        <n v="50050"/>
        <n v="50052"/>
        <n v="50102"/>
        <n v="50167"/>
        <n v="50319"/>
        <n v="50325"/>
        <n v="50327"/>
        <n v="50329"/>
        <n v="50364"/>
        <n v="50402"/>
        <n v="50405"/>
        <n v="50410"/>
        <n v="50421"/>
        <n v="50422"/>
        <n v="50877"/>
        <n v="50884"/>
        <n v="51125"/>
        <n v="51402"/>
        <n v="51535"/>
        <n v="51578"/>
        <n v="51579"/>
        <n v="51581"/>
        <n v="51592"/>
        <n v="51593"/>
        <n v="51594"/>
        <n v="51611"/>
        <n v="51618"/>
        <n v="51619"/>
        <n v="51774"/>
        <n v="51883"/>
        <n v="51884"/>
        <n v="51885"/>
        <n v="51908"/>
        <n v="51909"/>
        <n v="51924"/>
        <n v="51936"/>
        <n v="51940"/>
        <n v="51948"/>
        <n v="51973"/>
        <n v="52283"/>
        <n v="52287"/>
        <n v="52321"/>
        <n v="52428"/>
        <n v="52429"/>
        <n v="52467"/>
        <n v="52500"/>
        <n v="53744"/>
        <n v="53745"/>
        <n v="53797"/>
        <n v="53970"/>
        <n v="53971"/>
        <n v="53972"/>
        <n v="53973"/>
        <n v="53974"/>
        <n v="53975"/>
        <n v="53976"/>
        <n v="53977"/>
        <n v="53981"/>
        <n v="53986"/>
        <n v="53995"/>
        <n v="53996"/>
        <n v="53997"/>
        <n v="53998"/>
        <n v="53999"/>
        <n v="54011"/>
        <n v="54012"/>
        <n v="54013"/>
        <n v="54014"/>
        <n v="54015"/>
        <n v="54016"/>
        <n v="54030"/>
        <n v="54034"/>
        <n v="54450"/>
        <n v="54454"/>
        <n v="54458"/>
        <n v="54656"/>
        <n v="54842"/>
        <n v="55138"/>
        <n v="55139"/>
        <n v="55243"/>
        <n v="55316"/>
        <n v="55685"/>
        <n v="55703"/>
        <n v="55949"/>
        <n v="55994"/>
        <n v="56301"/>
        <n v="56302"/>
        <n v="56483"/>
        <n v="56684"/>
        <n v="56720"/>
        <n v="56731"/>
        <n v="56863"/>
        <n v="56925"/>
        <n v="56973"/>
        <n v="57034"/>
        <n v="57084"/>
        <n v="57262"/>
        <n v="57401"/>
        <n v="57463"/>
        <n v="57599"/>
        <n v="57610"/>
        <n v="57614"/>
        <n v="57617"/>
        <n v="59528"/>
        <n v="59915"/>
        <n v="59916"/>
        <n v="60103"/>
        <n v="60412"/>
        <n v="60413"/>
        <n v="60414"/>
        <n v="60415"/>
        <n v="60416"/>
        <n v="60417"/>
        <n v="60418"/>
        <n v="60420"/>
        <n v="60430"/>
        <n v="60434"/>
        <n v="60436"/>
        <n v="60437"/>
        <n v="60438"/>
        <n v="60439"/>
        <n v="60450"/>
        <n v="60451"/>
        <n v="60452"/>
        <n v="60453"/>
        <n v="60454"/>
        <n v="60455"/>
        <n v="60456"/>
        <n v="60462"/>
        <n v="60463"/>
        <n v="60464"/>
        <n v="60466"/>
        <n v="60467"/>
        <n v="60468"/>
        <n v="60485"/>
        <n v="60565"/>
        <n v="60570"/>
        <n v="60571"/>
        <n v="60572"/>
        <n v="60573"/>
        <n v="60945"/>
        <n v="60950"/>
        <n v="61171"/>
        <n v="61233"/>
        <n v="61243"/>
        <n v="61277"/>
        <n v="61315"/>
        <n v="61319"/>
        <n v="61414"/>
        <n v="61463"/>
        <n v="61464"/>
        <n v="61626"/>
        <n v="61769"/>
        <n v="61776"/>
        <n v="61777"/>
        <n v="61896"/>
        <n v="61948"/>
        <n v="62071"/>
        <n v="62105"/>
        <n v="62314"/>
        <n v="62624"/>
        <n v="62951"/>
        <n v="62999"/>
        <n v="63544"/>
        <n v="63566"/>
        <n v="63746"/>
        <n v="64190"/>
        <n v="64298"/>
        <n v="65087"/>
        <n v="65114"/>
        <n v="65115"/>
        <n v="65116"/>
        <n v="65470"/>
        <n v="65746"/>
        <n v="66526"/>
        <n v="66527"/>
        <n v="66611"/>
        <n v="66881"/>
        <n v="67334"/>
        <n v="68648"/>
        <n v="68651"/>
        <n v="69544"/>
        <n v="69545"/>
        <n v="69546"/>
        <n v="69547"/>
        <n v="69659"/>
        <n v="69797"/>
        <n v="70307"/>
        <n v="70308"/>
        <n v="70309"/>
        <n v="70310"/>
        <n v="70311"/>
        <n v="70312"/>
        <n v="70313"/>
        <n v="70314"/>
        <n v="70315"/>
        <n v="70316"/>
        <n v="70317"/>
        <n v="70343"/>
        <n v="70610"/>
        <n v="70611"/>
        <n v="70622"/>
        <n v="71040"/>
        <n v="73839"/>
        <n v="74025"/>
        <n v="75020"/>
        <n v="78046"/>
        <n v="78151"/>
        <n v="78152"/>
        <n v="78285"/>
        <n v="79579"/>
        <n v="79580"/>
        <n v="80697"/>
        <n v="80698"/>
        <n v="83083"/>
        <n v="83084"/>
        <n v="83085"/>
      </sharedItems>
    </cacheField>
    <cacheField name="name_first" numFmtId="0">
      <sharedItems count="756">
        <s v="-"/>
        <s v="Ã–mer"/>
        <s v="Ã–zgÃ¼r"/>
        <s v="Äá»©c Chiáº¿n"/>
        <s v="Aaron"/>
        <s v="Abay"/>
        <s v="Adam"/>
        <s v="Adil"/>
        <s v="Adrian"/>
        <s v="Alberto"/>
        <s v="Aleksandr"/>
        <s v="Aleksi"/>
        <s v="Alex"/>
        <s v="Alexander"/>
        <s v="Alexandre"/>
        <s v="Alexei"/>
        <s v="Alexey"/>
        <s v="Alexis"/>
        <s v="Alfonso"/>
        <s v="Ali"/>
        <s v="Aliwi"/>
        <s v="Amer"/>
        <s v="Anathan"/>
        <s v="Andreas"/>
        <s v="Andrey"/>
        <s v="Anssi"/>
        <s v="Anthony"/>
        <s v="Arsenii"/>
        <s v="Artem"/>
        <s v="Artour"/>
        <s v="Artur"/>
        <s v="Aum"/>
        <s v="Austin"/>
        <s v="Aydan"/>
        <s v="Baek"/>
        <s v="Ben"/>
        <s v="Benjamin"/>
        <s v="Benjy David"/>
        <s v="Beom Hyeon"/>
        <s v="Bin"/>
        <s v="BlaÅ¾"/>
        <s v="Blake"/>
        <s v="Bo"/>
        <s v="Bo Hyun"/>
        <s v="Bo Seong"/>
        <s v="Bo Wei"/>
        <s v="Bohan"/>
        <s v="Bohang"/>
        <s v="Bora"/>
        <s v="Boyuan"/>
        <s v="Brady"/>
        <s v="Brendan"/>
        <s v="Brian"/>
        <s v="Byeong Seon"/>
        <s v="Byung Ho"/>
        <s v="Byung Hyun"/>
        <s v="Byung Jae"/>
        <s v="Byung Ryul"/>
        <s v="CÃ©dric"/>
        <s v="Calum"/>
        <s v="Can"/>
        <s v="Casper"/>
        <s v="Cedrik"/>
        <s v="Chan Yong"/>
        <s v="Chanapol"/>
        <s v="Chandler"/>
        <s v="Chang Hoon"/>
        <s v="Chang Yu"/>
        <s v="Chao"/>
        <s v="Chattrakarn"/>
        <s v="Chayut"/>
        <s v="Chen"/>
        <s v="Chengjun"/>
        <s v="Cheon Su"/>
        <s v="Chi Kang"/>
        <s v="Chia Cheng"/>
        <s v="Chien Ting"/>
        <s v="Cho-Won"/>
        <s v="Choong Hui"/>
        <s v="Chou"/>
        <s v="Chris"/>
        <s v="Christoph"/>
        <s v="Christophe"/>
        <s v="Christopher"/>
        <s v="Chu"/>
        <s v="Chuan"/>
        <s v="Chun"/>
        <s v="Chun Pong"/>
        <s v="Chun Sheng"/>
        <s v="Chun Yu"/>
        <s v="Chunyu"/>
        <s v="ClÃ©ment"/>
        <s v="Clement"/>
        <s v="Clinton"/>
        <s v="Cody"/>
        <s v="Cong"/>
        <s v="Corentin"/>
        <s v="Cvetelin"/>
        <s v="Da Un"/>
        <s v="Dae Han"/>
        <s v="Dae Hyung"/>
        <s v="Dae Yeob"/>
        <s v="Damian"/>
        <s v="Damien"/>
        <s v="Dan"/>
        <s v="Daniel"/>
        <s v="Daniil"/>
        <s v="Danil"/>
        <s v="Dario"/>
        <s v="Daryl Pei Xiang"/>
        <s v="Dauren"/>
        <s v="Dave"/>
        <s v="David"/>
        <s v="Davis"/>
        <s v="Daying"/>
        <s v="Denchai"/>
        <s v="Denis"/>
        <s v="Dennis"/>
        <s v="Diego"/>
        <s v="Dima"/>
        <s v="Ding"/>
        <s v="Diondre"/>
        <s v="Djardel Jicko"/>
        <s v="Dmitri"/>
        <s v="Do Hyun"/>
        <s v="Do Joon"/>
        <s v="Do Yeop"/>
        <s v="Do-gyeong"/>
        <s v="Do-hoon"/>
        <s v="Do-hyun"/>
        <s v="Dob"/>
        <s v="Doh Woo"/>
        <s v="Doh Wook"/>
        <s v="Domeniks"/>
        <s v="Dominic"/>
        <s v="Dominick"/>
        <s v="Dong Bin"/>
        <s v="Dong Eon"/>
        <s v="Dong Eun"/>
        <s v="Dong Geun"/>
        <s v="Dong Gyu"/>
        <s v="Dong Ha"/>
        <s v="Dong Hwan"/>
        <s v="Dong Hyun"/>
        <s v="Dong Jun"/>
        <s v="Dong Nyung"/>
        <s v="Dong Won"/>
        <s v="Dong Wook"/>
        <s v="Drew"/>
        <s v="Duong"/>
        <s v="Dylan"/>
        <s v="Eddie"/>
        <s v="Edouard"/>
        <s v="Edward"/>
        <s v="Edwin"/>
        <s v="Egor"/>
        <s v="Eikapong"/>
        <s v="Emil"/>
        <s v="En Hao"/>
        <s v="Endre"/>
        <s v="Enrique"/>
        <s v="EpitÃ¡cio"/>
        <s v="Ethan"/>
        <s v="Eugene"/>
        <s v="Eui Jin"/>
        <s v="Eui Seok"/>
        <s v="Euneil"/>
        <s v="Evan"/>
        <s v="Fa Ming"/>
        <s v="Fabian"/>
        <s v="Fabien"/>
        <s v="Facu"/>
        <s v="Fan"/>
        <s v="Felix"/>
        <s v="Fernando"/>
        <s v="Filip"/>
        <s v="Finn"/>
        <s v="Francisco"/>
        <s v="Francois"/>
        <s v="Frank"/>
        <s v="Freddy"/>
        <s v="Frederik HÃ¸j"/>
        <s v="Fredrik"/>
        <s v="GabriÃ«l"/>
        <s v="Gabriel"/>
        <s v="Gael"/>
        <s v="Gang Yun"/>
        <s v="Geon Bu"/>
        <s v="Geon Hee"/>
        <s v="George"/>
        <s v="Gil Do"/>
        <s v="Grant"/>
        <s v="Grzegorz"/>
        <s v="Gu"/>
        <s v="Guan"/>
        <s v="Gui Un"/>
        <s v="Guixin"/>
        <s v="Guo"/>
        <s v="Gustav"/>
        <s v="Gwang Jin"/>
        <s v="Gyeong Hwan"/>
        <s v="Ha Gwon"/>
        <s v="Há»“ng QuÃ¢n"/>
        <s v="Há»¯u ÄoÃ n"/>
        <s v="HÃ¥vard"/>
        <s v="Haiyang"/>
        <s v="Han Saem"/>
        <s v="Han Wei"/>
        <s v="Hanfei"/>
        <s v="Hao"/>
        <s v="HaoWen"/>
        <s v="Harrison"/>
        <s v="Hau Hsuan"/>
        <s v="Hayden"/>
        <s v="Hee Bum"/>
        <s v="Hee Su"/>
        <s v="Henrik"/>
        <s v="Henrique"/>
        <s v="Ho Jin"/>
        <s v="Ho Joon"/>
        <s v="Ho Seong"/>
        <s v="Ho Yeon"/>
        <s v="Hock Chuan"/>
        <s v="Hong Joon"/>
        <s v="Hongda"/>
        <s v="Hoon Jung"/>
        <s v="Howard"/>
        <s v="Hsing Cheng"/>
        <s v="Huang"/>
        <s v="Hui Chung"/>
        <s v="Hui Ming"/>
        <s v="Hunter"/>
        <s v="Hwan"/>
        <s v="Hye Sung"/>
        <s v="Hyeon Deok"/>
        <s v="Hyeon Woo"/>
        <s v="Hyeong Seok"/>
        <s v="Hyo Bin"/>
        <s v="Hyo Jong"/>
        <s v="Hyuk Kyu"/>
        <s v="Hyun Jae"/>
        <s v="Hyun Soo"/>
        <s v="Hyun Tae"/>
        <s v="Hyun Woo"/>
        <s v="Hyung Min"/>
        <s v="Il Mook"/>
        <s v="Ilya"/>
        <s v="Ilyes"/>
        <s v="In Jae"/>
        <s v="In Kyu"/>
        <s v="Indy"/>
        <s v="Ioann"/>
        <s v="Isaac"/>
        <s v="Ivan"/>
        <s v="JÃ©rome"/>
        <s v="Jace"/>
        <s v="Jack"/>
        <s v="Jacky"/>
        <s v="Jaden"/>
        <s v="Jae Dong"/>
        <s v="Jae Duk"/>
        <s v="Jae Gon"/>
        <s v="Jae Hee"/>
        <s v="Jae Hun"/>
        <s v="Jae Hyeok"/>
        <s v="Jae Hyuk"/>
        <s v="Jae Hyun"/>
        <s v="Jae Min"/>
        <s v="Jae Wan"/>
        <s v="Jae Won"/>
        <s v="Jae Yeop"/>
        <s v="Jake"/>
        <s v="Jakey"/>
        <s v="Jamal"/>
        <s v="James"/>
        <s v="Jan"/>
        <s v="Jang Hwan"/>
        <s v="Jang Hyeon"/>
        <s v="Janne"/>
        <s v="Jannis"/>
        <s v="Janusz"/>
        <s v="JaromÃ­r"/>
        <s v="JarosÅ‚aw"/>
        <s v="Jason"/>
        <s v="Jay"/>
        <s v="Je Hong"/>
        <s v="Jeffrey"/>
        <s v="Jens"/>
        <s v="Jeong Ha"/>
        <s v="Jeong Hyeon"/>
        <s v="Jeong Wan"/>
        <s v="Jeong Yeong"/>
        <s v="Jere"/>
        <s v="Jerome"/>
        <s v="Jerry"/>
        <s v="Jesper"/>
        <s v="Jesse"/>
        <s v="Ji Hoon"/>
        <s v="Ji Hyuk"/>
        <s v="Ji Hyun"/>
        <s v="Ji Soo"/>
        <s v="Ji Sung"/>
        <s v="Ji Won"/>
        <s v="Jia Hao"/>
        <s v="Jiajun"/>
        <s v="Jiang Hua"/>
        <s v="Jianwei"/>
        <s v="Jiaoyang"/>
        <s v="Jiawei"/>
        <s v="Jim"/>
        <s v="Jin"/>
        <s v="Jin Hwan"/>
        <s v="Jin Hyeok"/>
        <s v="Jin Mo"/>
        <s v="Jin Su"/>
        <s v="Jin Woo"/>
        <s v="Jing"/>
        <s v="Jinhai"/>
        <s v="Jiwei"/>
        <s v="Jize"/>
        <s v="Jo"/>
        <s v="JoÃ£o"/>
        <s v="JoÃ£o Pedro"/>
        <s v="Joakim"/>
        <s v="Joe"/>
        <s v="Johan"/>
        <s v="Johannes"/>
        <s v="John Paul"/>
        <s v="Jon"/>
        <s v="Jonas"/>
        <s v="Jonas ColkÃ¦r"/>
        <s v="Jonathan"/>
        <s v="Jong Ho"/>
        <s v="Jong Hoon"/>
        <s v="Jong Hyun"/>
        <s v="Jong In"/>
        <s v="Jong Seok"/>
        <s v="Jong Su"/>
        <s v="Jong Yeol"/>
        <s v="Joo Seok"/>
        <s v="Joon"/>
        <s v="Joon Ho"/>
        <s v="Joon Hyuk"/>
        <s v="Joon Sik"/>
        <s v="Joon Yeong"/>
        <s v="Joona"/>
        <s v="Joong Hwa"/>
        <s v="Joong Hyuk"/>
        <s v="Jord"/>
        <s v="Jordan"/>
        <s v="Josh"/>
        <s v="Joshua"/>
        <s v="Ju Dam"/>
        <s v="Juan"/>
        <s v="Juan Carlos"/>
        <s v="Julian"/>
        <s v="Julien"/>
        <s v="Julio Cesar"/>
        <s v="Jun"/>
        <s v="Jun Geun"/>
        <s v="Jun Ho"/>
        <s v="Jun Sik"/>
        <s v="Jun Woo"/>
        <s v="Jun Ze"/>
        <s v="June Tsan"/>
        <s v="Jung"/>
        <s v="Jung Hoon"/>
        <s v="Jung Hyeog"/>
        <s v="Jung Soo"/>
        <s v="Junhao"/>
        <s v="Justin"/>
        <s v="Juwei"/>
        <s v="Kaan"/>
        <s v="Kacper"/>
        <s v="Kai"/>
        <s v="Kang"/>
        <s v="Kang Ho"/>
        <s v="Karim"/>
        <s v="Karol"/>
        <s v="Katanyu"/>
        <s v="Kawee"/>
        <s v="Keaton"/>
        <s v="Keenan"/>
        <s v="Keiron"/>
        <s v="Keith"/>
        <s v="Keiwan"/>
        <s v="Kenn Ã˜ster"/>
        <s v="Kenny"/>
        <s v="Kevin"/>
        <s v="Khalif"/>
        <s v="Ki Soo"/>
        <s v="Ki Woong"/>
        <s v="Klaivert"/>
        <s v="Klaus"/>
        <s v="Komklit"/>
        <s v="Kristian"/>
        <s v="Kuan Po"/>
        <s v="Kuku"/>
        <s v="Kun"/>
        <s v="Kuro"/>
        <s v="Kurtis"/>
        <s v="Kurtis Wai Kin"/>
        <s v="Kyeon Bo"/>
        <s v="Kyle"/>
        <s v="Kyo Seok"/>
        <s v="Kyung Chul"/>
        <s v="Kyung Deok"/>
        <s v="Kyung Ho"/>
        <s v="Kyung Sup"/>
        <s v="Ladislav"/>
        <s v="Lane"/>
        <s v="Lasse"/>
        <s v="Lassi"/>
        <s v="Laurynas"/>
        <s v="Lawrence"/>
        <s v="Lee Sak"/>
        <s v="Lee Seok"/>
        <s v="Lei"/>
        <s v="Li"/>
        <s v="Li Wei"/>
        <s v="Liam"/>
        <s v="Liangguang"/>
        <s v="Liangzhi"/>
        <s v="Lin"/>
        <s v="Lincoln"/>
        <s v="Linsen"/>
        <s v="Liu Yi"/>
        <s v="Lizhong"/>
        <s v="Logan"/>
        <s v="Louis"/>
        <s v="Lu"/>
        <s v="Ludvik"/>
        <s v="Ludwig"/>
        <s v="Luka"/>
        <s v="Lukas"/>
        <s v="Luke"/>
        <s v="Lunhan"/>
        <s v="Lyubomir"/>
        <s v="Mack"/>
        <s v="Mads"/>
        <s v="Magno"/>
        <s v="Magnus"/>
        <s v="Maikil"/>
        <s v="Malachi"/>
        <s v="Manny"/>
        <s v="Marc"/>
        <s v="Marc Polo"/>
        <s v="Marcelo"/>
        <s v="Marcin"/>
        <s v="Marcus"/>
        <s v="Mark"/>
        <s v="Markus"/>
        <s v="Maroun"/>
        <s v="Martin"/>
        <s v="Maru"/>
        <s v="Mason"/>
        <s v="Mathias"/>
        <s v="Mathieu"/>
        <s v="Matic"/>
        <s v="Matt"/>
        <s v="Matthew"/>
        <s v="Maxime"/>
        <s v="Mehmood Amin"/>
        <s v="Merek"/>
        <s v="Metasit"/>
        <s v="Methus"/>
        <s v="MichaÅ‚"/>
        <s v="Michael"/>
        <s v="Mihael"/>
        <s v="Mihai"/>
        <s v="Miikka"/>
        <s v="Mike"/>
        <s v="Mikhail"/>
        <s v="MikoÅ‚aj"/>
        <s v="Min Chul"/>
        <s v="Min Ho"/>
        <s v="Min Ki"/>
        <s v="Min Seo"/>
        <s v="Min Seok"/>
        <s v="Min Seong"/>
        <s v="Min Seung"/>
        <s v="Min Soo"/>
        <s v="Min-hyuk"/>
        <s v="Moussa"/>
        <s v="Muzahidul"/>
        <s v="Myeong Hwan"/>
        <s v="Nam Joo"/>
        <s v="Nate"/>
        <s v="Nathan"/>
        <s v="Nick"/>
        <s v="Nicolai"/>
        <s v="Nicolaj"/>
        <s v="Nicolas"/>
        <s v="Niklas"/>
        <s v="Nikola"/>
        <s v="Nils"/>
        <s v="Ning"/>
        <s v="Noah"/>
        <s v="Noam"/>
        <s v="Nsu Yu"/>
        <s v="Nutdanai"/>
        <s v="Ole"/>
        <s v="Oleksandr"/>
        <s v="Olof"/>
        <s v="Oscar"/>
        <s v="Pakinai"/>
        <s v="Pakkapon"/>
        <s v="Pan"/>
        <s v="Pan Seung"/>
        <s v="Parit"/>
        <s v="Pasu"/>
        <s v="Patara"/>
        <s v="Patrick"/>
        <s v="Patrik"/>
        <s v="Paul"/>
        <s v="Pavel"/>
        <s v="PaweÅ‚"/>
        <s v="Peinan"/>
        <s v="Peng"/>
        <s v="Pengcheng"/>
        <s v="Petar"/>
        <s v="Peter"/>
        <s v="Petter"/>
        <s v="Philip"/>
        <s v="Pierre"/>
        <s v="Piyapong"/>
        <s v="Pontus"/>
        <s v="Qian"/>
        <s v="Qicheng"/>
        <s v="Qing Song"/>
        <s v="Quang Hiá»‡p"/>
        <s v="Rak Gwon"/>
        <s v="Raphael"/>
        <s v="Rasmus"/>
        <s v="Ren"/>
        <s v="Ren Jie"/>
        <s v="RenÃ¨"/>
        <s v="RenÃ©"/>
        <s v="Ricardo"/>
        <s v="Riccardo"/>
        <s v="Richard"/>
        <s v="Rickard"/>
        <s v="River"/>
        <s v="Robin"/>
        <s v="Rocco"/>
        <s v="Romain"/>
        <s v="Roman"/>
        <s v="Rori"/>
        <s v="Ruilong"/>
        <s v="Russel"/>
        <s v="Rustem"/>
        <s v="Ryan"/>
        <s v="Ryung Woo"/>
        <s v="SÃ¸ren"/>
        <s v="SÃ©bastien"/>
        <s v="Saahil"/>
        <s v="Sammuel"/>
        <s v="Samu"/>
        <s v="Sang Beom"/>
        <s v="Sang Hyeok"/>
        <s v="Sang Hyeon"/>
        <s v="Sang Ook"/>
        <s v="Sanjar"/>
        <s v="Sanpett"/>
        <s v="Sasha"/>
        <s v="Satittirat"/>
        <s v="Sato"/>
        <s v="Scott"/>
        <s v="Se Hyeong"/>
        <s v="Se Yeon"/>
        <s v="Sean"/>
        <s v="Seb"/>
        <s v="Sebastian"/>
        <s v="Sen Ming"/>
        <s v="Seo Haeng"/>
        <s v="Seok Hee"/>
        <s v="Seok Hyun"/>
        <s v="Seon Chang"/>
        <s v="Seong Hyeon"/>
        <s v="Seong Jin"/>
        <s v="Seong Min"/>
        <s v="Seong Ung"/>
        <s v="Seung Bin"/>
        <s v="Seung Chul"/>
        <s v="Seung Hoon"/>
        <s v="Seung Hyun"/>
        <s v="Seung Joon"/>
        <s v="Seung Sun"/>
        <s v="Seung Tae"/>
        <s v="Seung Won"/>
        <s v="Shane"/>
        <s v="Shengqqin"/>
        <s v="Shengyuan"/>
        <s v="Shenyi"/>
        <s v="Shi Yu"/>
        <s v="Shin Hyung"/>
        <s v="Shuo Jie"/>
        <s v="Simon"/>
        <s v="Simone"/>
        <s v="Sirichai"/>
        <s v="Siwa"/>
        <s v="Siyuan"/>
        <s v="Songyang"/>
        <s v="Soo Ho"/>
        <s v="Sorachat"/>
        <s v="Sorawat"/>
        <s v="Sorawichaya"/>
        <s v="Stafford"/>
        <s v="Stanislav"/>
        <s v="Stefen"/>
        <s v="Stephan"/>
        <s v="Su"/>
        <s v="Su Min"/>
        <s v="Su Yong"/>
        <s v="Sumail"/>
        <s v="Sun Gu"/>
        <s v="Sun Woo"/>
        <s v="Sung Choo"/>
        <s v="Sung Ho"/>
        <s v="Sung Hoon"/>
        <s v="Sung Hyeon"/>
        <s v="Sung Hyun"/>
        <s v="Sung Joon"/>
        <s v="Sung Jun"/>
        <s v="Sung Lin"/>
        <s v="Sung Won"/>
        <s v="Sung Wook"/>
        <s v="Sunyeob"/>
        <s v="Sven"/>
        <s v="Tae Hong"/>
        <s v="Tae Hoon"/>
        <s v="Tae Jun"/>
        <s v="Tae Min"/>
        <s v="Tae Sang"/>
        <s v="Tae Seok"/>
        <s v="Tae Su"/>
        <s v="Tae Yang"/>
        <s v="Tae-seong"/>
        <s v="Tai"/>
        <s v="Tal"/>
        <s v="Tarik"/>
        <s v="Taylor"/>
        <s v="Terence"/>
        <s v="ThÃ©o"/>
        <s v="Theo"/>
        <s v="Thiago"/>
        <s v="Thierry"/>
        <s v="Thijs"/>
        <s v="Thomas"/>
        <s v="Tian Liang"/>
        <s v="Tianlong"/>
        <s v="Tianze"/>
        <s v="Tiáº¿n Äáº¡t"/>
        <s v="Timo"/>
        <s v="Timothy"/>
        <s v="Timur"/>
        <s v="Ting Jui"/>
        <s v="Tobias"/>
        <s v="TomÃ¡Å¡"/>
        <s v="Topias"/>
        <s v="Torben"/>
        <s v="Trevor"/>
        <s v="Tristan"/>
        <s v="Tseng-Yung"/>
        <s v="Tsu Lin"/>
        <s v="Tsz Kin"/>
        <s v="Tue Soon"/>
        <s v="Tuo"/>
        <s v="Turner"/>
        <s v="Tyler"/>
        <s v="Vadim"/>
        <s v="Valdemar"/>
        <s v="Valentin"/>
        <s v="Vatcharanan"/>
        <s v="Victor"/>
        <s v="Vilhem"/>
        <s v="Vincent"/>
        <s v="Vinny"/>
        <s v="Vladimir"/>
        <s v="Vladislav"/>
        <s v="Wang"/>
        <s v="Wang Ho"/>
        <s v="Wataru"/>
        <s v="Wei Lin"/>
        <s v="Wei Xiang"/>
        <s v="Weida"/>
        <s v="Wen Bo"/>
        <s v="Wiktor"/>
        <s v="Will"/>
        <s v="William"/>
        <s v="Williams"/>
        <s v="Won Ho"/>
        <s v="Won Ki"/>
        <s v="Won Seok"/>
        <s v="Won Sik"/>
        <s v="Woon Sung"/>
        <s v="Xiang"/>
        <s v="Xiangzhi"/>
        <s v="Xiao"/>
        <s v="Xiao Meng"/>
        <s v="Xieyu"/>
        <s v="Xin"/>
        <s v="Xin-hao"/>
        <s v="Xinzhou"/>
        <s v="Xu"/>
        <s v="XuÃ¢n BÃ¡ch"/>
        <s v="Yan"/>
        <s v="Yang"/>
        <s v="Yao"/>
        <s v="Yashima"/>
        <s v="Yazied"/>
        <s v="Ye"/>
        <s v="Ye Chan"/>
        <s v="Yee Fung"/>
        <s v="Yeik Nai"/>
        <s v="Yeon Joon"/>
        <s v="Yeon Kwan"/>
        <s v="Yeon Oh"/>
        <s v="Yeong Hwan"/>
        <s v="Yi Tang"/>
        <s v="Yong Min"/>
        <s v="Yongzheng"/>
        <s v="Yoo Jin"/>
        <s v="Yoon Jong"/>
        <s v="Yoon Su"/>
        <s v="Young Ho"/>
        <s v="Young Hoon"/>
        <s v="Young Suh"/>
        <s v="Young Wan"/>
        <s v="Yu Feng"/>
        <s v="Yu Hao"/>
        <s v="Yu Hung"/>
        <s v="Yu Yen"/>
        <s v="Yu-Yan"/>
        <s v="Yu-Ze"/>
        <s v="Yuan Hao"/>
        <s v="Yunfei"/>
        <s v="Zachary"/>
        <s v="Zakarya"/>
        <s v="Zdravec"/>
        <s v="Zengrong"/>
        <s v="Zezhi"/>
        <s v="Zhang"/>
        <s v="Zhaohui"/>
        <s v="Zhen"/>
        <s v="Zhen Ning"/>
        <s v="Zheng"/>
        <s v="Zhengzheng"/>
        <s v="Zhicheng"/>
        <s v="Zhihao"/>
        <s v="Zhilei"/>
        <s v="Zhou"/>
        <s v="Zhuojun"/>
        <s v="Zihao"/>
        <s v="Zong Chang"/>
        <s v="Zygimantas"/>
      </sharedItems>
    </cacheField>
    <cacheField name="name_last" numFmtId="0">
      <sharedItems count="637">
        <s v="-"/>
        <s v="Å Å¥astnÃ½"/>
        <s v="Ã…strÃ¶m"/>
        <s v="Ã‡ekli"/>
        <s v="Aasgaard"/>
        <s v="Ackenine"/>
        <s v="Acosta"/>
        <s v="Aesoph"/>
        <s v="Aguirre Rodriguez"/>
        <s v="Ahnberg"/>
        <s v="Äinh"/>
        <s v="Aistrup"/>
        <s v="Aizik"/>
        <s v="Akterhall"/>
        <s v="Al-Barkawi"/>
        <s v="Alesund"/>
        <s v="Alvarenga"/>
        <s v="Andersen"/>
        <s v="Anderson"/>
        <s v="ÄŒerÅˆanskÃ½"/>
        <s v="Arnold"/>
        <s v="Arora"/>
        <s v="Asal"/>
        <s v="Ashman"/>
        <s v="Askar"/>
        <s v="Aubin"/>
        <s v="Avalos"/>
        <s v="Babaev"/>
        <s v="Bae"/>
        <s v="Baek"/>
        <s v="Bai"/>
        <s v="Bak"/>
        <s v="Baker"/>
        <s v="Bancroft"/>
        <s v="Bang"/>
        <s v="Barron"/>
        <s v="Barshack"/>
        <s v="Barsukov"/>
        <s v="Barton"/>
        <s v="Batyrbekov"/>
        <s v="Belaiche"/>
        <s v="Beltiukov"/>
        <s v="Benghalia"/>
        <s v="Bennett"/>
        <s v="Benrlitom"/>
        <s v="Bentert"/>
        <s v="Berendt"/>
        <s v="Berezin"/>
        <s v="Berg"/>
        <s v="Bergman"/>
        <s v="Bergquist Pedersen"/>
        <s v="Berquignol"/>
        <s v="Bhatarabhirom"/>
        <s v="BieliÅ„ski"/>
        <s v="Biessener"/>
        <s v="Bignet"/>
        <s v="Bjerg"/>
        <s v="BlÃ¸nd"/>
        <s v="Blevins"/>
        <s v="Bloch"/>
        <s v="Blom"/>
        <s v="Bois"/>
        <s v="Bond"/>
        <s v="Boonphrom"/>
        <s v="Borg"/>
        <s v="Boyer"/>
        <s v="Boyer-DrÃ¦by"/>
        <s v="Bremers"/>
        <s v="Brix"/>
        <s v="Brock-Pedersen"/>
        <s v="Brosig"/>
        <s v="Brumleve"/>
        <s v="Brusi"/>
        <s v="Bryant-Raible"/>
        <s v="Bucht"/>
        <s v="Buechter"/>
        <s v="Bunk"/>
        <s v="Bunts"/>
        <s v="Byre"/>
        <s v="Byun"/>
        <s v="CaÃ±ellas"/>
        <s v="Caero"/>
        <s v="Cailleux"/>
        <s v="Cannella"/>
        <s v="Castiaux"/>
        <s v="Cayonte"/>
        <s v="CedeÃ±o Martinez"/>
        <s v="Celik"/>
        <s v="Cha"/>
        <s v="Chae"/>
        <s v="Chai"/>
        <s v="Chan"/>
        <s v="Chang"/>
        <s v="Chaplo"/>
        <s v="Charles"/>
        <s v="Chatchanapong"/>
        <s v="Chen"/>
        <s v="Cheng"/>
        <s v="Chetnarong"/>
        <s v="Chevasson"/>
        <s v="Chinsorranan"/>
        <s v="Cho"/>
        <s v="Choi"/>
        <s v="Chok"/>
        <s v="Christophe"/>
        <s v="Chuan"/>
        <s v="Chuang"/>
        <s v="Chun"/>
        <s v="Chung"/>
        <s v="Cifka"/>
        <s v="Close"/>
        <s v="Colandro"/>
        <s v="Conrad"/>
        <s v="Conrod"/>
        <s v="Cook"/>
        <s v="Corona"/>
        <s v="Cotton"/>
        <s v="DÃ¶rtkardes"/>
        <s v="Dager"/>
        <s v="Danglot"/>
        <s v="Danilov"/>
        <s v="Dashkevych"/>
        <s v="David"/>
        <s v="Davidsen"/>
        <s v="de Jong"/>
        <s v="de Koning"/>
        <s v="de Melo"/>
        <s v="Debs"/>
        <s v="Delaunay"/>
        <s v="DeLisi"/>
        <s v="Deng"/>
        <s v="Dervishi"/>
        <s v="Develi"/>
        <s v="Ding"/>
        <s v="Dragalin"/>
        <s v="Du"/>
        <s v="Dubourdeaux"/>
        <s v="Dumont"/>
        <s v="Dzhami"/>
        <s v="Eampaojeen"/>
        <s v="Eason"/>
        <s v="Ebarb"/>
        <s v="Eberlein"/>
        <s v="Edelenbosch"/>
        <s v="Eder"/>
        <s v="Edman"/>
        <s v="Eekenulv"/>
        <s v="Eichner"/>
        <s v="Eker"/>
        <s v="EklÃ¶f"/>
        <s v="EkstrÃ¶m"/>
        <s v="Eliassen"/>
        <s v="Eliasson"/>
        <s v="EngstrÃ¶m"/>
        <s v="Engwall"/>
        <s v="Eon-yeong"/>
        <s v="Espe"/>
        <s v="Etue"/>
        <s v="Eu"/>
        <s v="Eusebio"/>
        <s v="Falconer"/>
        <s v="Fang"/>
        <s v="Faour"/>
        <s v="Faucher"/>
        <s v="Fedjuschkin"/>
        <s v="Feng"/>
        <s v="Ferrer"/>
        <s v="Fiey"/>
        <s v="Fillery"/>
        <s v="Fillipsen"/>
        <s v="Fish"/>
        <s v="Fisk"/>
        <s v="Flennmark"/>
        <s v="Fominok"/>
        <s v="Foss"/>
        <s v="Frejavise"/>
        <s v="FreydiÃ¨re"/>
        <s v="Freyschuss"/>
        <s v="Friberg"/>
        <s v="Fu"/>
        <s v="Gao"/>
        <s v="Gapp"/>
        <s v="Gariti"/>
        <s v="Gavran"/>
        <s v="Gebhardt"/>
        <s v="Gi"/>
        <s v="Giersdorf"/>
        <s v="Gilbert"/>
        <s v="Gilgan"/>
        <s v="Gill"/>
        <s v="Girardi"/>
        <s v="Go"/>
        <s v="Golubev"/>
        <s v="Gonzales Molinillo"/>
        <s v="Goodwin"/>
        <s v="Gouge"/>
        <s v="Gouzerch"/>
        <s v="Gowitzke"/>
        <s v="Gramano"/>
        <s v="Green"/>
        <s v="Greiner"/>
        <s v="Grumstrup"/>
        <s v="Gu"/>
        <s v="Guipouy"/>
        <s v="Gulubov"/>
        <s v="Gunnarsson"/>
        <s v="Guo"/>
        <s v="Gushcha"/>
        <s v="Gwak"/>
        <s v="Gye"/>
        <s v="HÃ¶rak"/>
        <s v="HÃ¸jsleth"/>
        <s v="Hail"/>
        <s v="Hak Jun"/>
        <s v="Halpern"/>
        <s v="Han"/>
        <s v="Handley"/>
        <s v="Hang"/>
        <s v="Hanke"/>
        <s v="Hansen"/>
        <s v="Harper"/>
        <s v="Hartmann"/>
        <s v="Hashim"/>
        <s v="Hassan"/>
        <s v="Hathaway"/>
        <s v="He"/>
        <s v="Heckman"/>
        <s v="Henderson"/>
        <s v="Heo"/>
        <s v="Herbaut"/>
        <s v="Hermann"/>
        <s v="Hernandez"/>
        <s v="Heyang"/>
        <s v="Hill"/>
        <s v="Hoang Nguyen"/>
        <s v="Hoelgaard"/>
        <s v="Hong"/>
        <s v="Hortlund"/>
        <s v="Hostyn"/>
        <s v="Hsieh"/>
        <s v="Hu"/>
        <s v="Hua"/>
        <s v="Huang"/>
        <s v="Hui Cao"/>
        <s v="Hull"/>
        <s v="Hung"/>
        <s v="Huynh"/>
        <s v="Hwang"/>
        <s v="I."/>
        <s v="Ilyuk"/>
        <s v="Im"/>
        <s v="Ionov"/>
        <s v="Ishibashi"/>
        <s v="Ishutin"/>
        <s v="Isohanni"/>
        <s v="Itakura"/>
        <s v="Ivanov"/>
        <s v="Ivanychev"/>
        <s v="Jablonowski"/>
        <s v="Jackson"/>
        <s v="Jahnsen"/>
        <s v="Jalli"/>
        <s v="JanÃŸen"/>
        <s v="Janechaijitravanit"/>
        <s v="Jang"/>
        <s v="Jankowski"/>
        <s v="Jaradat"/>
        <s v="Jarguz"/>
        <s v="JarzÄ…bkowski"/>
        <s v="JaviÃ±as"/>
        <s v="Jensen"/>
        <s v="Jeong"/>
        <s v="Ji"/>
        <s v="Jian"/>
        <s v="Jiao"/>
        <s v="Jiayi"/>
        <s v="Jin"/>
        <s v="Jing"/>
        <s v="Jo"/>
        <s v="Johansson"/>
        <s v="Johnsen"/>
        <s v="Jong"/>
        <s v="Joo"/>
        <s v="Jun"/>
        <s v="Junfeng"/>
        <s v="Jung"/>
        <s v="Kajbjer"/>
        <s v="Kallio"/>
        <s v="Kaltenback"/>
        <s v="Kang"/>
        <s v="Kangas"/>
        <s v="Kaplan"/>
        <s v="Kapustin"/>
        <s v="Karlsson"/>
        <s v="Kauppinen"/>
        <s v="Kaur"/>
        <s v="Ke"/>
        <s v="Kemppi"/>
        <s v="Kennedy"/>
        <s v="Kenta"/>
        <s v="Kettunen"/>
        <s v="Khasenov"/>
        <s v="Khvastunov"/>
        <s v="Kim"/>
        <s v="KisÅ‚owski"/>
        <s v="KjÃ¦rbye"/>
        <s v="Ko"/>
        <s v="Koh"/>
        <s v="Komincz"/>
        <s v="Konstanzer"/>
        <s v="Koo"/>
        <s v="Kool"/>
        <s v="Korhonen"/>
        <s v="Kostesich"/>
        <s v="Kostin"/>
        <s v="Kostylev"/>
        <s v="KoturiÄ‡"/>
        <s v="Kou"/>
        <s v="KovÃ¡cs"/>
        <s v="KovaÄ"/>
        <s v="Koy"/>
        <s v="Kozlovski"/>
        <s v="Kravets'"/>
        <s v="Krueger"/>
        <s v="Kubski"/>
        <s v="Kuliev"/>
        <s v="Kurshin"/>
        <s v="Kushnarev"/>
        <s v="KwieciÅ„ski"/>
        <s v="Kwon"/>
        <s v="Kystaubayev"/>
        <s v="Laine"/>
        <s v="Laing"/>
        <s v="LandstrÃ¶m"/>
        <s v="Lanier"/>
        <s v="Lapp"/>
        <s v="Larsen"/>
        <s v="Larsson"/>
        <s v="Latham"/>
        <s v="Lau"/>
        <s v="Lauridsen"/>
        <s v="LeÅ¡nik"/>
        <s v="Lee"/>
        <s v="Leelapipatkul"/>
        <s v="Lei"/>
        <s v="Leimontas"/>
        <s v="Lepore"/>
        <s v="Lessard"/>
        <s v="Li"/>
        <s v="Liang"/>
        <s v="Liao"/>
        <s v="Liguori"/>
        <s v="LiljestrÃ¶m"/>
        <s v="Lim"/>
        <s v="Lima"/>
        <s v="Lin"/>
        <s v="Lindberg"/>
        <s v="Ling"/>
        <s v="Linn"/>
        <s v="Liu"/>
        <s v="Lo"/>
        <s v="Lommen"/>
        <s v="Loomis"/>
        <s v="Lopez"/>
        <s v="Loranger"/>
        <s v="Lu"/>
        <s v="Lucchesi"/>
        <s v="Lui"/>
        <s v="Luis Fausto"/>
        <s v="Luker"/>
        <s v="Lundqvist"/>
        <s v="Luo"/>
        <s v="MacGillivray"/>
        <s v="Madesclaire"/>
        <s v="Magnusson"/>
        <s v="Maguire"/>
        <s v="Mahavanakul"/>
        <s v="Malsh"/>
        <s v="Mampusti"/>
        <s v="Mao"/>
        <s v="Marat"/>
        <s v="Markovic"/>
        <s v="Marques"/>
        <s v="Matwin"/>
        <s v="McClellan"/>
        <s v="McGuire"/>
        <s v="Mcintyre"/>
        <s v="McMeekin"/>
        <s v="McNally"/>
        <s v="Medina"/>
        <s v="Meechom"/>
        <s v="Mehle"/>
        <s v="Merhej"/>
        <s v="Mesey"/>
        <s v="Mikec"/>
        <s v="Mikkonen"/>
        <s v="Milanov"/>
        <s v="Miller"/>
        <s v="Min"/>
        <s v="Minenko"/>
        <s v="Ming"/>
        <s v="Molendijk"/>
        <s v="Moon"/>
        <s v="Moore"/>
        <s v="Morales"/>
        <s v="Moreno DurÃ¡n"/>
        <s v="Moschetto"/>
        <s v="Mulligan"/>
        <s v="Mullins"/>
        <s v="Murphy-Root"/>
        <s v="Nam"/>
        <s v="Navickas"/>
        <s v="Nemeth"/>
        <s v="Nevarez"/>
        <s v="Newey"/>
        <s v="Ng"/>
        <s v="Nguyá»…n"/>
        <s v="Nielsen"/>
        <s v="Nikogosyan"/>
        <s v="Nikolov"/>
        <s v="Noomai"/>
        <s v="Notto"/>
        <s v="Nowicky"/>
        <s v="Nozomi"/>
        <s v="Nygaard"/>
        <s v="Ogonowski"/>
        <s v="Oh"/>
        <s v="Olofsson"/>
        <s v="Omar"/>
        <s v="Palad"/>
        <s v="Palys"/>
        <s v="Pan"/>
        <s v="Papillon"/>
        <s v="Paquin-Brien"/>
        <s v="Parichatkun"/>
        <s v="Park"/>
        <s v="Patras"/>
        <s v="Pekkonen"/>
        <s v="Peltzer"/>
        <s v="Peng"/>
        <s v="PerkoviÄ‡"/>
        <s v="Perrault-Harvey"/>
        <s v="Peterson"/>
        <s v="Pham"/>
        <s v="Pháº¡m"/>
        <s v="Pianaro"/>
        <s v="Pogorzelski"/>
        <s v="Pornrattanapitak"/>
        <s v="PrÃªte"/>
        <s v="Prass"/>
        <s v="Prescott"/>
        <s v="Proathaisong"/>
        <s v="Pruzzo"/>
        <s v="Pu"/>
        <s v="Puchero"/>
        <s v="Pyo"/>
        <s v="Qiulin"/>
        <s v="RÃ¶nnquist"/>
        <s v="Radu"/>
        <s v="Ramos"/>
        <s v="Randrup"/>
        <s v="Rasmussen"/>
        <s v="Rau"/>
        <s v="Raunholst"/>
        <s v="Real"/>
        <s v="Reedtz"/>
        <s v="Rehling"/>
        <s v="Reif"/>
        <s v="Roach"/>
        <s v="Roberts"/>
        <s v="Rodowicz"/>
        <s v="Romiti"/>
        <s v="Rossander"/>
        <s v="Rua"/>
        <s v="Rudys"/>
        <s v="Rugh"/>
        <s v="Ruida"/>
        <s v="Rungruang"/>
        <s v="Ryu"/>
        <s v="Saethong"/>
        <s v="Saidayev"/>
        <s v="Santos"/>
        <s v="Satouri"/>
        <s v="Sazdov"/>
        <s v="Schlappi"/>
        <s v="Schmitt"/>
        <s v="Schneider"/>
        <s v="Schopenhauer"/>
        <s v="Schrub"/>
        <s v="Schwimer"/>
        <s v="Scott"/>
        <s v="Scuderi"/>
        <s v="Segat"/>
        <s v="Selim"/>
        <s v="Seo"/>
        <s v="Seol"/>
        <s v="Seong"/>
        <s v="Shan"/>
        <s v="Sharipov"/>
        <s v="Shi"/>
        <s v="Shih"/>
        <s v="Shim"/>
        <s v="Shin"/>
        <s v="Shu"/>
        <s v="Shumilin"/>
        <s v="Sieber"/>
        <s v="Siegler"/>
        <s v="Simpson"/>
        <s v="Sinotov"/>
        <s v="Siri"/>
        <s v="Sjogren"/>
        <s v="Skogheim"/>
        <s v="Son"/>
        <s v="Song"/>
        <s v="Sotala"/>
        <s v="Srivijarn"/>
        <s v="StarÄiÄ"/>
        <s v="Steele"/>
        <s v="Sterner"/>
        <s v="Stevanovic"/>
        <s v="Stolyarov"/>
        <s v="Stover"/>
        <s v="Styk"/>
        <s v="Su"/>
        <s v="Suebka"/>
        <s v="Sukharev"/>
        <s v="Sukpan"/>
        <s v="Sun"/>
        <s v="Sunderhaft"/>
        <s v="Sundstein"/>
        <s v="Sung"/>
        <s v="Suovaara"/>
        <s v="Svenningsen"/>
        <s v="Svensson"/>
        <s v="Svusuyk"/>
        <s v="Ta"/>
        <s v="Taavitsainen"/>
        <s v="Tabin"/>
        <s v="Takhasomi"/>
        <s v="Tan"/>
        <s v="Tanguay"/>
        <s v="Tardif"/>
        <s v="Tarlier"/>
        <s v="Teles"/>
        <s v="Telles"/>
        <s v="Tenney"/>
        <s v="Teslenko"/>
        <s v="Thaworn"/>
        <s v="Thomas"/>
        <s v="Thomsen"/>
        <s v="Tian"/>
        <s v="Tillberg"/>
        <s v="Tlepov"/>
        <s v="Toledo"/>
        <s v="Tong"/>
        <s v="Tran"/>
        <s v="Tráº§n"/>
        <s v="Trevino"/>
        <s v="Trinh"/>
        <s v="Trinks"/>
        <s v="Trufanov"/>
        <s v="Tsakopoulos"/>
        <s v="Tsao"/>
        <s v="Tucker"/>
        <s v="Tulepov"/>
        <s v="Udall"/>
        <s v="Ulshin"/>
        <s v="Urpalainen"/>
        <s v="Vainikka"/>
        <s v="Valliant"/>
        <s v="Van de Vrie"/>
        <s v="Van Dulken"/>
        <s v="van Geldere"/>
        <s v="VangsÃ¥"/>
        <s v="Vasconcellos"/>
        <s v="Vasilev"/>
        <s v="Vasilyev"/>
        <s v="Virolainen"/>
        <s v="VyskoÄil"/>
        <s v="WÃ¥hlberg"/>
        <s v="WÃ¼nsch"/>
        <s v="WÃ³jcik"/>
        <s v="Wachiraphas"/>
        <s v="Wahl"/>
        <s v="Wake"/>
        <s v="Waller"/>
        <s v="Walsh"/>
        <s v="Wang"/>
        <s v="Webb"/>
        <s v="Weber"/>
        <s v="Wecksell"/>
        <s v="Wei"/>
        <s v="Westberg"/>
        <s v="Wheeler"/>
        <s v="Widlund"/>
        <s v="Wienecke"/>
        <s v="Wierzba"/>
        <s v="Winant"/>
        <s v="Winn"/>
        <s v="Winther"/>
        <s v="Wodarz"/>
        <s v="Wojtas"/>
        <s v="Won"/>
        <s v="Wong"/>
        <s v="Wongsawat"/>
        <s v="Wright"/>
        <s v="Wu"/>
        <s v="Xia"/>
        <s v="Xiang"/>
        <s v="Xie"/>
        <s v="Xu"/>
        <s v="Yan"/>
        <s v="Yang"/>
        <s v="Yangwei"/>
        <s v="Yao"/>
        <s v="Yap"/>
        <s v="Yensabai"/>
        <s v="Yi"/>
        <s v="Yip"/>
        <s v="Yiping"/>
        <s v="Yong-in"/>
        <s v="Yoo"/>
        <s v="Yoon"/>
        <s v="Yu"/>
        <s v="Yuxiang"/>
        <s v="Zaharchenko"/>
        <s v="Zayedli"/>
        <s v="Zeng"/>
        <s v="Zeyu"/>
        <s v="Zhang"/>
        <s v="Zhao"/>
        <s v="Zhendong"/>
        <s v="Zheng"/>
        <s v="Zhou"/>
        <s v="Zhuo"/>
        <s v="Zimmer"/>
        <s v="Zinoviev"/>
      </sharedItems>
    </cacheField>
    <cacheField name="current_handle" numFmtId="0">
      <sharedItems containsMixedTypes="1" containsNumber="1" containsInteger="1" minValue="1" maxValue="957" count="984">
        <n v="1"/>
        <n v="139"/>
        <n v="369"/>
        <n v="770"/>
        <n v="957"/>
        <s v="007x"/>
        <s v="067QAQ"/>
        <s v="0nuqtive"/>
        <s v="4DRStorm"/>
        <s v="72hrs"/>
        <s v="7ssk7"/>
        <s v="9pasha"/>
        <s v="å…­ç‚¹å…­"/>
        <s v="å°˜å¤"/>
        <s v="å°å…½"/>
        <s v="å°å‰‘"/>
        <s v="å±…å±…"/>
        <s v="ä¹…è¯š"/>
        <s v="ä¹…é¾™"/>
        <s v="A83650"/>
        <s v="AÃ¯rwaks"/>
        <s v="Äáº¡tKÃ²iii"/>
        <s v="Ace"/>
        <s v="ADC"/>
        <s v="AdmiralBulldog"/>
        <s v="ADOUZ1E"/>
        <s v="adrd"/>
        <s v="AdreN"/>
        <s v="æœˆè‰²"/>
        <s v="æœ€åˆ"/>
        <s v="æš®è‰²"/>
        <s v="æŸ æ €"/>
        <s v="Agilities"/>
        <s v="Agressif"/>
        <s v="Ah-fu"/>
        <s v="AimGod"/>
        <s v="Aitzy"/>
        <s v="aizy"/>
        <s v="akaface"/>
        <s v="Akke"/>
        <s v="aKm"/>
        <s v="Alan"/>
        <s v="Alarm"/>
        <s v="Aleksib"/>
        <s v="ALEX"/>
        <s v="AlexTheProG"/>
        <s v="Alicia"/>
        <s v="aLive"/>
        <s v="allu"/>
        <s v="Aloof"/>
        <s v="aLOW"/>
        <s v="Alphaluna"/>
        <s v="Alutemu"/>
        <s v="Amanek"/>
        <s v="Amaz"/>
        <s v="Ambition"/>
        <s v="Ame"/>
        <s v="Amnesiac"/>
        <s v="ana"/>
        <s v="ANAMO"/>
        <s v="Andilex"/>
        <s v="ANS"/>
        <s v="Ant"/>
        <s v="åŒ—å²›"/>
        <s v="apEX"/>
        <s v="Aqua"/>
        <s v="Arcaner"/>
        <s v="Architect"/>
        <s v="ArK"/>
        <s v="Arkhram"/>
        <s v="Arteezy"/>
        <s v="Arthelon"/>
        <s v="Aspect"/>
        <s v="Atheroangel"/>
        <s v="Aui_2000"/>
        <s v="autimatic"/>
        <s v="Aydan"/>
        <s v="BadBenny"/>
        <s v="Bakery"/>
        <s v="BALLOC"/>
        <s v="Banana"/>
        <s v="Bang"/>
        <s v="Baolan"/>
        <s v="BaoLeiNB"/>
        <s v="BBABBO"/>
        <s v="Bdd"/>
        <s v="Bdosin"/>
        <s v="bebe"/>
        <s v="BELAEU"/>
        <s v="Bengi"/>
        <s v="BenjyFishy"/>
        <s v="Benny"/>
        <s v="BeryL"/>
        <s v="Bestoloch"/>
        <s v="Betty"/>
        <s v="bigempct"/>
        <s v="BigG00se"/>
        <s v="birdring"/>
        <s v="Bizzle"/>
        <s v="Bjergsen"/>
        <s v="bkid"/>
        <s v="Blank"/>
        <s v="Blax"/>
        <s v="bLink"/>
        <s v="BloodTrail"/>
        <s v="bloodyface"/>
        <s v="BLUENOPING"/>
        <s v="Blumbi"/>
        <s v="Bly"/>
        <s v="BoarControl"/>
        <s v="bodyy"/>
        <s v="BoLiang"/>
        <s v="boltz"/>
        <s v="Bomber"/>
        <s v="Boombox"/>
        <s v="Boyer"/>
        <s v="Braexco"/>
        <s v="Breath"/>
        <s v="Breez"/>
        <s v="Brehze"/>
        <s v="Broxah"/>
        <s v="Buds"/>
        <s v="Bugha"/>
        <s v="BUMPER"/>
        <s v="Bunny"/>
        <s v="BunnyHoppor"/>
        <s v="BurNIng"/>
        <s v="Buster"/>
        <s v="Bwipo"/>
        <s v="byali"/>
        <s v="ByuL"/>
        <s v="Byun"/>
        <s v="cajunb"/>
        <s v="canjian"/>
        <s v="Canyon"/>
        <s v="Caps"/>
        <s v="Carpe"/>
        <s v="Casie"/>
        <s v="Cat"/>
        <s v="Cattlepillar"/>
        <s v="CauthonLuck"/>
        <s v="Ceb"/>
        <s v="ceh9"/>
        <s v="Ceice"/>
        <s v="Cented"/>
        <s v="CeRq"/>
        <s v="Chakki"/>
        <s v="Chalice"/>
        <s v="Chap"/>
        <s v="Chapix"/>
        <s v="Chaser"/>
        <s v="Che0nsu"/>
        <s v="Chelator"/>
        <s v="Chen"/>
        <s v="ChenXia"/>
        <s v="Cherie"/>
        <s v="Chichi"/>
        <s v="chipshajen"/>
        <s v="ChoiHyoBin"/>
        <s v="chrisJ"/>
        <s v="ChuaN"/>
        <s v="Cizzorz"/>
        <s v="Classic"/>
        <s v="ClearLove"/>
        <s v="Clix"/>
        <s v="Cloakzy"/>
        <s v="Closer"/>
        <s v="coldzera"/>
        <s v="Commandment"/>
        <s v="Condi"/>
        <s v="Core"/>
        <s v="CoreJJ"/>
        <s v="CPT"/>
        <s v="Cr1t"/>
        <s v="Crane"/>
        <s v="CrazymoviNG"/>
        <s v="Creative"/>
        <s v="Creator"/>
        <s v="Cris"/>
        <s v="Crisp"/>
        <s v="Crown"/>
        <s v="Crozzby"/>
        <s v="Crue"/>
        <s v="Cure"/>
        <s v="Cursen"/>
        <s v="Custa"/>
        <s v="CuVee"/>
        <s v="Cyan"/>
        <s v="Cydonia"/>
        <s v="Daengchae"/>
        <s v="Dahmien7"/>
        <s v="dami"/>
        <s v="DanDy"/>
        <s v="daps"/>
        <s v="Dark"/>
        <s v="Darkmok"/>
        <s v="Darvish"/>
        <s v="Dawn"/>
        <s v="DDaHyoNi"/>
        <s v="DDC"/>
        <s v="DDing"/>
        <s v="DeadDraw"/>
        <s v="Dear"/>
        <s v="Decay"/>
        <s v="Deft"/>
        <s v="Dendi"/>
        <s v="dennis"/>
        <s v="Derox"/>
        <s v="dev1ce"/>
        <s v="DG98"/>
        <s v="diem"/>
        <s v="Difoxn"/>
        <s v="Diya"/>
        <s v="DJ"/>
        <s v="DJBOY"/>
        <s v="Dmo"/>
        <s v="DocPwn"/>
        <s v="Dog"/>
        <s v="doinb"/>
        <s v="Domentos"/>
        <s v="Dongdong"/>
        <s v="DongRaeGu"/>
        <s v="Dosia"/>
        <s v="Doublelift"/>
        <s v="DouM"/>
        <s v="DoYa"/>
        <s v="DrasseL"/>
        <s v="Dream"/>
        <s v="DrHippi"/>
        <s v="Dubs"/>
        <s v="duckdeok"/>
        <s v="DUCKMANZ"/>
        <s v="Duke"/>
        <s v="DunkTrain"/>
        <s v="dupreeh"/>
        <s v="Dy"/>
        <s v="è¡Œæ˜Ÿ"/>
        <s v="é˜¿å¯"/>
        <s v="è½»é›¨"/>
        <s v="Easyhoon"/>
        <s v="Edgey"/>
        <s v="Edward"/>
        <s v="EGM"/>
        <s v="Ek0p"/>
        <s v="Elazer"/>
        <s v="electroNic"/>
        <s v="Elevate"/>
        <s v="eLeVeN"/>
        <s v="ELiGE"/>
        <s v="Endretta"/>
        <s v="EpikWhale"/>
        <s v="Eqo"/>
        <s v="Erez"/>
        <s v="Erl2oR"/>
        <s v="Erster"/>
        <s v="EscA"/>
        <s v="ESTH3R"/>
        <s v="EternaLEnVy"/>
        <s v="ethernal"/>
        <s v="Expect"/>
        <s v="f0rest"/>
        <s v="Fade"/>
        <s v="Faith"/>
        <s v="Faith_bian"/>
        <s v="Faker"/>
        <s v="Falconer"/>
        <s v="FalleN"/>
        <s v="Fan"/>
        <s v="FATA"/>
        <s v="Fatch"/>
        <s v="FaTe"/>
        <s v="Fear"/>
        <s v="Fearless"/>
        <s v="Febby"/>
        <s v="Felkeine"/>
        <s v="felps"/>
        <s v="Fenomeno"/>
        <s v="Fenrir"/>
        <s v="fer"/>
        <s v="Firebat"/>
        <s v="First"/>
        <s v="FirstOne"/>
        <s v="Fits"/>
        <s v="Fl0w3R"/>
        <s v="flamie"/>
        <s v="Flash"/>
        <s v="Fleta"/>
        <s v="Flurry"/>
        <s v="flusha"/>
        <s v="Fly"/>
        <s v="fng"/>
        <s v="fnx"/>
        <s v="Forever"/>
        <s v="fOrGG"/>
        <s v="fr0zen"/>
        <s v="fragi"/>
        <s v="Frankle"/>
        <s v="friberg"/>
        <s v="frozen"/>
        <s v="FruitDealer"/>
        <s v="Fujitora"/>
        <s v="FunkBomb"/>
        <s v="FunnyAstro"/>
        <s v="Furious"/>
        <s v="Furlan"/>
        <s v="Fury"/>
        <s v="fuzzface"/>
        <s v="Fwexy"/>
        <s v="fy"/>
        <s v="Fzzf"/>
        <s v="Gaara"/>
        <s v="GaDuo"/>
        <s v="Gallon213"/>
        <s v="garder"/>
        <s v="Gator"/>
        <s v="Gau"/>
        <s v="Gaxy"/>
        <s v="Geguri"/>
        <s v="Gemini"/>
        <s v="Genius"/>
        <s v="Genji"/>
        <s v="Gesture"/>
        <s v="GeT_RiGhT"/>
        <s v="Getsrch"/>
        <s v="GH"/>
        <s v="Giao"/>
        <s v="GimGoon"/>
        <s v="gla1ve"/>
        <s v="Glaurung"/>
        <s v="glory"/>
        <s v="GoDDog"/>
        <s v="GodsB"/>
        <s v="GodV"/>
        <s v="Goku"/>
        <s v="Golden"/>
        <s v="Good"/>
        <s v="GorillA"/>
        <s v="Gua"/>
        <s v="GuardiaN"/>
        <s v="GuMiho"/>
        <s v="GustavQQ"/>
        <s v="guxue"/>
        <s v="HagoPeun"/>
        <s v="HAK"/>
        <s v="Haksal"/>
        <s v="Hamster"/>
        <s v="handsomeguy"/>
        <s v="Hanzo"/>
        <s v="Hao"/>
        <s v="Happy"/>
        <s v="HarryHook"/>
        <s v="Harstem"/>
        <s v="Haru"/>
        <s v="Has"/>
        <s v="HasuObs"/>
        <s v="Haxete"/>
        <s v="Heesu"/>
        <s v="hen1"/>
        <s v="herO"/>
        <s v="Heroes"/>
        <s v="HeRoMaRinE"/>
        <s v="Hide"/>
        <s v="hiimtylerh"/>
        <s v="HjÃ¤rnan"/>
        <s v="HObbit"/>
        <s v="Hoej"/>
        <s v="Hongcono"/>
        <s v="Hooligan"/>
        <s v="Hooreg"/>
        <s v="horror"/>
        <s v="HOTBA"/>
        <s v="Hotform"/>
        <s v="HotMEOWTH"/>
        <s v="HuaHai"/>
        <s v="HuK"/>
        <s v="Hulk"/>
        <s v="Huni"/>
        <s v="Hunter"/>
        <s v="Hunterace"/>
        <s v="Hurricane"/>
        <s v="Hurt"/>
        <s v="Hwan2da"/>
        <s v="hwinn"/>
        <s v="Hydra"/>
        <s v="Hydration"/>
        <s v="Hylissang"/>
        <s v="HyuN"/>
        <s v="iAsonu"/>
        <s v="Ibiza"/>
        <s v="Icefox"/>
        <s v="iceice"/>
        <s v="iceiceice"/>
        <s v="IDK"/>
        <s v="iDream"/>
        <s v="Ike"/>
        <s v="ILLICIT"/>
        <s v="imp"/>
        <s v="Impact"/>
        <s v="indigo"/>
        <s v="Inflame"/>
        <s v="INnoVation"/>
        <s v="IpodPro"/>
        <s v="Iroh"/>
        <s v="Isilindilz"/>
        <s v="itemm"/>
        <s v="Izayaki"/>
        <s v="JackeyLove"/>
        <s v="Jaedong"/>
        <s v="JaeHyun"/>
        <s v="Jame"/>
        <s v="JameCo"/>
        <s v="Jamside"/>
        <s v="Jankos"/>
        <s v="JannisZ"/>
        <s v="janus"/>
        <s v="Jarla"/>
        <s v="Jasonzhou"/>
        <s v="JayPL"/>
        <s v="Jeemzz"/>
        <s v="Jembty"/>
        <s v="Jensen"/>
        <s v="Jeongha"/>
        <s v="JerAx"/>
        <s v="JiaoYang"/>
        <s v="jiaozhu"/>
        <s v="Jim"/>
        <s v="Jing"/>
        <s v="JiuC"/>
        <s v="JiuLong"/>
        <s v="JJak"/>
        <s v="Jjakji"/>
        <s v="JJANU"/>
        <s v="JJoNak"/>
        <s v="Joemeister"/>
        <s v="JOMWick"/>
        <s v="Jun"/>
        <s v="Justing"/>
        <s v="JustSaiyan"/>
        <s v="JW"/>
        <s v="JY"/>
        <s v="k0nfig"/>
        <s v="k1"/>
        <s v="K1nzell"/>
        <s v="KaKa"/>
        <s v="Kamo"/>
        <s v="karrigan"/>
        <s v="Karsa"/>
        <s v="Kato"/>
        <s v="kAyle"/>
        <s v="Kaymind"/>
        <s v="KeeN"/>
        <s v="Kelazhur"/>
        <s v="kennyS"/>
        <s v="Khan"/>
        <s v="Khroen"/>
        <s v="killinallday"/>
        <s v="KilluZiioN"/>
        <s v="kin0531"/>
        <s v="kinG"/>
        <s v="KingCaffeine"/>
        <s v="Kinstaar"/>
        <s v="KIOSHIMA"/>
        <s v="Kjaerbye"/>
        <s v="Klusia"/>
        <s v="Knight"/>
        <s v="KOKO"/>
        <s v="Kolento"/>
        <s v="Koro1"/>
        <s v="kpii"/>
        <s v="Kranich"/>
        <s v="Kreo"/>
        <s v="KRiMZ"/>
        <s v="kSsA"/>
        <s v="Kty"/>
        <s v="KuKU"/>
        <s v="kurO"/>
        <s v="KuroKy"/>
        <s v="KyoCha"/>
        <s v="L1nnnn"/>
        <s v="Lambo"/>
        <s v="languagehacker"/>
        <s v="LaNm"/>
        <s v="Larsen"/>
        <s v="Leaoh"/>
        <s v="LeeJaeGon"/>
        <s v="Leenock"/>
        <s v="Lekr0"/>
        <s v="LeNain"/>
        <s v="Leta"/>
        <s v="letme"/>
        <s v="Letshe"/>
        <s v="Letw1k3"/>
        <s v="Leviz"/>
        <s v="Liang"/>
        <s v="Libero"/>
        <s v="LiBo"/>
        <s v="Life"/>
        <s v="Lifecoach"/>
        <s v="Lil"/>
        <s v="Lilballz"/>
        <s v="Lilbow"/>
        <s v="LinShuNN"/>
        <s v="lionkk"/>
        <s v="Liooon"/>
        <s v="Lockdown"/>
        <s v="Loda"/>
        <s v="LokeN"/>
        <s v="Loki"/>
        <s v="LongSkr"/>
        <s v="Looper"/>
        <s v="LosirA"/>
        <s v="Lovelychook"/>
        <s v="Luffy"/>
        <s v="Luke12"/>
        <s v="Luker"/>
        <s v="Lulala"/>
        <s v="Lwx"/>
        <s v="m"/>
        <s v="MÃ©nÃ¨"/>
        <s v="MackWood"/>
        <s v="MacSed"/>
        <s v="Magi"/>
        <s v="Magisk"/>
        <s v="Makne"/>
        <s v="MaNa"/>
        <s v="Mano"/>
        <s v="Maple"/>
        <s v="MaRin"/>
        <s v="MarineKing"/>
        <s v="MarineLorD"/>
        <s v="Maru"/>
        <s v="Marve1"/>
        <s v="MaSa"/>
        <s v="Mata"/>
        <s v="Matumbaman"/>
        <s v="MC"/>
        <s v="McIntyre"/>
        <s v="Megga"/>
        <s v="Meiko"/>
        <s v="Mek0"/>
        <s v="melodyC"/>
        <s v="Meluke"/>
        <s v="MeMarkz"/>
        <s v="Menteul"/>
        <s v="merryday"/>
        <s v="Miccoy"/>
        <s v="MichaelUdall"/>
        <s v="Michelle"/>
        <s v="MidOne"/>
        <s v="Mikyx"/>
        <s v="MinD_ContRoL"/>
        <s v="Ming"/>
        <s v="Miracle-"/>
        <s v="MiracU"/>
        <s v="Misaka"/>
        <s v="MiSeRy"/>
        <s v="MiSTakE"/>
        <s v="Mithy"/>
        <s v="Mitr0"/>
        <s v="Mitsuhide"/>
        <s v="mixwell"/>
        <s v="Mlxg"/>
        <s v="MMA"/>
        <s v="MMY!"/>
        <s v="Mojo"/>
        <s v="Monet"/>
        <s v="Mongraal"/>
        <s v="Monsanto"/>
        <s v="Moo"/>
        <s v="Moody"/>
        <s v="Moogy"/>
        <s v="MoonMeander"/>
        <s v="Moowan"/>
        <s v="Morgausse"/>
        <s v="Moss"/>
        <s v="Moth"/>
        <s v="mou"/>
        <s v="Mouse"/>
        <s v="MP"/>
        <s v="MrSavage"/>
        <s v="MrSunz"/>
        <s v="MSL"/>
        <s v="Mts"/>
        <s v="Mu"/>
        <s v="Munez"/>
        <s v="Mushi"/>
        <s v="Muzzy"/>
        <s v="Mvp"/>
        <s v="mxey"/>
        <s v="mykLe"/>
        <s v="Mystic"/>
        <s v="N0tail"/>
        <s v="n0thing"/>
        <s v="NachoJin"/>
        <s v="NAF"/>
        <s v="nahtE"/>
        <s v="Naiman"/>
        <s v="Nalguidan"/>
        <s v="NaNiwa"/>
        <s v="Nate Hill"/>
        <s v="Nayte"/>
        <s v="NBK"/>
        <s v="NccCc"/>
        <s v="Neeb"/>
        <s v="Neil"/>
        <s v="Neirea"/>
        <s v="Nenne"/>
        <s v="neo"/>
        <s v="neptuNo"/>
        <s v="Nerchio"/>
        <s v="Nerf"/>
        <s v="NesTea"/>
        <s v="Nevix"/>
        <s v="Nic"/>
        <s v="NiKo"/>
        <s v="Nikof"/>
        <s v="Ning"/>
        <s v="NingZhi"/>
        <s v="Ninja"/>
        <s v="Nisha"/>
        <s v="nitr0"/>
        <s v="Noblesse"/>
        <s v="Noone"/>
        <s v="NoSmite"/>
        <s v="Noward"/>
        <s v="Nt"/>
        <s v="Nuguri"/>
        <s v="numlocked"/>
        <s v="NuoYan"/>
        <s v="Nurok"/>
        <s v="NUS"/>
        <s v="Nutalomlok"/>
        <s v="Nyhrox"/>
        <s v="O7T-V1"/>
        <s v="olofmeister"/>
        <s v="OmegaZero"/>
        <s v="Orange"/>
        <s v="Ori"/>
        <s v="oskar"/>
        <s v="Ostkaka"/>
        <s v="Overfly"/>
        <s v="Panker"/>
        <s v="Paparazi"/>
        <s v="PartinG"/>
        <s v="pashaBiceps"/>
        <s v="PAT KAPS"/>
        <s v="Pate1k"/>
        <s v="Patience"/>
        <s v="Pavel"/>
        <s v="PawN"/>
        <s v="Peanut"/>
        <s v="PerkZ"/>
        <s v="Peterpan"/>
        <s v="pieliedie"/>
        <s v="Piglet"/>
        <s v="Pika"/>
        <s v="pine"/>
        <s v="Pio"/>
        <s v="PNC"/>
        <s v="Poach"/>
        <s v="POILK"/>
        <s v="poiz0n"/>
        <s v="POKAMOLODOY"/>
        <s v="Poko"/>
        <s v="Polt"/>
        <s v="PoohManDu"/>
        <s v="posesi"/>
        <s v="ppd"/>
        <s v="Pr0phie"/>
        <s v="PraY"/>
        <s v="Prismaticism"/>
        <s v="ProE"/>
        <s v="Profit"/>
        <s v="PS Man"/>
        <s v="psalm"/>
        <s v="PtitDrogo"/>
        <s v="PuMa"/>
        <s v="Puppey"/>
        <s v="Purdy"/>
        <s v="Purple"/>
        <s v="Q"/>
        <s v="Qikert"/>
        <s v="Qmccc"/>
        <s v="QO"/>
        <s v="QuackNiix"/>
        <s v="Qx"/>
        <s v="r0ar"/>
        <s v="RagnaroK"/>
        <s v="rain"/>
        <s v="rallen"/>
        <s v="RAMZES666"/>
        <s v="Rapel"/>
        <s v="Rascal"/>
        <s v="Raven"/>
        <s v="Rdu"/>
        <s v="Redrush"/>
        <s v="Rekkles"/>
        <s v="ReMix"/>
        <s v="Reset"/>
        <s v="Resolut1on"/>
        <s v="Reverse2k"/>
        <s v="Reynor"/>
        <s v="REZ"/>
        <s v="Rhux"/>
        <s v="Rich"/>
        <s v="Riversan"/>
        <s v="RodjER"/>
        <s v="Roger"/>
        <s v="Rogue"/>
        <s v="Rojo"/>
        <s v="Rookie"/>
        <s v="ropz"/>
        <s v="rOtK"/>
        <s v="RpK"/>
        <s v="Ruler"/>
        <s v="Rush"/>
        <s v="Ryu"/>
        <s v="Ryujehong"/>
        <s v="Ryung"/>
        <s v="s1mple"/>
        <s v="s4"/>
        <s v="SADO"/>
        <s v="Saebyeolbe"/>
        <s v="Saf"/>
        <s v="sake"/>
        <s v="Saksa"/>
        <s v="Sambty"/>
        <s v="SamuelTsao"/>
        <s v="san"/>
        <s v="SANJI"/>
        <s v="SanSheng"/>
        <s v="Savjz"/>
        <s v="Scarlett"/>
        <s v="Sccc"/>
        <s v="Schwimpi"/>
        <s v="Scoom"/>
        <s v="Score"/>
        <s v="Scout"/>
        <s v="ScreaM"/>
        <s v="sCsC"/>
        <s v="SDE"/>
        <s v="Sean"/>
        <s v="seized"/>
        <s v="Sen"/>
        <s v="Seohyun"/>
        <s v="SeoMinSoo"/>
        <s v="seongjang"/>
        <s v="Serral"/>
        <s v="SexyPIG"/>
        <s v="shadow"/>
        <s v="ShaDowBurn"/>
        <s v="Sharky"/>
        <s v="Sharpshothd"/>
        <s v="Shaz"/>
        <s v="Shiki"/>
        <s v="Shiv"/>
        <s v="shou"/>
        <s v="ShowMaker"/>
        <s v="ShoWTimE"/>
        <s v="shox"/>
        <s v="Shrimzy"/>
        <s v="ShtanUdachi"/>
        <s v="Sign"/>
        <s v="silentBT_"/>
        <s v="SilverName"/>
        <s v="Simsn"/>
        <s v="sinatraa"/>
        <s v="Sintolol"/>
        <s v="Sirenia"/>
        <s v="SIXER"/>
        <s v="SjoW"/>
        <s v="sk"/>
        <s v="Skadoodle"/>
        <s v="Skite"/>
        <s v="Sky"/>
        <s v="SLIME"/>
        <s v="Smeb"/>
        <s v="Smexystyle"/>
        <s v="SmithZz"/>
        <s v="smurf"/>
        <s v="Snakers"/>
        <s v="snax"/>
        <s v="Sneaky"/>
        <s v="snillo"/>
        <s v="Sniper"/>
        <s v="Snitch"/>
        <s v="Snow"/>
        <s v="Snute"/>
        <s v="sOAZ"/>
        <s v="Solar"/>
        <s v="Solo"/>
        <s v="somebody"/>
        <s v="Somnusä¸¶M"/>
        <s v="Song"/>
        <s v="soO"/>
        <s v="SoOn"/>
        <s v="SortOf"/>
        <s v="sOs"/>
        <s v="Soulkey"/>
        <s v="SPACE"/>
        <s v="SpeCial"/>
        <s v="Splendour"/>
        <s v="Sportbilly"/>
        <s v="Squirtle"/>
        <s v="StanCifka"/>
        <s v="Stand1"/>
        <s v="stanislaw"/>
        <s v="Stanley"/>
        <s v="Star"/>
        <s v="StarDust"/>
        <s v="Starlord"/>
        <s v="Stats"/>
        <s v="Staz"/>
        <s v="Stephano"/>
        <s v="Stewie2k"/>
        <s v="Stitch"/>
        <s v="stompy"/>
        <s v="StrifeCro"/>
        <s v="Striker"/>
        <s v="STYKO"/>
        <s v="style"/>
        <s v="Suezhoo"/>
        <s v="SumaiL"/>
        <s v="Summer"/>
        <s v="Sun"/>
        <s v="suNny"/>
        <s v="Super"/>
        <s v="SuperJJ"/>
        <s v="Surefour"/>
        <s v="Surrender"/>
        <s v="Svennoss"/>
        <s v="Svenskeren"/>
        <s v="Sweet"/>
        <s v="Sword"/>
        <s v="SwordArt"/>
        <s v="Swoy"/>
        <s v="Sylar"/>
        <s v="Symbol"/>
        <s v="Symfuhny"/>
        <s v="ta1yo"/>
        <s v="tabseN"/>
        <s v="TACO"/>
        <s v="TaeJa"/>
        <s v="Taemin"/>
        <s v="taeseok"/>
        <s v="Taimou"/>
        <s v="Taoz"/>
        <s v="Tarei"/>
        <s v="tarik"/>
        <s v="TaySon"/>
        <s v="TaZ"/>
        <s v="Tchub"/>
        <s v="Teeqzy"/>
        <s v="Temeria"/>
        <s v="Tendons"/>
        <s v="Tfue"/>
        <s v="Th0masHD"/>
        <s v="TheShy"/>
        <s v="TheVic"/>
        <s v="Thijs"/>
        <s v="ThorZaIN"/>
        <s v="Tian"/>
        <s v="Tiddler Celestial"/>
        <s v="Tide"/>
        <s v="Tidesoftime"/>
        <s v="Tiger"/>
        <s v="TIME"/>
        <s v="Tims"/>
        <s v="TiZi"/>
        <s v="TLO"/>
        <s v="tobi"/>
        <s v="tom60229"/>
        <s v="Tomster"/>
        <s v="Tony"/>
        <s v="TooDming"/>
        <s v="Topson"/>
        <s v="Toyz"/>
        <s v="Trap"/>
        <s v="Trick"/>
        <s v="Trump"/>
        <s v="Trunks"/>
        <s v="Tschiiinken"/>
        <s v="Ttsst"/>
        <s v="Tuckz"/>
        <s v="Tumi"/>
        <s v="Twilight"/>
        <s v="twist"/>
        <s v="Twistzz"/>
        <s v="TY"/>
        <s v="Tylerootd"/>
        <s v="ubah"/>
        <s v="udyRR"/>
        <s v="Uncivil"/>
        <s v="UNiVeRsE"/>
        <s v="Unknown"/>
        <s v="unKOE"/>
        <s v="uThermal"/>
        <s v="Uzi"/>
        <s v="Valde"/>
        <s v="vard"/>
        <s v="Vato"/>
        <s v="Vinny"/>
        <s v="Viol2t"/>
        <s v="viOLet"/>
        <s v="Viper"/>
        <s v="Vivid"/>
        <s v="Void"/>
        <s v="VortiX"/>
        <s v="Voxsic"/>
        <s v="w33"/>
        <s v="Wakie"/>
        <s v="Wang88"/>
        <s v="Wayn"/>
        <s v="Whoru"/>
        <s v="WildTurtle"/>
        <s v="Wind"/>
        <s v="Winds"/>
        <s v="Wolf"/>
        <s v="Wolfiez"/>
        <s v="woxic"/>
        <s v="Wubby"/>
        <s v="Wuming"/>
        <s v="Wunder"/>
        <s v="XANTARES"/>
        <s v="XB"/>
        <s v="xBlyzes"/>
        <s v="XBOCT"/>
        <s v="XHope"/>
        <s v="xiao8"/>
        <s v="xiaohaixxxx"/>
        <s v="xiaohu"/>
        <s v="xiaorong"/>
        <s v="XiaoT"/>
        <s v="XiGua"/>
        <s v="XingC"/>
        <s v="XiXi"/>
        <s v="Xixo"/>
        <s v="xiye"/>
        <s v="Xizt"/>
        <s v="Xmithie"/>
        <s v="xNova"/>
        <s v="xPeke"/>
        <s v="Xuan"/>
        <s v="Xuyu"/>
        <s v="xxxLu"/>
        <s v="XY"/>
        <s v="Xyp9x"/>
        <s v="Xz"/>
        <s v="y`"/>
        <s v="YaBoiDre"/>
        <s v="YaKK"/>
        <s v="Yang"/>
        <s v="Yao"/>
        <s v="YapzOr"/>
        <s v="YellOwStaR"/>
        <s v="YK"/>
        <s v="YoDa"/>
        <s v="yoonroot"/>
        <s v="Yueying"/>
        <s v="Yulsic"/>
        <s v="yung calculator"/>
        <s v="Yuzon"/>
        <s v="Zaelia"/>
        <s v="Zai"/>
        <s v="Zalae"/>
        <s v="Zand"/>
        <s v="Zanpah"/>
        <s v="Zarmony"/>
        <s v="Zayt"/>
        <s v="Zero"/>
        <s v="Zest"/>
        <s v="Zeus"/>
        <s v="ZexRow"/>
        <s v="ZGGO1"/>
        <s v="Zhym"/>
        <s v="Znappy"/>
        <s v="zugrug"/>
        <s v="ZuiChu"/>
        <s v="Zuna"/>
        <s v="zunba"/>
        <s v="Zven"/>
        <s v="ZywOo"/>
        <s v="zZH"/>
        <s v="Zzitai"/>
      </sharedItems>
    </cacheField>
    <cacheField name="country_code" numFmtId="0">
      <sharedItems count="56">
        <s v="ar"/>
        <s v="at"/>
        <s v="au"/>
        <s v="ba"/>
        <s v="be"/>
        <s v="bg"/>
        <s v="br"/>
        <s v="by"/>
        <s v="ca"/>
        <s v="ch"/>
        <s v="cn"/>
        <s v="cu"/>
        <s v="cz"/>
        <s v="de"/>
        <s v="dk"/>
        <s v="ee"/>
        <s v="es"/>
        <s v="fi"/>
        <s v="fr"/>
        <s v="gb"/>
        <s v="gi"/>
        <s v="gr"/>
        <s v="hk"/>
        <s v="hr"/>
        <s v="ie"/>
        <s v="il"/>
        <s v="it"/>
        <s v="jo"/>
        <s v="jp"/>
        <s v="kr"/>
        <s v="kz"/>
        <s v="lb"/>
        <s v="lt"/>
        <s v="lv"/>
        <s v="mk"/>
        <s v="mo"/>
        <s v="mx"/>
        <s v="my"/>
        <s v="nl"/>
        <s v="no"/>
        <s v="ph"/>
        <s v="pk"/>
        <s v="pl"/>
        <s v="ro"/>
        <s v="ru"/>
        <s v="se"/>
        <s v="sg"/>
        <s v="si"/>
        <s v="sk"/>
        <s v="th"/>
        <s v="tr"/>
        <s v="tw"/>
        <s v="ua"/>
        <s v="us"/>
        <s v="uz"/>
        <s v="vn"/>
      </sharedItems>
    </cacheField>
    <cacheField name="total_usd_prize" numFmtId="0">
      <sharedItems containsSemiMixedTypes="0" containsString="0" containsNumber="1" minValue="24171.67" maxValue="6952596.5800000001" count="961">
        <n v="24171.67"/>
        <n v="25941.03"/>
        <n v="26645"/>
        <n v="26666.67"/>
        <n v="26695.5"/>
        <n v="27074.400000000001"/>
        <n v="27580.07"/>
        <n v="28083.35"/>
        <n v="28816"/>
        <n v="28860"/>
        <n v="29676"/>
        <n v="31489.38"/>
        <n v="33333.33"/>
        <n v="33892.33"/>
        <n v="34190.6"/>
        <n v="34811.67"/>
        <n v="35049.379999999997"/>
        <n v="36171.67"/>
        <n v="38892.33"/>
        <n v="40376.870000000003"/>
        <n v="41144.36"/>
        <n v="42482.43"/>
        <n v="43264.58"/>
        <n v="44591.96"/>
        <n v="44916.44"/>
        <n v="45995.54"/>
        <n v="46258.63"/>
        <n v="46641.1"/>
        <n v="46891.35"/>
        <n v="47078.32"/>
        <n v="47090"/>
        <n v="47549.95"/>
        <n v="47602.61"/>
        <n v="47973.61"/>
        <n v="48503.23"/>
        <n v="48550"/>
        <n v="48617.5"/>
        <n v="49287.5"/>
        <n v="49300"/>
        <n v="49471.55"/>
        <n v="49761.3"/>
        <n v="50137.37"/>
        <n v="50449.599999999999"/>
        <n v="50545.96"/>
        <n v="50549.34"/>
        <n v="50572.68"/>
        <n v="50678.6"/>
        <n v="50734.44"/>
        <n v="51048.44"/>
        <n v="51059.59"/>
        <n v="51203.24"/>
        <n v="51231.7"/>
        <n v="51453.4"/>
        <n v="51636.85"/>
        <n v="51663.14"/>
        <n v="52118.54"/>
        <n v="52375"/>
        <n v="52978.13"/>
        <n v="53293.7"/>
        <n v="53388.44"/>
        <n v="53526.12"/>
        <n v="53541"/>
        <n v="53759.68"/>
        <n v="54037.27"/>
        <n v="54156.23"/>
        <n v="54159.21"/>
        <n v="54215.94"/>
        <n v="54290.66"/>
        <n v="54320.72"/>
        <n v="54391.23"/>
        <n v="54812"/>
        <n v="55099.91"/>
        <n v="55453.17"/>
        <n v="55538.23"/>
        <n v="55676.28"/>
        <n v="55685.67"/>
        <n v="55970.05"/>
        <n v="56250"/>
        <n v="56270.18"/>
        <n v="56496.7"/>
        <n v="56537.65"/>
        <n v="56549.85"/>
        <n v="56726.85"/>
        <n v="57157.65"/>
        <n v="57198.2"/>
        <n v="57228"/>
        <n v="57378.78"/>
        <n v="57792"/>
        <n v="58160.23"/>
        <n v="58200.95"/>
        <n v="58295.94"/>
        <n v="58381.599999999999"/>
        <n v="58436"/>
        <n v="58458.75"/>
        <n v="58569.42"/>
        <n v="58710.01"/>
        <n v="58718.69"/>
        <n v="58725.83"/>
        <n v="59154.54"/>
        <n v="59165.88"/>
        <n v="59309.9"/>
        <n v="60165.48"/>
        <n v="60502.6"/>
        <n v="60952.31"/>
        <n v="61027.02"/>
        <n v="61228.35"/>
        <n v="61350"/>
        <n v="61459.02"/>
        <n v="61460.24"/>
        <n v="61950.86"/>
        <n v="62069.85"/>
        <n v="62114.15"/>
        <n v="62454.400000000001"/>
        <n v="62654.51"/>
        <n v="62704.15"/>
        <n v="63000"/>
        <n v="63405.8"/>
        <n v="63634.48"/>
        <n v="63636.03"/>
        <n v="63736.69"/>
        <n v="63953.84"/>
        <n v="64112.6"/>
        <n v="64140.31"/>
        <n v="64255.11"/>
        <n v="64304.93"/>
        <n v="64373.86"/>
        <n v="64742.6"/>
        <n v="64763.4"/>
        <n v="64783.08"/>
        <n v="65516.28"/>
        <n v="65525.96"/>
        <n v="65702.33"/>
        <n v="65922.73"/>
        <n v="65965.06"/>
        <n v="66165.460000000006"/>
        <n v="66306.23"/>
        <n v="66517.5"/>
        <n v="66663.8"/>
        <n v="66666.67"/>
        <n v="66730.8"/>
        <n v="66835.509999999995"/>
        <n v="67096.88"/>
        <n v="67246.48"/>
        <n v="67619.009999999995"/>
        <n v="67687.33"/>
        <n v="67720"/>
        <n v="67742.92"/>
        <n v="67744.429999999993"/>
        <n v="67862.48"/>
        <n v="67950"/>
        <n v="68162.5"/>
        <n v="68984.11"/>
        <n v="69487.73"/>
        <n v="69791.28"/>
        <n v="69829.77"/>
        <n v="69918.09"/>
        <n v="70101.259999999995"/>
        <n v="70216"/>
        <n v="70255.34"/>
        <n v="70298.679999999993"/>
        <n v="70434.23"/>
        <n v="70750"/>
        <n v="71349.2"/>
        <n v="71604.67"/>
        <n v="72193.009999999995"/>
        <n v="72637.5"/>
        <n v="72886.36"/>
        <n v="73072.600000000006"/>
        <n v="73478.37"/>
        <n v="73575"/>
        <n v="73817.600000000006"/>
        <n v="74175.89"/>
        <n v="74382.47"/>
        <n v="74492.23"/>
        <n v="74811.759999999995"/>
        <n v="74885.91"/>
        <n v="74902.37"/>
        <n v="75125.320000000007"/>
        <n v="75380.399999999994"/>
        <n v="75648.350000000006"/>
        <n v="75756.09"/>
        <n v="75978.570000000007"/>
        <n v="76346.78"/>
        <n v="76675"/>
        <n v="76798.880000000005"/>
        <n v="77014.11"/>
        <n v="77092.86"/>
        <n v="77433.33"/>
        <n v="77723.5"/>
        <n v="77756.89"/>
        <n v="77943.679999999993"/>
        <n v="77997.16"/>
        <n v="78144.210000000006"/>
        <n v="78178.8"/>
        <n v="78260.009999999995"/>
        <n v="78375"/>
        <n v="78800"/>
        <n v="79049.820000000007"/>
        <n v="79671.53"/>
        <n v="79790.679999999993"/>
        <n v="80338.22"/>
        <n v="80661.2"/>
        <n v="80924.070000000007"/>
        <n v="81023.44"/>
        <n v="81360.5"/>
        <n v="81363.59"/>
        <n v="81795.94"/>
        <n v="81812.25"/>
        <n v="81932"/>
        <n v="82032.820000000007"/>
        <n v="82233.440000000002"/>
        <n v="82409.240000000005"/>
        <n v="82630.100000000006"/>
        <n v="82724.039999999994"/>
        <n v="83235.77"/>
        <n v="83373.91"/>
        <n v="83532.820000000007"/>
        <n v="83622.52"/>
        <n v="83845.320000000007"/>
        <n v="83962.45"/>
        <n v="84119.07"/>
        <n v="84148.44"/>
        <n v="84195.98"/>
        <n v="84196"/>
        <n v="84500"/>
        <n v="84794.99"/>
        <n v="85032.94"/>
        <n v="85243.75"/>
        <n v="85535.96"/>
        <n v="85804.45"/>
        <n v="85836.53"/>
        <n v="86250"/>
        <n v="86277.6"/>
        <n v="86293.32"/>
        <n v="86588.9"/>
        <n v="86634.27"/>
        <n v="86666.67"/>
        <n v="86853.440000000002"/>
        <n v="86881.37"/>
        <n v="86922.9"/>
        <n v="87636.14"/>
        <n v="87834.52"/>
        <n v="88040.91"/>
        <n v="88443.76"/>
        <n v="89214.8"/>
        <n v="89250"/>
        <n v="89346.12"/>
        <n v="89529.34"/>
        <n v="89669.63"/>
        <n v="89725.4"/>
        <n v="90136.72"/>
        <n v="90152.639999999999"/>
        <n v="90428.77"/>
        <n v="90439.44"/>
        <n v="90452.98"/>
        <n v="90485.05"/>
        <n v="90798.66"/>
        <n v="91158.55"/>
        <n v="91413.27"/>
        <n v="91550"/>
        <n v="91850.98"/>
        <n v="92282.22"/>
        <n v="92397.81"/>
        <n v="92591.2"/>
        <n v="93098"/>
        <n v="93131.839999999997"/>
        <n v="93149.29"/>
        <n v="93775.14"/>
        <n v="93866.46"/>
        <n v="93903.11"/>
        <n v="94073"/>
        <n v="94244.74"/>
        <n v="94813.8"/>
        <n v="94856.43"/>
        <n v="94907.1"/>
        <n v="94926.51"/>
        <n v="96034.27"/>
        <n v="96604.3"/>
        <n v="96719.1"/>
        <n v="96906.13"/>
        <n v="97479"/>
        <n v="97593.919999999998"/>
        <n v="97741.11"/>
        <n v="97833.37"/>
        <n v="97856.2"/>
        <n v="98090.7"/>
        <n v="98285.03"/>
        <n v="98723.19"/>
        <n v="100271.58"/>
        <n v="100759.37"/>
        <n v="100930.84"/>
        <n v="101243.57"/>
        <n v="102114.43"/>
        <n v="102682.9"/>
        <n v="102860.5"/>
        <n v="102887.5"/>
        <n v="102971.54"/>
        <n v="103282.92"/>
        <n v="103739.58"/>
        <n v="103798.04"/>
        <n v="104074.27"/>
        <n v="104576.9"/>
        <n v="104671.25"/>
        <n v="104675"/>
        <n v="104737.26"/>
        <n v="105541.2"/>
        <n v="105935.34"/>
        <n v="106225"/>
        <n v="106288.65"/>
        <n v="106314.27"/>
        <n v="106462.18"/>
        <n v="107535.84"/>
        <n v="108009.18"/>
        <n v="108240.14"/>
        <n v="108311.67"/>
        <n v="109440.09"/>
        <n v="109714.8"/>
        <n v="109736.18"/>
        <n v="110050.76"/>
        <n v="110141.67"/>
        <n v="110435.01"/>
        <n v="110644.94"/>
        <n v="110925"/>
        <n v="111540.17"/>
        <n v="111579.95"/>
        <n v="111582.45"/>
        <n v="111710.36"/>
        <n v="111871.29"/>
        <n v="112170.41"/>
        <n v="112337.16"/>
        <n v="112482.56"/>
        <n v="113262.7"/>
        <n v="113573"/>
        <n v="113666.44"/>
        <n v="114207.06"/>
        <n v="114305.31"/>
        <n v="114416.73"/>
        <n v="114725"/>
        <n v="114751.8"/>
        <n v="115102.67"/>
        <n v="115644.94"/>
        <n v="117466.67"/>
        <n v="117894.7"/>
        <n v="118657.27"/>
        <n v="119560.82"/>
        <n v="120263.57"/>
        <n v="121248.17"/>
        <n v="121255.92"/>
        <n v="121712.5"/>
        <n v="122179.36"/>
        <n v="122420.01"/>
        <n v="122650.01"/>
        <n v="122693.28"/>
        <n v="122860.21"/>
        <n v="123398.02"/>
        <n v="125173.05"/>
        <n v="125458.59"/>
        <n v="125644.94"/>
        <n v="125722.18"/>
        <n v="126204.51"/>
        <n v="127042.27"/>
        <n v="127688.41"/>
        <n v="127694.75"/>
        <n v="128659.74"/>
        <n v="128681.89"/>
        <n v="130550.93"/>
        <n v="130989.58"/>
        <n v="131425.76999999999"/>
        <n v="131560"/>
        <n v="131615.34"/>
        <n v="131670.38"/>
        <n v="131989.19"/>
        <n v="132306.1"/>
        <n v="133114.01"/>
        <n v="133380.96"/>
        <n v="133558.01999999999"/>
        <n v="133715"/>
        <n v="133917.25"/>
        <n v="134300.51"/>
        <n v="134614.01"/>
        <n v="134800"/>
        <n v="134818.57"/>
        <n v="135189.54"/>
        <n v="135217.79"/>
        <n v="135749.99"/>
        <n v="135928.06"/>
        <n v="136120.04"/>
        <n v="136530.19"/>
        <n v="136810"/>
        <n v="136820"/>
        <n v="137954"/>
        <n v="138012.28"/>
        <n v="138237.16"/>
        <n v="138297.16"/>
        <n v="139425.79"/>
        <n v="139866.67000000001"/>
        <n v="139936.26"/>
        <n v="141158.34"/>
        <n v="141342.32"/>
        <n v="141662.54"/>
        <n v="141938.84"/>
        <n v="142369.56"/>
        <n v="142413.56"/>
        <n v="143598.03"/>
        <n v="143862.24"/>
        <n v="143908.34"/>
        <n v="144507.88"/>
        <n v="145068.51"/>
        <n v="146932.17000000001"/>
        <n v="147050"/>
        <n v="147378.95000000001"/>
        <n v="147459.89000000001"/>
        <n v="147500"/>
        <n v="148558.04999999999"/>
        <n v="148758.87"/>
        <n v="149003.23000000001"/>
        <n v="149291.76"/>
        <n v="149547.29999999999"/>
        <n v="150578.81"/>
        <n v="150900"/>
        <n v="151117.20000000001"/>
        <n v="151472.42000000001"/>
        <n v="151828.25"/>
        <n v="152619.67000000001"/>
        <n v="152734.63"/>
        <n v="153062.5"/>
        <n v="153116.49"/>
        <n v="153199.92000000001"/>
        <n v="153763.01"/>
        <n v="153868.98000000001"/>
        <n v="155778.26999999999"/>
        <n v="155836.32"/>
        <n v="156103.10999999999"/>
        <n v="156140.25"/>
        <n v="156207.98000000001"/>
        <n v="156959.10999999999"/>
        <n v="157268.25"/>
        <n v="157289.9"/>
        <n v="157907.63"/>
        <n v="158091.74"/>
        <n v="158350"/>
        <n v="159160.84"/>
        <n v="159402.35999999999"/>
        <n v="159650.51999999999"/>
        <n v="159757.10999999999"/>
        <n v="159833.35"/>
        <n v="159911.85"/>
        <n v="160410.62"/>
        <n v="160818.79999999999"/>
        <n v="161938.75"/>
        <n v="162017.51"/>
        <n v="163336.4"/>
        <n v="163976.97"/>
        <n v="164025.25"/>
        <n v="164363.81"/>
        <n v="164396.18"/>
        <n v="164612.66"/>
        <n v="164811.62"/>
        <n v="164821.18"/>
        <n v="165169.85"/>
        <n v="165348.34"/>
        <n v="166127.4"/>
        <n v="167420.62"/>
        <n v="167442.47"/>
        <n v="167590.47"/>
        <n v="167697.53"/>
        <n v="168959.28"/>
        <n v="170027.04"/>
        <n v="170679.58"/>
        <n v="170911.34"/>
        <n v="171767.15"/>
        <n v="172385.27"/>
        <n v="172400"/>
        <n v="172583.33"/>
        <n v="172779.7"/>
        <n v="172891.85"/>
        <n v="173098.69"/>
        <n v="174361.72"/>
        <n v="174439.58"/>
        <n v="174733.33"/>
        <n v="176385.68"/>
        <n v="176598.27"/>
        <n v="176803.33"/>
        <n v="176983.88"/>
        <n v="177331.43"/>
        <n v="177478.08"/>
        <n v="177659.71"/>
        <n v="177780.23"/>
        <n v="178610"/>
        <n v="179596.3"/>
        <n v="179906.29"/>
        <n v="180755.36"/>
        <n v="180858.29"/>
        <n v="180964.31"/>
        <n v="181549.66"/>
        <n v="182066.13"/>
        <n v="182877.42"/>
        <n v="182950"/>
        <n v="183568.96"/>
        <n v="183976.33"/>
        <n v="184100.69"/>
        <n v="184411.26"/>
        <n v="184790.78"/>
        <n v="184811.62"/>
        <n v="185512.99"/>
        <n v="186382.3"/>
        <n v="187095.73"/>
        <n v="187978.31"/>
        <n v="188090"/>
        <n v="188212.42"/>
        <n v="188358.03"/>
        <n v="188479.09"/>
        <n v="189265.81"/>
        <n v="189482.52"/>
        <n v="189776.99"/>
        <n v="191647.23"/>
        <n v="191889.12"/>
        <n v="193787.59"/>
        <n v="193860.89"/>
        <n v="195617.67"/>
        <n v="197139.97"/>
        <n v="197480.74"/>
        <n v="198089.09"/>
        <n v="200130"/>
        <n v="200447.42"/>
        <n v="204049.56"/>
        <n v="204079.55"/>
        <n v="205008.33"/>
        <n v="205477.15"/>
        <n v="206587.79"/>
        <n v="207201.06"/>
        <n v="208453.84"/>
        <n v="210416.67"/>
        <n v="210575.84"/>
        <n v="211104.46"/>
        <n v="212397.14"/>
        <n v="215391.67"/>
        <n v="215605"/>
        <n v="216539.83"/>
        <n v="217429.72"/>
        <n v="217500"/>
        <n v="218911.98"/>
        <n v="219660.3"/>
        <n v="220292.5"/>
        <n v="220418.33"/>
        <n v="221752.32000000001"/>
        <n v="222400.43"/>
        <n v="224722.01"/>
        <n v="224833.53"/>
        <n v="225522.01"/>
        <n v="227008.15"/>
        <n v="227550"/>
        <n v="228500"/>
        <n v="229095.65"/>
        <n v="229170.87"/>
        <n v="229438.65"/>
        <n v="229464.98"/>
        <n v="229488.39"/>
        <n v="229850.77"/>
        <n v="230595.65"/>
        <n v="232167.42"/>
        <n v="232418.28"/>
        <n v="233210.47"/>
        <n v="233783.91"/>
        <n v="234332.17"/>
        <n v="236690.51"/>
        <n v="238010"/>
        <n v="238550"/>
        <n v="238798.57"/>
        <n v="239311.62"/>
        <n v="239956.42"/>
        <n v="240437.63"/>
        <n v="242273.51"/>
        <n v="242290.45"/>
        <n v="242483.15"/>
        <n v="243025"/>
        <n v="243027.72"/>
        <n v="244070.27"/>
        <n v="245208.72"/>
        <n v="247248.57"/>
        <n v="247538.65"/>
        <n v="249497.86"/>
        <n v="249663.46"/>
        <n v="250222.7"/>
        <n v="250525"/>
        <n v="250580.01"/>
        <n v="250938.56"/>
        <n v="250968.08"/>
        <n v="252718.89"/>
        <n v="255546.92"/>
        <n v="256374.45"/>
        <n v="256771.39"/>
        <n v="257257.41"/>
        <n v="260170.9"/>
        <n v="260721.09"/>
        <n v="260755.41"/>
        <n v="260797.63"/>
        <n v="260987.54"/>
        <n v="261892.87"/>
        <n v="264095.3"/>
        <n v="264826.14"/>
        <n v="265131.40000000002"/>
        <n v="265283.06"/>
        <n v="265429.15000000002"/>
        <n v="265601.98"/>
        <n v="265914.84000000003"/>
        <n v="266509.03000000003"/>
        <n v="267391.59000000003"/>
        <n v="267646.88"/>
        <n v="268282.03000000003"/>
        <n v="269053.09999999998"/>
        <n v="269446.78000000003"/>
        <n v="269887.84000000003"/>
        <n v="269977.5"/>
        <n v="271316.73"/>
        <n v="271901.75"/>
        <n v="272602"/>
        <n v="272689.65000000002"/>
        <n v="273117.71999999997"/>
        <n v="273654.46000000002"/>
        <n v="273784.13"/>
        <n v="273859.49"/>
        <n v="275404.13"/>
        <n v="276730.92"/>
        <n v="279875"/>
        <n v="280334.78000000003"/>
        <n v="281150.19"/>
        <n v="282135.93"/>
        <n v="282450.25"/>
        <n v="282456.48"/>
        <n v="284382.26"/>
        <n v="284845.28999999998"/>
        <n v="285707.09000000003"/>
        <n v="286115.32"/>
        <n v="287279.5"/>
        <n v="288225.07"/>
        <n v="288257.14"/>
        <n v="289675.08"/>
        <n v="291115.88"/>
        <n v="293345.18"/>
        <n v="296734.75"/>
        <n v="297730.96999999997"/>
        <n v="298622.84999999998"/>
        <n v="300818.81"/>
        <n v="302884.33"/>
        <n v="303679.63"/>
        <n v="304291.61"/>
        <n v="305655.12"/>
        <n v="306178.43"/>
        <n v="306475.81"/>
        <n v="307129.96999999997"/>
        <n v="307601.25"/>
        <n v="308901.19"/>
        <n v="310008.33"/>
        <n v="312948.02"/>
        <n v="312987.23"/>
        <n v="313654.08"/>
        <n v="314548.25"/>
        <n v="315616.67"/>
        <n v="316781.57"/>
        <n v="318379.81"/>
        <n v="319657.2"/>
        <n v="322184.15999999997"/>
        <n v="323127.21999999997"/>
        <n v="323423.03999999998"/>
        <n v="324900"/>
        <n v="325558.75"/>
        <n v="325910.24"/>
        <n v="326080"/>
        <n v="326176.94"/>
        <n v="327424.24"/>
        <n v="329318.02"/>
        <n v="330849.28999999998"/>
        <n v="331108.68"/>
        <n v="332671.67"/>
        <n v="333711.15000000002"/>
        <n v="335508.19"/>
        <n v="336306.24"/>
        <n v="337163.36"/>
        <n v="337832.12"/>
        <n v="339091.34"/>
        <n v="341066.67"/>
        <n v="341093.28"/>
        <n v="341250"/>
        <n v="341362.75"/>
        <n v="341931.16"/>
        <n v="344350.25"/>
        <n v="345750"/>
        <n v="346307.48"/>
        <n v="347699.25"/>
        <n v="347798"/>
        <n v="348691.73"/>
        <n v="349557.33"/>
        <n v="350238.8"/>
        <n v="353715.98"/>
        <n v="360093.52"/>
        <n v="360201.28"/>
        <n v="360841.67"/>
        <n v="361678.02"/>
        <n v="363307.59"/>
        <n v="371725.19"/>
        <n v="372788.71"/>
        <n v="374778.08"/>
        <n v="375765.04"/>
        <n v="377144.16"/>
        <n v="378500.99"/>
        <n v="379664.5"/>
        <n v="381283.32"/>
        <n v="382208.97"/>
        <n v="387551.81"/>
        <n v="388919.99"/>
        <n v="389680.38"/>
        <n v="391973.94"/>
        <n v="399019.18"/>
        <n v="403005.81"/>
        <n v="403320.75"/>
        <n v="404994.83"/>
        <n v="407169.17"/>
        <n v="407662.41"/>
        <n v="409144.64"/>
        <n v="414258.4"/>
        <n v="414305.65"/>
        <n v="415145.07"/>
        <n v="416162.04"/>
        <n v="417366.67"/>
        <n v="417465.86"/>
        <n v="418492.59"/>
        <n v="422314.79"/>
        <n v="427239.54"/>
        <n v="427923.28"/>
        <n v="437369.11"/>
        <n v="437479.98"/>
        <n v="437975"/>
        <n v="438830.14"/>
        <n v="440580.94"/>
        <n v="442877.87"/>
        <n v="448642.48"/>
        <n v="449799.56"/>
        <n v="451943.24"/>
        <n v="458259.05"/>
        <n v="462790.78"/>
        <n v="464499.26"/>
        <n v="464560.82"/>
        <n v="465685.85"/>
        <n v="468099.99"/>
        <n v="471086.78"/>
        <n v="471280.47"/>
        <n v="472216.01"/>
        <n v="474562.23"/>
        <n v="475900.67"/>
        <n v="479060.15"/>
        <n v="479324.03"/>
        <n v="481487.38"/>
        <n v="482850"/>
        <n v="483747.81"/>
        <n v="485910.46"/>
        <n v="488379.08"/>
        <n v="491418.66"/>
        <n v="492271.94"/>
        <n v="496429.32"/>
        <n v="498887.62"/>
        <n v="506010.74"/>
        <n v="506099.73"/>
        <n v="507800.58"/>
        <n v="509771.79"/>
        <n v="513805.74"/>
        <n v="515306.14"/>
        <n v="517888.39"/>
        <n v="523847.63"/>
        <n v="526957.64"/>
        <n v="531541.99"/>
        <n v="533979.52"/>
        <n v="538444.86"/>
        <n v="538926.12"/>
        <n v="545447.56000000006"/>
        <n v="547205.97"/>
        <n v="548235.81999999995"/>
        <n v="553234.19999999995"/>
        <n v="556087.84"/>
        <n v="558114.06999999995"/>
        <n v="559518.75"/>
        <n v="566607.87"/>
        <n v="574103.56000000006"/>
        <n v="577382.35"/>
        <n v="585598.46"/>
        <n v="586616"/>
        <n v="591176.77"/>
        <n v="591248.41"/>
        <n v="591271.39"/>
        <n v="591322.79"/>
        <n v="591510.89"/>
        <n v="594850"/>
        <n v="594922.51"/>
        <n v="596748.79"/>
        <n v="601854.15"/>
        <n v="602221.88"/>
        <n v="606880.52"/>
        <n v="608416.68000000005"/>
        <n v="609393.1"/>
        <n v="610445.69999999995"/>
        <n v="610486.16"/>
        <n v="613854.6"/>
        <n v="615626.39"/>
        <n v="616412.36"/>
        <n v="617000.5"/>
        <n v="628026.1"/>
        <n v="631829.71"/>
        <n v="638938.79"/>
        <n v="641178.98"/>
        <n v="643143.07999999996"/>
        <n v="653514.32999999996"/>
        <n v="653938.43999999994"/>
        <n v="660640.55000000005"/>
        <n v="661271.48"/>
        <n v="673154.23"/>
        <n v="673162.61"/>
        <n v="677155.31"/>
        <n v="679039.12"/>
        <n v="682248.64"/>
        <n v="689568.7"/>
        <n v="692327.42"/>
        <n v="698363.52"/>
        <n v="703953.94"/>
        <n v="705536.2"/>
        <n v="710464.63"/>
        <n v="713086.68"/>
        <n v="714049.53"/>
        <n v="715350"/>
        <n v="732920.07"/>
        <n v="734369.52"/>
        <n v="762437"/>
        <n v="762802.56"/>
        <n v="763799.57"/>
        <n v="770563.75"/>
        <n v="775574.81"/>
        <n v="780039.21"/>
        <n v="780761.31"/>
        <n v="781396.55"/>
        <n v="794627.39"/>
        <n v="798520.8"/>
        <n v="798597.31"/>
        <n v="801915.23"/>
        <n v="805444.66"/>
        <n v="810683"/>
        <n v="813169.73"/>
        <n v="814852.39"/>
        <n v="821961.68"/>
        <n v="822916.86"/>
        <n v="830696.89"/>
        <n v="835376.43"/>
        <n v="845345.4"/>
        <n v="850264.02"/>
        <n v="865656.21"/>
        <n v="867823.34"/>
        <n v="871452.21"/>
        <n v="877668.95"/>
        <n v="880011.52"/>
        <n v="883148.24"/>
        <n v="886795.83"/>
        <n v="893336.55"/>
        <n v="897760.68"/>
        <n v="913084.7"/>
        <n v="915451.46"/>
        <n v="917449.86"/>
        <n v="920151.73"/>
        <n v="930696.42"/>
        <n v="933853.71"/>
        <n v="954620.62"/>
        <n v="964635.39"/>
        <n v="982765.66"/>
        <n v="987072.69"/>
        <n v="989390.86"/>
        <n v="991583.2"/>
        <n v="1001723.8"/>
        <n v="1021000"/>
        <n v="1021901.46"/>
        <n v="1023582.18"/>
        <n v="1046689.75"/>
        <n v="1059938.92"/>
        <n v="1063038.92"/>
        <n v="1063858.27"/>
        <n v="1081544.74"/>
        <n v="1087340"/>
        <n v="1100271.44"/>
        <n v="1109880.47"/>
        <n v="1126345.3500000001"/>
        <n v="1186002.6100000001"/>
        <n v="1186189.75"/>
        <n v="1200043.07"/>
        <n v="1202225.8799999999"/>
        <n v="1211710.47"/>
        <n v="1212757.1399999999"/>
        <n v="1213576.6599999999"/>
        <n v="1221917.1000000001"/>
        <n v="1257615.8700000001"/>
        <n v="1271085"/>
        <n v="1272450.74"/>
        <n v="1314968.82"/>
        <n v="1325834.1299999999"/>
        <n v="1331128.07"/>
        <n v="1337308.3700000001"/>
        <n v="1348804.67"/>
        <n v="1349767.32"/>
        <n v="1386339.43"/>
        <n v="1402208.92"/>
        <n v="1416448.64"/>
        <n v="1460470.75"/>
        <n v="1484921.92"/>
        <n v="1533698.67"/>
        <n v="1536845.69"/>
        <n v="1553261.96"/>
        <n v="1598492.49"/>
        <n v="1617323.45"/>
        <n v="1652350.75"/>
        <n v="1713179.57"/>
        <n v="1745944.26"/>
        <n v="1755205.74"/>
        <n v="1778125.61"/>
        <n v="1781891.47"/>
        <n v="1787083.53"/>
        <n v="1787489.88"/>
        <n v="1787796.92"/>
        <n v="1799288.57"/>
        <n v="1809225.3"/>
        <n v="1822989.41"/>
        <n v="1830094.33"/>
        <n v="1848849.88"/>
        <n v="1873138.8"/>
        <n v="1882492.98"/>
        <n v="1923774.23"/>
        <n v="1960956.47"/>
        <n v="1982225.7"/>
        <n v="2002159.51"/>
        <n v="2006311.11"/>
        <n v="2007841.6"/>
        <n v="2078534.86"/>
        <n v="2097095.28"/>
        <n v="2244012.27"/>
        <n v="2257053.21"/>
        <n v="2275625.58"/>
        <n v="2381155.91"/>
        <n v="2504134.31"/>
        <n v="2545626.14"/>
        <n v="2551657.34"/>
        <n v="2864004.17"/>
        <n v="2894690.34"/>
        <n v="2984982.14"/>
        <n v="2995619.62"/>
        <n v="3057237.67"/>
        <n v="3141395.05"/>
        <n v="3608317.34"/>
        <n v="3765369.04"/>
        <n v="4193412.69"/>
        <n v="4579118.16"/>
        <n v="4798043.68"/>
        <n v="5193382.8099999996"/>
        <n v="5470902.5700000003"/>
        <n v="5554297.4100000001"/>
        <n v="6000411.96"/>
        <n v="6470000.0199999996"/>
        <n v="6952596.5800000001"/>
      </sharedItems>
    </cacheField>
    <cacheField name="game" numFmtId="0">
      <sharedItems count="10">
        <s v="Arena of Valor"/>
        <s v="Counter-Strike: Global Offensive"/>
        <s v="Dota 2"/>
        <s v="Fortnite"/>
        <s v="Hearthstone"/>
        <s v="Heroes of the Storm"/>
        <s v="League of Legends"/>
        <s v="Overwatch"/>
        <s v="PUBG"/>
        <s v="Starcraft II"/>
      </sharedItems>
    </cacheField>
    <cacheField name="genre" numFmtId="0">
      <sharedItems count="5">
        <s v="Battle Royale"/>
        <s v="Collectible Card Game"/>
        <s v="First-Person Shooter"/>
        <s v="Multiplayer Online Battle Arena"/>
        <s v="Strategy"/>
      </sharedItems>
    </cacheField>
    <cacheField name="country_name" numFmtId="0">
      <sharedItems containsString="0" containsBlank="1" count="1">
        <m/>
      </sharedItems>
    </cacheField>
    <cacheField name="continent_name" numFmtId="0">
      <sharedItems containsString="0" containsBlank="1" count="1">
        <m/>
      </sharedItems>
    </cacheField>
    <cacheField name="first_initial" numFmtId="0">
      <sharedItems containsString="0" containsBlank="1" count="1">
        <m/>
      </sharedItems>
    </cacheField>
    <cacheField name="last_initial" numFmtId="0">
      <sharedItems containsString="0" containsBlank="1" count="1">
        <m/>
      </sharedItems>
    </cacheField>
    <cacheField name="full_initial" numFmtId="0">
      <sharedItems containsString="0" containsBlank="1" count="1">
        <m/>
      </sharedItems>
    </cacheField>
    <cacheField name="Column N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206"/>
    <x v="521"/>
    <x v="461"/>
    <x v="234"/>
    <x v="14"/>
    <x v="924"/>
    <x v="1"/>
    <x v="2"/>
    <x v="0"/>
    <x v="0"/>
    <x v="0"/>
    <x v="0"/>
    <x v="0"/>
    <x v="0"/>
  </r>
  <r>
    <x v="182"/>
    <x v="23"/>
    <x v="211"/>
    <x v="946"/>
    <x v="14"/>
    <x v="922"/>
    <x v="1"/>
    <x v="2"/>
    <x v="0"/>
    <x v="0"/>
    <x v="0"/>
    <x v="0"/>
    <x v="0"/>
    <x v="0"/>
  </r>
  <r>
    <x v="207"/>
    <x v="490"/>
    <x v="465"/>
    <x v="208"/>
    <x v="14"/>
    <x v="920"/>
    <x v="1"/>
    <x v="2"/>
    <x v="0"/>
    <x v="0"/>
    <x v="0"/>
    <x v="0"/>
    <x v="0"/>
    <x v="0"/>
  </r>
  <r>
    <x v="178"/>
    <x v="434"/>
    <x v="472"/>
    <x v="327"/>
    <x v="14"/>
    <x v="913"/>
    <x v="1"/>
    <x v="2"/>
    <x v="0"/>
    <x v="0"/>
    <x v="0"/>
    <x v="0"/>
    <x v="0"/>
    <x v="0"/>
  </r>
  <r>
    <x v="444"/>
    <x v="157"/>
    <x v="467"/>
    <x v="522"/>
    <x v="14"/>
    <x v="905"/>
    <x v="1"/>
    <x v="2"/>
    <x v="0"/>
    <x v="0"/>
    <x v="0"/>
    <x v="0"/>
    <x v="0"/>
    <x v="0"/>
  </r>
  <r>
    <x v="430"/>
    <x v="272"/>
    <x v="618"/>
    <x v="814"/>
    <x v="53"/>
    <x v="882"/>
    <x v="1"/>
    <x v="2"/>
    <x v="0"/>
    <x v="0"/>
    <x v="0"/>
    <x v="0"/>
    <x v="0"/>
    <x v="0"/>
  </r>
  <r>
    <x v="355"/>
    <x v="161"/>
    <x v="126"/>
    <x v="841"/>
    <x v="6"/>
    <x v="880"/>
    <x v="1"/>
    <x v="2"/>
    <x v="0"/>
    <x v="0"/>
    <x v="0"/>
    <x v="0"/>
    <x v="0"/>
    <x v="0"/>
  </r>
  <r>
    <x v="350"/>
    <x v="174"/>
    <x v="16"/>
    <x v="278"/>
    <x v="6"/>
    <x v="879"/>
    <x v="1"/>
    <x v="2"/>
    <x v="0"/>
    <x v="0"/>
    <x v="0"/>
    <x v="0"/>
    <x v="0"/>
    <x v="0"/>
  </r>
  <r>
    <x v="89"/>
    <x v="184"/>
    <x v="553"/>
    <x v="266"/>
    <x v="6"/>
    <x v="878"/>
    <x v="1"/>
    <x v="2"/>
    <x v="0"/>
    <x v="0"/>
    <x v="0"/>
    <x v="0"/>
    <x v="0"/>
    <x v="0"/>
  </r>
  <r>
    <x v="354"/>
    <x v="447"/>
    <x v="122"/>
    <x v="167"/>
    <x v="6"/>
    <x v="875"/>
    <x v="1"/>
    <x v="2"/>
    <x v="0"/>
    <x v="0"/>
    <x v="0"/>
    <x v="0"/>
    <x v="0"/>
    <x v="0"/>
  </r>
  <r>
    <x v="312"/>
    <x v="384"/>
    <x v="381"/>
    <x v="594"/>
    <x v="8"/>
    <x v="869"/>
    <x v="1"/>
    <x v="2"/>
    <x v="0"/>
    <x v="0"/>
    <x v="0"/>
    <x v="0"/>
    <x v="0"/>
    <x v="0"/>
  </r>
  <r>
    <x v="88"/>
    <x v="176"/>
    <x v="17"/>
    <x v="445"/>
    <x v="14"/>
    <x v="868"/>
    <x v="1"/>
    <x v="2"/>
    <x v="0"/>
    <x v="0"/>
    <x v="0"/>
    <x v="0"/>
    <x v="0"/>
    <x v="0"/>
  </r>
  <r>
    <x v="336"/>
    <x v="331"/>
    <x v="258"/>
    <x v="248"/>
    <x v="53"/>
    <x v="865"/>
    <x v="1"/>
    <x v="2"/>
    <x v="0"/>
    <x v="0"/>
    <x v="0"/>
    <x v="0"/>
    <x v="0"/>
    <x v="0"/>
  </r>
  <r>
    <x v="288"/>
    <x v="489"/>
    <x v="83"/>
    <x v="620"/>
    <x v="53"/>
    <x v="864"/>
    <x v="1"/>
    <x v="2"/>
    <x v="0"/>
    <x v="0"/>
    <x v="0"/>
    <x v="0"/>
    <x v="0"/>
    <x v="0"/>
  </r>
  <r>
    <x v="202"/>
    <x v="295"/>
    <x v="590"/>
    <x v="438"/>
    <x v="45"/>
    <x v="860"/>
    <x v="1"/>
    <x v="2"/>
    <x v="0"/>
    <x v="0"/>
    <x v="0"/>
    <x v="0"/>
    <x v="0"/>
    <x v="0"/>
  </r>
  <r>
    <x v="243"/>
    <x v="503"/>
    <x v="286"/>
    <x v="634"/>
    <x v="45"/>
    <x v="856"/>
    <x v="1"/>
    <x v="2"/>
    <x v="0"/>
    <x v="0"/>
    <x v="0"/>
    <x v="0"/>
    <x v="0"/>
    <x v="0"/>
  </r>
  <r>
    <x v="203"/>
    <x v="543"/>
    <x v="457"/>
    <x v="288"/>
    <x v="45"/>
    <x v="855"/>
    <x v="1"/>
    <x v="2"/>
    <x v="0"/>
    <x v="0"/>
    <x v="0"/>
    <x v="0"/>
    <x v="0"/>
    <x v="0"/>
  </r>
  <r>
    <x v="242"/>
    <x v="180"/>
    <x v="279"/>
    <x v="471"/>
    <x v="45"/>
    <x v="853"/>
    <x v="1"/>
    <x v="2"/>
    <x v="0"/>
    <x v="0"/>
    <x v="0"/>
    <x v="0"/>
    <x v="0"/>
    <x v="0"/>
  </r>
  <r>
    <x v="468"/>
    <x v="549"/>
    <x v="571"/>
    <x v="887"/>
    <x v="8"/>
    <x v="849"/>
    <x v="1"/>
    <x v="2"/>
    <x v="0"/>
    <x v="0"/>
    <x v="0"/>
    <x v="0"/>
    <x v="0"/>
    <x v="0"/>
  </r>
  <r>
    <x v="208"/>
    <x v="104"/>
    <x v="373"/>
    <x v="64"/>
    <x v="18"/>
    <x v="845"/>
    <x v="1"/>
    <x v="2"/>
    <x v="0"/>
    <x v="0"/>
    <x v="0"/>
    <x v="0"/>
    <x v="0"/>
    <x v="0"/>
  </r>
  <r>
    <x v="139"/>
    <x v="488"/>
    <x v="485"/>
    <x v="601"/>
    <x v="18"/>
    <x v="842"/>
    <x v="1"/>
    <x v="2"/>
    <x v="0"/>
    <x v="0"/>
    <x v="0"/>
    <x v="0"/>
    <x v="0"/>
    <x v="0"/>
  </r>
  <r>
    <x v="205"/>
    <x v="409"/>
    <x v="318"/>
    <x v="338"/>
    <x v="48"/>
    <x v="839"/>
    <x v="1"/>
    <x v="2"/>
    <x v="0"/>
    <x v="0"/>
    <x v="0"/>
    <x v="0"/>
    <x v="0"/>
    <x v="0"/>
  </r>
  <r>
    <x v="313"/>
    <x v="640"/>
    <x v="87"/>
    <x v="848"/>
    <x v="53"/>
    <x v="835"/>
    <x v="1"/>
    <x v="2"/>
    <x v="0"/>
    <x v="0"/>
    <x v="0"/>
    <x v="0"/>
    <x v="0"/>
    <x v="0"/>
  </r>
  <r>
    <x v="252"/>
    <x v="204"/>
    <x v="424"/>
    <x v="688"/>
    <x v="39"/>
    <x v="832"/>
    <x v="1"/>
    <x v="2"/>
    <x v="0"/>
    <x v="0"/>
    <x v="0"/>
    <x v="0"/>
    <x v="0"/>
    <x v="0"/>
  </r>
  <r>
    <x v="255"/>
    <x v="494"/>
    <x v="319"/>
    <x v="614"/>
    <x v="3"/>
    <x v="831"/>
    <x v="1"/>
    <x v="2"/>
    <x v="0"/>
    <x v="0"/>
    <x v="0"/>
    <x v="0"/>
    <x v="0"/>
    <x v="0"/>
  </r>
  <r>
    <x v="282"/>
    <x v="155"/>
    <x v="576"/>
    <x v="284"/>
    <x v="44"/>
    <x v="828"/>
    <x v="1"/>
    <x v="2"/>
    <x v="0"/>
    <x v="0"/>
    <x v="0"/>
    <x v="0"/>
    <x v="0"/>
    <x v="0"/>
  </r>
  <r>
    <x v="138"/>
    <x v="387"/>
    <x v="488"/>
    <x v="452"/>
    <x v="18"/>
    <x v="825"/>
    <x v="1"/>
    <x v="2"/>
    <x v="0"/>
    <x v="0"/>
    <x v="0"/>
    <x v="0"/>
    <x v="0"/>
    <x v="0"/>
  </r>
  <r>
    <x v="70"/>
    <x v="106"/>
    <x v="546"/>
    <x v="971"/>
    <x v="52"/>
    <x v="819"/>
    <x v="1"/>
    <x v="2"/>
    <x v="0"/>
    <x v="0"/>
    <x v="0"/>
    <x v="0"/>
    <x v="0"/>
    <x v="0"/>
  </r>
  <r>
    <x v="283"/>
    <x v="13"/>
    <x v="315"/>
    <x v="719"/>
    <x v="52"/>
    <x v="816"/>
    <x v="1"/>
    <x v="2"/>
    <x v="0"/>
    <x v="0"/>
    <x v="0"/>
    <x v="0"/>
    <x v="0"/>
    <x v="0"/>
  </r>
  <r>
    <x v="204"/>
    <x v="540"/>
    <x v="432"/>
    <x v="759"/>
    <x v="18"/>
    <x v="812"/>
    <x v="1"/>
    <x v="2"/>
    <x v="0"/>
    <x v="0"/>
    <x v="0"/>
    <x v="0"/>
    <x v="0"/>
    <x v="0"/>
  </r>
  <r>
    <x v="241"/>
    <x v="280"/>
    <x v="446"/>
    <x v="781"/>
    <x v="42"/>
    <x v="811"/>
    <x v="1"/>
    <x v="2"/>
    <x v="0"/>
    <x v="0"/>
    <x v="0"/>
    <x v="0"/>
    <x v="0"/>
    <x v="0"/>
  </r>
  <r>
    <x v="318"/>
    <x v="451"/>
    <x v="305"/>
    <x v="462"/>
    <x v="14"/>
    <x v="804"/>
    <x v="1"/>
    <x v="2"/>
    <x v="0"/>
    <x v="0"/>
    <x v="0"/>
    <x v="0"/>
    <x v="0"/>
    <x v="0"/>
  </r>
  <r>
    <x v="69"/>
    <x v="251"/>
    <x v="525"/>
    <x v="241"/>
    <x v="52"/>
    <x v="801"/>
    <x v="1"/>
    <x v="2"/>
    <x v="0"/>
    <x v="0"/>
    <x v="0"/>
    <x v="0"/>
    <x v="0"/>
    <x v="0"/>
  </r>
  <r>
    <x v="62"/>
    <x v="175"/>
    <x v="324"/>
    <x v="607"/>
    <x v="42"/>
    <x v="796"/>
    <x v="1"/>
    <x v="2"/>
    <x v="0"/>
    <x v="0"/>
    <x v="0"/>
    <x v="0"/>
    <x v="0"/>
    <x v="0"/>
  </r>
  <r>
    <x v="212"/>
    <x v="80"/>
    <x v="124"/>
    <x v="159"/>
    <x v="38"/>
    <x v="793"/>
    <x v="1"/>
    <x v="2"/>
    <x v="0"/>
    <x v="0"/>
    <x v="0"/>
    <x v="0"/>
    <x v="0"/>
    <x v="0"/>
  </r>
  <r>
    <x v="61"/>
    <x v="687"/>
    <x v="601"/>
    <x v="850"/>
    <x v="42"/>
    <x v="790"/>
    <x v="1"/>
    <x v="2"/>
    <x v="0"/>
    <x v="0"/>
    <x v="0"/>
    <x v="0"/>
    <x v="0"/>
    <x v="0"/>
  </r>
  <r>
    <x v="221"/>
    <x v="688"/>
    <x v="596"/>
    <x v="715"/>
    <x v="53"/>
    <x v="785"/>
    <x v="1"/>
    <x v="2"/>
    <x v="0"/>
    <x v="0"/>
    <x v="0"/>
    <x v="0"/>
    <x v="0"/>
    <x v="0"/>
  </r>
  <r>
    <x v="63"/>
    <x v="282"/>
    <x v="268"/>
    <x v="644"/>
    <x v="42"/>
    <x v="783"/>
    <x v="1"/>
    <x v="2"/>
    <x v="0"/>
    <x v="0"/>
    <x v="0"/>
    <x v="0"/>
    <x v="0"/>
    <x v="0"/>
  </r>
  <r>
    <x v="240"/>
    <x v="516"/>
    <x v="53"/>
    <x v="129"/>
    <x v="42"/>
    <x v="782"/>
    <x v="1"/>
    <x v="2"/>
    <x v="0"/>
    <x v="0"/>
    <x v="0"/>
    <x v="0"/>
    <x v="0"/>
    <x v="0"/>
  </r>
  <r>
    <x v="64"/>
    <x v="513"/>
    <x v="356"/>
    <x v="260"/>
    <x v="45"/>
    <x v="775"/>
    <x v="1"/>
    <x v="2"/>
    <x v="0"/>
    <x v="0"/>
    <x v="0"/>
    <x v="0"/>
    <x v="0"/>
    <x v="0"/>
  </r>
  <r>
    <x v="424"/>
    <x v="116"/>
    <x v="498"/>
    <x v="245"/>
    <x v="44"/>
    <x v="770"/>
    <x v="1"/>
    <x v="2"/>
    <x v="0"/>
    <x v="0"/>
    <x v="0"/>
    <x v="0"/>
    <x v="0"/>
    <x v="0"/>
  </r>
  <r>
    <x v="65"/>
    <x v="83"/>
    <x v="15"/>
    <x v="322"/>
    <x v="45"/>
    <x v="767"/>
    <x v="1"/>
    <x v="2"/>
    <x v="0"/>
    <x v="0"/>
    <x v="0"/>
    <x v="0"/>
    <x v="0"/>
    <x v="0"/>
  </r>
  <r>
    <x v="86"/>
    <x v="540"/>
    <x v="333"/>
    <x v="938"/>
    <x v="45"/>
    <x v="765"/>
    <x v="1"/>
    <x v="2"/>
    <x v="0"/>
    <x v="0"/>
    <x v="0"/>
    <x v="0"/>
    <x v="0"/>
    <x v="0"/>
  </r>
  <r>
    <x v="576"/>
    <x v="543"/>
    <x v="311"/>
    <x v="711"/>
    <x v="15"/>
    <x v="761"/>
    <x v="1"/>
    <x v="2"/>
    <x v="0"/>
    <x v="0"/>
    <x v="0"/>
    <x v="0"/>
    <x v="0"/>
    <x v="0"/>
  </r>
  <r>
    <x v="141"/>
    <x v="58"/>
    <x v="203"/>
    <x v="713"/>
    <x v="18"/>
    <x v="760"/>
    <x v="1"/>
    <x v="2"/>
    <x v="0"/>
    <x v="0"/>
    <x v="0"/>
    <x v="0"/>
    <x v="0"/>
    <x v="0"/>
  </r>
  <r>
    <x v="209"/>
    <x v="676"/>
    <x v="487"/>
    <x v="349"/>
    <x v="18"/>
    <x v="755"/>
    <x v="1"/>
    <x v="2"/>
    <x v="0"/>
    <x v="0"/>
    <x v="0"/>
    <x v="0"/>
    <x v="0"/>
    <x v="0"/>
  </r>
  <r>
    <x v="328"/>
    <x v="521"/>
    <x v="267"/>
    <x v="806"/>
    <x v="8"/>
    <x v="752"/>
    <x v="1"/>
    <x v="2"/>
    <x v="0"/>
    <x v="0"/>
    <x v="0"/>
    <x v="0"/>
    <x v="0"/>
    <x v="0"/>
  </r>
  <r>
    <x v="367"/>
    <x v="329"/>
    <x v="427"/>
    <x v="486"/>
    <x v="45"/>
    <x v="741"/>
    <x v="1"/>
    <x v="2"/>
    <x v="0"/>
    <x v="0"/>
    <x v="0"/>
    <x v="0"/>
    <x v="0"/>
    <x v="0"/>
  </r>
  <r>
    <x v="341"/>
    <x v="654"/>
    <x v="535"/>
    <x v="75"/>
    <x v="53"/>
    <x v="737"/>
    <x v="1"/>
    <x v="2"/>
    <x v="0"/>
    <x v="0"/>
    <x v="0"/>
    <x v="0"/>
    <x v="0"/>
    <x v="0"/>
  </r>
  <r>
    <x v="540"/>
    <x v="442"/>
    <x v="493"/>
    <x v="334"/>
    <x v="45"/>
    <x v="736"/>
    <x v="1"/>
    <x v="2"/>
    <x v="0"/>
    <x v="0"/>
    <x v="0"/>
    <x v="0"/>
    <x v="0"/>
    <x v="0"/>
  </r>
  <r>
    <x v="186"/>
    <x v="669"/>
    <x v="338"/>
    <x v="772"/>
    <x v="53"/>
    <x v="731"/>
    <x v="1"/>
    <x v="2"/>
    <x v="0"/>
    <x v="0"/>
    <x v="0"/>
    <x v="0"/>
    <x v="0"/>
    <x v="0"/>
  </r>
  <r>
    <x v="87"/>
    <x v="11"/>
    <x v="261"/>
    <x v="48"/>
    <x v="17"/>
    <x v="726"/>
    <x v="1"/>
    <x v="2"/>
    <x v="0"/>
    <x v="0"/>
    <x v="0"/>
    <x v="0"/>
    <x v="0"/>
    <x v="0"/>
  </r>
  <r>
    <x v="239"/>
    <x v="536"/>
    <x v="64"/>
    <x v="132"/>
    <x v="14"/>
    <x v="725"/>
    <x v="1"/>
    <x v="2"/>
    <x v="0"/>
    <x v="0"/>
    <x v="0"/>
    <x v="0"/>
    <x v="0"/>
    <x v="0"/>
  </r>
  <r>
    <x v="180"/>
    <x v="110"/>
    <x v="330"/>
    <x v="27"/>
    <x v="30"/>
    <x v="721"/>
    <x v="1"/>
    <x v="2"/>
    <x v="0"/>
    <x v="0"/>
    <x v="0"/>
    <x v="0"/>
    <x v="0"/>
    <x v="0"/>
  </r>
  <r>
    <x v="137"/>
    <x v="6"/>
    <x v="178"/>
    <x v="297"/>
    <x v="45"/>
    <x v="718"/>
    <x v="1"/>
    <x v="2"/>
    <x v="0"/>
    <x v="0"/>
    <x v="0"/>
    <x v="0"/>
    <x v="0"/>
    <x v="0"/>
  </r>
  <r>
    <x v="457"/>
    <x v="395"/>
    <x v="595"/>
    <x v="440"/>
    <x v="14"/>
    <x v="714"/>
    <x v="1"/>
    <x v="2"/>
    <x v="0"/>
    <x v="0"/>
    <x v="0"/>
    <x v="0"/>
    <x v="0"/>
    <x v="0"/>
  </r>
  <r>
    <x v="539"/>
    <x v="676"/>
    <x v="85"/>
    <x v="119"/>
    <x v="53"/>
    <x v="712"/>
    <x v="1"/>
    <x v="2"/>
    <x v="0"/>
    <x v="0"/>
    <x v="0"/>
    <x v="0"/>
    <x v="0"/>
    <x v="0"/>
  </r>
  <r>
    <x v="554"/>
    <x v="162"/>
    <x v="20"/>
    <x v="595"/>
    <x v="53"/>
    <x v="711"/>
    <x v="1"/>
    <x v="2"/>
    <x v="0"/>
    <x v="0"/>
    <x v="0"/>
    <x v="0"/>
    <x v="0"/>
    <x v="0"/>
  </r>
  <r>
    <x v="90"/>
    <x v="424"/>
    <x v="339"/>
    <x v="291"/>
    <x v="6"/>
    <x v="709"/>
    <x v="1"/>
    <x v="2"/>
    <x v="0"/>
    <x v="0"/>
    <x v="0"/>
    <x v="0"/>
    <x v="0"/>
    <x v="0"/>
  </r>
  <r>
    <x v="353"/>
    <x v="538"/>
    <x v="449"/>
    <x v="112"/>
    <x v="6"/>
    <x v="708"/>
    <x v="1"/>
    <x v="2"/>
    <x v="0"/>
    <x v="0"/>
    <x v="0"/>
    <x v="0"/>
    <x v="0"/>
    <x v="0"/>
  </r>
  <r>
    <x v="214"/>
    <x v="170"/>
    <x v="167"/>
    <x v="461"/>
    <x v="18"/>
    <x v="705"/>
    <x v="1"/>
    <x v="2"/>
    <x v="0"/>
    <x v="0"/>
    <x v="0"/>
    <x v="0"/>
    <x v="0"/>
    <x v="0"/>
  </r>
  <r>
    <x v="566"/>
    <x v="97"/>
    <x v="419"/>
    <x v="145"/>
    <x v="5"/>
    <x v="703"/>
    <x v="1"/>
    <x v="2"/>
    <x v="0"/>
    <x v="0"/>
    <x v="0"/>
    <x v="0"/>
    <x v="0"/>
    <x v="0"/>
  </r>
  <r>
    <x v="92"/>
    <x v="117"/>
    <x v="145"/>
    <x v="206"/>
    <x v="45"/>
    <x v="698"/>
    <x v="1"/>
    <x v="2"/>
    <x v="0"/>
    <x v="0"/>
    <x v="0"/>
    <x v="0"/>
    <x v="0"/>
    <x v="0"/>
  </r>
  <r>
    <x v="179"/>
    <x v="456"/>
    <x v="340"/>
    <x v="581"/>
    <x v="14"/>
    <x v="692"/>
    <x v="1"/>
    <x v="2"/>
    <x v="0"/>
    <x v="0"/>
    <x v="0"/>
    <x v="0"/>
    <x v="0"/>
    <x v="0"/>
  </r>
  <r>
    <x v="227"/>
    <x v="116"/>
    <x v="314"/>
    <x v="742"/>
    <x v="44"/>
    <x v="680"/>
    <x v="1"/>
    <x v="2"/>
    <x v="0"/>
    <x v="0"/>
    <x v="0"/>
    <x v="0"/>
    <x v="0"/>
    <x v="0"/>
  </r>
  <r>
    <x v="251"/>
    <x v="658"/>
    <x v="1"/>
    <x v="638"/>
    <x v="12"/>
    <x v="676"/>
    <x v="1"/>
    <x v="2"/>
    <x v="0"/>
    <x v="0"/>
    <x v="0"/>
    <x v="0"/>
    <x v="0"/>
    <x v="0"/>
  </r>
  <r>
    <x v="572"/>
    <x v="457"/>
    <x v="229"/>
    <x v="981"/>
    <x v="18"/>
    <x v="675"/>
    <x v="1"/>
    <x v="2"/>
    <x v="0"/>
    <x v="0"/>
    <x v="0"/>
    <x v="0"/>
    <x v="0"/>
    <x v="0"/>
  </r>
  <r>
    <x v="244"/>
    <x v="523"/>
    <x v="11"/>
    <x v="37"/>
    <x v="14"/>
    <x v="674"/>
    <x v="1"/>
    <x v="2"/>
    <x v="0"/>
    <x v="0"/>
    <x v="0"/>
    <x v="0"/>
    <x v="0"/>
    <x v="0"/>
  </r>
  <r>
    <x v="253"/>
    <x v="470"/>
    <x v="297"/>
    <x v="825"/>
    <x v="17"/>
    <x v="668"/>
    <x v="1"/>
    <x v="2"/>
    <x v="0"/>
    <x v="0"/>
    <x v="0"/>
    <x v="0"/>
    <x v="0"/>
    <x v="0"/>
  </r>
  <r>
    <x v="445"/>
    <x v="671"/>
    <x v="573"/>
    <x v="898"/>
    <x v="14"/>
    <x v="664"/>
    <x v="1"/>
    <x v="2"/>
    <x v="0"/>
    <x v="0"/>
    <x v="0"/>
    <x v="0"/>
    <x v="0"/>
    <x v="0"/>
  </r>
  <r>
    <x v="352"/>
    <x v="321"/>
    <x v="574"/>
    <x v="275"/>
    <x v="6"/>
    <x v="663"/>
    <x v="1"/>
    <x v="2"/>
    <x v="0"/>
    <x v="0"/>
    <x v="0"/>
    <x v="0"/>
    <x v="0"/>
    <x v="0"/>
  </r>
  <r>
    <x v="66"/>
    <x v="472"/>
    <x v="520"/>
    <x v="222"/>
    <x v="44"/>
    <x v="651"/>
    <x v="1"/>
    <x v="2"/>
    <x v="0"/>
    <x v="0"/>
    <x v="0"/>
    <x v="0"/>
    <x v="0"/>
    <x v="0"/>
  </r>
  <r>
    <x v="370"/>
    <x v="60"/>
    <x v="117"/>
    <x v="923"/>
    <x v="50"/>
    <x v="650"/>
    <x v="1"/>
    <x v="2"/>
    <x v="0"/>
    <x v="0"/>
    <x v="0"/>
    <x v="0"/>
    <x v="0"/>
    <x v="0"/>
  </r>
  <r>
    <x v="298"/>
    <x v="14"/>
    <x v="445"/>
    <x v="110"/>
    <x v="18"/>
    <x v="648"/>
    <x v="1"/>
    <x v="2"/>
    <x v="0"/>
    <x v="0"/>
    <x v="0"/>
    <x v="0"/>
    <x v="0"/>
    <x v="0"/>
  </r>
  <r>
    <x v="250"/>
    <x v="453"/>
    <x v="522"/>
    <x v="819"/>
    <x v="48"/>
    <x v="647"/>
    <x v="1"/>
    <x v="2"/>
    <x v="0"/>
    <x v="0"/>
    <x v="0"/>
    <x v="0"/>
    <x v="0"/>
    <x v="0"/>
  </r>
  <r>
    <x v="463"/>
    <x v="2"/>
    <x v="148"/>
    <x v="919"/>
    <x v="50"/>
    <x v="644"/>
    <x v="1"/>
    <x v="2"/>
    <x v="0"/>
    <x v="0"/>
    <x v="0"/>
    <x v="0"/>
    <x v="0"/>
    <x v="0"/>
  </r>
  <r>
    <x v="478"/>
    <x v="182"/>
    <x v="518"/>
    <x v="702"/>
    <x v="45"/>
    <x v="631"/>
    <x v="1"/>
    <x v="2"/>
    <x v="0"/>
    <x v="0"/>
    <x v="0"/>
    <x v="0"/>
    <x v="0"/>
    <x v="0"/>
  </r>
  <r>
    <x v="472"/>
    <x v="11"/>
    <x v="577"/>
    <x v="43"/>
    <x v="17"/>
    <x v="623"/>
    <x v="1"/>
    <x v="2"/>
    <x v="0"/>
    <x v="0"/>
    <x v="0"/>
    <x v="0"/>
    <x v="0"/>
    <x v="0"/>
  </r>
  <r>
    <x v="664"/>
    <x v="16"/>
    <x v="192"/>
    <x v="681"/>
    <x v="30"/>
    <x v="622"/>
    <x v="1"/>
    <x v="2"/>
    <x v="0"/>
    <x v="0"/>
    <x v="0"/>
    <x v="0"/>
    <x v="0"/>
    <x v="0"/>
  </r>
  <r>
    <x v="307"/>
    <x v="550"/>
    <x v="552"/>
    <x v="576"/>
    <x v="30"/>
    <x v="621"/>
    <x v="1"/>
    <x v="2"/>
    <x v="0"/>
    <x v="0"/>
    <x v="0"/>
    <x v="0"/>
    <x v="0"/>
    <x v="0"/>
  </r>
  <r>
    <x v="619"/>
    <x v="655"/>
    <x v="564"/>
    <x v="127"/>
    <x v="30"/>
    <x v="620"/>
    <x v="1"/>
    <x v="2"/>
    <x v="0"/>
    <x v="0"/>
    <x v="0"/>
    <x v="0"/>
    <x v="0"/>
    <x v="0"/>
  </r>
  <r>
    <x v="614"/>
    <x v="19"/>
    <x v="138"/>
    <x v="409"/>
    <x v="44"/>
    <x v="618"/>
    <x v="1"/>
    <x v="2"/>
    <x v="0"/>
    <x v="0"/>
    <x v="0"/>
    <x v="0"/>
    <x v="0"/>
    <x v="0"/>
  </r>
  <r>
    <x v="93"/>
    <x v="82"/>
    <x v="607"/>
    <x v="769"/>
    <x v="18"/>
    <x v="616"/>
    <x v="1"/>
    <x v="2"/>
    <x v="0"/>
    <x v="0"/>
    <x v="0"/>
    <x v="0"/>
    <x v="0"/>
    <x v="0"/>
  </r>
  <r>
    <x v="509"/>
    <x v="5"/>
    <x v="301"/>
    <x v="364"/>
    <x v="30"/>
    <x v="613"/>
    <x v="1"/>
    <x v="2"/>
    <x v="0"/>
    <x v="0"/>
    <x v="0"/>
    <x v="0"/>
    <x v="0"/>
    <x v="0"/>
  </r>
  <r>
    <x v="140"/>
    <x v="152"/>
    <x v="136"/>
    <x v="778"/>
    <x v="18"/>
    <x v="611"/>
    <x v="1"/>
    <x v="2"/>
    <x v="0"/>
    <x v="0"/>
    <x v="0"/>
    <x v="0"/>
    <x v="0"/>
    <x v="0"/>
  </r>
  <r>
    <x v="504"/>
    <x v="112"/>
    <x v="19"/>
    <x v="298"/>
    <x v="48"/>
    <x v="601"/>
    <x v="1"/>
    <x v="2"/>
    <x v="0"/>
    <x v="0"/>
    <x v="0"/>
    <x v="0"/>
    <x v="0"/>
    <x v="0"/>
  </r>
  <r>
    <x v="658"/>
    <x v="672"/>
    <x v="575"/>
    <x v="661"/>
    <x v="5"/>
    <x v="597"/>
    <x v="1"/>
    <x v="2"/>
    <x v="0"/>
    <x v="0"/>
    <x v="0"/>
    <x v="0"/>
    <x v="0"/>
    <x v="0"/>
  </r>
  <r>
    <x v="311"/>
    <x v="102"/>
    <x v="517"/>
    <x v="193"/>
    <x v="8"/>
    <x v="596"/>
    <x v="1"/>
    <x v="2"/>
    <x v="0"/>
    <x v="0"/>
    <x v="0"/>
    <x v="0"/>
    <x v="0"/>
    <x v="0"/>
  </r>
  <r>
    <x v="166"/>
    <x v="597"/>
    <x v="152"/>
    <x v="886"/>
    <x v="45"/>
    <x v="594"/>
    <x v="1"/>
    <x v="2"/>
    <x v="0"/>
    <x v="0"/>
    <x v="0"/>
    <x v="0"/>
    <x v="0"/>
    <x v="0"/>
  </r>
  <r>
    <x v="351"/>
    <x v="217"/>
    <x v="543"/>
    <x v="357"/>
    <x v="6"/>
    <x v="590"/>
    <x v="1"/>
    <x v="2"/>
    <x v="0"/>
    <x v="0"/>
    <x v="0"/>
    <x v="0"/>
    <x v="0"/>
    <x v="0"/>
  </r>
  <r>
    <x v="181"/>
    <x v="7"/>
    <x v="44"/>
    <x v="738"/>
    <x v="4"/>
    <x v="582"/>
    <x v="1"/>
    <x v="2"/>
    <x v="0"/>
    <x v="0"/>
    <x v="0"/>
    <x v="0"/>
    <x v="0"/>
    <x v="0"/>
  </r>
  <r>
    <x v="277"/>
    <x v="504"/>
    <x v="80"/>
    <x v="560"/>
    <x v="16"/>
    <x v="580"/>
    <x v="1"/>
    <x v="2"/>
    <x v="0"/>
    <x v="0"/>
    <x v="0"/>
    <x v="0"/>
    <x v="0"/>
    <x v="0"/>
  </r>
  <r>
    <x v="213"/>
    <x v="326"/>
    <x v="600"/>
    <x v="840"/>
    <x v="13"/>
    <x v="579"/>
    <x v="1"/>
    <x v="2"/>
    <x v="0"/>
    <x v="0"/>
    <x v="0"/>
    <x v="0"/>
    <x v="0"/>
    <x v="0"/>
  </r>
  <r>
    <x v="308"/>
    <x v="12"/>
    <x v="387"/>
    <x v="44"/>
    <x v="19"/>
    <x v="578"/>
    <x v="1"/>
    <x v="2"/>
    <x v="0"/>
    <x v="0"/>
    <x v="0"/>
    <x v="0"/>
    <x v="0"/>
    <x v="0"/>
  </r>
  <r>
    <x v="295"/>
    <x v="102"/>
    <x v="304"/>
    <x v="304"/>
    <x v="42"/>
    <x v="577"/>
    <x v="1"/>
    <x v="2"/>
    <x v="0"/>
    <x v="0"/>
    <x v="0"/>
    <x v="0"/>
    <x v="0"/>
    <x v="0"/>
  </r>
  <r>
    <x v="349"/>
    <x v="210"/>
    <x v="610"/>
    <x v="791"/>
    <x v="10"/>
    <x v="572"/>
    <x v="1"/>
    <x v="2"/>
    <x v="0"/>
    <x v="0"/>
    <x v="0"/>
    <x v="0"/>
    <x v="0"/>
    <x v="0"/>
  </r>
  <r>
    <x v="91"/>
    <x v="349"/>
    <x v="187"/>
    <x v="592"/>
    <x v="53"/>
    <x v="570"/>
    <x v="1"/>
    <x v="2"/>
    <x v="0"/>
    <x v="0"/>
    <x v="0"/>
    <x v="0"/>
    <x v="0"/>
    <x v="0"/>
  </r>
  <r>
    <x v="305"/>
    <x v="378"/>
    <x v="470"/>
    <x v="689"/>
    <x v="42"/>
    <x v="564"/>
    <x v="1"/>
    <x v="2"/>
    <x v="0"/>
    <x v="0"/>
    <x v="0"/>
    <x v="0"/>
    <x v="0"/>
    <x v="0"/>
  </r>
  <r>
    <x v="442"/>
    <x v="178"/>
    <x v="128"/>
    <x v="53"/>
    <x v="18"/>
    <x v="562"/>
    <x v="1"/>
    <x v="2"/>
    <x v="0"/>
    <x v="0"/>
    <x v="0"/>
    <x v="0"/>
    <x v="0"/>
    <x v="0"/>
  </r>
  <r>
    <x v="761"/>
    <x v="562"/>
    <x v="325"/>
    <x v="729"/>
    <x v="54"/>
    <x v="560"/>
    <x v="1"/>
    <x v="2"/>
    <x v="0"/>
    <x v="0"/>
    <x v="0"/>
    <x v="0"/>
    <x v="0"/>
    <x v="0"/>
  </r>
  <r>
    <x v="142"/>
    <x v="325"/>
    <x v="529"/>
    <x v="591"/>
    <x v="14"/>
    <x v="960"/>
    <x v="2"/>
    <x v="3"/>
    <x v="0"/>
    <x v="0"/>
    <x v="0"/>
    <x v="0"/>
    <x v="0"/>
    <x v="0"/>
  </r>
  <r>
    <x v="192"/>
    <x v="296"/>
    <x v="568"/>
    <x v="422"/>
    <x v="17"/>
    <x v="959"/>
    <x v="2"/>
    <x v="3"/>
    <x v="0"/>
    <x v="0"/>
    <x v="0"/>
    <x v="0"/>
    <x v="0"/>
    <x v="0"/>
  </r>
  <r>
    <x v="562"/>
    <x v="22"/>
    <x v="443"/>
    <x v="58"/>
    <x v="2"/>
    <x v="958"/>
    <x v="2"/>
    <x v="3"/>
    <x v="0"/>
    <x v="0"/>
    <x v="0"/>
    <x v="0"/>
    <x v="0"/>
    <x v="0"/>
  </r>
  <r>
    <x v="111"/>
    <x v="554"/>
    <x v="127"/>
    <x v="141"/>
    <x v="18"/>
    <x v="957"/>
    <x v="2"/>
    <x v="3"/>
    <x v="0"/>
    <x v="0"/>
    <x v="0"/>
    <x v="0"/>
    <x v="0"/>
    <x v="0"/>
  </r>
  <r>
    <x v="458"/>
    <x v="659"/>
    <x v="536"/>
    <x v="875"/>
    <x v="17"/>
    <x v="956"/>
    <x v="2"/>
    <x v="3"/>
    <x v="0"/>
    <x v="0"/>
    <x v="0"/>
    <x v="0"/>
    <x v="0"/>
    <x v="0"/>
  </r>
  <r>
    <x v="121"/>
    <x v="399"/>
    <x v="538"/>
    <x v="476"/>
    <x v="13"/>
    <x v="955"/>
    <x v="2"/>
    <x v="3"/>
    <x v="0"/>
    <x v="0"/>
    <x v="0"/>
    <x v="0"/>
    <x v="0"/>
    <x v="0"/>
  </r>
  <r>
    <x v="397"/>
    <x v="21"/>
    <x v="14"/>
    <x v="552"/>
    <x v="27"/>
    <x v="954"/>
    <x v="2"/>
    <x v="3"/>
    <x v="0"/>
    <x v="0"/>
    <x v="0"/>
    <x v="0"/>
    <x v="0"/>
    <x v="0"/>
  </r>
  <r>
    <x v="361"/>
    <x v="253"/>
    <x v="256"/>
    <x v="550"/>
    <x v="5"/>
    <x v="953"/>
    <x v="2"/>
    <x v="3"/>
    <x v="0"/>
    <x v="0"/>
    <x v="0"/>
    <x v="0"/>
    <x v="0"/>
    <x v="0"/>
  </r>
  <r>
    <x v="510"/>
    <x v="452"/>
    <x v="392"/>
    <x v="324"/>
    <x v="31"/>
    <x v="952"/>
    <x v="2"/>
    <x v="3"/>
    <x v="0"/>
    <x v="0"/>
    <x v="0"/>
    <x v="0"/>
    <x v="0"/>
    <x v="0"/>
  </r>
  <r>
    <x v="347"/>
    <x v="411"/>
    <x v="567"/>
    <x v="534"/>
    <x v="17"/>
    <x v="951"/>
    <x v="2"/>
    <x v="3"/>
    <x v="0"/>
    <x v="0"/>
    <x v="0"/>
    <x v="0"/>
    <x v="0"/>
    <x v="0"/>
  </r>
  <r>
    <x v="383"/>
    <x v="614"/>
    <x v="223"/>
    <x v="822"/>
    <x v="41"/>
    <x v="950"/>
    <x v="2"/>
    <x v="3"/>
    <x v="0"/>
    <x v="0"/>
    <x v="0"/>
    <x v="0"/>
    <x v="0"/>
    <x v="0"/>
  </r>
  <r>
    <x v="104"/>
    <x v="555"/>
    <x v="21"/>
    <x v="893"/>
    <x v="53"/>
    <x v="948"/>
    <x v="2"/>
    <x v="3"/>
    <x v="0"/>
    <x v="0"/>
    <x v="0"/>
    <x v="0"/>
    <x v="0"/>
    <x v="0"/>
  </r>
  <r>
    <x v="245"/>
    <x v="521"/>
    <x v="118"/>
    <x v="667"/>
    <x v="53"/>
    <x v="947"/>
    <x v="2"/>
    <x v="3"/>
    <x v="0"/>
    <x v="0"/>
    <x v="0"/>
    <x v="0"/>
    <x v="0"/>
    <x v="0"/>
  </r>
  <r>
    <x v="306"/>
    <x v="430"/>
    <x v="614"/>
    <x v="792"/>
    <x v="10"/>
    <x v="946"/>
    <x v="2"/>
    <x v="3"/>
    <x v="0"/>
    <x v="0"/>
    <x v="0"/>
    <x v="0"/>
    <x v="0"/>
    <x v="0"/>
  </r>
  <r>
    <x v="218"/>
    <x v="425"/>
    <x v="610"/>
    <x v="308"/>
    <x v="10"/>
    <x v="945"/>
    <x v="2"/>
    <x v="3"/>
    <x v="0"/>
    <x v="0"/>
    <x v="0"/>
    <x v="0"/>
    <x v="0"/>
    <x v="0"/>
  </r>
  <r>
    <x v="96"/>
    <x v="92"/>
    <x v="256"/>
    <x v="677"/>
    <x v="15"/>
    <x v="944"/>
    <x v="2"/>
    <x v="3"/>
    <x v="0"/>
    <x v="0"/>
    <x v="0"/>
    <x v="0"/>
    <x v="0"/>
    <x v="0"/>
  </r>
  <r>
    <x v="103"/>
    <x v="93"/>
    <x v="362"/>
    <x v="271"/>
    <x v="53"/>
    <x v="943"/>
    <x v="2"/>
    <x v="3"/>
    <x v="0"/>
    <x v="0"/>
    <x v="0"/>
    <x v="0"/>
    <x v="0"/>
    <x v="0"/>
  </r>
  <r>
    <x v="162"/>
    <x v="198"/>
    <x v="374"/>
    <x v="720"/>
    <x v="45"/>
    <x v="942"/>
    <x v="2"/>
    <x v="3"/>
    <x v="0"/>
    <x v="0"/>
    <x v="0"/>
    <x v="0"/>
    <x v="0"/>
    <x v="0"/>
  </r>
  <r>
    <x v="246"/>
    <x v="432"/>
    <x v="579"/>
    <x v="963"/>
    <x v="45"/>
    <x v="941"/>
    <x v="2"/>
    <x v="3"/>
    <x v="0"/>
    <x v="0"/>
    <x v="0"/>
    <x v="0"/>
    <x v="0"/>
    <x v="0"/>
  </r>
  <r>
    <x v="143"/>
    <x v="639"/>
    <x v="12"/>
    <x v="289"/>
    <x v="25"/>
    <x v="940"/>
    <x v="2"/>
    <x v="3"/>
    <x v="0"/>
    <x v="0"/>
    <x v="0"/>
    <x v="0"/>
    <x v="0"/>
    <x v="0"/>
  </r>
  <r>
    <x v="369"/>
    <x v="20"/>
    <x v="428"/>
    <x v="909"/>
    <x v="43"/>
    <x v="939"/>
    <x v="2"/>
    <x v="3"/>
    <x v="0"/>
    <x v="0"/>
    <x v="0"/>
    <x v="0"/>
    <x v="0"/>
    <x v="0"/>
  </r>
  <r>
    <x v="216"/>
    <x v="29"/>
    <x v="27"/>
    <x v="70"/>
    <x v="8"/>
    <x v="938"/>
    <x v="2"/>
    <x v="3"/>
    <x v="0"/>
    <x v="0"/>
    <x v="0"/>
    <x v="0"/>
    <x v="0"/>
    <x v="0"/>
  </r>
  <r>
    <x v="516"/>
    <x v="90"/>
    <x v="587"/>
    <x v="56"/>
    <x v="10"/>
    <x v="937"/>
    <x v="2"/>
    <x v="3"/>
    <x v="0"/>
    <x v="0"/>
    <x v="0"/>
    <x v="0"/>
    <x v="0"/>
    <x v="0"/>
  </r>
  <r>
    <x v="315"/>
    <x v="742"/>
    <x v="619"/>
    <x v="948"/>
    <x v="10"/>
    <x v="936"/>
    <x v="2"/>
    <x v="3"/>
    <x v="0"/>
    <x v="0"/>
    <x v="0"/>
    <x v="0"/>
    <x v="0"/>
    <x v="0"/>
  </r>
  <r>
    <x v="514"/>
    <x v="742"/>
    <x v="476"/>
    <x v="263"/>
    <x v="10"/>
    <x v="935"/>
    <x v="2"/>
    <x v="3"/>
    <x v="0"/>
    <x v="0"/>
    <x v="0"/>
    <x v="0"/>
    <x v="0"/>
    <x v="0"/>
  </r>
  <r>
    <x v="297"/>
    <x v="23"/>
    <x v="417"/>
    <x v="173"/>
    <x v="14"/>
    <x v="934"/>
    <x v="2"/>
    <x v="3"/>
    <x v="0"/>
    <x v="0"/>
    <x v="0"/>
    <x v="0"/>
    <x v="0"/>
    <x v="0"/>
  </r>
  <r>
    <x v="136"/>
    <x v="400"/>
    <x v="357"/>
    <x v="74"/>
    <x v="8"/>
    <x v="933"/>
    <x v="2"/>
    <x v="3"/>
    <x v="0"/>
    <x v="0"/>
    <x v="0"/>
    <x v="0"/>
    <x v="0"/>
    <x v="0"/>
  </r>
  <r>
    <x v="384"/>
    <x v="518"/>
    <x v="348"/>
    <x v="390"/>
    <x v="10"/>
    <x v="932"/>
    <x v="2"/>
    <x v="3"/>
    <x v="0"/>
    <x v="0"/>
    <x v="0"/>
    <x v="0"/>
    <x v="0"/>
    <x v="0"/>
  </r>
  <r>
    <x v="513"/>
    <x v="84"/>
    <x v="628"/>
    <x v="749"/>
    <x v="10"/>
    <x v="931"/>
    <x v="2"/>
    <x v="3"/>
    <x v="0"/>
    <x v="0"/>
    <x v="0"/>
    <x v="0"/>
    <x v="0"/>
    <x v="0"/>
  </r>
  <r>
    <x v="314"/>
    <x v="751"/>
    <x v="612"/>
    <x v="103"/>
    <x v="10"/>
    <x v="930"/>
    <x v="2"/>
    <x v="3"/>
    <x v="0"/>
    <x v="0"/>
    <x v="0"/>
    <x v="0"/>
    <x v="0"/>
    <x v="0"/>
  </r>
  <r>
    <x v="492"/>
    <x v="306"/>
    <x v="615"/>
    <x v="940"/>
    <x v="37"/>
    <x v="928"/>
    <x v="2"/>
    <x v="3"/>
    <x v="0"/>
    <x v="0"/>
    <x v="0"/>
    <x v="0"/>
    <x v="0"/>
    <x v="0"/>
  </r>
  <r>
    <x v="595"/>
    <x v="593"/>
    <x v="612"/>
    <x v="147"/>
    <x v="10"/>
    <x v="926"/>
    <x v="2"/>
    <x v="3"/>
    <x v="0"/>
    <x v="0"/>
    <x v="0"/>
    <x v="0"/>
    <x v="0"/>
    <x v="0"/>
  </r>
  <r>
    <x v="101"/>
    <x v="496"/>
    <x v="629"/>
    <x v="928"/>
    <x v="10"/>
    <x v="925"/>
    <x v="2"/>
    <x v="3"/>
    <x v="0"/>
    <x v="0"/>
    <x v="0"/>
    <x v="0"/>
    <x v="0"/>
    <x v="0"/>
  </r>
  <r>
    <x v="406"/>
    <x v="103"/>
    <x v="103"/>
    <x v="468"/>
    <x v="2"/>
    <x v="923"/>
    <x v="2"/>
    <x v="3"/>
    <x v="0"/>
    <x v="0"/>
    <x v="0"/>
    <x v="0"/>
    <x v="0"/>
    <x v="0"/>
  </r>
  <r>
    <x v="431"/>
    <x v="546"/>
    <x v="327"/>
    <x v="690"/>
    <x v="44"/>
    <x v="921"/>
    <x v="2"/>
    <x v="3"/>
    <x v="0"/>
    <x v="0"/>
    <x v="0"/>
    <x v="0"/>
    <x v="0"/>
    <x v="0"/>
  </r>
  <r>
    <x v="304"/>
    <x v="422"/>
    <x v="240"/>
    <x v="443"/>
    <x v="10"/>
    <x v="919"/>
    <x v="2"/>
    <x v="3"/>
    <x v="0"/>
    <x v="0"/>
    <x v="0"/>
    <x v="0"/>
    <x v="0"/>
    <x v="0"/>
  </r>
  <r>
    <x v="519"/>
    <x v="714"/>
    <x v="632"/>
    <x v="548"/>
    <x v="37"/>
    <x v="918"/>
    <x v="2"/>
    <x v="3"/>
    <x v="0"/>
    <x v="0"/>
    <x v="0"/>
    <x v="0"/>
    <x v="0"/>
    <x v="0"/>
  </r>
  <r>
    <x v="188"/>
    <x v="15"/>
    <x v="47"/>
    <x v="790"/>
    <x v="44"/>
    <x v="917"/>
    <x v="2"/>
    <x v="3"/>
    <x v="0"/>
    <x v="0"/>
    <x v="0"/>
    <x v="0"/>
    <x v="0"/>
    <x v="0"/>
  </r>
  <r>
    <x v="122"/>
    <x v="749"/>
    <x v="96"/>
    <x v="348"/>
    <x v="10"/>
    <x v="916"/>
    <x v="2"/>
    <x v="3"/>
    <x v="0"/>
    <x v="0"/>
    <x v="0"/>
    <x v="0"/>
    <x v="0"/>
    <x v="0"/>
  </r>
  <r>
    <x v="131"/>
    <x v="224"/>
    <x v="627"/>
    <x v="262"/>
    <x v="10"/>
    <x v="915"/>
    <x v="2"/>
    <x v="3"/>
    <x v="0"/>
    <x v="0"/>
    <x v="0"/>
    <x v="0"/>
    <x v="0"/>
    <x v="0"/>
  </r>
  <r>
    <x v="373"/>
    <x v="515"/>
    <x v="302"/>
    <x v="11"/>
    <x v="44"/>
    <x v="914"/>
    <x v="2"/>
    <x v="3"/>
    <x v="0"/>
    <x v="0"/>
    <x v="0"/>
    <x v="0"/>
    <x v="0"/>
    <x v="0"/>
  </r>
  <r>
    <x v="374"/>
    <x v="678"/>
    <x v="399"/>
    <x v="622"/>
    <x v="52"/>
    <x v="912"/>
    <x v="2"/>
    <x v="3"/>
    <x v="0"/>
    <x v="0"/>
    <x v="0"/>
    <x v="0"/>
    <x v="0"/>
    <x v="0"/>
  </r>
  <r>
    <x v="127"/>
    <x v="369"/>
    <x v="609"/>
    <x v="826"/>
    <x v="10"/>
    <x v="911"/>
    <x v="2"/>
    <x v="3"/>
    <x v="0"/>
    <x v="0"/>
    <x v="0"/>
    <x v="0"/>
    <x v="0"/>
    <x v="0"/>
  </r>
  <r>
    <x v="75"/>
    <x v="109"/>
    <x v="307"/>
    <x v="391"/>
    <x v="46"/>
    <x v="910"/>
    <x v="2"/>
    <x v="3"/>
    <x v="0"/>
    <x v="0"/>
    <x v="0"/>
    <x v="0"/>
    <x v="0"/>
    <x v="0"/>
  </r>
  <r>
    <x v="398"/>
    <x v="710"/>
    <x v="266"/>
    <x v="953"/>
    <x v="27"/>
    <x v="908"/>
    <x v="2"/>
    <x v="3"/>
    <x v="0"/>
    <x v="0"/>
    <x v="0"/>
    <x v="0"/>
    <x v="0"/>
    <x v="0"/>
  </r>
  <r>
    <x v="99"/>
    <x v="533"/>
    <x v="169"/>
    <x v="555"/>
    <x v="14"/>
    <x v="907"/>
    <x v="2"/>
    <x v="3"/>
    <x v="0"/>
    <x v="0"/>
    <x v="0"/>
    <x v="0"/>
    <x v="0"/>
    <x v="0"/>
  </r>
  <r>
    <x v="210"/>
    <x v="546"/>
    <x v="173"/>
    <x v="699"/>
    <x v="52"/>
    <x v="906"/>
    <x v="2"/>
    <x v="3"/>
    <x v="0"/>
    <x v="0"/>
    <x v="0"/>
    <x v="0"/>
    <x v="0"/>
    <x v="0"/>
  </r>
  <r>
    <x v="217"/>
    <x v="68"/>
    <x v="365"/>
    <x v="277"/>
    <x v="10"/>
    <x v="904"/>
    <x v="2"/>
    <x v="3"/>
    <x v="0"/>
    <x v="0"/>
    <x v="0"/>
    <x v="0"/>
    <x v="0"/>
    <x v="0"/>
  </r>
  <r>
    <x v="123"/>
    <x v="507"/>
    <x v="629"/>
    <x v="583"/>
    <x v="10"/>
    <x v="903"/>
    <x v="2"/>
    <x v="3"/>
    <x v="0"/>
    <x v="0"/>
    <x v="0"/>
    <x v="0"/>
    <x v="0"/>
    <x v="0"/>
  </r>
  <r>
    <x v="98"/>
    <x v="748"/>
    <x v="629"/>
    <x v="481"/>
    <x v="10"/>
    <x v="901"/>
    <x v="2"/>
    <x v="3"/>
    <x v="0"/>
    <x v="0"/>
    <x v="0"/>
    <x v="0"/>
    <x v="0"/>
    <x v="0"/>
  </r>
  <r>
    <x v="102"/>
    <x v="168"/>
    <x v="349"/>
    <x v="199"/>
    <x v="35"/>
    <x v="900"/>
    <x v="2"/>
    <x v="3"/>
    <x v="0"/>
    <x v="0"/>
    <x v="0"/>
    <x v="0"/>
    <x v="0"/>
    <x v="0"/>
  </r>
  <r>
    <x v="530"/>
    <x v="678"/>
    <x v="418"/>
    <x v="706"/>
    <x v="44"/>
    <x v="898"/>
    <x v="2"/>
    <x v="3"/>
    <x v="0"/>
    <x v="0"/>
    <x v="0"/>
    <x v="0"/>
    <x v="0"/>
    <x v="0"/>
  </r>
  <r>
    <x v="183"/>
    <x v="8"/>
    <x v="559"/>
    <x v="268"/>
    <x v="13"/>
    <x v="897"/>
    <x v="2"/>
    <x v="3"/>
    <x v="0"/>
    <x v="0"/>
    <x v="0"/>
    <x v="0"/>
    <x v="0"/>
    <x v="0"/>
  </r>
  <r>
    <x v="461"/>
    <x v="86"/>
    <x v="513"/>
    <x v="733"/>
    <x v="10"/>
    <x v="896"/>
    <x v="2"/>
    <x v="3"/>
    <x v="0"/>
    <x v="0"/>
    <x v="0"/>
    <x v="0"/>
    <x v="0"/>
    <x v="0"/>
  </r>
  <r>
    <x v="190"/>
    <x v="680"/>
    <x v="274"/>
    <x v="80"/>
    <x v="10"/>
    <x v="895"/>
    <x v="2"/>
    <x v="3"/>
    <x v="0"/>
    <x v="0"/>
    <x v="0"/>
    <x v="0"/>
    <x v="0"/>
    <x v="0"/>
  </r>
  <r>
    <x v="317"/>
    <x v="704"/>
    <x v="215"/>
    <x v="570"/>
    <x v="10"/>
    <x v="893"/>
    <x v="2"/>
    <x v="3"/>
    <x v="0"/>
    <x v="0"/>
    <x v="0"/>
    <x v="0"/>
    <x v="0"/>
    <x v="0"/>
  </r>
  <r>
    <x v="128"/>
    <x v="304"/>
    <x v="359"/>
    <x v="836"/>
    <x v="10"/>
    <x v="891"/>
    <x v="2"/>
    <x v="3"/>
    <x v="0"/>
    <x v="0"/>
    <x v="0"/>
    <x v="0"/>
    <x v="0"/>
    <x v="0"/>
  </r>
  <r>
    <x v="491"/>
    <x v="534"/>
    <x v="613"/>
    <x v="247"/>
    <x v="10"/>
    <x v="890"/>
    <x v="2"/>
    <x v="3"/>
    <x v="0"/>
    <x v="0"/>
    <x v="0"/>
    <x v="0"/>
    <x v="0"/>
    <x v="0"/>
  </r>
  <r>
    <x v="100"/>
    <x v="743"/>
    <x v="587"/>
    <x v="730"/>
    <x v="10"/>
    <x v="889"/>
    <x v="2"/>
    <x v="3"/>
    <x v="0"/>
    <x v="0"/>
    <x v="0"/>
    <x v="0"/>
    <x v="0"/>
    <x v="0"/>
  </r>
  <r>
    <x v="129"/>
    <x v="747"/>
    <x v="614"/>
    <x v="952"/>
    <x v="10"/>
    <x v="886"/>
    <x v="2"/>
    <x v="3"/>
    <x v="0"/>
    <x v="0"/>
    <x v="0"/>
    <x v="0"/>
    <x v="0"/>
    <x v="0"/>
  </r>
  <r>
    <x v="97"/>
    <x v="740"/>
    <x v="344"/>
    <x v="563"/>
    <x v="10"/>
    <x v="883"/>
    <x v="2"/>
    <x v="3"/>
    <x v="0"/>
    <x v="0"/>
    <x v="0"/>
    <x v="0"/>
    <x v="0"/>
    <x v="0"/>
  </r>
  <r>
    <x v="363"/>
    <x v="39"/>
    <x v="179"/>
    <x v="680"/>
    <x v="10"/>
    <x v="881"/>
    <x v="2"/>
    <x v="3"/>
    <x v="0"/>
    <x v="0"/>
    <x v="0"/>
    <x v="0"/>
    <x v="0"/>
    <x v="0"/>
  </r>
  <r>
    <x v="460"/>
    <x v="453"/>
    <x v="483"/>
    <x v="725"/>
    <x v="34"/>
    <x v="877"/>
    <x v="2"/>
    <x v="3"/>
    <x v="0"/>
    <x v="0"/>
    <x v="0"/>
    <x v="0"/>
    <x v="0"/>
    <x v="0"/>
  </r>
  <r>
    <x v="124"/>
    <x v="713"/>
    <x v="90"/>
    <x v="585"/>
    <x v="37"/>
    <x v="876"/>
    <x v="2"/>
    <x v="3"/>
    <x v="0"/>
    <x v="0"/>
    <x v="0"/>
    <x v="0"/>
    <x v="0"/>
    <x v="0"/>
  </r>
  <r>
    <x v="567"/>
    <x v="72"/>
    <x v="629"/>
    <x v="642"/>
    <x v="10"/>
    <x v="873"/>
    <x v="2"/>
    <x v="3"/>
    <x v="0"/>
    <x v="0"/>
    <x v="0"/>
    <x v="0"/>
    <x v="0"/>
    <x v="0"/>
  </r>
  <r>
    <x v="215"/>
    <x v="325"/>
    <x v="2"/>
    <x v="653"/>
    <x v="45"/>
    <x v="871"/>
    <x v="2"/>
    <x v="3"/>
    <x v="0"/>
    <x v="0"/>
    <x v="0"/>
    <x v="0"/>
    <x v="0"/>
    <x v="0"/>
  </r>
  <r>
    <x v="160"/>
    <x v="257"/>
    <x v="379"/>
    <x v="257"/>
    <x v="8"/>
    <x v="870"/>
    <x v="2"/>
    <x v="3"/>
    <x v="0"/>
    <x v="0"/>
    <x v="0"/>
    <x v="0"/>
    <x v="0"/>
    <x v="0"/>
  </r>
  <r>
    <x v="443"/>
    <x v="466"/>
    <x v="265"/>
    <x v="619"/>
    <x v="42"/>
    <x v="866"/>
    <x v="2"/>
    <x v="3"/>
    <x v="0"/>
    <x v="0"/>
    <x v="0"/>
    <x v="0"/>
    <x v="0"/>
    <x v="0"/>
  </r>
  <r>
    <x v="333"/>
    <x v="246"/>
    <x v="249"/>
    <x v="498"/>
    <x v="52"/>
    <x v="863"/>
    <x v="2"/>
    <x v="3"/>
    <x v="0"/>
    <x v="0"/>
    <x v="0"/>
    <x v="0"/>
    <x v="0"/>
    <x v="0"/>
  </r>
  <r>
    <x v="364"/>
    <x v="746"/>
    <x v="527"/>
    <x v="33"/>
    <x v="10"/>
    <x v="854"/>
    <x v="2"/>
    <x v="3"/>
    <x v="0"/>
    <x v="0"/>
    <x v="0"/>
    <x v="0"/>
    <x v="0"/>
    <x v="0"/>
  </r>
  <r>
    <x v="125"/>
    <x v="750"/>
    <x v="610"/>
    <x v="126"/>
    <x v="10"/>
    <x v="852"/>
    <x v="2"/>
    <x v="3"/>
    <x v="0"/>
    <x v="0"/>
    <x v="0"/>
    <x v="0"/>
    <x v="0"/>
    <x v="0"/>
  </r>
  <r>
    <x v="299"/>
    <x v="112"/>
    <x v="539"/>
    <x v="571"/>
    <x v="8"/>
    <x v="850"/>
    <x v="2"/>
    <x v="3"/>
    <x v="0"/>
    <x v="0"/>
    <x v="0"/>
    <x v="0"/>
    <x v="0"/>
    <x v="0"/>
  </r>
  <r>
    <x v="546"/>
    <x v="307"/>
    <x v="627"/>
    <x v="637"/>
    <x v="10"/>
    <x v="848"/>
    <x v="2"/>
    <x v="3"/>
    <x v="0"/>
    <x v="0"/>
    <x v="0"/>
    <x v="0"/>
    <x v="0"/>
    <x v="0"/>
  </r>
  <r>
    <x v="448"/>
    <x v="112"/>
    <x v="244"/>
    <x v="568"/>
    <x v="53"/>
    <x v="847"/>
    <x v="2"/>
    <x v="3"/>
    <x v="0"/>
    <x v="0"/>
    <x v="0"/>
    <x v="0"/>
    <x v="0"/>
    <x v="0"/>
  </r>
  <r>
    <x v="446"/>
    <x v="205"/>
    <x v="633"/>
    <x v="951"/>
    <x v="10"/>
    <x v="846"/>
    <x v="2"/>
    <x v="3"/>
    <x v="0"/>
    <x v="0"/>
    <x v="0"/>
    <x v="0"/>
    <x v="0"/>
    <x v="0"/>
  </r>
  <r>
    <x v="563"/>
    <x v="518"/>
    <x v="135"/>
    <x v="565"/>
    <x v="10"/>
    <x v="844"/>
    <x v="2"/>
    <x v="3"/>
    <x v="0"/>
    <x v="0"/>
    <x v="0"/>
    <x v="0"/>
    <x v="0"/>
    <x v="0"/>
  </r>
  <r>
    <x v="94"/>
    <x v="107"/>
    <x v="253"/>
    <x v="205"/>
    <x v="52"/>
    <x v="841"/>
    <x v="2"/>
    <x v="3"/>
    <x v="0"/>
    <x v="0"/>
    <x v="0"/>
    <x v="0"/>
    <x v="0"/>
    <x v="0"/>
  </r>
  <r>
    <x v="247"/>
    <x v="122"/>
    <x v="378"/>
    <x v="213"/>
    <x v="40"/>
    <x v="840"/>
    <x v="2"/>
    <x v="3"/>
    <x v="0"/>
    <x v="0"/>
    <x v="0"/>
    <x v="0"/>
    <x v="0"/>
    <x v="0"/>
  </r>
  <r>
    <x v="365"/>
    <x v="666"/>
    <x v="105"/>
    <x v="34"/>
    <x v="37"/>
    <x v="837"/>
    <x v="2"/>
    <x v="3"/>
    <x v="0"/>
    <x v="0"/>
    <x v="0"/>
    <x v="0"/>
    <x v="0"/>
    <x v="0"/>
  </r>
  <r>
    <x v="126"/>
    <x v="172"/>
    <x v="30"/>
    <x v="712"/>
    <x v="10"/>
    <x v="836"/>
    <x v="2"/>
    <x v="3"/>
    <x v="0"/>
    <x v="0"/>
    <x v="0"/>
    <x v="0"/>
    <x v="0"/>
    <x v="0"/>
  </r>
  <r>
    <x v="569"/>
    <x v="654"/>
    <x v="460"/>
    <x v="867"/>
    <x v="40"/>
    <x v="833"/>
    <x v="2"/>
    <x v="3"/>
    <x v="0"/>
    <x v="0"/>
    <x v="0"/>
    <x v="0"/>
    <x v="0"/>
    <x v="0"/>
  </r>
  <r>
    <x v="296"/>
    <x v="449"/>
    <x v="235"/>
    <x v="22"/>
    <x v="14"/>
    <x v="829"/>
    <x v="2"/>
    <x v="3"/>
    <x v="0"/>
    <x v="0"/>
    <x v="0"/>
    <x v="0"/>
    <x v="0"/>
    <x v="0"/>
  </r>
  <r>
    <x v="130"/>
    <x v="222"/>
    <x v="603"/>
    <x v="160"/>
    <x v="37"/>
    <x v="826"/>
    <x v="2"/>
    <x v="3"/>
    <x v="0"/>
    <x v="0"/>
    <x v="0"/>
    <x v="0"/>
    <x v="0"/>
    <x v="0"/>
  </r>
  <r>
    <x v="434"/>
    <x v="397"/>
    <x v="429"/>
    <x v="474"/>
    <x v="40"/>
    <x v="824"/>
    <x v="2"/>
    <x v="3"/>
    <x v="0"/>
    <x v="0"/>
    <x v="0"/>
    <x v="0"/>
    <x v="0"/>
    <x v="0"/>
  </r>
  <r>
    <x v="316"/>
    <x v="703"/>
    <x v="359"/>
    <x v="313"/>
    <x v="10"/>
    <x v="823"/>
    <x v="2"/>
    <x v="3"/>
    <x v="0"/>
    <x v="0"/>
    <x v="0"/>
    <x v="0"/>
    <x v="0"/>
    <x v="0"/>
  </r>
  <r>
    <x v="120"/>
    <x v="331"/>
    <x v="48"/>
    <x v="505"/>
    <x v="45"/>
    <x v="821"/>
    <x v="2"/>
    <x v="3"/>
    <x v="0"/>
    <x v="0"/>
    <x v="0"/>
    <x v="0"/>
    <x v="0"/>
    <x v="0"/>
  </r>
  <r>
    <x v="337"/>
    <x v="741"/>
    <x v="96"/>
    <x v="947"/>
    <x v="10"/>
    <x v="820"/>
    <x v="2"/>
    <x v="3"/>
    <x v="0"/>
    <x v="0"/>
    <x v="0"/>
    <x v="0"/>
    <x v="0"/>
    <x v="0"/>
  </r>
  <r>
    <x v="184"/>
    <x v="294"/>
    <x v="370"/>
    <x v="242"/>
    <x v="45"/>
    <x v="817"/>
    <x v="2"/>
    <x v="3"/>
    <x v="0"/>
    <x v="0"/>
    <x v="0"/>
    <x v="0"/>
    <x v="0"/>
    <x v="0"/>
  </r>
  <r>
    <x v="95"/>
    <x v="502"/>
    <x v="121"/>
    <x v="926"/>
    <x v="52"/>
    <x v="813"/>
    <x v="2"/>
    <x v="3"/>
    <x v="0"/>
    <x v="0"/>
    <x v="0"/>
    <x v="0"/>
    <x v="0"/>
    <x v="0"/>
  </r>
  <r>
    <x v="416"/>
    <x v="318"/>
    <x v="242"/>
    <x v="754"/>
    <x v="10"/>
    <x v="810"/>
    <x v="2"/>
    <x v="3"/>
    <x v="0"/>
    <x v="0"/>
    <x v="0"/>
    <x v="0"/>
    <x v="0"/>
    <x v="0"/>
  </r>
  <r>
    <x v="119"/>
    <x v="323"/>
    <x v="13"/>
    <x v="39"/>
    <x v="45"/>
    <x v="809"/>
    <x v="2"/>
    <x v="3"/>
    <x v="0"/>
    <x v="0"/>
    <x v="0"/>
    <x v="0"/>
    <x v="0"/>
    <x v="0"/>
  </r>
  <r>
    <x v="568"/>
    <x v="507"/>
    <x v="617"/>
    <x v="261"/>
    <x v="10"/>
    <x v="808"/>
    <x v="2"/>
    <x v="3"/>
    <x v="0"/>
    <x v="0"/>
    <x v="0"/>
    <x v="0"/>
    <x v="0"/>
    <x v="0"/>
  </r>
  <r>
    <x v="161"/>
    <x v="216"/>
    <x v="9"/>
    <x v="24"/>
    <x v="45"/>
    <x v="807"/>
    <x v="2"/>
    <x v="3"/>
    <x v="0"/>
    <x v="0"/>
    <x v="0"/>
    <x v="0"/>
    <x v="0"/>
    <x v="0"/>
  </r>
  <r>
    <x v="525"/>
    <x v="446"/>
    <x v="368"/>
    <x v="693"/>
    <x v="40"/>
    <x v="798"/>
    <x v="2"/>
    <x v="3"/>
    <x v="0"/>
    <x v="0"/>
    <x v="0"/>
    <x v="0"/>
    <x v="0"/>
    <x v="0"/>
  </r>
  <r>
    <x v="236"/>
    <x v="720"/>
    <x v="303"/>
    <x v="273"/>
    <x v="29"/>
    <x v="795"/>
    <x v="2"/>
    <x v="3"/>
    <x v="0"/>
    <x v="0"/>
    <x v="0"/>
    <x v="0"/>
    <x v="0"/>
    <x v="0"/>
  </r>
  <r>
    <x v="303"/>
    <x v="721"/>
    <x v="225"/>
    <x v="399"/>
    <x v="10"/>
    <x v="794"/>
    <x v="2"/>
    <x v="3"/>
    <x v="0"/>
    <x v="0"/>
    <x v="0"/>
    <x v="0"/>
    <x v="0"/>
    <x v="0"/>
  </r>
  <r>
    <x v="712"/>
    <x v="95"/>
    <x v="133"/>
    <x v="235"/>
    <x v="10"/>
    <x v="792"/>
    <x v="2"/>
    <x v="3"/>
    <x v="0"/>
    <x v="0"/>
    <x v="0"/>
    <x v="0"/>
    <x v="0"/>
    <x v="0"/>
  </r>
  <r>
    <x v="237"/>
    <x v="627"/>
    <x v="303"/>
    <x v="683"/>
    <x v="29"/>
    <x v="789"/>
    <x v="2"/>
    <x v="3"/>
    <x v="0"/>
    <x v="0"/>
    <x v="0"/>
    <x v="0"/>
    <x v="0"/>
    <x v="0"/>
  </r>
  <r>
    <x v="167"/>
    <x v="28"/>
    <x v="36"/>
    <x v="290"/>
    <x v="7"/>
    <x v="788"/>
    <x v="2"/>
    <x v="3"/>
    <x v="0"/>
    <x v="0"/>
    <x v="0"/>
    <x v="0"/>
    <x v="0"/>
    <x v="0"/>
  </r>
  <r>
    <x v="235"/>
    <x v="497"/>
    <x v="455"/>
    <x v="578"/>
    <x v="29"/>
    <x v="786"/>
    <x v="2"/>
    <x v="3"/>
    <x v="0"/>
    <x v="0"/>
    <x v="0"/>
    <x v="0"/>
    <x v="0"/>
    <x v="0"/>
  </r>
  <r>
    <x v="195"/>
    <x v="559"/>
    <x v="342"/>
    <x v="264"/>
    <x v="29"/>
    <x v="894"/>
    <x v="6"/>
    <x v="3"/>
    <x v="0"/>
    <x v="0"/>
    <x v="0"/>
    <x v="0"/>
    <x v="0"/>
    <x v="0"/>
  </r>
  <r>
    <x v="264"/>
    <x v="220"/>
    <x v="342"/>
    <x v="232"/>
    <x v="29"/>
    <x v="867"/>
    <x v="6"/>
    <x v="3"/>
    <x v="0"/>
    <x v="0"/>
    <x v="0"/>
    <x v="0"/>
    <x v="0"/>
    <x v="0"/>
  </r>
  <r>
    <x v="173"/>
    <x v="361"/>
    <x v="28"/>
    <x v="81"/>
    <x v="29"/>
    <x v="862"/>
    <x v="6"/>
    <x v="3"/>
    <x v="0"/>
    <x v="0"/>
    <x v="0"/>
    <x v="0"/>
    <x v="0"/>
    <x v="0"/>
  </r>
  <r>
    <x v="198"/>
    <x v="268"/>
    <x v="342"/>
    <x v="917"/>
    <x v="29"/>
    <x v="861"/>
    <x v="6"/>
    <x v="3"/>
    <x v="0"/>
    <x v="0"/>
    <x v="0"/>
    <x v="0"/>
    <x v="0"/>
    <x v="0"/>
  </r>
  <r>
    <x v="194"/>
    <x v="581"/>
    <x v="28"/>
    <x v="89"/>
    <x v="29"/>
    <x v="843"/>
    <x v="6"/>
    <x v="3"/>
    <x v="0"/>
    <x v="0"/>
    <x v="0"/>
    <x v="0"/>
    <x v="0"/>
    <x v="0"/>
  </r>
  <r>
    <x v="608"/>
    <x v="686"/>
    <x v="623"/>
    <x v="406"/>
    <x v="10"/>
    <x v="818"/>
    <x v="6"/>
    <x v="3"/>
    <x v="0"/>
    <x v="0"/>
    <x v="0"/>
    <x v="0"/>
    <x v="0"/>
    <x v="0"/>
  </r>
  <r>
    <x v="257"/>
    <x v="164"/>
    <x v="513"/>
    <x v="710"/>
    <x v="29"/>
    <x v="799"/>
    <x v="6"/>
    <x v="3"/>
    <x v="0"/>
    <x v="0"/>
    <x v="0"/>
    <x v="0"/>
    <x v="0"/>
    <x v="0"/>
  </r>
  <r>
    <x v="544"/>
    <x v="745"/>
    <x v="180"/>
    <x v="616"/>
    <x v="10"/>
    <x v="781"/>
    <x v="6"/>
    <x v="3"/>
    <x v="0"/>
    <x v="0"/>
    <x v="0"/>
    <x v="0"/>
    <x v="0"/>
    <x v="0"/>
  </r>
  <r>
    <x v="459"/>
    <x v="615"/>
    <x v="289"/>
    <x v="101"/>
    <x v="29"/>
    <x v="780"/>
    <x v="6"/>
    <x v="3"/>
    <x v="0"/>
    <x v="0"/>
    <x v="0"/>
    <x v="0"/>
    <x v="0"/>
    <x v="0"/>
  </r>
  <r>
    <x v="320"/>
    <x v="320"/>
    <x v="620"/>
    <x v="171"/>
    <x v="29"/>
    <x v="778"/>
    <x v="6"/>
    <x v="3"/>
    <x v="0"/>
    <x v="0"/>
    <x v="0"/>
    <x v="0"/>
    <x v="0"/>
    <x v="0"/>
  </r>
  <r>
    <x v="106"/>
    <x v="63"/>
    <x v="289"/>
    <x v="55"/>
    <x v="29"/>
    <x v="777"/>
    <x v="6"/>
    <x v="3"/>
    <x v="0"/>
    <x v="0"/>
    <x v="0"/>
    <x v="0"/>
    <x v="0"/>
    <x v="0"/>
  </r>
  <r>
    <x v="609"/>
    <x v="426"/>
    <x v="587"/>
    <x v="82"/>
    <x v="10"/>
    <x v="776"/>
    <x v="6"/>
    <x v="3"/>
    <x v="0"/>
    <x v="0"/>
    <x v="0"/>
    <x v="0"/>
    <x v="0"/>
    <x v="0"/>
  </r>
  <r>
    <x v="219"/>
    <x v="753"/>
    <x v="273"/>
    <x v="897"/>
    <x v="10"/>
    <x v="774"/>
    <x v="6"/>
    <x v="3"/>
    <x v="0"/>
    <x v="0"/>
    <x v="0"/>
    <x v="0"/>
    <x v="0"/>
    <x v="0"/>
  </r>
  <r>
    <x v="324"/>
    <x v="212"/>
    <x v="245"/>
    <x v="446"/>
    <x v="51"/>
    <x v="773"/>
    <x v="6"/>
    <x v="3"/>
    <x v="0"/>
    <x v="0"/>
    <x v="0"/>
    <x v="0"/>
    <x v="0"/>
    <x v="0"/>
  </r>
  <r>
    <x v="662"/>
    <x v="139"/>
    <x v="289"/>
    <x v="857"/>
    <x v="29"/>
    <x v="772"/>
    <x v="6"/>
    <x v="3"/>
    <x v="0"/>
    <x v="0"/>
    <x v="0"/>
    <x v="0"/>
    <x v="0"/>
    <x v="0"/>
  </r>
  <r>
    <x v="193"/>
    <x v="568"/>
    <x v="101"/>
    <x v="533"/>
    <x v="29"/>
    <x v="771"/>
    <x v="6"/>
    <x v="3"/>
    <x v="0"/>
    <x v="0"/>
    <x v="0"/>
    <x v="0"/>
    <x v="0"/>
    <x v="0"/>
  </r>
  <r>
    <x v="547"/>
    <x v="265"/>
    <x v="435"/>
    <x v="714"/>
    <x v="29"/>
    <x v="769"/>
    <x v="6"/>
    <x v="3"/>
    <x v="0"/>
    <x v="0"/>
    <x v="0"/>
    <x v="0"/>
    <x v="0"/>
    <x v="0"/>
  </r>
  <r>
    <x v="107"/>
    <x v="365"/>
    <x v="155"/>
    <x v="397"/>
    <x v="29"/>
    <x v="766"/>
    <x v="6"/>
    <x v="3"/>
    <x v="0"/>
    <x v="0"/>
    <x v="0"/>
    <x v="0"/>
    <x v="0"/>
    <x v="0"/>
  </r>
  <r>
    <x v="432"/>
    <x v="735"/>
    <x v="348"/>
    <x v="930"/>
    <x v="10"/>
    <x v="763"/>
    <x v="6"/>
    <x v="3"/>
    <x v="0"/>
    <x v="0"/>
    <x v="0"/>
    <x v="0"/>
    <x v="0"/>
    <x v="0"/>
  </r>
  <r>
    <x v="395"/>
    <x v="579"/>
    <x v="342"/>
    <x v="186"/>
    <x v="29"/>
    <x v="756"/>
    <x v="6"/>
    <x v="3"/>
    <x v="0"/>
    <x v="0"/>
    <x v="0"/>
    <x v="0"/>
    <x v="0"/>
    <x v="0"/>
  </r>
  <r>
    <x v="356"/>
    <x v="475"/>
    <x v="342"/>
    <x v="180"/>
    <x v="29"/>
    <x v="754"/>
    <x v="6"/>
    <x v="3"/>
    <x v="0"/>
    <x v="0"/>
    <x v="0"/>
    <x v="0"/>
    <x v="0"/>
    <x v="0"/>
  </r>
  <r>
    <x v="417"/>
    <x v="681"/>
    <x v="215"/>
    <x v="650"/>
    <x v="29"/>
    <x v="750"/>
    <x v="6"/>
    <x v="3"/>
    <x v="0"/>
    <x v="0"/>
    <x v="0"/>
    <x v="0"/>
    <x v="0"/>
    <x v="0"/>
  </r>
  <r>
    <x v="332"/>
    <x v="594"/>
    <x v="359"/>
    <x v="561"/>
    <x v="10"/>
    <x v="747"/>
    <x v="6"/>
    <x v="3"/>
    <x v="0"/>
    <x v="0"/>
    <x v="0"/>
    <x v="0"/>
    <x v="0"/>
    <x v="0"/>
  </r>
  <r>
    <x v="292"/>
    <x v="433"/>
    <x v="440"/>
    <x v="651"/>
    <x v="23"/>
    <x v="746"/>
    <x v="6"/>
    <x v="3"/>
    <x v="0"/>
    <x v="0"/>
    <x v="0"/>
    <x v="0"/>
    <x v="0"/>
    <x v="0"/>
  </r>
  <r>
    <x v="150"/>
    <x v="374"/>
    <x v="400"/>
    <x v="163"/>
    <x v="10"/>
    <x v="745"/>
    <x v="6"/>
    <x v="3"/>
    <x v="0"/>
    <x v="0"/>
    <x v="0"/>
    <x v="0"/>
    <x v="0"/>
    <x v="0"/>
  </r>
  <r>
    <x v="360"/>
    <x v="533"/>
    <x v="599"/>
    <x v="135"/>
    <x v="14"/>
    <x v="739"/>
    <x v="6"/>
    <x v="3"/>
    <x v="0"/>
    <x v="0"/>
    <x v="0"/>
    <x v="0"/>
    <x v="0"/>
    <x v="0"/>
  </r>
  <r>
    <x v="224"/>
    <x v="693"/>
    <x v="228"/>
    <x v="649"/>
    <x v="29"/>
    <x v="734"/>
    <x v="6"/>
    <x v="3"/>
    <x v="0"/>
    <x v="0"/>
    <x v="0"/>
    <x v="0"/>
    <x v="0"/>
    <x v="0"/>
  </r>
  <r>
    <x v="163"/>
    <x v="453"/>
    <x v="337"/>
    <x v="696"/>
    <x v="45"/>
    <x v="733"/>
    <x v="6"/>
    <x v="3"/>
    <x v="0"/>
    <x v="0"/>
    <x v="0"/>
    <x v="0"/>
    <x v="0"/>
    <x v="0"/>
  </r>
  <r>
    <x v="73"/>
    <x v="514"/>
    <x v="65"/>
    <x v="788"/>
    <x v="18"/>
    <x v="727"/>
    <x v="6"/>
    <x v="3"/>
    <x v="0"/>
    <x v="0"/>
    <x v="0"/>
    <x v="0"/>
    <x v="0"/>
    <x v="0"/>
  </r>
  <r>
    <x v="200"/>
    <x v="239"/>
    <x v="303"/>
    <x v="204"/>
    <x v="29"/>
    <x v="719"/>
    <x v="6"/>
    <x v="3"/>
    <x v="0"/>
    <x v="0"/>
    <x v="0"/>
    <x v="0"/>
    <x v="0"/>
    <x v="0"/>
  </r>
  <r>
    <x v="226"/>
    <x v="448"/>
    <x v="265"/>
    <x v="412"/>
    <x v="42"/>
    <x v="715"/>
    <x v="6"/>
    <x v="3"/>
    <x v="0"/>
    <x v="0"/>
    <x v="0"/>
    <x v="0"/>
    <x v="0"/>
    <x v="0"/>
  </r>
  <r>
    <x v="545"/>
    <x v="573"/>
    <x v="499"/>
    <x v="551"/>
    <x v="10"/>
    <x v="706"/>
    <x v="6"/>
    <x v="3"/>
    <x v="0"/>
    <x v="0"/>
    <x v="0"/>
    <x v="0"/>
    <x v="0"/>
    <x v="0"/>
  </r>
  <r>
    <x v="132"/>
    <x v="335"/>
    <x v="303"/>
    <x v="669"/>
    <x v="29"/>
    <x v="702"/>
    <x v="6"/>
    <x v="3"/>
    <x v="0"/>
    <x v="0"/>
    <x v="0"/>
    <x v="0"/>
    <x v="0"/>
    <x v="0"/>
  </r>
  <r>
    <x v="376"/>
    <x v="363"/>
    <x v="611"/>
    <x v="489"/>
    <x v="10"/>
    <x v="696"/>
    <x v="6"/>
    <x v="3"/>
    <x v="0"/>
    <x v="0"/>
    <x v="0"/>
    <x v="0"/>
    <x v="0"/>
    <x v="0"/>
  </r>
  <r>
    <x v="573"/>
    <x v="480"/>
    <x v="289"/>
    <x v="352"/>
    <x v="29"/>
    <x v="691"/>
    <x v="6"/>
    <x v="3"/>
    <x v="0"/>
    <x v="0"/>
    <x v="0"/>
    <x v="0"/>
    <x v="0"/>
    <x v="0"/>
  </r>
  <r>
    <x v="396"/>
    <x v="584"/>
    <x v="228"/>
    <x v="376"/>
    <x v="29"/>
    <x v="689"/>
    <x v="6"/>
    <x v="3"/>
    <x v="0"/>
    <x v="0"/>
    <x v="0"/>
    <x v="0"/>
    <x v="0"/>
    <x v="0"/>
  </r>
  <r>
    <x v="228"/>
    <x v="236"/>
    <x v="264"/>
    <x v="509"/>
    <x v="29"/>
    <x v="688"/>
    <x v="6"/>
    <x v="3"/>
    <x v="0"/>
    <x v="0"/>
    <x v="0"/>
    <x v="0"/>
    <x v="0"/>
    <x v="0"/>
  </r>
  <r>
    <x v="362"/>
    <x v="711"/>
    <x v="550"/>
    <x v="538"/>
    <x v="10"/>
    <x v="679"/>
    <x v="6"/>
    <x v="3"/>
    <x v="0"/>
    <x v="0"/>
    <x v="0"/>
    <x v="0"/>
    <x v="0"/>
    <x v="0"/>
  </r>
  <r>
    <x v="230"/>
    <x v="596"/>
    <x v="240"/>
    <x v="834"/>
    <x v="51"/>
    <x v="678"/>
    <x v="6"/>
    <x v="3"/>
    <x v="0"/>
    <x v="0"/>
    <x v="0"/>
    <x v="0"/>
    <x v="0"/>
    <x v="0"/>
  </r>
  <r>
    <x v="309"/>
    <x v="453"/>
    <x v="219"/>
    <x v="922"/>
    <x v="14"/>
    <x v="677"/>
    <x v="6"/>
    <x v="3"/>
    <x v="0"/>
    <x v="0"/>
    <x v="0"/>
    <x v="0"/>
    <x v="0"/>
    <x v="0"/>
  </r>
  <r>
    <x v="419"/>
    <x v="633"/>
    <x v="303"/>
    <x v="218"/>
    <x v="29"/>
    <x v="672"/>
    <x v="6"/>
    <x v="3"/>
    <x v="0"/>
    <x v="0"/>
    <x v="0"/>
    <x v="0"/>
    <x v="0"/>
    <x v="0"/>
  </r>
  <r>
    <x v="222"/>
    <x v="38"/>
    <x v="289"/>
    <x v="336"/>
    <x v="29"/>
    <x v="671"/>
    <x v="6"/>
    <x v="3"/>
    <x v="0"/>
    <x v="0"/>
    <x v="0"/>
    <x v="0"/>
    <x v="0"/>
    <x v="0"/>
  </r>
  <r>
    <x v="289"/>
    <x v="739"/>
    <x v="204"/>
    <x v="385"/>
    <x v="5"/>
    <x v="667"/>
    <x v="6"/>
    <x v="3"/>
    <x v="0"/>
    <x v="0"/>
    <x v="0"/>
    <x v="0"/>
    <x v="0"/>
    <x v="0"/>
  </r>
  <r>
    <x v="157"/>
    <x v="582"/>
    <x v="202"/>
    <x v="396"/>
    <x v="29"/>
    <x v="660"/>
    <x v="6"/>
    <x v="3"/>
    <x v="0"/>
    <x v="0"/>
    <x v="0"/>
    <x v="0"/>
    <x v="0"/>
    <x v="0"/>
  </r>
  <r>
    <x v="331"/>
    <x v="439"/>
    <x v="69"/>
    <x v="120"/>
    <x v="14"/>
    <x v="656"/>
    <x v="6"/>
    <x v="3"/>
    <x v="0"/>
    <x v="0"/>
    <x v="0"/>
    <x v="0"/>
    <x v="0"/>
    <x v="0"/>
  </r>
  <r>
    <x v="71"/>
    <x v="521"/>
    <x v="439"/>
    <x v="223"/>
    <x v="53"/>
    <x v="649"/>
    <x v="6"/>
    <x v="3"/>
    <x v="0"/>
    <x v="0"/>
    <x v="0"/>
    <x v="0"/>
    <x v="0"/>
    <x v="0"/>
  </r>
  <r>
    <x v="177"/>
    <x v="407"/>
    <x v="513"/>
    <x v="776"/>
    <x v="29"/>
    <x v="643"/>
    <x v="6"/>
    <x v="3"/>
    <x v="0"/>
    <x v="0"/>
    <x v="0"/>
    <x v="0"/>
    <x v="0"/>
    <x v="0"/>
  </r>
  <r>
    <x v="523"/>
    <x v="183"/>
    <x v="462"/>
    <x v="128"/>
    <x v="4"/>
    <x v="634"/>
    <x v="6"/>
    <x v="3"/>
    <x v="0"/>
    <x v="0"/>
    <x v="0"/>
    <x v="0"/>
    <x v="0"/>
    <x v="0"/>
  </r>
  <r>
    <x v="147"/>
    <x v="45"/>
    <x v="97"/>
    <x v="87"/>
    <x v="51"/>
    <x v="633"/>
    <x v="6"/>
    <x v="3"/>
    <x v="0"/>
    <x v="0"/>
    <x v="0"/>
    <x v="0"/>
    <x v="0"/>
    <x v="0"/>
  </r>
  <r>
    <x v="187"/>
    <x v="737"/>
    <x v="491"/>
    <x v="782"/>
    <x v="53"/>
    <x v="629"/>
    <x v="6"/>
    <x v="3"/>
    <x v="0"/>
    <x v="0"/>
    <x v="0"/>
    <x v="0"/>
    <x v="0"/>
    <x v="0"/>
  </r>
  <r>
    <x v="156"/>
    <x v="249"/>
    <x v="102"/>
    <x v="192"/>
    <x v="29"/>
    <x v="626"/>
    <x v="6"/>
    <x v="3"/>
    <x v="0"/>
    <x v="0"/>
    <x v="0"/>
    <x v="0"/>
    <x v="0"/>
    <x v="0"/>
  </r>
  <r>
    <x v="548"/>
    <x v="684"/>
    <x v="355"/>
    <x v="516"/>
    <x v="10"/>
    <x v="615"/>
    <x v="6"/>
    <x v="3"/>
    <x v="0"/>
    <x v="0"/>
    <x v="0"/>
    <x v="0"/>
    <x v="0"/>
    <x v="0"/>
  </r>
  <r>
    <x v="678"/>
    <x v="649"/>
    <x v="180"/>
    <x v="861"/>
    <x v="10"/>
    <x v="609"/>
    <x v="6"/>
    <x v="3"/>
    <x v="0"/>
    <x v="0"/>
    <x v="0"/>
    <x v="0"/>
    <x v="0"/>
    <x v="0"/>
  </r>
  <r>
    <x v="223"/>
    <x v="574"/>
    <x v="342"/>
    <x v="475"/>
    <x v="29"/>
    <x v="608"/>
    <x v="6"/>
    <x v="3"/>
    <x v="0"/>
    <x v="0"/>
    <x v="0"/>
    <x v="0"/>
    <x v="0"/>
    <x v="0"/>
  </r>
  <r>
    <x v="258"/>
    <x v="206"/>
    <x v="303"/>
    <x v="326"/>
    <x v="29"/>
    <x v="606"/>
    <x v="6"/>
    <x v="3"/>
    <x v="0"/>
    <x v="0"/>
    <x v="0"/>
    <x v="0"/>
    <x v="0"/>
    <x v="0"/>
  </r>
  <r>
    <x v="682"/>
    <x v="529"/>
    <x v="359"/>
    <x v="179"/>
    <x v="10"/>
    <x v="604"/>
    <x v="6"/>
    <x v="3"/>
    <x v="0"/>
    <x v="0"/>
    <x v="0"/>
    <x v="0"/>
    <x v="0"/>
    <x v="0"/>
  </r>
  <r>
    <x v="196"/>
    <x v="199"/>
    <x v="89"/>
    <x v="654"/>
    <x v="29"/>
    <x v="603"/>
    <x v="6"/>
    <x v="3"/>
    <x v="0"/>
    <x v="0"/>
    <x v="0"/>
    <x v="0"/>
    <x v="0"/>
    <x v="0"/>
  </r>
  <r>
    <x v="290"/>
    <x v="491"/>
    <x v="270"/>
    <x v="420"/>
    <x v="14"/>
    <x v="602"/>
    <x v="6"/>
    <x v="3"/>
    <x v="0"/>
    <x v="0"/>
    <x v="0"/>
    <x v="0"/>
    <x v="0"/>
    <x v="0"/>
  </r>
  <r>
    <x v="291"/>
    <x v="707"/>
    <x v="554"/>
    <x v="467"/>
    <x v="10"/>
    <x v="595"/>
    <x v="6"/>
    <x v="3"/>
    <x v="0"/>
    <x v="0"/>
    <x v="0"/>
    <x v="0"/>
    <x v="0"/>
    <x v="0"/>
  </r>
  <r>
    <x v="115"/>
    <x v="271"/>
    <x v="454"/>
    <x v="939"/>
    <x v="40"/>
    <x v="593"/>
    <x v="6"/>
    <x v="3"/>
    <x v="0"/>
    <x v="0"/>
    <x v="0"/>
    <x v="0"/>
    <x v="0"/>
    <x v="0"/>
  </r>
  <r>
    <x v="164"/>
    <x v="117"/>
    <x v="280"/>
    <x v="831"/>
    <x v="14"/>
    <x v="592"/>
    <x v="6"/>
    <x v="3"/>
    <x v="0"/>
    <x v="0"/>
    <x v="0"/>
    <x v="0"/>
    <x v="0"/>
    <x v="0"/>
  </r>
  <r>
    <x v="197"/>
    <x v="289"/>
    <x v="342"/>
    <x v="665"/>
    <x v="29"/>
    <x v="591"/>
    <x v="6"/>
    <x v="3"/>
    <x v="0"/>
    <x v="0"/>
    <x v="0"/>
    <x v="0"/>
    <x v="0"/>
    <x v="0"/>
  </r>
  <r>
    <x v="201"/>
    <x v="18"/>
    <x v="8"/>
    <x v="557"/>
    <x v="16"/>
    <x v="588"/>
    <x v="6"/>
    <x v="3"/>
    <x v="0"/>
    <x v="0"/>
    <x v="0"/>
    <x v="0"/>
    <x v="0"/>
    <x v="0"/>
  </r>
  <r>
    <x v="262"/>
    <x v="295"/>
    <x v="532"/>
    <x v="980"/>
    <x v="14"/>
    <x v="585"/>
    <x v="6"/>
    <x v="3"/>
    <x v="0"/>
    <x v="0"/>
    <x v="0"/>
    <x v="0"/>
    <x v="0"/>
    <x v="0"/>
  </r>
  <r>
    <x v="165"/>
    <x v="553"/>
    <x v="56"/>
    <x v="99"/>
    <x v="14"/>
    <x v="583"/>
    <x v="6"/>
    <x v="3"/>
    <x v="0"/>
    <x v="0"/>
    <x v="0"/>
    <x v="0"/>
    <x v="0"/>
    <x v="0"/>
  </r>
  <r>
    <x v="199"/>
    <x v="297"/>
    <x v="342"/>
    <x v="239"/>
    <x v="29"/>
    <x v="581"/>
    <x v="6"/>
    <x v="3"/>
    <x v="0"/>
    <x v="0"/>
    <x v="0"/>
    <x v="0"/>
    <x v="0"/>
    <x v="0"/>
  </r>
  <r>
    <x v="505"/>
    <x v="712"/>
    <x v="342"/>
    <x v="737"/>
    <x v="29"/>
    <x v="573"/>
    <x v="6"/>
    <x v="3"/>
    <x v="0"/>
    <x v="0"/>
    <x v="0"/>
    <x v="0"/>
    <x v="0"/>
    <x v="0"/>
  </r>
  <r>
    <x v="229"/>
    <x v="719"/>
    <x v="242"/>
    <x v="526"/>
    <x v="51"/>
    <x v="571"/>
    <x v="6"/>
    <x v="3"/>
    <x v="0"/>
    <x v="0"/>
    <x v="0"/>
    <x v="0"/>
    <x v="0"/>
    <x v="0"/>
  </r>
  <r>
    <x v="293"/>
    <x v="141"/>
    <x v="303"/>
    <x v="453"/>
    <x v="29"/>
    <x v="561"/>
    <x v="6"/>
    <x v="3"/>
    <x v="0"/>
    <x v="0"/>
    <x v="0"/>
    <x v="0"/>
    <x v="0"/>
    <x v="0"/>
  </r>
  <r>
    <x v="172"/>
    <x v="408"/>
    <x v="622"/>
    <x v="969"/>
    <x v="29"/>
    <x v="555"/>
    <x v="6"/>
    <x v="3"/>
    <x v="0"/>
    <x v="0"/>
    <x v="0"/>
    <x v="0"/>
    <x v="0"/>
    <x v="0"/>
  </r>
  <r>
    <x v="144"/>
    <x v="364"/>
    <x v="587"/>
    <x v="807"/>
    <x v="51"/>
    <x v="549"/>
    <x v="6"/>
    <x v="3"/>
    <x v="0"/>
    <x v="0"/>
    <x v="0"/>
    <x v="0"/>
    <x v="0"/>
    <x v="0"/>
  </r>
  <r>
    <x v="146"/>
    <x v="401"/>
    <x v="339"/>
    <x v="876"/>
    <x v="22"/>
    <x v="547"/>
    <x v="6"/>
    <x v="3"/>
    <x v="0"/>
    <x v="0"/>
    <x v="0"/>
    <x v="0"/>
    <x v="0"/>
    <x v="0"/>
  </r>
  <r>
    <x v="340"/>
    <x v="468"/>
    <x v="391"/>
    <x v="549"/>
    <x v="47"/>
    <x v="543"/>
    <x v="6"/>
    <x v="3"/>
    <x v="0"/>
    <x v="0"/>
    <x v="0"/>
    <x v="0"/>
    <x v="0"/>
    <x v="0"/>
  </r>
  <r>
    <x v="266"/>
    <x v="200"/>
    <x v="264"/>
    <x v="527"/>
    <x v="29"/>
    <x v="542"/>
    <x v="6"/>
    <x v="3"/>
    <x v="0"/>
    <x v="0"/>
    <x v="0"/>
    <x v="0"/>
    <x v="0"/>
    <x v="0"/>
  </r>
  <r>
    <x v="145"/>
    <x v="396"/>
    <x v="530"/>
    <x v="499"/>
    <x v="51"/>
    <x v="539"/>
    <x v="6"/>
    <x v="3"/>
    <x v="0"/>
    <x v="0"/>
    <x v="0"/>
    <x v="0"/>
    <x v="0"/>
    <x v="0"/>
  </r>
  <r>
    <x v="148"/>
    <x v="229"/>
    <x v="96"/>
    <x v="556"/>
    <x v="51"/>
    <x v="538"/>
    <x v="6"/>
    <x v="3"/>
    <x v="0"/>
    <x v="0"/>
    <x v="0"/>
    <x v="0"/>
    <x v="0"/>
    <x v="0"/>
  </r>
  <r>
    <x v="260"/>
    <x v="207"/>
    <x v="523"/>
    <x v="937"/>
    <x v="10"/>
    <x v="529"/>
    <x v="6"/>
    <x v="3"/>
    <x v="0"/>
    <x v="0"/>
    <x v="0"/>
    <x v="0"/>
    <x v="0"/>
    <x v="0"/>
  </r>
  <r>
    <x v="371"/>
    <x v="730"/>
    <x v="96"/>
    <x v="577"/>
    <x v="10"/>
    <x v="522"/>
    <x v="6"/>
    <x v="3"/>
    <x v="0"/>
    <x v="0"/>
    <x v="0"/>
    <x v="0"/>
    <x v="0"/>
    <x v="0"/>
  </r>
  <r>
    <x v="149"/>
    <x v="749"/>
    <x v="359"/>
    <x v="983"/>
    <x v="10"/>
    <x v="516"/>
    <x v="6"/>
    <x v="3"/>
    <x v="0"/>
    <x v="0"/>
    <x v="0"/>
    <x v="0"/>
    <x v="0"/>
    <x v="0"/>
  </r>
  <r>
    <x v="265"/>
    <x v="622"/>
    <x v="276"/>
    <x v="590"/>
    <x v="29"/>
    <x v="512"/>
    <x v="6"/>
    <x v="3"/>
    <x v="0"/>
    <x v="0"/>
    <x v="0"/>
    <x v="0"/>
    <x v="0"/>
    <x v="0"/>
  </r>
  <r>
    <x v="134"/>
    <x v="136"/>
    <x v="191"/>
    <x v="736"/>
    <x v="29"/>
    <x v="504"/>
    <x v="6"/>
    <x v="3"/>
    <x v="0"/>
    <x v="0"/>
    <x v="0"/>
    <x v="0"/>
    <x v="0"/>
    <x v="0"/>
  </r>
  <r>
    <x v="133"/>
    <x v="561"/>
    <x v="621"/>
    <x v="716"/>
    <x v="29"/>
    <x v="500"/>
    <x v="6"/>
    <x v="3"/>
    <x v="0"/>
    <x v="0"/>
    <x v="0"/>
    <x v="0"/>
    <x v="0"/>
    <x v="0"/>
  </r>
  <r>
    <x v="72"/>
    <x v="48"/>
    <x v="303"/>
    <x v="954"/>
    <x v="18"/>
    <x v="499"/>
    <x v="6"/>
    <x v="3"/>
    <x v="0"/>
    <x v="0"/>
    <x v="0"/>
    <x v="0"/>
    <x v="0"/>
    <x v="0"/>
  </r>
  <r>
    <x v="524"/>
    <x v="44"/>
    <x v="208"/>
    <x v="85"/>
    <x v="29"/>
    <x v="496"/>
    <x v="6"/>
    <x v="3"/>
    <x v="0"/>
    <x v="0"/>
    <x v="0"/>
    <x v="0"/>
    <x v="0"/>
    <x v="0"/>
  </r>
  <r>
    <x v="114"/>
    <x v="283"/>
    <x v="555"/>
    <x v="914"/>
    <x v="8"/>
    <x v="495"/>
    <x v="6"/>
    <x v="3"/>
    <x v="0"/>
    <x v="0"/>
    <x v="0"/>
    <x v="0"/>
    <x v="0"/>
    <x v="0"/>
  </r>
  <r>
    <x v="653"/>
    <x v="120"/>
    <x v="634"/>
    <x v="464"/>
    <x v="10"/>
    <x v="492"/>
    <x v="6"/>
    <x v="3"/>
    <x v="0"/>
    <x v="0"/>
    <x v="0"/>
    <x v="0"/>
    <x v="0"/>
    <x v="0"/>
  </r>
  <r>
    <x v="466"/>
    <x v="186"/>
    <x v="303"/>
    <x v="878"/>
    <x v="29"/>
    <x v="487"/>
    <x v="6"/>
    <x v="3"/>
    <x v="0"/>
    <x v="0"/>
    <x v="0"/>
    <x v="0"/>
    <x v="0"/>
    <x v="0"/>
  </r>
  <r>
    <x v="553"/>
    <x v="731"/>
    <x v="365"/>
    <x v="94"/>
    <x v="51"/>
    <x v="485"/>
    <x v="6"/>
    <x v="3"/>
    <x v="0"/>
    <x v="0"/>
    <x v="0"/>
    <x v="0"/>
    <x v="0"/>
    <x v="0"/>
  </r>
  <r>
    <x v="886"/>
    <x v="611"/>
    <x v="228"/>
    <x v="757"/>
    <x v="29"/>
    <x v="484"/>
    <x v="6"/>
    <x v="3"/>
    <x v="0"/>
    <x v="0"/>
    <x v="0"/>
    <x v="0"/>
    <x v="0"/>
    <x v="0"/>
  </r>
  <r>
    <x v="654"/>
    <x v="201"/>
    <x v="264"/>
    <x v="626"/>
    <x v="29"/>
    <x v="483"/>
    <x v="6"/>
    <x v="3"/>
    <x v="0"/>
    <x v="0"/>
    <x v="0"/>
    <x v="0"/>
    <x v="0"/>
    <x v="0"/>
  </r>
  <r>
    <x v="885"/>
    <x v="187"/>
    <x v="303"/>
    <x v="134"/>
    <x v="29"/>
    <x v="477"/>
    <x v="6"/>
    <x v="3"/>
    <x v="0"/>
    <x v="0"/>
    <x v="0"/>
    <x v="0"/>
    <x v="0"/>
    <x v="0"/>
  </r>
  <r>
    <x v="871"/>
    <x v="303"/>
    <x v="30"/>
    <x v="2"/>
    <x v="10"/>
    <x v="476"/>
    <x v="6"/>
    <x v="3"/>
    <x v="0"/>
    <x v="0"/>
    <x v="0"/>
    <x v="0"/>
    <x v="0"/>
    <x v="0"/>
  </r>
  <r>
    <x v="679"/>
    <x v="188"/>
    <x v="101"/>
    <x v="92"/>
    <x v="29"/>
    <x v="469"/>
    <x v="6"/>
    <x v="3"/>
    <x v="0"/>
    <x v="0"/>
    <x v="0"/>
    <x v="0"/>
    <x v="0"/>
    <x v="0"/>
  </r>
  <r>
    <x v="483"/>
    <x v="147"/>
    <x v="342"/>
    <x v="506"/>
    <x v="29"/>
    <x v="468"/>
    <x v="6"/>
    <x v="3"/>
    <x v="0"/>
    <x v="0"/>
    <x v="0"/>
    <x v="0"/>
    <x v="0"/>
    <x v="0"/>
  </r>
  <r>
    <x v="74"/>
    <x v="160"/>
    <x v="86"/>
    <x v="941"/>
    <x v="16"/>
    <x v="461"/>
    <x v="6"/>
    <x v="3"/>
    <x v="0"/>
    <x v="0"/>
    <x v="0"/>
    <x v="0"/>
    <x v="0"/>
    <x v="0"/>
  </r>
  <r>
    <x v="294"/>
    <x v="99"/>
    <x v="185"/>
    <x v="259"/>
    <x v="29"/>
    <x v="459"/>
    <x v="6"/>
    <x v="3"/>
    <x v="0"/>
    <x v="0"/>
    <x v="0"/>
    <x v="0"/>
    <x v="0"/>
    <x v="0"/>
  </r>
  <r>
    <x v="151"/>
    <x v="752"/>
    <x v="165"/>
    <x v="309"/>
    <x v="10"/>
    <x v="458"/>
    <x v="6"/>
    <x v="3"/>
    <x v="0"/>
    <x v="0"/>
    <x v="0"/>
    <x v="0"/>
    <x v="0"/>
    <x v="0"/>
  </r>
  <r>
    <x v="433"/>
    <x v="535"/>
    <x v="608"/>
    <x v="169"/>
    <x v="10"/>
    <x v="449"/>
    <x v="6"/>
    <x v="3"/>
    <x v="0"/>
    <x v="0"/>
    <x v="0"/>
    <x v="0"/>
    <x v="0"/>
    <x v="0"/>
  </r>
  <r>
    <x v="268"/>
    <x v="522"/>
    <x v="177"/>
    <x v="363"/>
    <x v="45"/>
    <x v="448"/>
    <x v="6"/>
    <x v="3"/>
    <x v="0"/>
    <x v="0"/>
    <x v="0"/>
    <x v="0"/>
    <x v="0"/>
    <x v="0"/>
  </r>
  <r>
    <x v="372"/>
    <x v="67"/>
    <x v="296"/>
    <x v="4"/>
    <x v="10"/>
    <x v="442"/>
    <x v="6"/>
    <x v="3"/>
    <x v="0"/>
    <x v="0"/>
    <x v="0"/>
    <x v="0"/>
    <x v="0"/>
    <x v="0"/>
  </r>
  <r>
    <x v="868"/>
    <x v="403"/>
    <x v="186"/>
    <x v="122"/>
    <x v="53"/>
    <x v="949"/>
    <x v="3"/>
    <x v="0"/>
    <x v="0"/>
    <x v="0"/>
    <x v="0"/>
    <x v="0"/>
    <x v="0"/>
    <x v="0"/>
  </r>
  <r>
    <x v="884"/>
    <x v="112"/>
    <x v="587"/>
    <x v="65"/>
    <x v="1"/>
    <x v="929"/>
    <x v="3"/>
    <x v="0"/>
    <x v="0"/>
    <x v="0"/>
    <x v="0"/>
    <x v="0"/>
    <x v="0"/>
    <x v="0"/>
  </r>
  <r>
    <x v="508"/>
    <x v="211"/>
    <x v="92"/>
    <x v="674"/>
    <x v="53"/>
    <x v="927"/>
    <x v="3"/>
    <x v="0"/>
    <x v="0"/>
    <x v="0"/>
    <x v="0"/>
    <x v="0"/>
    <x v="0"/>
    <x v="0"/>
  </r>
  <r>
    <x v="856"/>
    <x v="157"/>
    <x v="50"/>
    <x v="632"/>
    <x v="39"/>
    <x v="909"/>
    <x v="3"/>
    <x v="0"/>
    <x v="0"/>
    <x v="0"/>
    <x v="0"/>
    <x v="0"/>
    <x v="0"/>
    <x v="0"/>
  </r>
  <r>
    <x v="937"/>
    <x v="590"/>
    <x v="116"/>
    <x v="250"/>
    <x v="53"/>
    <x v="902"/>
    <x v="3"/>
    <x v="0"/>
    <x v="0"/>
    <x v="0"/>
    <x v="0"/>
    <x v="0"/>
    <x v="0"/>
    <x v="0"/>
  </r>
  <r>
    <x v="959"/>
    <x v="258"/>
    <x v="23"/>
    <x v="918"/>
    <x v="19"/>
    <x v="899"/>
    <x v="3"/>
    <x v="0"/>
    <x v="0"/>
    <x v="0"/>
    <x v="0"/>
    <x v="0"/>
    <x v="0"/>
    <x v="0"/>
  </r>
  <r>
    <x v="859"/>
    <x v="111"/>
    <x v="281"/>
    <x v="709"/>
    <x v="38"/>
    <x v="892"/>
    <x v="3"/>
    <x v="0"/>
    <x v="0"/>
    <x v="0"/>
    <x v="0"/>
    <x v="0"/>
    <x v="0"/>
    <x v="0"/>
  </r>
  <r>
    <x v="818"/>
    <x v="487"/>
    <x v="317"/>
    <x v="470"/>
    <x v="22"/>
    <x v="888"/>
    <x v="3"/>
    <x v="0"/>
    <x v="0"/>
    <x v="0"/>
    <x v="0"/>
    <x v="0"/>
    <x v="0"/>
    <x v="0"/>
  </r>
  <r>
    <x v="800"/>
    <x v="690"/>
    <x v="25"/>
    <x v="968"/>
    <x v="8"/>
    <x v="887"/>
    <x v="3"/>
    <x v="0"/>
    <x v="0"/>
    <x v="0"/>
    <x v="0"/>
    <x v="0"/>
    <x v="0"/>
    <x v="0"/>
  </r>
  <r>
    <x v="810"/>
    <x v="544"/>
    <x v="404"/>
    <x v="723"/>
    <x v="53"/>
    <x v="885"/>
    <x v="3"/>
    <x v="0"/>
    <x v="0"/>
    <x v="0"/>
    <x v="0"/>
    <x v="0"/>
    <x v="0"/>
    <x v="0"/>
  </r>
  <r>
    <x v="817"/>
    <x v="113"/>
    <x v="384"/>
    <x v="143"/>
    <x v="53"/>
    <x v="884"/>
    <x v="3"/>
    <x v="0"/>
    <x v="0"/>
    <x v="0"/>
    <x v="0"/>
    <x v="0"/>
    <x v="0"/>
    <x v="0"/>
  </r>
  <r>
    <x v="936"/>
    <x v="645"/>
    <x v="335"/>
    <x v="458"/>
    <x v="0"/>
    <x v="874"/>
    <x v="3"/>
    <x v="0"/>
    <x v="0"/>
    <x v="0"/>
    <x v="0"/>
    <x v="0"/>
    <x v="0"/>
    <x v="0"/>
  </r>
  <r>
    <x v="812"/>
    <x v="213"/>
    <x v="323"/>
    <x v="246"/>
    <x v="53"/>
    <x v="872"/>
    <x v="3"/>
    <x v="0"/>
    <x v="0"/>
    <x v="0"/>
    <x v="0"/>
    <x v="0"/>
    <x v="0"/>
    <x v="0"/>
  </r>
  <r>
    <x v="769"/>
    <x v="91"/>
    <x v="119"/>
    <x v="773"/>
    <x v="18"/>
    <x v="851"/>
    <x v="3"/>
    <x v="0"/>
    <x v="0"/>
    <x v="0"/>
    <x v="0"/>
    <x v="0"/>
    <x v="0"/>
    <x v="0"/>
  </r>
  <r>
    <x v="806"/>
    <x v="123"/>
    <x v="570"/>
    <x v="558"/>
    <x v="38"/>
    <x v="834"/>
    <x v="3"/>
    <x v="0"/>
    <x v="0"/>
    <x v="0"/>
    <x v="0"/>
    <x v="0"/>
    <x v="0"/>
    <x v="0"/>
  </r>
  <r>
    <x v="940"/>
    <x v="644"/>
    <x v="166"/>
    <x v="182"/>
    <x v="45"/>
    <x v="827"/>
    <x v="3"/>
    <x v="0"/>
    <x v="0"/>
    <x v="0"/>
    <x v="0"/>
    <x v="0"/>
    <x v="0"/>
    <x v="0"/>
  </r>
  <r>
    <x v="793"/>
    <x v="403"/>
    <x v="259"/>
    <x v="566"/>
    <x v="19"/>
    <x v="814"/>
    <x v="3"/>
    <x v="0"/>
    <x v="0"/>
    <x v="0"/>
    <x v="0"/>
    <x v="0"/>
    <x v="0"/>
    <x v="0"/>
  </r>
  <r>
    <x v="816"/>
    <x v="654"/>
    <x v="397"/>
    <x v="98"/>
    <x v="53"/>
    <x v="802"/>
    <x v="3"/>
    <x v="0"/>
    <x v="0"/>
    <x v="0"/>
    <x v="0"/>
    <x v="0"/>
    <x v="0"/>
    <x v="0"/>
  </r>
  <r>
    <x v="942"/>
    <x v="118"/>
    <x v="354"/>
    <x v="69"/>
    <x v="53"/>
    <x v="797"/>
    <x v="3"/>
    <x v="0"/>
    <x v="0"/>
    <x v="0"/>
    <x v="0"/>
    <x v="0"/>
    <x v="0"/>
    <x v="0"/>
  </r>
  <r>
    <x v="656"/>
    <x v="668"/>
    <x v="545"/>
    <x v="855"/>
    <x v="53"/>
    <x v="791"/>
    <x v="3"/>
    <x v="0"/>
    <x v="0"/>
    <x v="0"/>
    <x v="0"/>
    <x v="0"/>
    <x v="0"/>
    <x v="0"/>
  </r>
  <r>
    <x v="822"/>
    <x v="26"/>
    <x v="111"/>
    <x v="972"/>
    <x v="53"/>
    <x v="762"/>
    <x v="3"/>
    <x v="0"/>
    <x v="0"/>
    <x v="0"/>
    <x v="0"/>
    <x v="0"/>
    <x v="0"/>
    <x v="0"/>
  </r>
  <r>
    <x v="925"/>
    <x v="37"/>
    <x v="170"/>
    <x v="90"/>
    <x v="19"/>
    <x v="759"/>
    <x v="3"/>
    <x v="0"/>
    <x v="0"/>
    <x v="0"/>
    <x v="0"/>
    <x v="0"/>
    <x v="0"/>
    <x v="0"/>
  </r>
  <r>
    <x v="879"/>
    <x v="393"/>
    <x v="309"/>
    <x v="816"/>
    <x v="1"/>
    <x v="758"/>
    <x v="3"/>
    <x v="0"/>
    <x v="0"/>
    <x v="0"/>
    <x v="0"/>
    <x v="0"/>
    <x v="0"/>
    <x v="0"/>
  </r>
  <r>
    <x v="946"/>
    <x v="51"/>
    <x v="160"/>
    <x v="265"/>
    <x v="53"/>
    <x v="753"/>
    <x v="3"/>
    <x v="0"/>
    <x v="0"/>
    <x v="0"/>
    <x v="0"/>
    <x v="0"/>
    <x v="0"/>
    <x v="0"/>
  </r>
  <r>
    <x v="872"/>
    <x v="488"/>
    <x v="51"/>
    <x v="600"/>
    <x v="18"/>
    <x v="748"/>
    <x v="3"/>
    <x v="0"/>
    <x v="0"/>
    <x v="0"/>
    <x v="0"/>
    <x v="0"/>
    <x v="0"/>
    <x v="0"/>
  </r>
  <r>
    <x v="882"/>
    <x v="105"/>
    <x v="586"/>
    <x v="229"/>
    <x v="53"/>
    <x v="744"/>
    <x v="3"/>
    <x v="0"/>
    <x v="0"/>
    <x v="0"/>
    <x v="0"/>
    <x v="0"/>
    <x v="0"/>
    <x v="0"/>
  </r>
  <r>
    <x v="774"/>
    <x v="117"/>
    <x v="346"/>
    <x v="165"/>
    <x v="53"/>
    <x v="732"/>
    <x v="3"/>
    <x v="0"/>
    <x v="0"/>
    <x v="0"/>
    <x v="0"/>
    <x v="0"/>
    <x v="0"/>
    <x v="0"/>
  </r>
  <r>
    <x v="823"/>
    <x v="487"/>
    <x v="233"/>
    <x v="599"/>
    <x v="53"/>
    <x v="730"/>
    <x v="3"/>
    <x v="0"/>
    <x v="0"/>
    <x v="0"/>
    <x v="0"/>
    <x v="0"/>
    <x v="0"/>
    <x v="0"/>
  </r>
  <r>
    <x v="801"/>
    <x v="497"/>
    <x v="605"/>
    <x v="905"/>
    <x v="53"/>
    <x v="724"/>
    <x v="3"/>
    <x v="0"/>
    <x v="0"/>
    <x v="0"/>
    <x v="0"/>
    <x v="0"/>
    <x v="0"/>
    <x v="0"/>
  </r>
  <r>
    <x v="767"/>
    <x v="149"/>
    <x v="246"/>
    <x v="460"/>
    <x v="9"/>
    <x v="720"/>
    <x v="3"/>
    <x v="0"/>
    <x v="0"/>
    <x v="0"/>
    <x v="0"/>
    <x v="0"/>
    <x v="0"/>
    <x v="0"/>
  </r>
  <r>
    <x v="933"/>
    <x v="498"/>
    <x v="5"/>
    <x v="537"/>
    <x v="53"/>
    <x v="707"/>
    <x v="3"/>
    <x v="0"/>
    <x v="0"/>
    <x v="0"/>
    <x v="0"/>
    <x v="0"/>
    <x v="0"/>
    <x v="0"/>
  </r>
  <r>
    <x v="883"/>
    <x v="542"/>
    <x v="216"/>
    <x v="705"/>
    <x v="53"/>
    <x v="697"/>
    <x v="3"/>
    <x v="0"/>
    <x v="0"/>
    <x v="0"/>
    <x v="0"/>
    <x v="0"/>
    <x v="0"/>
    <x v="0"/>
  </r>
  <r>
    <x v="865"/>
    <x v="677"/>
    <x v="188"/>
    <x v="901"/>
    <x v="53"/>
    <x v="693"/>
    <x v="3"/>
    <x v="0"/>
    <x v="0"/>
    <x v="0"/>
    <x v="0"/>
    <x v="0"/>
    <x v="0"/>
    <x v="0"/>
  </r>
  <r>
    <x v="864"/>
    <x v="256"/>
    <x v="0"/>
    <x v="161"/>
    <x v="53"/>
    <x v="687"/>
    <x v="3"/>
    <x v="0"/>
    <x v="0"/>
    <x v="0"/>
    <x v="0"/>
    <x v="0"/>
    <x v="0"/>
    <x v="0"/>
  </r>
  <r>
    <x v="950"/>
    <x v="669"/>
    <x v="0"/>
    <x v="362"/>
    <x v="8"/>
    <x v="683"/>
    <x v="3"/>
    <x v="0"/>
    <x v="0"/>
    <x v="0"/>
    <x v="0"/>
    <x v="0"/>
    <x v="0"/>
    <x v="0"/>
  </r>
  <r>
    <x v="951"/>
    <x v="610"/>
    <x v="0"/>
    <x v="821"/>
    <x v="4"/>
    <x v="683"/>
    <x v="3"/>
    <x v="0"/>
    <x v="0"/>
    <x v="0"/>
    <x v="0"/>
    <x v="0"/>
    <x v="0"/>
    <x v="0"/>
  </r>
  <r>
    <x v="952"/>
    <x v="0"/>
    <x v="0"/>
    <x v="965"/>
    <x v="14"/>
    <x v="683"/>
    <x v="3"/>
    <x v="0"/>
    <x v="0"/>
    <x v="0"/>
    <x v="0"/>
    <x v="0"/>
    <x v="0"/>
    <x v="0"/>
  </r>
  <r>
    <x v="780"/>
    <x v="551"/>
    <x v="93"/>
    <x v="148"/>
    <x v="53"/>
    <x v="681"/>
    <x v="3"/>
    <x v="0"/>
    <x v="0"/>
    <x v="0"/>
    <x v="0"/>
    <x v="0"/>
    <x v="0"/>
    <x v="0"/>
  </r>
  <r>
    <x v="858"/>
    <x v="648"/>
    <x v="210"/>
    <x v="881"/>
    <x v="1"/>
    <x v="669"/>
    <x v="3"/>
    <x v="0"/>
    <x v="0"/>
    <x v="0"/>
    <x v="0"/>
    <x v="0"/>
    <x v="0"/>
    <x v="0"/>
  </r>
  <r>
    <x v="779"/>
    <x v="271"/>
    <x v="71"/>
    <x v="659"/>
    <x v="53"/>
    <x v="665"/>
    <x v="3"/>
    <x v="0"/>
    <x v="0"/>
    <x v="0"/>
    <x v="0"/>
    <x v="0"/>
    <x v="0"/>
    <x v="0"/>
  </r>
  <r>
    <x v="824"/>
    <x v="661"/>
    <x v="506"/>
    <x v="301"/>
    <x v="53"/>
    <x v="658"/>
    <x v="3"/>
    <x v="0"/>
    <x v="0"/>
    <x v="0"/>
    <x v="0"/>
    <x v="0"/>
    <x v="0"/>
    <x v="0"/>
  </r>
  <r>
    <x v="778"/>
    <x v="648"/>
    <x v="407"/>
    <x v="9"/>
    <x v="53"/>
    <x v="653"/>
    <x v="3"/>
    <x v="0"/>
    <x v="0"/>
    <x v="0"/>
    <x v="0"/>
    <x v="0"/>
    <x v="0"/>
    <x v="0"/>
  </r>
  <r>
    <x v="777"/>
    <x v="524"/>
    <x v="393"/>
    <x v="900"/>
    <x v="9"/>
    <x v="632"/>
    <x v="3"/>
    <x v="0"/>
    <x v="0"/>
    <x v="0"/>
    <x v="0"/>
    <x v="0"/>
    <x v="0"/>
    <x v="0"/>
  </r>
  <r>
    <x v="923"/>
    <x v="453"/>
    <x v="174"/>
    <x v="579"/>
    <x v="39"/>
    <x v="614"/>
    <x v="3"/>
    <x v="0"/>
    <x v="0"/>
    <x v="0"/>
    <x v="0"/>
    <x v="0"/>
    <x v="0"/>
    <x v="0"/>
  </r>
  <r>
    <x v="794"/>
    <x v="133"/>
    <x v="77"/>
    <x v="219"/>
    <x v="33"/>
    <x v="612"/>
    <x v="3"/>
    <x v="0"/>
    <x v="0"/>
    <x v="0"/>
    <x v="0"/>
    <x v="0"/>
    <x v="0"/>
    <x v="0"/>
  </r>
  <r>
    <x v="807"/>
    <x v="443"/>
    <x v="200"/>
    <x v="700"/>
    <x v="53"/>
    <x v="589"/>
    <x v="3"/>
    <x v="0"/>
    <x v="0"/>
    <x v="0"/>
    <x v="0"/>
    <x v="0"/>
    <x v="0"/>
    <x v="0"/>
  </r>
  <r>
    <x v="939"/>
    <x v="94"/>
    <x v="113"/>
    <x v="164"/>
    <x v="53"/>
    <x v="587"/>
    <x v="3"/>
    <x v="0"/>
    <x v="0"/>
    <x v="0"/>
    <x v="0"/>
    <x v="0"/>
    <x v="0"/>
    <x v="0"/>
  </r>
  <r>
    <x v="827"/>
    <x v="32"/>
    <x v="157"/>
    <x v="573"/>
    <x v="53"/>
    <x v="586"/>
    <x v="3"/>
    <x v="0"/>
    <x v="0"/>
    <x v="0"/>
    <x v="0"/>
    <x v="0"/>
    <x v="0"/>
    <x v="0"/>
  </r>
  <r>
    <x v="880"/>
    <x v="438"/>
    <x v="7"/>
    <x v="519"/>
    <x v="53"/>
    <x v="584"/>
    <x v="3"/>
    <x v="0"/>
    <x v="0"/>
    <x v="0"/>
    <x v="0"/>
    <x v="0"/>
    <x v="0"/>
    <x v="0"/>
  </r>
  <r>
    <x v="811"/>
    <x v="150"/>
    <x v="403"/>
    <x v="215"/>
    <x v="53"/>
    <x v="575"/>
    <x v="3"/>
    <x v="0"/>
    <x v="0"/>
    <x v="0"/>
    <x v="0"/>
    <x v="0"/>
    <x v="0"/>
    <x v="0"/>
  </r>
  <r>
    <x v="948"/>
    <x v="331"/>
    <x v="589"/>
    <x v="960"/>
    <x v="53"/>
    <x v="558"/>
    <x v="3"/>
    <x v="0"/>
    <x v="0"/>
    <x v="0"/>
    <x v="0"/>
    <x v="0"/>
    <x v="0"/>
    <x v="0"/>
  </r>
  <r>
    <x v="768"/>
    <x v="96"/>
    <x v="541"/>
    <x v="377"/>
    <x v="18"/>
    <x v="556"/>
    <x v="3"/>
    <x v="0"/>
    <x v="0"/>
    <x v="0"/>
    <x v="0"/>
    <x v="0"/>
    <x v="0"/>
    <x v="0"/>
  </r>
  <r>
    <x v="954"/>
    <x v="689"/>
    <x v="433"/>
    <x v="269"/>
    <x v="8"/>
    <x v="552"/>
    <x v="3"/>
    <x v="0"/>
    <x v="0"/>
    <x v="0"/>
    <x v="0"/>
    <x v="0"/>
    <x v="0"/>
    <x v="0"/>
  </r>
  <r>
    <x v="926"/>
    <x v="350"/>
    <x v="468"/>
    <x v="168"/>
    <x v="53"/>
    <x v="545"/>
    <x v="3"/>
    <x v="0"/>
    <x v="0"/>
    <x v="0"/>
    <x v="0"/>
    <x v="0"/>
    <x v="0"/>
    <x v="0"/>
  </r>
  <r>
    <x v="168"/>
    <x v="382"/>
    <x v="481"/>
    <x v="703"/>
    <x v="53"/>
    <x v="540"/>
    <x v="3"/>
    <x v="0"/>
    <x v="0"/>
    <x v="0"/>
    <x v="0"/>
    <x v="0"/>
    <x v="0"/>
    <x v="0"/>
  </r>
  <r>
    <x v="929"/>
    <x v="59"/>
    <x v="372"/>
    <x v="404"/>
    <x v="19"/>
    <x v="537"/>
    <x v="3"/>
    <x v="0"/>
    <x v="0"/>
    <x v="0"/>
    <x v="0"/>
    <x v="0"/>
    <x v="0"/>
    <x v="0"/>
  </r>
  <r>
    <x v="857"/>
    <x v="489"/>
    <x v="385"/>
    <x v="72"/>
    <x v="53"/>
    <x v="536"/>
    <x v="3"/>
    <x v="0"/>
    <x v="0"/>
    <x v="0"/>
    <x v="0"/>
    <x v="0"/>
    <x v="0"/>
    <x v="0"/>
  </r>
  <r>
    <x v="805"/>
    <x v="6"/>
    <x v="66"/>
    <x v="115"/>
    <x v="14"/>
    <x v="533"/>
    <x v="3"/>
    <x v="0"/>
    <x v="0"/>
    <x v="0"/>
    <x v="0"/>
    <x v="0"/>
    <x v="0"/>
    <x v="0"/>
  </r>
  <r>
    <x v="814"/>
    <x v="513"/>
    <x v="625"/>
    <x v="646"/>
    <x v="39"/>
    <x v="530"/>
    <x v="3"/>
    <x v="0"/>
    <x v="0"/>
    <x v="0"/>
    <x v="0"/>
    <x v="0"/>
    <x v="0"/>
    <x v="0"/>
  </r>
  <r>
    <x v="815"/>
    <x v="628"/>
    <x v="143"/>
    <x v="830"/>
    <x v="38"/>
    <x v="527"/>
    <x v="3"/>
    <x v="0"/>
    <x v="0"/>
    <x v="0"/>
    <x v="0"/>
    <x v="0"/>
    <x v="0"/>
    <x v="0"/>
  </r>
  <r>
    <x v="994"/>
    <x v="638"/>
    <x v="516"/>
    <x v="849"/>
    <x v="47"/>
    <x v="523"/>
    <x v="3"/>
    <x v="0"/>
    <x v="0"/>
    <x v="0"/>
    <x v="0"/>
    <x v="0"/>
    <x v="0"/>
    <x v="0"/>
  </r>
  <r>
    <x v="803"/>
    <x v="420"/>
    <x v="168"/>
    <x v="444"/>
    <x v="13"/>
    <x v="520"/>
    <x v="3"/>
    <x v="0"/>
    <x v="0"/>
    <x v="0"/>
    <x v="0"/>
    <x v="0"/>
    <x v="0"/>
    <x v="0"/>
  </r>
  <r>
    <x v="943"/>
    <x v="169"/>
    <x v="464"/>
    <x v="207"/>
    <x v="13"/>
    <x v="519"/>
    <x v="3"/>
    <x v="0"/>
    <x v="0"/>
    <x v="0"/>
    <x v="0"/>
    <x v="0"/>
    <x v="0"/>
    <x v="0"/>
  </r>
  <r>
    <x v="813"/>
    <x v="706"/>
    <x v="295"/>
    <x v="307"/>
    <x v="44"/>
    <x v="517"/>
    <x v="3"/>
    <x v="0"/>
    <x v="0"/>
    <x v="0"/>
    <x v="0"/>
    <x v="0"/>
    <x v="0"/>
    <x v="0"/>
  </r>
  <r>
    <x v="873"/>
    <x v="450"/>
    <x v="120"/>
    <x v="491"/>
    <x v="44"/>
    <x v="513"/>
    <x v="3"/>
    <x v="0"/>
    <x v="0"/>
    <x v="0"/>
    <x v="0"/>
    <x v="0"/>
    <x v="0"/>
    <x v="0"/>
  </r>
  <r>
    <x v="804"/>
    <x v="30"/>
    <x v="326"/>
    <x v="10"/>
    <x v="7"/>
    <x v="510"/>
    <x v="3"/>
    <x v="0"/>
    <x v="0"/>
    <x v="0"/>
    <x v="0"/>
    <x v="0"/>
    <x v="0"/>
    <x v="0"/>
  </r>
  <r>
    <x v="944"/>
    <x v="279"/>
    <x v="383"/>
    <x v="413"/>
    <x v="13"/>
    <x v="509"/>
    <x v="3"/>
    <x v="0"/>
    <x v="0"/>
    <x v="0"/>
    <x v="0"/>
    <x v="0"/>
    <x v="0"/>
    <x v="0"/>
  </r>
  <r>
    <x v="993"/>
    <x v="648"/>
    <x v="123"/>
    <x v="856"/>
    <x v="14"/>
    <x v="508"/>
    <x v="3"/>
    <x v="0"/>
    <x v="0"/>
    <x v="0"/>
    <x v="0"/>
    <x v="0"/>
    <x v="0"/>
    <x v="0"/>
  </r>
  <r>
    <x v="924"/>
    <x v="14"/>
    <x v="104"/>
    <x v="60"/>
    <x v="18"/>
    <x v="506"/>
    <x v="3"/>
    <x v="0"/>
    <x v="0"/>
    <x v="0"/>
    <x v="0"/>
    <x v="0"/>
    <x v="0"/>
    <x v="0"/>
  </r>
  <r>
    <x v="935"/>
    <x v="357"/>
    <x v="413"/>
    <x v="655"/>
    <x v="53"/>
    <x v="497"/>
    <x v="3"/>
    <x v="0"/>
    <x v="0"/>
    <x v="0"/>
    <x v="0"/>
    <x v="0"/>
    <x v="0"/>
    <x v="0"/>
  </r>
  <r>
    <x v="714"/>
    <x v="392"/>
    <x v="131"/>
    <x v="852"/>
    <x v="4"/>
    <x v="489"/>
    <x v="3"/>
    <x v="0"/>
    <x v="0"/>
    <x v="0"/>
    <x v="0"/>
    <x v="0"/>
    <x v="0"/>
    <x v="0"/>
  </r>
  <r>
    <x v="876"/>
    <x v="412"/>
    <x v="287"/>
    <x v="88"/>
    <x v="17"/>
    <x v="488"/>
    <x v="3"/>
    <x v="0"/>
    <x v="0"/>
    <x v="0"/>
    <x v="0"/>
    <x v="0"/>
    <x v="0"/>
    <x v="0"/>
  </r>
  <r>
    <x v="957"/>
    <x v="159"/>
    <x v="78"/>
    <x v="249"/>
    <x v="39"/>
    <x v="482"/>
    <x v="3"/>
    <x v="0"/>
    <x v="0"/>
    <x v="0"/>
    <x v="0"/>
    <x v="0"/>
    <x v="0"/>
    <x v="0"/>
  </r>
  <r>
    <x v="211"/>
    <x v="377"/>
    <x v="42"/>
    <x v="20"/>
    <x v="9"/>
    <x v="481"/>
    <x v="3"/>
    <x v="0"/>
    <x v="0"/>
    <x v="0"/>
    <x v="0"/>
    <x v="0"/>
    <x v="0"/>
    <x v="0"/>
  </r>
  <r>
    <x v="828"/>
    <x v="570"/>
    <x v="110"/>
    <x v="741"/>
    <x v="8"/>
    <x v="479"/>
    <x v="3"/>
    <x v="0"/>
    <x v="0"/>
    <x v="0"/>
    <x v="0"/>
    <x v="0"/>
    <x v="0"/>
    <x v="0"/>
  </r>
  <r>
    <x v="867"/>
    <x v="173"/>
    <x v="237"/>
    <x v="910"/>
    <x v="45"/>
    <x v="478"/>
    <x v="3"/>
    <x v="0"/>
    <x v="0"/>
    <x v="0"/>
    <x v="0"/>
    <x v="0"/>
    <x v="0"/>
    <x v="0"/>
  </r>
  <r>
    <x v="821"/>
    <x v="273"/>
    <x v="480"/>
    <x v="411"/>
    <x v="44"/>
    <x v="474"/>
    <x v="3"/>
    <x v="0"/>
    <x v="0"/>
    <x v="0"/>
    <x v="0"/>
    <x v="0"/>
    <x v="0"/>
    <x v="0"/>
  </r>
  <r>
    <x v="808"/>
    <x v="33"/>
    <x v="112"/>
    <x v="76"/>
    <x v="53"/>
    <x v="473"/>
    <x v="3"/>
    <x v="0"/>
    <x v="0"/>
    <x v="0"/>
    <x v="0"/>
    <x v="0"/>
    <x v="0"/>
    <x v="0"/>
  </r>
  <r>
    <x v="921"/>
    <x v="526"/>
    <x v="74"/>
    <x v="851"/>
    <x v="45"/>
    <x v="472"/>
    <x v="3"/>
    <x v="0"/>
    <x v="0"/>
    <x v="0"/>
    <x v="0"/>
    <x v="0"/>
    <x v="0"/>
    <x v="0"/>
  </r>
  <r>
    <x v="860"/>
    <x v="226"/>
    <x v="84"/>
    <x v="624"/>
    <x v="4"/>
    <x v="471"/>
    <x v="3"/>
    <x v="0"/>
    <x v="0"/>
    <x v="0"/>
    <x v="0"/>
    <x v="0"/>
    <x v="0"/>
    <x v="0"/>
  </r>
  <r>
    <x v="825"/>
    <x v="40"/>
    <x v="341"/>
    <x v="442"/>
    <x v="47"/>
    <x v="465"/>
    <x v="3"/>
    <x v="0"/>
    <x v="0"/>
    <x v="0"/>
    <x v="0"/>
    <x v="0"/>
    <x v="0"/>
    <x v="0"/>
  </r>
  <r>
    <x v="881"/>
    <x v="167"/>
    <x v="35"/>
    <x v="144"/>
    <x v="8"/>
    <x v="447"/>
    <x v="3"/>
    <x v="0"/>
    <x v="0"/>
    <x v="0"/>
    <x v="0"/>
    <x v="0"/>
    <x v="0"/>
    <x v="0"/>
  </r>
  <r>
    <x v="932"/>
    <x v="135"/>
    <x v="199"/>
    <x v="894"/>
    <x v="53"/>
    <x v="445"/>
    <x v="3"/>
    <x v="0"/>
    <x v="0"/>
    <x v="0"/>
    <x v="0"/>
    <x v="0"/>
    <x v="0"/>
    <x v="0"/>
  </r>
  <r>
    <x v="866"/>
    <x v="13"/>
    <x v="626"/>
    <x v="975"/>
    <x v="45"/>
    <x v="441"/>
    <x v="3"/>
    <x v="0"/>
    <x v="0"/>
    <x v="0"/>
    <x v="0"/>
    <x v="0"/>
    <x v="0"/>
    <x v="0"/>
  </r>
  <r>
    <x v="819"/>
    <x v="112"/>
    <x v="61"/>
    <x v="487"/>
    <x v="8"/>
    <x v="440"/>
    <x v="3"/>
    <x v="0"/>
    <x v="0"/>
    <x v="0"/>
    <x v="0"/>
    <x v="0"/>
    <x v="0"/>
    <x v="0"/>
  </r>
  <r>
    <x v="934"/>
    <x v="35"/>
    <x v="442"/>
    <x v="240"/>
    <x v="53"/>
    <x v="429"/>
    <x v="3"/>
    <x v="0"/>
    <x v="0"/>
    <x v="0"/>
    <x v="0"/>
    <x v="0"/>
    <x v="0"/>
    <x v="0"/>
  </r>
  <r>
    <x v="776"/>
    <x v="461"/>
    <x v="548"/>
    <x v="102"/>
    <x v="18"/>
    <x v="423"/>
    <x v="3"/>
    <x v="0"/>
    <x v="0"/>
    <x v="0"/>
    <x v="0"/>
    <x v="0"/>
    <x v="0"/>
    <x v="0"/>
  </r>
  <r>
    <x v="820"/>
    <x v="26"/>
    <x v="585"/>
    <x v="854"/>
    <x v="53"/>
    <x v="419"/>
    <x v="3"/>
    <x v="0"/>
    <x v="0"/>
    <x v="0"/>
    <x v="0"/>
    <x v="0"/>
    <x v="0"/>
    <x v="0"/>
  </r>
  <r>
    <x v="799"/>
    <x v="337"/>
    <x v="342"/>
    <x v="652"/>
    <x v="29"/>
    <x v="409"/>
    <x v="3"/>
    <x v="0"/>
    <x v="0"/>
    <x v="0"/>
    <x v="0"/>
    <x v="0"/>
    <x v="0"/>
    <x v="0"/>
  </r>
  <r>
    <x v="775"/>
    <x v="674"/>
    <x v="363"/>
    <x v="858"/>
    <x v="18"/>
    <x v="406"/>
    <x v="3"/>
    <x v="0"/>
    <x v="0"/>
    <x v="0"/>
    <x v="0"/>
    <x v="0"/>
    <x v="0"/>
    <x v="0"/>
  </r>
  <r>
    <x v="953"/>
    <x v="0"/>
    <x v="0"/>
    <x v="303"/>
    <x v="53"/>
    <x v="405"/>
    <x v="3"/>
    <x v="0"/>
    <x v="0"/>
    <x v="0"/>
    <x v="0"/>
    <x v="0"/>
    <x v="0"/>
    <x v="0"/>
  </r>
  <r>
    <x v="46"/>
    <x v="669"/>
    <x v="58"/>
    <x v="618"/>
    <x v="53"/>
    <x v="402"/>
    <x v="3"/>
    <x v="0"/>
    <x v="0"/>
    <x v="0"/>
    <x v="0"/>
    <x v="0"/>
    <x v="0"/>
    <x v="0"/>
  </r>
  <r>
    <x v="949"/>
    <x v="0"/>
    <x v="0"/>
    <x v="8"/>
    <x v="53"/>
    <x v="397"/>
    <x v="3"/>
    <x v="0"/>
    <x v="0"/>
    <x v="0"/>
    <x v="0"/>
    <x v="0"/>
    <x v="0"/>
    <x v="0"/>
  </r>
  <r>
    <x v="922"/>
    <x v="755"/>
    <x v="411"/>
    <x v="695"/>
    <x v="32"/>
    <x v="396"/>
    <x v="3"/>
    <x v="0"/>
    <x v="0"/>
    <x v="0"/>
    <x v="0"/>
    <x v="0"/>
    <x v="0"/>
    <x v="0"/>
  </r>
  <r>
    <x v="802"/>
    <x v="455"/>
    <x v="334"/>
    <x v="838"/>
    <x v="53"/>
    <x v="395"/>
    <x v="3"/>
    <x v="0"/>
    <x v="0"/>
    <x v="0"/>
    <x v="0"/>
    <x v="0"/>
    <x v="0"/>
    <x v="0"/>
  </r>
  <r>
    <x v="770"/>
    <x v="492"/>
    <x v="175"/>
    <x v="615"/>
    <x v="18"/>
    <x v="390"/>
    <x v="3"/>
    <x v="0"/>
    <x v="0"/>
    <x v="0"/>
    <x v="0"/>
    <x v="0"/>
    <x v="0"/>
    <x v="0"/>
  </r>
  <r>
    <x v="941"/>
    <x v="483"/>
    <x v="162"/>
    <x v="149"/>
    <x v="45"/>
    <x v="389"/>
    <x v="3"/>
    <x v="0"/>
    <x v="0"/>
    <x v="0"/>
    <x v="0"/>
    <x v="0"/>
    <x v="0"/>
    <x v="0"/>
  </r>
  <r>
    <x v="938"/>
    <x v="330"/>
    <x v="549"/>
    <x v="463"/>
    <x v="14"/>
    <x v="388"/>
    <x v="3"/>
    <x v="0"/>
    <x v="0"/>
    <x v="0"/>
    <x v="0"/>
    <x v="0"/>
    <x v="0"/>
    <x v="0"/>
  </r>
  <r>
    <x v="947"/>
    <x v="388"/>
    <x v="164"/>
    <x v="490"/>
    <x v="13"/>
    <x v="385"/>
    <x v="3"/>
    <x v="0"/>
    <x v="0"/>
    <x v="0"/>
    <x v="0"/>
    <x v="0"/>
    <x v="0"/>
    <x v="0"/>
  </r>
  <r>
    <x v="875"/>
    <x v="349"/>
    <x v="563"/>
    <x v="883"/>
    <x v="19"/>
    <x v="380"/>
    <x v="3"/>
    <x v="0"/>
    <x v="0"/>
    <x v="0"/>
    <x v="0"/>
    <x v="0"/>
    <x v="0"/>
    <x v="0"/>
  </r>
  <r>
    <x v="579"/>
    <x v="144"/>
    <x v="303"/>
    <x v="692"/>
    <x v="29"/>
    <x v="673"/>
    <x v="7"/>
    <x v="2"/>
    <x v="0"/>
    <x v="0"/>
    <x v="0"/>
    <x v="0"/>
    <x v="0"/>
    <x v="0"/>
  </r>
  <r>
    <x v="675"/>
    <x v="486"/>
    <x v="329"/>
    <x v="818"/>
    <x v="29"/>
    <x v="670"/>
    <x v="7"/>
    <x v="2"/>
    <x v="0"/>
    <x v="0"/>
    <x v="0"/>
    <x v="0"/>
    <x v="0"/>
    <x v="0"/>
  </r>
  <r>
    <x v="730"/>
    <x v="485"/>
    <x v="621"/>
    <x v="779"/>
    <x v="29"/>
    <x v="662"/>
    <x v="7"/>
    <x v="2"/>
    <x v="0"/>
    <x v="0"/>
    <x v="0"/>
    <x v="0"/>
    <x v="0"/>
    <x v="0"/>
  </r>
  <r>
    <x v="628"/>
    <x v="237"/>
    <x v="102"/>
    <x v="158"/>
    <x v="29"/>
    <x v="661"/>
    <x v="7"/>
    <x v="2"/>
    <x v="0"/>
    <x v="0"/>
    <x v="0"/>
    <x v="0"/>
    <x v="0"/>
    <x v="0"/>
  </r>
  <r>
    <x v="620"/>
    <x v="191"/>
    <x v="156"/>
    <x v="575"/>
    <x v="53"/>
    <x v="657"/>
    <x v="7"/>
    <x v="2"/>
    <x v="0"/>
    <x v="0"/>
    <x v="0"/>
    <x v="0"/>
    <x v="0"/>
    <x v="0"/>
  </r>
  <r>
    <x v="615"/>
    <x v="460"/>
    <x v="129"/>
    <x v="826"/>
    <x v="53"/>
    <x v="654"/>
    <x v="7"/>
    <x v="2"/>
    <x v="0"/>
    <x v="0"/>
    <x v="0"/>
    <x v="0"/>
    <x v="0"/>
    <x v="0"/>
  </r>
  <r>
    <x v="785"/>
    <x v="476"/>
    <x v="435"/>
    <x v="902"/>
    <x v="29"/>
    <x v="652"/>
    <x v="7"/>
    <x v="2"/>
    <x v="0"/>
    <x v="0"/>
    <x v="0"/>
    <x v="0"/>
    <x v="0"/>
    <x v="0"/>
  </r>
  <r>
    <x v="649"/>
    <x v="262"/>
    <x v="236"/>
    <x v="321"/>
    <x v="29"/>
    <x v="641"/>
    <x v="7"/>
    <x v="2"/>
    <x v="0"/>
    <x v="0"/>
    <x v="0"/>
    <x v="0"/>
    <x v="0"/>
    <x v="0"/>
  </r>
  <r>
    <x v="650"/>
    <x v="344"/>
    <x v="435"/>
    <x v="672"/>
    <x v="29"/>
    <x v="641"/>
    <x v="7"/>
    <x v="2"/>
    <x v="0"/>
    <x v="0"/>
    <x v="0"/>
    <x v="0"/>
    <x v="0"/>
    <x v="0"/>
  </r>
  <r>
    <x v="617"/>
    <x v="588"/>
    <x v="102"/>
    <x v="86"/>
    <x v="29"/>
    <x v="617"/>
    <x v="7"/>
    <x v="2"/>
    <x v="0"/>
    <x v="0"/>
    <x v="0"/>
    <x v="0"/>
    <x v="0"/>
    <x v="0"/>
  </r>
  <r>
    <x v="599"/>
    <x v="339"/>
    <x v="342"/>
    <x v="885"/>
    <x v="29"/>
    <x v="607"/>
    <x v="7"/>
    <x v="2"/>
    <x v="0"/>
    <x v="0"/>
    <x v="0"/>
    <x v="0"/>
    <x v="0"/>
    <x v="0"/>
  </r>
  <r>
    <x v="637"/>
    <x v="360"/>
    <x v="303"/>
    <x v="305"/>
    <x v="29"/>
    <x v="546"/>
    <x v="7"/>
    <x v="2"/>
    <x v="0"/>
    <x v="0"/>
    <x v="0"/>
    <x v="0"/>
    <x v="0"/>
    <x v="0"/>
  </r>
  <r>
    <x v="601"/>
    <x v="298"/>
    <x v="303"/>
    <x v="97"/>
    <x v="29"/>
    <x v="531"/>
    <x v="7"/>
    <x v="2"/>
    <x v="0"/>
    <x v="0"/>
    <x v="0"/>
    <x v="0"/>
    <x v="0"/>
    <x v="0"/>
  </r>
  <r>
    <x v="640"/>
    <x v="694"/>
    <x v="285"/>
    <x v="166"/>
    <x v="29"/>
    <x v="521"/>
    <x v="7"/>
    <x v="2"/>
    <x v="0"/>
    <x v="0"/>
    <x v="0"/>
    <x v="0"/>
    <x v="0"/>
    <x v="0"/>
  </r>
  <r>
    <x v="643"/>
    <x v="336"/>
    <x v="303"/>
    <x v="630"/>
    <x v="29"/>
    <x v="511"/>
    <x v="7"/>
    <x v="2"/>
    <x v="0"/>
    <x v="0"/>
    <x v="0"/>
    <x v="0"/>
    <x v="0"/>
    <x v="0"/>
  </r>
  <r>
    <x v="735"/>
    <x v="623"/>
    <x v="303"/>
    <x v="775"/>
    <x v="29"/>
    <x v="505"/>
    <x v="7"/>
    <x v="2"/>
    <x v="0"/>
    <x v="0"/>
    <x v="0"/>
    <x v="0"/>
    <x v="0"/>
    <x v="0"/>
  </r>
  <r>
    <x v="520"/>
    <x v="23"/>
    <x v="293"/>
    <x v="612"/>
    <x v="45"/>
    <x v="491"/>
    <x v="7"/>
    <x v="2"/>
    <x v="0"/>
    <x v="0"/>
    <x v="0"/>
    <x v="0"/>
    <x v="0"/>
    <x v="0"/>
  </r>
  <r>
    <x v="605"/>
    <x v="338"/>
    <x v="435"/>
    <x v="722"/>
    <x v="29"/>
    <x v="480"/>
    <x v="7"/>
    <x v="2"/>
    <x v="0"/>
    <x v="0"/>
    <x v="0"/>
    <x v="0"/>
    <x v="0"/>
    <x v="0"/>
  </r>
  <r>
    <x v="611"/>
    <x v="140"/>
    <x v="303"/>
    <x v="525"/>
    <x v="29"/>
    <x v="466"/>
    <x v="7"/>
    <x v="2"/>
    <x v="0"/>
    <x v="0"/>
    <x v="0"/>
    <x v="0"/>
    <x v="0"/>
    <x v="0"/>
  </r>
  <r>
    <x v="642"/>
    <x v="233"/>
    <x v="303"/>
    <x v="494"/>
    <x v="29"/>
    <x v="462"/>
    <x v="7"/>
    <x v="2"/>
    <x v="0"/>
    <x v="0"/>
    <x v="0"/>
    <x v="0"/>
    <x v="0"/>
    <x v="0"/>
  </r>
  <r>
    <x v="647"/>
    <x v="78"/>
    <x v="342"/>
    <x v="815"/>
    <x v="29"/>
    <x v="455"/>
    <x v="7"/>
    <x v="2"/>
    <x v="0"/>
    <x v="0"/>
    <x v="0"/>
    <x v="0"/>
    <x v="0"/>
    <x v="0"/>
  </r>
  <r>
    <x v="607"/>
    <x v="284"/>
    <x v="602"/>
    <x v="766"/>
    <x v="53"/>
    <x v="454"/>
    <x v="7"/>
    <x v="2"/>
    <x v="0"/>
    <x v="0"/>
    <x v="0"/>
    <x v="0"/>
    <x v="0"/>
    <x v="0"/>
  </r>
  <r>
    <x v="670"/>
    <x v="570"/>
    <x v="227"/>
    <x v="839"/>
    <x v="28"/>
    <x v="453"/>
    <x v="7"/>
    <x v="2"/>
    <x v="0"/>
    <x v="0"/>
    <x v="0"/>
    <x v="0"/>
    <x v="0"/>
    <x v="0"/>
  </r>
  <r>
    <x v="687"/>
    <x v="620"/>
    <x v="34"/>
    <x v="432"/>
    <x v="29"/>
    <x v="451"/>
    <x v="7"/>
    <x v="2"/>
    <x v="0"/>
    <x v="0"/>
    <x v="0"/>
    <x v="0"/>
    <x v="0"/>
    <x v="0"/>
  </r>
  <r>
    <x v="788"/>
    <x v="577"/>
    <x v="342"/>
    <x v="61"/>
    <x v="29"/>
    <x v="446"/>
    <x v="7"/>
    <x v="2"/>
    <x v="0"/>
    <x v="0"/>
    <x v="0"/>
    <x v="0"/>
    <x v="0"/>
    <x v="0"/>
  </r>
  <r>
    <x v="685"/>
    <x v="637"/>
    <x v="271"/>
    <x v="59"/>
    <x v="29"/>
    <x v="444"/>
    <x v="7"/>
    <x v="2"/>
    <x v="0"/>
    <x v="0"/>
    <x v="0"/>
    <x v="0"/>
    <x v="0"/>
    <x v="0"/>
  </r>
  <r>
    <x v="651"/>
    <x v="138"/>
    <x v="342"/>
    <x v="368"/>
    <x v="29"/>
    <x v="438"/>
    <x v="7"/>
    <x v="2"/>
    <x v="0"/>
    <x v="0"/>
    <x v="0"/>
    <x v="0"/>
    <x v="0"/>
    <x v="0"/>
  </r>
  <r>
    <x v="674"/>
    <x v="475"/>
    <x v="435"/>
    <x v="67"/>
    <x v="29"/>
    <x v="437"/>
    <x v="7"/>
    <x v="2"/>
    <x v="0"/>
    <x v="0"/>
    <x v="0"/>
    <x v="0"/>
    <x v="0"/>
    <x v="0"/>
  </r>
  <r>
    <x v="591"/>
    <x v="313"/>
    <x v="612"/>
    <x v="870"/>
    <x v="29"/>
    <x v="436"/>
    <x v="7"/>
    <x v="2"/>
    <x v="0"/>
    <x v="0"/>
    <x v="0"/>
    <x v="0"/>
    <x v="0"/>
    <x v="0"/>
  </r>
  <r>
    <x v="676"/>
    <x v="235"/>
    <x v="102"/>
    <x v="431"/>
    <x v="29"/>
    <x v="434"/>
    <x v="7"/>
    <x v="2"/>
    <x v="0"/>
    <x v="0"/>
    <x v="0"/>
    <x v="0"/>
    <x v="0"/>
    <x v="0"/>
  </r>
  <r>
    <x v="606"/>
    <x v="238"/>
    <x v="303"/>
    <x v="344"/>
    <x v="29"/>
    <x v="421"/>
    <x v="7"/>
    <x v="2"/>
    <x v="0"/>
    <x v="0"/>
    <x v="0"/>
    <x v="0"/>
    <x v="0"/>
    <x v="0"/>
  </r>
  <r>
    <x v="604"/>
    <x v="629"/>
    <x v="303"/>
    <x v="539"/>
    <x v="29"/>
    <x v="417"/>
    <x v="7"/>
    <x v="2"/>
    <x v="0"/>
    <x v="0"/>
    <x v="0"/>
    <x v="0"/>
    <x v="0"/>
    <x v="0"/>
  </r>
  <r>
    <x v="581"/>
    <x v="124"/>
    <x v="303"/>
    <x v="656"/>
    <x v="29"/>
    <x v="391"/>
    <x v="7"/>
    <x v="2"/>
    <x v="0"/>
    <x v="0"/>
    <x v="0"/>
    <x v="0"/>
    <x v="0"/>
    <x v="0"/>
  </r>
  <r>
    <x v="641"/>
    <x v="482"/>
    <x v="102"/>
    <x v="547"/>
    <x v="29"/>
    <x v="369"/>
    <x v="7"/>
    <x v="2"/>
    <x v="0"/>
    <x v="0"/>
    <x v="0"/>
    <x v="0"/>
    <x v="0"/>
    <x v="0"/>
  </r>
  <r>
    <x v="648"/>
    <x v="558"/>
    <x v="435"/>
    <x v="123"/>
    <x v="29"/>
    <x v="364"/>
    <x v="7"/>
    <x v="2"/>
    <x v="0"/>
    <x v="0"/>
    <x v="0"/>
    <x v="0"/>
    <x v="0"/>
    <x v="0"/>
  </r>
  <r>
    <x v="631"/>
    <x v="715"/>
    <x v="236"/>
    <x v="68"/>
    <x v="29"/>
    <x v="333"/>
    <x v="7"/>
    <x v="2"/>
    <x v="0"/>
    <x v="0"/>
    <x v="0"/>
    <x v="0"/>
    <x v="0"/>
    <x v="0"/>
  </r>
  <r>
    <x v="688"/>
    <x v="477"/>
    <x v="247"/>
    <x v="531"/>
    <x v="29"/>
    <x v="327"/>
    <x v="7"/>
    <x v="2"/>
    <x v="0"/>
    <x v="0"/>
    <x v="0"/>
    <x v="0"/>
    <x v="0"/>
    <x v="0"/>
  </r>
  <r>
    <x v="672"/>
    <x v="362"/>
    <x v="289"/>
    <x v="906"/>
    <x v="29"/>
    <x v="320"/>
    <x v="7"/>
    <x v="2"/>
    <x v="0"/>
    <x v="0"/>
    <x v="0"/>
    <x v="0"/>
    <x v="0"/>
    <x v="0"/>
  </r>
  <r>
    <x v="787"/>
    <x v="267"/>
    <x v="435"/>
    <x v="395"/>
    <x v="29"/>
    <x v="313"/>
    <x v="7"/>
    <x v="2"/>
    <x v="0"/>
    <x v="0"/>
    <x v="0"/>
    <x v="0"/>
    <x v="0"/>
    <x v="0"/>
  </r>
  <r>
    <x v="692"/>
    <x v="481"/>
    <x v="494"/>
    <x v="745"/>
    <x v="29"/>
    <x v="311"/>
    <x v="7"/>
    <x v="2"/>
    <x v="0"/>
    <x v="0"/>
    <x v="0"/>
    <x v="0"/>
    <x v="0"/>
    <x v="0"/>
  </r>
  <r>
    <x v="877"/>
    <x v="137"/>
    <x v="303"/>
    <x v="282"/>
    <x v="29"/>
    <x v="304"/>
    <x v="7"/>
    <x v="2"/>
    <x v="0"/>
    <x v="0"/>
    <x v="0"/>
    <x v="0"/>
    <x v="0"/>
    <x v="0"/>
  </r>
  <r>
    <x v="690"/>
    <x v="359"/>
    <x v="303"/>
    <x v="691"/>
    <x v="29"/>
    <x v="300"/>
    <x v="7"/>
    <x v="2"/>
    <x v="0"/>
    <x v="0"/>
    <x v="0"/>
    <x v="0"/>
    <x v="0"/>
    <x v="0"/>
  </r>
  <r>
    <x v="326"/>
    <x v="252"/>
    <x v="94"/>
    <x v="114"/>
    <x v="19"/>
    <x v="286"/>
    <x v="7"/>
    <x v="2"/>
    <x v="0"/>
    <x v="0"/>
    <x v="0"/>
    <x v="0"/>
    <x v="0"/>
    <x v="0"/>
  </r>
  <r>
    <x v="713"/>
    <x v="105"/>
    <x v="224"/>
    <x v="302"/>
    <x v="19"/>
    <x v="279"/>
    <x v="7"/>
    <x v="2"/>
    <x v="0"/>
    <x v="0"/>
    <x v="0"/>
    <x v="0"/>
    <x v="0"/>
    <x v="0"/>
  </r>
  <r>
    <x v="639"/>
    <x v="479"/>
    <x v="28"/>
    <x v="210"/>
    <x v="29"/>
    <x v="271"/>
    <x v="7"/>
    <x v="2"/>
    <x v="0"/>
    <x v="0"/>
    <x v="0"/>
    <x v="0"/>
    <x v="0"/>
    <x v="0"/>
  </r>
  <r>
    <x v="665"/>
    <x v="716"/>
    <x v="271"/>
    <x v="606"/>
    <x v="29"/>
    <x v="258"/>
    <x v="7"/>
    <x v="2"/>
    <x v="0"/>
    <x v="0"/>
    <x v="0"/>
    <x v="0"/>
    <x v="0"/>
    <x v="0"/>
  </r>
  <r>
    <x v="646"/>
    <x v="264"/>
    <x v="342"/>
    <x v="136"/>
    <x v="29"/>
    <x v="257"/>
    <x v="7"/>
    <x v="2"/>
    <x v="0"/>
    <x v="0"/>
    <x v="0"/>
    <x v="0"/>
    <x v="0"/>
    <x v="0"/>
  </r>
  <r>
    <x v="736"/>
    <x v="728"/>
    <x v="303"/>
    <x v="176"/>
    <x v="29"/>
    <x v="255"/>
    <x v="7"/>
    <x v="2"/>
    <x v="0"/>
    <x v="0"/>
    <x v="0"/>
    <x v="0"/>
    <x v="0"/>
    <x v="0"/>
  </r>
  <r>
    <x v="610"/>
    <x v="185"/>
    <x v="196"/>
    <x v="663"/>
    <x v="18"/>
    <x v="253"/>
    <x v="7"/>
    <x v="2"/>
    <x v="0"/>
    <x v="0"/>
    <x v="0"/>
    <x v="0"/>
    <x v="0"/>
    <x v="0"/>
  </r>
  <r>
    <x v="233"/>
    <x v="642"/>
    <x v="542"/>
    <x v="795"/>
    <x v="18"/>
    <x v="252"/>
    <x v="7"/>
    <x v="2"/>
    <x v="0"/>
    <x v="0"/>
    <x v="0"/>
    <x v="0"/>
    <x v="0"/>
    <x v="0"/>
  </r>
  <r>
    <x v="636"/>
    <x v="277"/>
    <x v="247"/>
    <x v="868"/>
    <x v="29"/>
    <x v="243"/>
    <x v="7"/>
    <x v="2"/>
    <x v="0"/>
    <x v="0"/>
    <x v="0"/>
    <x v="0"/>
    <x v="0"/>
    <x v="0"/>
  </r>
  <r>
    <x v="603"/>
    <x v="346"/>
    <x v="513"/>
    <x v="414"/>
    <x v="29"/>
    <x v="233"/>
    <x v="7"/>
    <x v="2"/>
    <x v="0"/>
    <x v="0"/>
    <x v="0"/>
    <x v="0"/>
    <x v="0"/>
    <x v="0"/>
  </r>
  <r>
    <x v="645"/>
    <x v="53"/>
    <x v="303"/>
    <x v="286"/>
    <x v="29"/>
    <x v="232"/>
    <x v="7"/>
    <x v="2"/>
    <x v="0"/>
    <x v="0"/>
    <x v="0"/>
    <x v="0"/>
    <x v="0"/>
    <x v="0"/>
  </r>
  <r>
    <x v="590"/>
    <x v="285"/>
    <x v="478"/>
    <x v="717"/>
    <x v="29"/>
    <x v="229"/>
    <x v="7"/>
    <x v="2"/>
    <x v="0"/>
    <x v="0"/>
    <x v="0"/>
    <x v="0"/>
    <x v="0"/>
    <x v="0"/>
  </r>
  <r>
    <x v="587"/>
    <x v="685"/>
    <x v="365"/>
    <x v="212"/>
    <x v="10"/>
    <x v="218"/>
    <x v="7"/>
    <x v="2"/>
    <x v="0"/>
    <x v="0"/>
    <x v="0"/>
    <x v="0"/>
    <x v="0"/>
    <x v="0"/>
  </r>
  <r>
    <x v="677"/>
    <x v="350"/>
    <x v="115"/>
    <x v="251"/>
    <x v="25"/>
    <x v="216"/>
    <x v="7"/>
    <x v="2"/>
    <x v="0"/>
    <x v="0"/>
    <x v="0"/>
    <x v="0"/>
    <x v="0"/>
    <x v="0"/>
  </r>
  <r>
    <x v="582"/>
    <x v="717"/>
    <x v="247"/>
    <x v="283"/>
    <x v="29"/>
    <x v="214"/>
    <x v="7"/>
    <x v="2"/>
    <x v="0"/>
    <x v="0"/>
    <x v="0"/>
    <x v="0"/>
    <x v="0"/>
    <x v="0"/>
  </r>
  <r>
    <x v="526"/>
    <x v="410"/>
    <x v="469"/>
    <x v="828"/>
    <x v="8"/>
    <x v="213"/>
    <x v="7"/>
    <x v="2"/>
    <x v="0"/>
    <x v="0"/>
    <x v="0"/>
    <x v="0"/>
    <x v="0"/>
    <x v="0"/>
  </r>
  <r>
    <x v="786"/>
    <x v="474"/>
    <x v="303"/>
    <x v="405"/>
    <x v="29"/>
    <x v="212"/>
    <x v="7"/>
    <x v="2"/>
    <x v="0"/>
    <x v="0"/>
    <x v="0"/>
    <x v="0"/>
    <x v="0"/>
    <x v="0"/>
  </r>
  <r>
    <x v="694"/>
    <x v="612"/>
    <x v="303"/>
    <x v="721"/>
    <x v="29"/>
    <x v="209"/>
    <x v="7"/>
    <x v="2"/>
    <x v="0"/>
    <x v="0"/>
    <x v="0"/>
    <x v="0"/>
    <x v="0"/>
    <x v="0"/>
  </r>
  <r>
    <x v="655"/>
    <x v="597"/>
    <x v="150"/>
    <x v="783"/>
    <x v="45"/>
    <x v="207"/>
    <x v="7"/>
    <x v="2"/>
    <x v="0"/>
    <x v="0"/>
    <x v="0"/>
    <x v="0"/>
    <x v="0"/>
    <x v="0"/>
  </r>
  <r>
    <x v="612"/>
    <x v="578"/>
    <x v="612"/>
    <x v="512"/>
    <x v="29"/>
    <x v="205"/>
    <x v="7"/>
    <x v="2"/>
    <x v="0"/>
    <x v="0"/>
    <x v="0"/>
    <x v="0"/>
    <x v="0"/>
    <x v="0"/>
  </r>
  <r>
    <x v="686"/>
    <x v="478"/>
    <x v="329"/>
    <x v="35"/>
    <x v="29"/>
    <x v="194"/>
    <x v="7"/>
    <x v="2"/>
    <x v="0"/>
    <x v="0"/>
    <x v="0"/>
    <x v="0"/>
    <x v="0"/>
    <x v="0"/>
  </r>
  <r>
    <x v="630"/>
    <x v="66"/>
    <x v="209"/>
    <x v="686"/>
    <x v="29"/>
    <x v="192"/>
    <x v="7"/>
    <x v="2"/>
    <x v="0"/>
    <x v="0"/>
    <x v="0"/>
    <x v="0"/>
    <x v="0"/>
    <x v="0"/>
  </r>
  <r>
    <x v="673"/>
    <x v="195"/>
    <x v="264"/>
    <x v="203"/>
    <x v="29"/>
    <x v="189"/>
    <x v="7"/>
    <x v="2"/>
    <x v="0"/>
    <x v="0"/>
    <x v="0"/>
    <x v="0"/>
    <x v="0"/>
    <x v="0"/>
  </r>
  <r>
    <x v="578"/>
    <x v="329"/>
    <x v="531"/>
    <x v="753"/>
    <x v="17"/>
    <x v="188"/>
    <x v="7"/>
    <x v="2"/>
    <x v="0"/>
    <x v="0"/>
    <x v="0"/>
    <x v="0"/>
    <x v="0"/>
    <x v="0"/>
  </r>
  <r>
    <x v="623"/>
    <x v="36"/>
    <x v="254"/>
    <x v="96"/>
    <x v="17"/>
    <x v="185"/>
    <x v="7"/>
    <x v="2"/>
    <x v="0"/>
    <x v="0"/>
    <x v="0"/>
    <x v="0"/>
    <x v="0"/>
    <x v="0"/>
  </r>
  <r>
    <x v="624"/>
    <x v="586"/>
    <x v="342"/>
    <x v="913"/>
    <x v="29"/>
    <x v="180"/>
    <x v="7"/>
    <x v="2"/>
    <x v="0"/>
    <x v="0"/>
    <x v="0"/>
    <x v="0"/>
    <x v="0"/>
    <x v="0"/>
  </r>
  <r>
    <x v="616"/>
    <x v="312"/>
    <x v="612"/>
    <x v="200"/>
    <x v="29"/>
    <x v="176"/>
    <x v="7"/>
    <x v="2"/>
    <x v="0"/>
    <x v="0"/>
    <x v="0"/>
    <x v="0"/>
    <x v="0"/>
    <x v="0"/>
  </r>
  <r>
    <x v="863"/>
    <x v="261"/>
    <x v="342"/>
    <x v="484"/>
    <x v="29"/>
    <x v="171"/>
    <x v="7"/>
    <x v="2"/>
    <x v="0"/>
    <x v="0"/>
    <x v="0"/>
    <x v="0"/>
    <x v="0"/>
    <x v="0"/>
  </r>
  <r>
    <x v="600"/>
    <x v="407"/>
    <x v="303"/>
    <x v="42"/>
    <x v="29"/>
    <x v="168"/>
    <x v="7"/>
    <x v="2"/>
    <x v="0"/>
    <x v="0"/>
    <x v="0"/>
    <x v="0"/>
    <x v="0"/>
    <x v="0"/>
  </r>
  <r>
    <x v="598"/>
    <x v="342"/>
    <x v="303"/>
    <x v="979"/>
    <x v="29"/>
    <x v="166"/>
    <x v="7"/>
    <x v="2"/>
    <x v="0"/>
    <x v="0"/>
    <x v="0"/>
    <x v="0"/>
    <x v="0"/>
    <x v="0"/>
  </r>
  <r>
    <x v="574"/>
    <x v="569"/>
    <x v="303"/>
    <x v="317"/>
    <x v="29"/>
    <x v="159"/>
    <x v="7"/>
    <x v="2"/>
    <x v="0"/>
    <x v="0"/>
    <x v="0"/>
    <x v="0"/>
    <x v="0"/>
    <x v="0"/>
  </r>
  <r>
    <x v="319"/>
    <x v="345"/>
    <x v="331"/>
    <x v="295"/>
    <x v="17"/>
    <x v="158"/>
    <x v="7"/>
    <x v="2"/>
    <x v="0"/>
    <x v="0"/>
    <x v="0"/>
    <x v="0"/>
    <x v="0"/>
    <x v="0"/>
  </r>
  <r>
    <x v="733"/>
    <x v="41"/>
    <x v="490"/>
    <x v="314"/>
    <x v="53"/>
    <x v="155"/>
    <x v="7"/>
    <x v="2"/>
    <x v="0"/>
    <x v="0"/>
    <x v="0"/>
    <x v="0"/>
    <x v="0"/>
    <x v="0"/>
  </r>
  <r>
    <x v="666"/>
    <x v="223"/>
    <x v="102"/>
    <x v="370"/>
    <x v="29"/>
    <x v="151"/>
    <x v="7"/>
    <x v="2"/>
    <x v="0"/>
    <x v="0"/>
    <x v="0"/>
    <x v="0"/>
    <x v="0"/>
    <x v="0"/>
  </r>
  <r>
    <x v="248"/>
    <x v="9"/>
    <x v="193"/>
    <x v="608"/>
    <x v="16"/>
    <x v="143"/>
    <x v="7"/>
    <x v="2"/>
    <x v="0"/>
    <x v="0"/>
    <x v="0"/>
    <x v="0"/>
    <x v="0"/>
    <x v="0"/>
  </r>
  <r>
    <x v="629"/>
    <x v="98"/>
    <x v="271"/>
    <x v="623"/>
    <x v="29"/>
    <x v="142"/>
    <x v="7"/>
    <x v="2"/>
    <x v="0"/>
    <x v="0"/>
    <x v="0"/>
    <x v="0"/>
    <x v="0"/>
    <x v="0"/>
  </r>
  <r>
    <x v="335"/>
    <x v="571"/>
    <x v="38"/>
    <x v="627"/>
    <x v="19"/>
    <x v="135"/>
    <x v="7"/>
    <x v="2"/>
    <x v="0"/>
    <x v="0"/>
    <x v="0"/>
    <x v="0"/>
    <x v="0"/>
    <x v="0"/>
  </r>
  <r>
    <x v="644"/>
    <x v="340"/>
    <x v="271"/>
    <x v="254"/>
    <x v="29"/>
    <x v="134"/>
    <x v="7"/>
    <x v="2"/>
    <x v="0"/>
    <x v="0"/>
    <x v="0"/>
    <x v="0"/>
    <x v="0"/>
    <x v="0"/>
  </r>
  <r>
    <x v="826"/>
    <x v="215"/>
    <x v="271"/>
    <x v="356"/>
    <x v="29"/>
    <x v="128"/>
    <x v="7"/>
    <x v="2"/>
    <x v="0"/>
    <x v="0"/>
    <x v="0"/>
    <x v="0"/>
    <x v="0"/>
    <x v="0"/>
  </r>
  <r>
    <x v="489"/>
    <x v="189"/>
    <x v="207"/>
    <x v="750"/>
    <x v="44"/>
    <x v="120"/>
    <x v="7"/>
    <x v="2"/>
    <x v="0"/>
    <x v="0"/>
    <x v="0"/>
    <x v="0"/>
    <x v="0"/>
    <x v="0"/>
  </r>
  <r>
    <x v="580"/>
    <x v="50"/>
    <x v="190"/>
    <x v="32"/>
    <x v="8"/>
    <x v="110"/>
    <x v="7"/>
    <x v="2"/>
    <x v="0"/>
    <x v="0"/>
    <x v="0"/>
    <x v="0"/>
    <x v="0"/>
    <x v="0"/>
  </r>
  <r>
    <x v="661"/>
    <x v="218"/>
    <x v="435"/>
    <x v="392"/>
    <x v="29"/>
    <x v="109"/>
    <x v="7"/>
    <x v="2"/>
    <x v="0"/>
    <x v="0"/>
    <x v="0"/>
    <x v="0"/>
    <x v="0"/>
    <x v="0"/>
  </r>
  <r>
    <x v="618"/>
    <x v="322"/>
    <x v="544"/>
    <x v="384"/>
    <x v="6"/>
    <x v="108"/>
    <x v="7"/>
    <x v="2"/>
    <x v="0"/>
    <x v="0"/>
    <x v="0"/>
    <x v="0"/>
    <x v="0"/>
    <x v="0"/>
  </r>
  <r>
    <x v="375"/>
    <x v="302"/>
    <x v="494"/>
    <x v="805"/>
    <x v="29"/>
    <x v="107"/>
    <x v="7"/>
    <x v="2"/>
    <x v="0"/>
    <x v="0"/>
    <x v="0"/>
    <x v="0"/>
    <x v="0"/>
    <x v="0"/>
  </r>
  <r>
    <x v="521"/>
    <x v="653"/>
    <x v="300"/>
    <x v="845"/>
    <x v="17"/>
    <x v="104"/>
    <x v="7"/>
    <x v="2"/>
    <x v="0"/>
    <x v="0"/>
    <x v="0"/>
    <x v="0"/>
    <x v="0"/>
    <x v="0"/>
  </r>
  <r>
    <x v="684"/>
    <x v="704"/>
    <x v="456"/>
    <x v="341"/>
    <x v="10"/>
    <x v="98"/>
    <x v="7"/>
    <x v="2"/>
    <x v="0"/>
    <x v="0"/>
    <x v="0"/>
    <x v="0"/>
    <x v="0"/>
    <x v="0"/>
  </r>
  <r>
    <x v="522"/>
    <x v="331"/>
    <x v="473"/>
    <x v="350"/>
    <x v="16"/>
    <x v="96"/>
    <x v="7"/>
    <x v="2"/>
    <x v="0"/>
    <x v="0"/>
    <x v="0"/>
    <x v="0"/>
    <x v="0"/>
    <x v="0"/>
  </r>
  <r>
    <x v="85"/>
    <x v="572"/>
    <x v="594"/>
    <x v="157"/>
    <x v="45"/>
    <x v="81"/>
    <x v="7"/>
    <x v="2"/>
    <x v="0"/>
    <x v="0"/>
    <x v="0"/>
    <x v="0"/>
    <x v="0"/>
    <x v="0"/>
  </r>
  <r>
    <x v="555"/>
    <x v="324"/>
    <x v="198"/>
    <x v="433"/>
    <x v="8"/>
    <x v="74"/>
    <x v="7"/>
    <x v="2"/>
    <x v="0"/>
    <x v="0"/>
    <x v="0"/>
    <x v="0"/>
    <x v="0"/>
    <x v="0"/>
  </r>
  <r>
    <x v="638"/>
    <x v="508"/>
    <x v="310"/>
    <x v="270"/>
    <x v="29"/>
    <x v="73"/>
    <x v="7"/>
    <x v="2"/>
    <x v="0"/>
    <x v="0"/>
    <x v="0"/>
    <x v="0"/>
    <x v="0"/>
    <x v="0"/>
  </r>
  <r>
    <x v="625"/>
    <x v="250"/>
    <x v="214"/>
    <x v="799"/>
    <x v="53"/>
    <x v="72"/>
    <x v="7"/>
    <x v="2"/>
    <x v="0"/>
    <x v="0"/>
    <x v="0"/>
    <x v="0"/>
    <x v="0"/>
    <x v="0"/>
  </r>
  <r>
    <x v="155"/>
    <x v="150"/>
    <x v="55"/>
    <x v="40"/>
    <x v="18"/>
    <x v="69"/>
    <x v="7"/>
    <x v="2"/>
    <x v="0"/>
    <x v="0"/>
    <x v="0"/>
    <x v="0"/>
    <x v="0"/>
    <x v="0"/>
  </r>
  <r>
    <x v="234"/>
    <x v="36"/>
    <x v="99"/>
    <x v="895"/>
    <x v="18"/>
    <x v="69"/>
    <x v="7"/>
    <x v="2"/>
    <x v="0"/>
    <x v="0"/>
    <x v="0"/>
    <x v="0"/>
    <x v="0"/>
    <x v="0"/>
  </r>
  <r>
    <x v="652"/>
    <x v="235"/>
    <x v="278"/>
    <x v="342"/>
    <x v="29"/>
    <x v="67"/>
    <x v="7"/>
    <x v="2"/>
    <x v="0"/>
    <x v="0"/>
    <x v="0"/>
    <x v="0"/>
    <x v="0"/>
    <x v="0"/>
  </r>
  <r>
    <x v="691"/>
    <x v="165"/>
    <x v="342"/>
    <x v="272"/>
    <x v="29"/>
    <x v="66"/>
    <x v="7"/>
    <x v="2"/>
    <x v="0"/>
    <x v="0"/>
    <x v="0"/>
    <x v="0"/>
    <x v="0"/>
    <x v="0"/>
  </r>
  <r>
    <x v="602"/>
    <x v="54"/>
    <x v="342"/>
    <x v="641"/>
    <x v="29"/>
    <x v="63"/>
    <x v="7"/>
    <x v="2"/>
    <x v="0"/>
    <x v="0"/>
    <x v="0"/>
    <x v="0"/>
    <x v="0"/>
    <x v="0"/>
  </r>
  <r>
    <x v="536"/>
    <x v="567"/>
    <x v="298"/>
    <x v="185"/>
    <x v="2"/>
    <x v="62"/>
    <x v="7"/>
    <x v="2"/>
    <x v="0"/>
    <x v="0"/>
    <x v="0"/>
    <x v="0"/>
    <x v="0"/>
    <x v="0"/>
  </r>
  <r>
    <x v="627"/>
    <x v="402"/>
    <x v="303"/>
    <x v="331"/>
    <x v="29"/>
    <x v="58"/>
    <x v="7"/>
    <x v="2"/>
    <x v="0"/>
    <x v="0"/>
    <x v="0"/>
    <x v="0"/>
    <x v="0"/>
    <x v="0"/>
  </r>
  <r>
    <x v="254"/>
    <x v="345"/>
    <x v="514"/>
    <x v="747"/>
    <x v="17"/>
    <x v="859"/>
    <x v="9"/>
    <x v="4"/>
    <x v="0"/>
    <x v="0"/>
    <x v="0"/>
    <x v="0"/>
    <x v="0"/>
    <x v="0"/>
  </r>
  <r>
    <x v="36"/>
    <x v="617"/>
    <x v="101"/>
    <x v="530"/>
    <x v="29"/>
    <x v="858"/>
    <x v="9"/>
    <x v="4"/>
    <x v="0"/>
    <x v="0"/>
    <x v="0"/>
    <x v="0"/>
    <x v="0"/>
    <x v="0"/>
  </r>
  <r>
    <x v="220"/>
    <x v="57"/>
    <x v="342"/>
    <x v="708"/>
    <x v="29"/>
    <x v="857"/>
    <x v="9"/>
    <x v="4"/>
    <x v="0"/>
    <x v="0"/>
    <x v="0"/>
    <x v="0"/>
    <x v="0"/>
    <x v="0"/>
  </r>
  <r>
    <x v="171"/>
    <x v="552"/>
    <x v="435"/>
    <x v="194"/>
    <x v="29"/>
    <x v="838"/>
    <x v="9"/>
    <x v="4"/>
    <x v="0"/>
    <x v="0"/>
    <x v="0"/>
    <x v="0"/>
    <x v="0"/>
    <x v="0"/>
  </r>
  <r>
    <x v="80"/>
    <x v="595"/>
    <x v="342"/>
    <x v="400"/>
    <x v="29"/>
    <x v="830"/>
    <x v="9"/>
    <x v="4"/>
    <x v="0"/>
    <x v="0"/>
    <x v="0"/>
    <x v="0"/>
    <x v="0"/>
    <x v="0"/>
  </r>
  <r>
    <x v="77"/>
    <x v="636"/>
    <x v="283"/>
    <x v="888"/>
    <x v="29"/>
    <x v="815"/>
    <x v="9"/>
    <x v="4"/>
    <x v="0"/>
    <x v="0"/>
    <x v="0"/>
    <x v="0"/>
    <x v="0"/>
    <x v="0"/>
  </r>
  <r>
    <x v="79"/>
    <x v="101"/>
    <x v="303"/>
    <x v="811"/>
    <x v="29"/>
    <x v="806"/>
    <x v="9"/>
    <x v="4"/>
    <x v="0"/>
    <x v="0"/>
    <x v="0"/>
    <x v="0"/>
    <x v="0"/>
    <x v="0"/>
  </r>
  <r>
    <x v="82"/>
    <x v="722"/>
    <x v="303"/>
    <x v="797"/>
    <x v="29"/>
    <x v="805"/>
    <x v="9"/>
    <x v="4"/>
    <x v="0"/>
    <x v="0"/>
    <x v="0"/>
    <x v="0"/>
    <x v="0"/>
    <x v="0"/>
  </r>
  <r>
    <x v="154"/>
    <x v="724"/>
    <x v="158"/>
    <x v="794"/>
    <x v="29"/>
    <x v="803"/>
    <x v="9"/>
    <x v="4"/>
    <x v="0"/>
    <x v="0"/>
    <x v="0"/>
    <x v="0"/>
    <x v="0"/>
    <x v="0"/>
  </r>
  <r>
    <x v="231"/>
    <x v="626"/>
    <x v="282"/>
    <x v="970"/>
    <x v="29"/>
    <x v="779"/>
    <x v="9"/>
    <x v="4"/>
    <x v="0"/>
    <x v="0"/>
    <x v="0"/>
    <x v="0"/>
    <x v="0"/>
    <x v="0"/>
  </r>
  <r>
    <x v="191"/>
    <x v="12"/>
    <x v="528"/>
    <x v="603"/>
    <x v="53"/>
    <x v="768"/>
    <x v="9"/>
    <x v="4"/>
    <x v="0"/>
    <x v="0"/>
    <x v="0"/>
    <x v="0"/>
    <x v="0"/>
    <x v="0"/>
  </r>
  <r>
    <x v="0"/>
    <x v="474"/>
    <x v="264"/>
    <x v="535"/>
    <x v="29"/>
    <x v="764"/>
    <x v="9"/>
    <x v="4"/>
    <x v="0"/>
    <x v="0"/>
    <x v="0"/>
    <x v="0"/>
    <x v="0"/>
    <x v="0"/>
  </r>
  <r>
    <x v="81"/>
    <x v="131"/>
    <x v="303"/>
    <x v="162"/>
    <x v="29"/>
    <x v="751"/>
    <x v="9"/>
    <x v="4"/>
    <x v="0"/>
    <x v="0"/>
    <x v="0"/>
    <x v="0"/>
    <x v="0"/>
    <x v="0"/>
  </r>
  <r>
    <x v="59"/>
    <x v="585"/>
    <x v="342"/>
    <x v="496"/>
    <x v="29"/>
    <x v="749"/>
    <x v="9"/>
    <x v="4"/>
    <x v="0"/>
    <x v="0"/>
    <x v="0"/>
    <x v="0"/>
    <x v="0"/>
    <x v="0"/>
  </r>
  <r>
    <x v="3"/>
    <x v="619"/>
    <x v="102"/>
    <x v="664"/>
    <x v="29"/>
    <x v="738"/>
    <x v="9"/>
    <x v="4"/>
    <x v="0"/>
    <x v="0"/>
    <x v="0"/>
    <x v="0"/>
    <x v="0"/>
    <x v="0"/>
  </r>
  <r>
    <x v="38"/>
    <x v="415"/>
    <x v="602"/>
    <x v="643"/>
    <x v="29"/>
    <x v="728"/>
    <x v="9"/>
    <x v="4"/>
    <x v="0"/>
    <x v="0"/>
    <x v="0"/>
    <x v="0"/>
    <x v="0"/>
    <x v="0"/>
  </r>
  <r>
    <x v="9"/>
    <x v="243"/>
    <x v="79"/>
    <x v="131"/>
    <x v="29"/>
    <x v="722"/>
    <x v="9"/>
    <x v="4"/>
    <x v="0"/>
    <x v="0"/>
    <x v="0"/>
    <x v="0"/>
    <x v="0"/>
    <x v="0"/>
  </r>
  <r>
    <x v="5"/>
    <x v="625"/>
    <x v="402"/>
    <x v="562"/>
    <x v="29"/>
    <x v="717"/>
    <x v="9"/>
    <x v="4"/>
    <x v="0"/>
    <x v="0"/>
    <x v="0"/>
    <x v="0"/>
    <x v="0"/>
    <x v="0"/>
  </r>
  <r>
    <x v="2"/>
    <x v="334"/>
    <x v="285"/>
    <x v="587"/>
    <x v="29"/>
    <x v="716"/>
    <x v="9"/>
    <x v="4"/>
    <x v="0"/>
    <x v="0"/>
    <x v="0"/>
    <x v="0"/>
    <x v="0"/>
    <x v="0"/>
  </r>
  <r>
    <x v="84"/>
    <x v="564"/>
    <x v="238"/>
    <x v="732"/>
    <x v="8"/>
    <x v="710"/>
    <x v="9"/>
    <x v="4"/>
    <x v="0"/>
    <x v="0"/>
    <x v="0"/>
    <x v="0"/>
    <x v="0"/>
    <x v="0"/>
  </r>
  <r>
    <x v="45"/>
    <x v="354"/>
    <x v="363"/>
    <x v="800"/>
    <x v="36"/>
    <x v="704"/>
    <x v="9"/>
    <x v="4"/>
    <x v="0"/>
    <x v="0"/>
    <x v="0"/>
    <x v="0"/>
    <x v="0"/>
    <x v="0"/>
  </r>
  <r>
    <x v="53"/>
    <x v="287"/>
    <x v="4"/>
    <x v="787"/>
    <x v="39"/>
    <x v="701"/>
    <x v="9"/>
    <x v="4"/>
    <x v="0"/>
    <x v="0"/>
    <x v="0"/>
    <x v="0"/>
    <x v="0"/>
    <x v="0"/>
  </r>
  <r>
    <x v="48"/>
    <x v="30"/>
    <x v="59"/>
    <x v="609"/>
    <x v="42"/>
    <x v="700"/>
    <x v="9"/>
    <x v="4"/>
    <x v="0"/>
    <x v="0"/>
    <x v="0"/>
    <x v="0"/>
    <x v="0"/>
    <x v="0"/>
  </r>
  <r>
    <x v="176"/>
    <x v="481"/>
    <x v="289"/>
    <x v="789"/>
    <x v="29"/>
    <x v="699"/>
    <x v="9"/>
    <x v="4"/>
    <x v="0"/>
    <x v="0"/>
    <x v="0"/>
    <x v="0"/>
    <x v="0"/>
    <x v="0"/>
  </r>
  <r>
    <x v="117"/>
    <x v="341"/>
    <x v="303"/>
    <x v="358"/>
    <x v="29"/>
    <x v="682"/>
    <x v="9"/>
    <x v="4"/>
    <x v="0"/>
    <x v="0"/>
    <x v="0"/>
    <x v="0"/>
    <x v="0"/>
    <x v="0"/>
  </r>
  <r>
    <x v="41"/>
    <x v="247"/>
    <x v="482"/>
    <x v="813"/>
    <x v="18"/>
    <x v="646"/>
    <x v="9"/>
    <x v="4"/>
    <x v="0"/>
    <x v="0"/>
    <x v="0"/>
    <x v="0"/>
    <x v="0"/>
    <x v="0"/>
  </r>
  <r>
    <x v="23"/>
    <x v="727"/>
    <x v="622"/>
    <x v="842"/>
    <x v="29"/>
    <x v="645"/>
    <x v="9"/>
    <x v="4"/>
    <x v="0"/>
    <x v="0"/>
    <x v="0"/>
    <x v="0"/>
    <x v="0"/>
    <x v="0"/>
  </r>
  <r>
    <x v="401"/>
    <x v="539"/>
    <x v="471"/>
    <x v="701"/>
    <x v="26"/>
    <x v="642"/>
    <x v="9"/>
    <x v="4"/>
    <x v="0"/>
    <x v="0"/>
    <x v="0"/>
    <x v="0"/>
    <x v="0"/>
    <x v="0"/>
  </r>
  <r>
    <x v="22"/>
    <x v="603"/>
    <x v="435"/>
    <x v="221"/>
    <x v="29"/>
    <x v="637"/>
    <x v="9"/>
    <x v="4"/>
    <x v="0"/>
    <x v="0"/>
    <x v="0"/>
    <x v="0"/>
    <x v="0"/>
    <x v="0"/>
  </r>
  <r>
    <x v="13"/>
    <x v="145"/>
    <x v="342"/>
    <x v="485"/>
    <x v="29"/>
    <x v="636"/>
    <x v="9"/>
    <x v="4"/>
    <x v="0"/>
    <x v="0"/>
    <x v="0"/>
    <x v="0"/>
    <x v="0"/>
    <x v="0"/>
  </r>
  <r>
    <x v="1"/>
    <x v="260"/>
    <x v="353"/>
    <x v="611"/>
    <x v="29"/>
    <x v="635"/>
    <x v="9"/>
    <x v="4"/>
    <x v="0"/>
    <x v="0"/>
    <x v="0"/>
    <x v="0"/>
    <x v="0"/>
    <x v="0"/>
  </r>
  <r>
    <x v="189"/>
    <x v="657"/>
    <x v="505"/>
    <x v="758"/>
    <x v="13"/>
    <x v="627"/>
    <x v="9"/>
    <x v="4"/>
    <x v="0"/>
    <x v="0"/>
    <x v="0"/>
    <x v="0"/>
    <x v="0"/>
    <x v="0"/>
  </r>
  <r>
    <x v="152"/>
    <x v="618"/>
    <x v="101"/>
    <x v="877"/>
    <x v="29"/>
    <x v="625"/>
    <x v="9"/>
    <x v="4"/>
    <x v="0"/>
    <x v="0"/>
    <x v="0"/>
    <x v="0"/>
    <x v="0"/>
    <x v="0"/>
  </r>
  <r>
    <x v="15"/>
    <x v="301"/>
    <x v="102"/>
    <x v="113"/>
    <x v="29"/>
    <x v="605"/>
    <x v="9"/>
    <x v="4"/>
    <x v="0"/>
    <x v="0"/>
    <x v="0"/>
    <x v="0"/>
    <x v="0"/>
    <x v="0"/>
  </r>
  <r>
    <x v="327"/>
    <x v="473"/>
    <x v="425"/>
    <x v="244"/>
    <x v="42"/>
    <x v="599"/>
    <x v="9"/>
    <x v="4"/>
    <x v="0"/>
    <x v="0"/>
    <x v="0"/>
    <x v="0"/>
    <x v="0"/>
    <x v="0"/>
  </r>
  <r>
    <x v="30"/>
    <x v="234"/>
    <x v="513"/>
    <x v="358"/>
    <x v="29"/>
    <x v="598"/>
    <x v="9"/>
    <x v="4"/>
    <x v="0"/>
    <x v="0"/>
    <x v="0"/>
    <x v="0"/>
    <x v="0"/>
    <x v="0"/>
  </r>
  <r>
    <x v="83"/>
    <x v="144"/>
    <x v="29"/>
    <x v="202"/>
    <x v="29"/>
    <x v="576"/>
    <x v="9"/>
    <x v="4"/>
    <x v="0"/>
    <x v="0"/>
    <x v="0"/>
    <x v="0"/>
    <x v="0"/>
    <x v="0"/>
  </r>
  <r>
    <x v="116"/>
    <x v="723"/>
    <x v="285"/>
    <x v="688"/>
    <x v="29"/>
    <x v="565"/>
    <x v="9"/>
    <x v="4"/>
    <x v="0"/>
    <x v="0"/>
    <x v="0"/>
    <x v="0"/>
    <x v="0"/>
    <x v="0"/>
  </r>
  <r>
    <x v="58"/>
    <x v="576"/>
    <x v="306"/>
    <x v="386"/>
    <x v="29"/>
    <x v="563"/>
    <x v="9"/>
    <x v="4"/>
    <x v="0"/>
    <x v="0"/>
    <x v="0"/>
    <x v="0"/>
    <x v="0"/>
    <x v="0"/>
  </r>
  <r>
    <x v="24"/>
    <x v="56"/>
    <x v="307"/>
    <x v="339"/>
    <x v="29"/>
    <x v="550"/>
    <x v="9"/>
    <x v="4"/>
    <x v="0"/>
    <x v="0"/>
    <x v="0"/>
    <x v="0"/>
    <x v="0"/>
    <x v="0"/>
  </r>
  <r>
    <x v="68"/>
    <x v="259"/>
    <x v="342"/>
    <x v="407"/>
    <x v="29"/>
    <x v="548"/>
    <x v="9"/>
    <x v="4"/>
    <x v="0"/>
    <x v="0"/>
    <x v="0"/>
    <x v="0"/>
    <x v="0"/>
    <x v="0"/>
  </r>
  <r>
    <x v="47"/>
    <x v="192"/>
    <x v="308"/>
    <x v="524"/>
    <x v="42"/>
    <x v="541"/>
    <x v="9"/>
    <x v="4"/>
    <x v="0"/>
    <x v="0"/>
    <x v="0"/>
    <x v="0"/>
    <x v="0"/>
    <x v="0"/>
  </r>
  <r>
    <x v="4"/>
    <x v="366"/>
    <x v="342"/>
    <x v="528"/>
    <x v="29"/>
    <x v="535"/>
    <x v="9"/>
    <x v="4"/>
    <x v="0"/>
    <x v="0"/>
    <x v="0"/>
    <x v="0"/>
    <x v="0"/>
    <x v="0"/>
  </r>
  <r>
    <x v="16"/>
    <x v="416"/>
    <x v="215"/>
    <x v="47"/>
    <x v="29"/>
    <x v="526"/>
    <x v="9"/>
    <x v="4"/>
    <x v="0"/>
    <x v="0"/>
    <x v="0"/>
    <x v="0"/>
    <x v="0"/>
    <x v="0"/>
  </r>
  <r>
    <x v="174"/>
    <x v="635"/>
    <x v="34"/>
    <x v="0"/>
    <x v="29"/>
    <x v="514"/>
    <x v="9"/>
    <x v="4"/>
    <x v="0"/>
    <x v="0"/>
    <x v="0"/>
    <x v="0"/>
    <x v="0"/>
    <x v="0"/>
  </r>
  <r>
    <x v="464"/>
    <x v="517"/>
    <x v="348"/>
    <x v="866"/>
    <x v="10"/>
    <x v="503"/>
    <x v="9"/>
    <x v="4"/>
    <x v="0"/>
    <x v="0"/>
    <x v="0"/>
    <x v="0"/>
    <x v="0"/>
    <x v="0"/>
  </r>
  <r>
    <x v="21"/>
    <x v="142"/>
    <x v="303"/>
    <x v="903"/>
    <x v="29"/>
    <x v="498"/>
    <x v="9"/>
    <x v="4"/>
    <x v="0"/>
    <x v="0"/>
    <x v="0"/>
    <x v="0"/>
    <x v="0"/>
    <x v="0"/>
  </r>
  <r>
    <x v="32"/>
    <x v="325"/>
    <x v="366"/>
    <x v="598"/>
    <x v="45"/>
    <x v="486"/>
    <x v="9"/>
    <x v="4"/>
    <x v="0"/>
    <x v="0"/>
    <x v="0"/>
    <x v="0"/>
    <x v="0"/>
    <x v="0"/>
  </r>
  <r>
    <x v="280"/>
    <x v="751"/>
    <x v="217"/>
    <x v="387"/>
    <x v="10"/>
    <x v="475"/>
    <x v="9"/>
    <x v="4"/>
    <x v="0"/>
    <x v="0"/>
    <x v="0"/>
    <x v="0"/>
    <x v="0"/>
    <x v="0"/>
  </r>
  <r>
    <x v="158"/>
    <x v="184"/>
    <x v="492"/>
    <x v="360"/>
    <x v="13"/>
    <x v="463"/>
    <x v="9"/>
    <x v="4"/>
    <x v="0"/>
    <x v="0"/>
    <x v="0"/>
    <x v="0"/>
    <x v="0"/>
    <x v="0"/>
  </r>
  <r>
    <x v="263"/>
    <x v="118"/>
    <x v="489"/>
    <x v="451"/>
    <x v="6"/>
    <x v="439"/>
    <x v="9"/>
    <x v="4"/>
    <x v="0"/>
    <x v="0"/>
    <x v="0"/>
    <x v="0"/>
    <x v="0"/>
    <x v="0"/>
  </r>
  <r>
    <x v="238"/>
    <x v="299"/>
    <x v="278"/>
    <x v="647"/>
    <x v="29"/>
    <x v="431"/>
    <x v="9"/>
    <x v="4"/>
    <x v="0"/>
    <x v="0"/>
    <x v="0"/>
    <x v="0"/>
    <x v="0"/>
    <x v="0"/>
  </r>
  <r>
    <x v="78"/>
    <x v="474"/>
    <x v="303"/>
    <x v="798"/>
    <x v="29"/>
    <x v="426"/>
    <x v="9"/>
    <x v="4"/>
    <x v="0"/>
    <x v="0"/>
    <x v="0"/>
    <x v="0"/>
    <x v="0"/>
    <x v="0"/>
  </r>
  <r>
    <x v="105"/>
    <x v="445"/>
    <x v="484"/>
    <x v="896"/>
    <x v="38"/>
    <x v="418"/>
    <x v="9"/>
    <x v="4"/>
    <x v="0"/>
    <x v="0"/>
    <x v="0"/>
    <x v="0"/>
    <x v="0"/>
    <x v="0"/>
  </r>
  <r>
    <x v="281"/>
    <x v="132"/>
    <x v="303"/>
    <x v="183"/>
    <x v="29"/>
    <x v="415"/>
    <x v="9"/>
    <x v="4"/>
    <x v="0"/>
    <x v="0"/>
    <x v="0"/>
    <x v="0"/>
    <x v="0"/>
    <x v="0"/>
  </r>
  <r>
    <x v="11"/>
    <x v="80"/>
    <x v="364"/>
    <x v="374"/>
    <x v="8"/>
    <x v="414"/>
    <x v="9"/>
    <x v="4"/>
    <x v="0"/>
    <x v="0"/>
    <x v="0"/>
    <x v="0"/>
    <x v="0"/>
    <x v="0"/>
  </r>
  <r>
    <x v="249"/>
    <x v="729"/>
    <x v="296"/>
    <x v="353"/>
    <x v="51"/>
    <x v="413"/>
    <x v="9"/>
    <x v="4"/>
    <x v="0"/>
    <x v="0"/>
    <x v="0"/>
    <x v="0"/>
    <x v="0"/>
    <x v="0"/>
  </r>
  <r>
    <x v="76"/>
    <x v="146"/>
    <x v="502"/>
    <x v="383"/>
    <x v="29"/>
    <x v="411"/>
    <x v="9"/>
    <x v="4"/>
    <x v="0"/>
    <x v="0"/>
    <x v="0"/>
    <x v="0"/>
    <x v="0"/>
    <x v="0"/>
  </r>
  <r>
    <x v="37"/>
    <x v="300"/>
    <x v="435"/>
    <x v="293"/>
    <x v="29"/>
    <x v="410"/>
    <x v="9"/>
    <x v="4"/>
    <x v="0"/>
    <x v="0"/>
    <x v="0"/>
    <x v="0"/>
    <x v="0"/>
    <x v="0"/>
  </r>
  <r>
    <x v="44"/>
    <x v="219"/>
    <x v="342"/>
    <x v="676"/>
    <x v="29"/>
    <x v="404"/>
    <x v="9"/>
    <x v="4"/>
    <x v="0"/>
    <x v="0"/>
    <x v="0"/>
    <x v="0"/>
    <x v="0"/>
    <x v="0"/>
  </r>
  <r>
    <x v="108"/>
    <x v="230"/>
    <x v="242"/>
    <x v="874"/>
    <x v="10"/>
    <x v="401"/>
    <x v="9"/>
    <x v="4"/>
    <x v="0"/>
    <x v="0"/>
    <x v="0"/>
    <x v="0"/>
    <x v="0"/>
    <x v="0"/>
  </r>
  <r>
    <x v="27"/>
    <x v="243"/>
    <x v="264"/>
    <x v="177"/>
    <x v="29"/>
    <x v="400"/>
    <x v="9"/>
    <x v="4"/>
    <x v="0"/>
    <x v="0"/>
    <x v="0"/>
    <x v="0"/>
    <x v="0"/>
    <x v="0"/>
  </r>
  <r>
    <x v="26"/>
    <x v="75"/>
    <x v="612"/>
    <x v="743"/>
    <x v="51"/>
    <x v="399"/>
    <x v="9"/>
    <x v="4"/>
    <x v="0"/>
    <x v="0"/>
    <x v="0"/>
    <x v="0"/>
    <x v="0"/>
    <x v="0"/>
  </r>
  <r>
    <x v="51"/>
    <x v="417"/>
    <x v="587"/>
    <x v="933"/>
    <x v="10"/>
    <x v="378"/>
    <x v="9"/>
    <x v="4"/>
    <x v="0"/>
    <x v="0"/>
    <x v="0"/>
    <x v="0"/>
    <x v="0"/>
    <x v="0"/>
  </r>
  <r>
    <x v="12"/>
    <x v="225"/>
    <x v="272"/>
    <x v="430"/>
    <x v="29"/>
    <x v="377"/>
    <x v="9"/>
    <x v="4"/>
    <x v="0"/>
    <x v="0"/>
    <x v="0"/>
    <x v="0"/>
    <x v="0"/>
    <x v="0"/>
  </r>
  <r>
    <x v="185"/>
    <x v="454"/>
    <x v="303"/>
    <x v="532"/>
    <x v="8"/>
    <x v="372"/>
    <x v="9"/>
    <x v="4"/>
    <x v="0"/>
    <x v="0"/>
    <x v="0"/>
    <x v="0"/>
    <x v="0"/>
    <x v="0"/>
  </r>
  <r>
    <x v="287"/>
    <x v="643"/>
    <x v="176"/>
    <x v="675"/>
    <x v="18"/>
    <x v="365"/>
    <x v="9"/>
    <x v="4"/>
    <x v="0"/>
    <x v="0"/>
    <x v="0"/>
    <x v="0"/>
    <x v="0"/>
    <x v="0"/>
  </r>
  <r>
    <x v="55"/>
    <x v="10"/>
    <x v="534"/>
    <x v="108"/>
    <x v="52"/>
    <x v="361"/>
    <x v="9"/>
    <x v="4"/>
    <x v="0"/>
    <x v="0"/>
    <x v="0"/>
    <x v="0"/>
    <x v="0"/>
    <x v="0"/>
  </r>
  <r>
    <x v="50"/>
    <x v="310"/>
    <x v="243"/>
    <x v="425"/>
    <x v="10"/>
    <x v="355"/>
    <x v="9"/>
    <x v="4"/>
    <x v="0"/>
    <x v="0"/>
    <x v="0"/>
    <x v="0"/>
    <x v="0"/>
    <x v="0"/>
  </r>
  <r>
    <x v="43"/>
    <x v="108"/>
    <x v="580"/>
    <x v="869"/>
    <x v="13"/>
    <x v="339"/>
    <x v="9"/>
    <x v="4"/>
    <x v="0"/>
    <x v="0"/>
    <x v="0"/>
    <x v="0"/>
    <x v="0"/>
    <x v="0"/>
  </r>
  <r>
    <x v="170"/>
    <x v="302"/>
    <x v="215"/>
    <x v="130"/>
    <x v="29"/>
    <x v="336"/>
    <x v="9"/>
    <x v="4"/>
    <x v="0"/>
    <x v="0"/>
    <x v="0"/>
    <x v="0"/>
    <x v="0"/>
    <x v="0"/>
  </r>
  <r>
    <x v="6"/>
    <x v="376"/>
    <x v="247"/>
    <x v="510"/>
    <x v="29"/>
    <x v="335"/>
    <x v="9"/>
    <x v="4"/>
    <x v="0"/>
    <x v="0"/>
    <x v="0"/>
    <x v="0"/>
    <x v="0"/>
    <x v="0"/>
  </r>
  <r>
    <x v="159"/>
    <x v="575"/>
    <x v="512"/>
    <x v="809"/>
    <x v="29"/>
    <x v="324"/>
    <x v="9"/>
    <x v="4"/>
    <x v="0"/>
    <x v="0"/>
    <x v="0"/>
    <x v="0"/>
    <x v="0"/>
    <x v="0"/>
  </r>
  <r>
    <x v="60"/>
    <x v="696"/>
    <x v="240"/>
    <x v="520"/>
    <x v="10"/>
    <x v="323"/>
    <x v="9"/>
    <x v="4"/>
    <x v="0"/>
    <x v="0"/>
    <x v="0"/>
    <x v="0"/>
    <x v="0"/>
    <x v="0"/>
  </r>
  <r>
    <x v="169"/>
    <x v="388"/>
    <x v="125"/>
    <x v="351"/>
    <x v="38"/>
    <x v="317"/>
    <x v="9"/>
    <x v="4"/>
    <x v="0"/>
    <x v="0"/>
    <x v="0"/>
    <x v="0"/>
    <x v="0"/>
    <x v="0"/>
  </r>
  <r>
    <x v="7"/>
    <x v="77"/>
    <x v="289"/>
    <x v="728"/>
    <x v="29"/>
    <x v="315"/>
    <x v="9"/>
    <x v="4"/>
    <x v="0"/>
    <x v="0"/>
    <x v="0"/>
    <x v="0"/>
    <x v="0"/>
    <x v="0"/>
  </r>
  <r>
    <x v="14"/>
    <x v="146"/>
    <x v="303"/>
    <x v="718"/>
    <x v="29"/>
    <x v="312"/>
    <x v="9"/>
    <x v="4"/>
    <x v="0"/>
    <x v="0"/>
    <x v="0"/>
    <x v="0"/>
    <x v="0"/>
    <x v="0"/>
  </r>
  <r>
    <x v="28"/>
    <x v="347"/>
    <x v="101"/>
    <x v="227"/>
    <x v="29"/>
    <x v="299"/>
    <x v="9"/>
    <x v="4"/>
    <x v="0"/>
    <x v="0"/>
    <x v="0"/>
    <x v="0"/>
    <x v="0"/>
    <x v="0"/>
  </r>
  <r>
    <x v="19"/>
    <x v="692"/>
    <x v="303"/>
    <x v="299"/>
    <x v="29"/>
    <x v="294"/>
    <x v="9"/>
    <x v="4"/>
    <x v="0"/>
    <x v="0"/>
    <x v="0"/>
    <x v="0"/>
    <x v="0"/>
    <x v="0"/>
  </r>
  <r>
    <x v="35"/>
    <x v="449"/>
    <x v="149"/>
    <x v="860"/>
    <x v="45"/>
    <x v="293"/>
    <x v="9"/>
    <x v="4"/>
    <x v="0"/>
    <x v="0"/>
    <x v="0"/>
    <x v="0"/>
    <x v="0"/>
    <x v="0"/>
  </r>
  <r>
    <x v="54"/>
    <x v="353"/>
    <x v="405"/>
    <x v="907"/>
    <x v="16"/>
    <x v="288"/>
    <x v="9"/>
    <x v="4"/>
    <x v="0"/>
    <x v="0"/>
    <x v="0"/>
    <x v="0"/>
    <x v="0"/>
    <x v="0"/>
  </r>
  <r>
    <x v="232"/>
    <x v="342"/>
    <x v="303"/>
    <x v="397"/>
    <x v="29"/>
    <x v="282"/>
    <x v="9"/>
    <x v="4"/>
    <x v="0"/>
    <x v="0"/>
    <x v="0"/>
    <x v="0"/>
    <x v="0"/>
    <x v="0"/>
  </r>
  <r>
    <x v="278"/>
    <x v="355"/>
    <x v="70"/>
    <x v="479"/>
    <x v="13"/>
    <x v="277"/>
    <x v="9"/>
    <x v="4"/>
    <x v="0"/>
    <x v="0"/>
    <x v="0"/>
    <x v="0"/>
    <x v="0"/>
    <x v="0"/>
  </r>
  <r>
    <x v="175"/>
    <x v="391"/>
    <x v="410"/>
    <x v="379"/>
    <x v="29"/>
    <x v="276"/>
    <x v="9"/>
    <x v="4"/>
    <x v="0"/>
    <x v="0"/>
    <x v="0"/>
    <x v="0"/>
    <x v="0"/>
    <x v="0"/>
  </r>
  <r>
    <x v="17"/>
    <x v="343"/>
    <x v="612"/>
    <x v="46"/>
    <x v="29"/>
    <x v="274"/>
    <x v="9"/>
    <x v="4"/>
    <x v="0"/>
    <x v="0"/>
    <x v="0"/>
    <x v="0"/>
    <x v="0"/>
    <x v="0"/>
  </r>
  <r>
    <x v="40"/>
    <x v="143"/>
    <x v="289"/>
    <x v="837"/>
    <x v="29"/>
    <x v="273"/>
    <x v="9"/>
    <x v="4"/>
    <x v="0"/>
    <x v="0"/>
    <x v="0"/>
    <x v="0"/>
    <x v="0"/>
    <x v="0"/>
  </r>
  <r>
    <x v="153"/>
    <x v="214"/>
    <x v="502"/>
    <x v="687"/>
    <x v="29"/>
    <x v="269"/>
    <x v="9"/>
    <x v="4"/>
    <x v="0"/>
    <x v="0"/>
    <x v="0"/>
    <x v="0"/>
    <x v="0"/>
    <x v="0"/>
  </r>
  <r>
    <x v="18"/>
    <x v="404"/>
    <x v="247"/>
    <x v="450"/>
    <x v="29"/>
    <x v="268"/>
    <x v="9"/>
    <x v="4"/>
    <x v="0"/>
    <x v="0"/>
    <x v="0"/>
    <x v="0"/>
    <x v="0"/>
    <x v="0"/>
  </r>
  <r>
    <x v="10"/>
    <x v="481"/>
    <x v="285"/>
    <x v="319"/>
    <x v="29"/>
    <x v="267"/>
    <x v="9"/>
    <x v="4"/>
    <x v="0"/>
    <x v="0"/>
    <x v="0"/>
    <x v="0"/>
    <x v="0"/>
    <x v="0"/>
  </r>
  <r>
    <x v="25"/>
    <x v="243"/>
    <x v="435"/>
    <x v="803"/>
    <x v="29"/>
    <x v="261"/>
    <x v="9"/>
    <x v="4"/>
    <x v="0"/>
    <x v="0"/>
    <x v="0"/>
    <x v="0"/>
    <x v="0"/>
    <x v="0"/>
  </r>
  <r>
    <x v="279"/>
    <x v="112"/>
    <x v="406"/>
    <x v="500"/>
    <x v="18"/>
    <x v="260"/>
    <x v="9"/>
    <x v="4"/>
    <x v="0"/>
    <x v="0"/>
    <x v="0"/>
    <x v="0"/>
    <x v="0"/>
    <x v="0"/>
  </r>
  <r>
    <x v="390"/>
    <x v="228"/>
    <x v="398"/>
    <x v="187"/>
    <x v="10"/>
    <x v="254"/>
    <x v="9"/>
    <x v="4"/>
    <x v="0"/>
    <x v="0"/>
    <x v="0"/>
    <x v="0"/>
    <x v="0"/>
    <x v="0"/>
  </r>
  <r>
    <x v="67"/>
    <x v="725"/>
    <x v="342"/>
    <x v="285"/>
    <x v="29"/>
    <x v="251"/>
    <x v="9"/>
    <x v="4"/>
    <x v="0"/>
    <x v="0"/>
    <x v="0"/>
    <x v="0"/>
    <x v="0"/>
    <x v="0"/>
  </r>
  <r>
    <x v="113"/>
    <x v="243"/>
    <x v="289"/>
    <x v="280"/>
    <x v="29"/>
    <x v="249"/>
    <x v="9"/>
    <x v="4"/>
    <x v="0"/>
    <x v="0"/>
    <x v="0"/>
    <x v="0"/>
    <x v="0"/>
    <x v="0"/>
  </r>
  <r>
    <x v="225"/>
    <x v="17"/>
    <x v="159"/>
    <x v="529"/>
    <x v="18"/>
    <x v="235"/>
    <x v="9"/>
    <x v="4"/>
    <x v="0"/>
    <x v="0"/>
    <x v="0"/>
    <x v="0"/>
    <x v="0"/>
    <x v="0"/>
  </r>
  <r>
    <x v="49"/>
    <x v="117"/>
    <x v="486"/>
    <x v="354"/>
    <x v="13"/>
    <x v="225"/>
    <x v="9"/>
    <x v="4"/>
    <x v="0"/>
    <x v="0"/>
    <x v="0"/>
    <x v="0"/>
    <x v="0"/>
    <x v="0"/>
  </r>
  <r>
    <x v="118"/>
    <x v="512"/>
    <x v="68"/>
    <x v="124"/>
    <x v="14"/>
    <x v="222"/>
    <x v="9"/>
    <x v="4"/>
    <x v="0"/>
    <x v="0"/>
    <x v="0"/>
    <x v="0"/>
    <x v="0"/>
    <x v="0"/>
  </r>
  <r>
    <x v="29"/>
    <x v="55"/>
    <x v="102"/>
    <x v="956"/>
    <x v="29"/>
    <x v="220"/>
    <x v="9"/>
    <x v="4"/>
    <x v="0"/>
    <x v="0"/>
    <x v="0"/>
    <x v="0"/>
    <x v="0"/>
    <x v="0"/>
  </r>
  <r>
    <x v="109"/>
    <x v="541"/>
    <x v="49"/>
    <x v="796"/>
    <x v="45"/>
    <x v="217"/>
    <x v="9"/>
    <x v="4"/>
    <x v="0"/>
    <x v="0"/>
    <x v="0"/>
    <x v="0"/>
    <x v="0"/>
    <x v="0"/>
  </r>
  <r>
    <x v="112"/>
    <x v="708"/>
    <x v="608"/>
    <x v="945"/>
    <x v="10"/>
    <x v="206"/>
    <x v="9"/>
    <x v="4"/>
    <x v="0"/>
    <x v="0"/>
    <x v="0"/>
    <x v="0"/>
    <x v="0"/>
    <x v="0"/>
  </r>
  <r>
    <x v="465"/>
    <x v="691"/>
    <x v="271"/>
    <x v="477"/>
    <x v="29"/>
    <x v="742"/>
    <x v="5"/>
    <x v="3"/>
    <x v="0"/>
    <x v="0"/>
    <x v="0"/>
    <x v="0"/>
    <x v="0"/>
    <x v="0"/>
  </r>
  <r>
    <x v="452"/>
    <x v="367"/>
    <x v="342"/>
    <x v="724"/>
    <x v="29"/>
    <x v="740"/>
    <x v="5"/>
    <x v="3"/>
    <x v="0"/>
    <x v="0"/>
    <x v="0"/>
    <x v="0"/>
    <x v="0"/>
    <x v="0"/>
  </r>
  <r>
    <x v="410"/>
    <x v="269"/>
    <x v="342"/>
    <x v="704"/>
    <x v="29"/>
    <x v="729"/>
    <x v="5"/>
    <x v="3"/>
    <x v="0"/>
    <x v="0"/>
    <x v="0"/>
    <x v="0"/>
    <x v="0"/>
    <x v="0"/>
  </r>
  <r>
    <x v="450"/>
    <x v="315"/>
    <x v="250"/>
    <x v="698"/>
    <x v="29"/>
    <x v="695"/>
    <x v="5"/>
    <x v="3"/>
    <x v="0"/>
    <x v="0"/>
    <x v="0"/>
    <x v="0"/>
    <x v="0"/>
    <x v="0"/>
  </r>
  <r>
    <x v="411"/>
    <x v="695"/>
    <x v="289"/>
    <x v="882"/>
    <x v="29"/>
    <x v="694"/>
    <x v="5"/>
    <x v="3"/>
    <x v="0"/>
    <x v="0"/>
    <x v="0"/>
    <x v="0"/>
    <x v="0"/>
    <x v="0"/>
  </r>
  <r>
    <x v="440"/>
    <x v="331"/>
    <x v="205"/>
    <x v="920"/>
    <x v="45"/>
    <x v="600"/>
    <x v="5"/>
    <x v="3"/>
    <x v="0"/>
    <x v="0"/>
    <x v="0"/>
    <x v="0"/>
    <x v="0"/>
    <x v="0"/>
  </r>
  <r>
    <x v="8"/>
    <x v="583"/>
    <x v="303"/>
    <x v="739"/>
    <x v="29"/>
    <x v="569"/>
    <x v="5"/>
    <x v="3"/>
    <x v="0"/>
    <x v="0"/>
    <x v="0"/>
    <x v="0"/>
    <x v="0"/>
    <x v="0"/>
  </r>
  <r>
    <x v="407"/>
    <x v="351"/>
    <x v="43"/>
    <x v="785"/>
    <x v="19"/>
    <x v="568"/>
    <x v="5"/>
    <x v="3"/>
    <x v="0"/>
    <x v="0"/>
    <x v="0"/>
    <x v="0"/>
    <x v="0"/>
    <x v="0"/>
  </r>
  <r>
    <x v="421"/>
    <x v="254"/>
    <x v="558"/>
    <x v="417"/>
    <x v="18"/>
    <x v="554"/>
    <x v="5"/>
    <x v="3"/>
    <x v="0"/>
    <x v="0"/>
    <x v="0"/>
    <x v="0"/>
    <x v="0"/>
    <x v="0"/>
  </r>
  <r>
    <x v="476"/>
    <x v="297"/>
    <x v="622"/>
    <x v="762"/>
    <x v="29"/>
    <x v="534"/>
    <x v="5"/>
    <x v="3"/>
    <x v="0"/>
    <x v="0"/>
    <x v="0"/>
    <x v="0"/>
    <x v="0"/>
    <x v="0"/>
  </r>
  <r>
    <x v="501"/>
    <x v="288"/>
    <x v="342"/>
    <x v="421"/>
    <x v="29"/>
    <x v="524"/>
    <x v="5"/>
    <x v="3"/>
    <x v="0"/>
    <x v="0"/>
    <x v="0"/>
    <x v="0"/>
    <x v="0"/>
    <x v="0"/>
  </r>
  <r>
    <x v="415"/>
    <x v="597"/>
    <x v="533"/>
    <x v="734"/>
    <x v="45"/>
    <x v="515"/>
    <x v="5"/>
    <x v="3"/>
    <x v="0"/>
    <x v="0"/>
    <x v="0"/>
    <x v="0"/>
    <x v="0"/>
    <x v="0"/>
  </r>
  <r>
    <x v="413"/>
    <x v="526"/>
    <x v="510"/>
    <x v="118"/>
    <x v="45"/>
    <x v="507"/>
    <x v="5"/>
    <x v="3"/>
    <x v="0"/>
    <x v="0"/>
    <x v="0"/>
    <x v="0"/>
    <x v="0"/>
    <x v="0"/>
  </r>
  <r>
    <x v="454"/>
    <x v="631"/>
    <x v="342"/>
    <x v="544"/>
    <x v="29"/>
    <x v="502"/>
    <x v="5"/>
    <x v="3"/>
    <x v="0"/>
    <x v="0"/>
    <x v="0"/>
    <x v="0"/>
    <x v="0"/>
    <x v="0"/>
  </r>
  <r>
    <x v="493"/>
    <x v="175"/>
    <x v="352"/>
    <x v="777"/>
    <x v="45"/>
    <x v="501"/>
    <x v="5"/>
    <x v="3"/>
    <x v="0"/>
    <x v="0"/>
    <x v="0"/>
    <x v="0"/>
    <x v="0"/>
    <x v="0"/>
  </r>
  <r>
    <x v="339"/>
    <x v="130"/>
    <x v="153"/>
    <x v="684"/>
    <x v="45"/>
    <x v="493"/>
    <x v="5"/>
    <x v="3"/>
    <x v="0"/>
    <x v="0"/>
    <x v="0"/>
    <x v="0"/>
    <x v="0"/>
    <x v="0"/>
  </r>
  <r>
    <x v="20"/>
    <x v="125"/>
    <x v="89"/>
    <x v="621"/>
    <x v="29"/>
    <x v="457"/>
    <x v="5"/>
    <x v="3"/>
    <x v="0"/>
    <x v="0"/>
    <x v="0"/>
    <x v="0"/>
    <x v="0"/>
    <x v="0"/>
  </r>
  <r>
    <x v="453"/>
    <x v="263"/>
    <x v="276"/>
    <x v="504"/>
    <x v="29"/>
    <x v="435"/>
    <x v="5"/>
    <x v="3"/>
    <x v="0"/>
    <x v="0"/>
    <x v="0"/>
    <x v="0"/>
    <x v="0"/>
    <x v="0"/>
  </r>
  <r>
    <x v="534"/>
    <x v="589"/>
    <x v="303"/>
    <x v="835"/>
    <x v="29"/>
    <x v="422"/>
    <x v="5"/>
    <x v="3"/>
    <x v="0"/>
    <x v="0"/>
    <x v="0"/>
    <x v="0"/>
    <x v="0"/>
    <x v="0"/>
  </r>
  <r>
    <x v="403"/>
    <x v="172"/>
    <x v="612"/>
    <x v="267"/>
    <x v="53"/>
    <x v="416"/>
    <x v="5"/>
    <x v="3"/>
    <x v="0"/>
    <x v="0"/>
    <x v="0"/>
    <x v="0"/>
    <x v="0"/>
    <x v="0"/>
  </r>
  <r>
    <x v="564"/>
    <x v="386"/>
    <x v="461"/>
    <x v="962"/>
    <x v="14"/>
    <x v="412"/>
    <x v="5"/>
    <x v="3"/>
    <x v="0"/>
    <x v="0"/>
    <x v="0"/>
    <x v="0"/>
    <x v="0"/>
    <x v="0"/>
  </r>
  <r>
    <x v="507"/>
    <x v="314"/>
    <x v="435"/>
    <x v="593"/>
    <x v="29"/>
    <x v="408"/>
    <x v="5"/>
    <x v="3"/>
    <x v="0"/>
    <x v="0"/>
    <x v="0"/>
    <x v="0"/>
    <x v="0"/>
    <x v="0"/>
  </r>
  <r>
    <x v="473"/>
    <x v="648"/>
    <x v="82"/>
    <x v="518"/>
    <x v="18"/>
    <x v="407"/>
    <x v="5"/>
    <x v="3"/>
    <x v="0"/>
    <x v="0"/>
    <x v="0"/>
    <x v="0"/>
    <x v="0"/>
    <x v="0"/>
  </r>
  <r>
    <x v="388"/>
    <x v="327"/>
    <x v="363"/>
    <x v="459"/>
    <x v="53"/>
    <x v="393"/>
    <x v="5"/>
    <x v="3"/>
    <x v="0"/>
    <x v="0"/>
    <x v="0"/>
    <x v="0"/>
    <x v="0"/>
    <x v="0"/>
  </r>
  <r>
    <x v="342"/>
    <x v="385"/>
    <x v="255"/>
    <x v="441"/>
    <x v="53"/>
    <x v="392"/>
    <x v="5"/>
    <x v="3"/>
    <x v="0"/>
    <x v="0"/>
    <x v="0"/>
    <x v="0"/>
    <x v="0"/>
    <x v="0"/>
  </r>
  <r>
    <x v="379"/>
    <x v="274"/>
    <x v="32"/>
    <x v="78"/>
    <x v="19"/>
    <x v="381"/>
    <x v="5"/>
    <x v="3"/>
    <x v="0"/>
    <x v="0"/>
    <x v="0"/>
    <x v="0"/>
    <x v="0"/>
    <x v="0"/>
  </r>
  <r>
    <x v="31"/>
    <x v="630"/>
    <x v="329"/>
    <x v="784"/>
    <x v="29"/>
    <x v="363"/>
    <x v="5"/>
    <x v="3"/>
    <x v="0"/>
    <x v="0"/>
    <x v="0"/>
    <x v="0"/>
    <x v="0"/>
    <x v="0"/>
  </r>
  <r>
    <x v="451"/>
    <x v="718"/>
    <x v="277"/>
    <x v="361"/>
    <x v="29"/>
    <x v="354"/>
    <x v="5"/>
    <x v="3"/>
    <x v="0"/>
    <x v="0"/>
    <x v="0"/>
    <x v="0"/>
    <x v="0"/>
    <x v="0"/>
  </r>
  <r>
    <x v="429"/>
    <x v="436"/>
    <x v="289"/>
    <x v="934"/>
    <x v="10"/>
    <x v="350"/>
    <x v="5"/>
    <x v="3"/>
    <x v="0"/>
    <x v="0"/>
    <x v="0"/>
    <x v="0"/>
    <x v="0"/>
    <x v="0"/>
  </r>
  <r>
    <x v="273"/>
    <x v="414"/>
    <x v="220"/>
    <x v="73"/>
    <x v="19"/>
    <x v="345"/>
    <x v="5"/>
    <x v="3"/>
    <x v="0"/>
    <x v="0"/>
    <x v="0"/>
    <x v="0"/>
    <x v="0"/>
    <x v="0"/>
  </r>
  <r>
    <x v="400"/>
    <x v="675"/>
    <x v="172"/>
    <x v="660"/>
    <x v="45"/>
    <x v="338"/>
    <x v="5"/>
    <x v="3"/>
    <x v="0"/>
    <x v="0"/>
    <x v="0"/>
    <x v="0"/>
    <x v="0"/>
    <x v="0"/>
  </r>
  <r>
    <x v="456"/>
    <x v="208"/>
    <x v="96"/>
    <x v="865"/>
    <x v="10"/>
    <x v="334"/>
    <x v="5"/>
    <x v="3"/>
    <x v="0"/>
    <x v="0"/>
    <x v="0"/>
    <x v="0"/>
    <x v="0"/>
    <x v="0"/>
  </r>
  <r>
    <x v="267"/>
    <x v="398"/>
    <x v="161"/>
    <x v="393"/>
    <x v="10"/>
    <x v="329"/>
    <x v="5"/>
    <x v="3"/>
    <x v="0"/>
    <x v="0"/>
    <x v="0"/>
    <x v="0"/>
    <x v="0"/>
    <x v="0"/>
  </r>
  <r>
    <x v="427"/>
    <x v="749"/>
    <x v="606"/>
    <x v="884"/>
    <x v="10"/>
    <x v="328"/>
    <x v="5"/>
    <x v="3"/>
    <x v="0"/>
    <x v="0"/>
    <x v="0"/>
    <x v="0"/>
    <x v="0"/>
    <x v="0"/>
  </r>
  <r>
    <x v="49"/>
    <x v="117"/>
    <x v="486"/>
    <x v="354"/>
    <x v="13"/>
    <x v="318"/>
    <x v="5"/>
    <x v="3"/>
    <x v="0"/>
    <x v="0"/>
    <x v="0"/>
    <x v="0"/>
    <x v="0"/>
    <x v="0"/>
  </r>
  <r>
    <x v="502"/>
    <x v="352"/>
    <x v="435"/>
    <x v="191"/>
    <x v="29"/>
    <x v="316"/>
    <x v="5"/>
    <x v="3"/>
    <x v="0"/>
    <x v="0"/>
    <x v="0"/>
    <x v="0"/>
    <x v="0"/>
    <x v="0"/>
  </r>
  <r>
    <x v="380"/>
    <x v="437"/>
    <x v="321"/>
    <x v="801"/>
    <x v="5"/>
    <x v="310"/>
    <x v="5"/>
    <x v="3"/>
    <x v="0"/>
    <x v="0"/>
    <x v="0"/>
    <x v="0"/>
    <x v="0"/>
    <x v="0"/>
  </r>
  <r>
    <x v="467"/>
    <x v="697"/>
    <x v="632"/>
    <x v="540"/>
    <x v="10"/>
    <x v="308"/>
    <x v="5"/>
    <x v="3"/>
    <x v="0"/>
    <x v="0"/>
    <x v="0"/>
    <x v="0"/>
    <x v="0"/>
    <x v="0"/>
  </r>
  <r>
    <x v="412"/>
    <x v="35"/>
    <x v="76"/>
    <x v="139"/>
    <x v="13"/>
    <x v="305"/>
    <x v="5"/>
    <x v="3"/>
    <x v="0"/>
    <x v="0"/>
    <x v="0"/>
    <x v="0"/>
    <x v="0"/>
    <x v="0"/>
  </r>
  <r>
    <x v="386"/>
    <x v="8"/>
    <x v="581"/>
    <x v="26"/>
    <x v="42"/>
    <x v="297"/>
    <x v="5"/>
    <x v="3"/>
    <x v="0"/>
    <x v="0"/>
    <x v="0"/>
    <x v="0"/>
    <x v="0"/>
    <x v="0"/>
  </r>
  <r>
    <x v="358"/>
    <x v="495"/>
    <x v="184"/>
    <x v="629"/>
    <x v="13"/>
    <x v="296"/>
    <x v="5"/>
    <x v="3"/>
    <x v="0"/>
    <x v="0"/>
    <x v="0"/>
    <x v="0"/>
    <x v="0"/>
    <x v="0"/>
  </r>
  <r>
    <x v="389"/>
    <x v="471"/>
    <x v="171"/>
    <x v="328"/>
    <x v="53"/>
    <x v="284"/>
    <x v="5"/>
    <x v="3"/>
    <x v="0"/>
    <x v="0"/>
    <x v="0"/>
    <x v="0"/>
    <x v="0"/>
    <x v="0"/>
  </r>
  <r>
    <x v="428"/>
    <x v="667"/>
    <x v="348"/>
    <x v="602"/>
    <x v="10"/>
    <x v="283"/>
    <x v="5"/>
    <x v="3"/>
    <x v="0"/>
    <x v="0"/>
    <x v="0"/>
    <x v="0"/>
    <x v="0"/>
    <x v="0"/>
  </r>
  <r>
    <x v="110"/>
    <x v="80"/>
    <x v="75"/>
    <x v="978"/>
    <x v="53"/>
    <x v="272"/>
    <x v="5"/>
    <x v="3"/>
    <x v="0"/>
    <x v="0"/>
    <x v="0"/>
    <x v="0"/>
    <x v="0"/>
    <x v="0"/>
  </r>
  <r>
    <x v="414"/>
    <x v="13"/>
    <x v="396"/>
    <x v="258"/>
    <x v="5"/>
    <x v="266"/>
    <x v="5"/>
    <x v="3"/>
    <x v="0"/>
    <x v="0"/>
    <x v="0"/>
    <x v="0"/>
    <x v="0"/>
    <x v="0"/>
  </r>
  <r>
    <x v="39"/>
    <x v="390"/>
    <x v="215"/>
    <x v="175"/>
    <x v="29"/>
    <x v="265"/>
    <x v="5"/>
    <x v="3"/>
    <x v="0"/>
    <x v="0"/>
    <x v="0"/>
    <x v="0"/>
    <x v="0"/>
    <x v="0"/>
  </r>
  <r>
    <x v="515"/>
    <x v="358"/>
    <x v="264"/>
    <x v="435"/>
    <x v="29"/>
    <x v="263"/>
    <x v="5"/>
    <x v="3"/>
    <x v="0"/>
    <x v="0"/>
    <x v="0"/>
    <x v="0"/>
    <x v="0"/>
    <x v="0"/>
  </r>
  <r>
    <x v="541"/>
    <x v="333"/>
    <x v="435"/>
    <x v="367"/>
    <x v="29"/>
    <x v="262"/>
    <x v="5"/>
    <x v="3"/>
    <x v="0"/>
    <x v="0"/>
    <x v="0"/>
    <x v="0"/>
    <x v="0"/>
    <x v="0"/>
  </r>
  <r>
    <x v="392"/>
    <x v="427"/>
    <x v="633"/>
    <x v="554"/>
    <x v="10"/>
    <x v="250"/>
    <x v="5"/>
    <x v="3"/>
    <x v="0"/>
    <x v="0"/>
    <x v="0"/>
    <x v="0"/>
    <x v="0"/>
    <x v="0"/>
  </r>
  <r>
    <x v="405"/>
    <x v="444"/>
    <x v="389"/>
    <x v="305"/>
    <x v="53"/>
    <x v="247"/>
    <x v="5"/>
    <x v="3"/>
    <x v="0"/>
    <x v="0"/>
    <x v="0"/>
    <x v="0"/>
    <x v="0"/>
    <x v="0"/>
  </r>
  <r>
    <x v="500"/>
    <x v="100"/>
    <x v="342"/>
    <x v="366"/>
    <x v="29"/>
    <x v="244"/>
    <x v="5"/>
    <x v="3"/>
    <x v="0"/>
    <x v="0"/>
    <x v="0"/>
    <x v="0"/>
    <x v="0"/>
    <x v="0"/>
  </r>
  <r>
    <x v="57"/>
    <x v="419"/>
    <x v="527"/>
    <x v="932"/>
    <x v="10"/>
    <x v="242"/>
    <x v="5"/>
    <x v="3"/>
    <x v="0"/>
    <x v="0"/>
    <x v="0"/>
    <x v="0"/>
    <x v="0"/>
    <x v="0"/>
  </r>
  <r>
    <x v="270"/>
    <x v="197"/>
    <x v="275"/>
    <x v="318"/>
    <x v="10"/>
    <x v="241"/>
    <x v="5"/>
    <x v="3"/>
    <x v="0"/>
    <x v="0"/>
    <x v="0"/>
    <x v="0"/>
    <x v="0"/>
    <x v="0"/>
  </r>
  <r>
    <x v="393"/>
    <x v="209"/>
    <x v="453"/>
    <x v="517"/>
    <x v="10"/>
    <x v="234"/>
    <x v="5"/>
    <x v="3"/>
    <x v="0"/>
    <x v="0"/>
    <x v="0"/>
    <x v="0"/>
    <x v="0"/>
    <x v="0"/>
  </r>
  <r>
    <x v="259"/>
    <x v="266"/>
    <x v="435"/>
    <x v="408"/>
    <x v="29"/>
    <x v="230"/>
    <x v="5"/>
    <x v="3"/>
    <x v="0"/>
    <x v="0"/>
    <x v="0"/>
    <x v="0"/>
    <x v="0"/>
    <x v="0"/>
  </r>
  <r>
    <x v="494"/>
    <x v="597"/>
    <x v="537"/>
    <x v="195"/>
    <x v="13"/>
    <x v="228"/>
    <x v="5"/>
    <x v="3"/>
    <x v="0"/>
    <x v="0"/>
    <x v="0"/>
    <x v="0"/>
    <x v="0"/>
    <x v="0"/>
  </r>
  <r>
    <x v="660"/>
    <x v="242"/>
    <x v="303"/>
    <x v="740"/>
    <x v="29"/>
    <x v="224"/>
    <x v="5"/>
    <x v="3"/>
    <x v="0"/>
    <x v="0"/>
    <x v="0"/>
    <x v="0"/>
    <x v="0"/>
    <x v="0"/>
  </r>
  <r>
    <x v="439"/>
    <x v="13"/>
    <x v="201"/>
    <x v="45"/>
    <x v="14"/>
    <x v="219"/>
    <x v="5"/>
    <x v="3"/>
    <x v="0"/>
    <x v="0"/>
    <x v="0"/>
    <x v="0"/>
    <x v="0"/>
    <x v="0"/>
  </r>
  <r>
    <x v="508"/>
    <x v="211"/>
    <x v="92"/>
    <x v="674"/>
    <x v="53"/>
    <x v="201"/>
    <x v="5"/>
    <x v="3"/>
    <x v="0"/>
    <x v="0"/>
    <x v="0"/>
    <x v="0"/>
    <x v="0"/>
    <x v="0"/>
  </r>
  <r>
    <x v="484"/>
    <x v="311"/>
    <x v="303"/>
    <x v="521"/>
    <x v="29"/>
    <x v="199"/>
    <x v="5"/>
    <x v="3"/>
    <x v="0"/>
    <x v="0"/>
    <x v="0"/>
    <x v="0"/>
    <x v="0"/>
    <x v="0"/>
  </r>
  <r>
    <x v="387"/>
    <x v="538"/>
    <x v="382"/>
    <x v="233"/>
    <x v="53"/>
    <x v="191"/>
    <x v="5"/>
    <x v="3"/>
    <x v="0"/>
    <x v="0"/>
    <x v="0"/>
    <x v="0"/>
    <x v="0"/>
    <x v="0"/>
  </r>
  <r>
    <x v="527"/>
    <x v="36"/>
    <x v="146"/>
    <x v="77"/>
    <x v="45"/>
    <x v="184"/>
    <x v="5"/>
    <x v="3"/>
    <x v="0"/>
    <x v="0"/>
    <x v="0"/>
    <x v="0"/>
    <x v="0"/>
    <x v="0"/>
  </r>
  <r>
    <x v="378"/>
    <x v="458"/>
    <x v="394"/>
    <x v="967"/>
    <x v="47"/>
    <x v="181"/>
    <x v="5"/>
    <x v="3"/>
    <x v="0"/>
    <x v="0"/>
    <x v="0"/>
    <x v="0"/>
    <x v="0"/>
    <x v="0"/>
  </r>
  <r>
    <x v="438"/>
    <x v="316"/>
    <x v="202"/>
    <x v="49"/>
    <x v="10"/>
    <x v="179"/>
    <x v="5"/>
    <x v="3"/>
    <x v="0"/>
    <x v="0"/>
    <x v="0"/>
    <x v="0"/>
    <x v="0"/>
    <x v="0"/>
  </r>
  <r>
    <x v="455"/>
    <x v="319"/>
    <x v="513"/>
    <x v="771"/>
    <x v="10"/>
    <x v="178"/>
    <x v="5"/>
    <x v="3"/>
    <x v="0"/>
    <x v="0"/>
    <x v="0"/>
    <x v="0"/>
    <x v="0"/>
    <x v="0"/>
  </r>
  <r>
    <x v="404"/>
    <x v="607"/>
    <x v="386"/>
    <x v="536"/>
    <x v="53"/>
    <x v="170"/>
    <x v="5"/>
    <x v="3"/>
    <x v="0"/>
    <x v="0"/>
    <x v="0"/>
    <x v="0"/>
    <x v="0"/>
    <x v="0"/>
  </r>
  <r>
    <x v="261"/>
    <x v="641"/>
    <x v="144"/>
    <x v="71"/>
    <x v="53"/>
    <x v="167"/>
    <x v="5"/>
    <x v="3"/>
    <x v="0"/>
    <x v="0"/>
    <x v="0"/>
    <x v="0"/>
    <x v="0"/>
    <x v="0"/>
  </r>
  <r>
    <x v="441"/>
    <x v="253"/>
    <x v="316"/>
    <x v="802"/>
    <x v="23"/>
    <x v="164"/>
    <x v="5"/>
    <x v="3"/>
    <x v="0"/>
    <x v="0"/>
    <x v="0"/>
    <x v="0"/>
    <x v="0"/>
    <x v="0"/>
  </r>
  <r>
    <x v="543"/>
    <x v="621"/>
    <x v="402"/>
    <x v="335"/>
    <x v="29"/>
    <x v="160"/>
    <x v="5"/>
    <x v="3"/>
    <x v="0"/>
    <x v="0"/>
    <x v="0"/>
    <x v="0"/>
    <x v="0"/>
    <x v="0"/>
  </r>
  <r>
    <x v="528"/>
    <x v="134"/>
    <x v="22"/>
    <x v="613"/>
    <x v="13"/>
    <x v="154"/>
    <x v="5"/>
    <x v="3"/>
    <x v="0"/>
    <x v="0"/>
    <x v="0"/>
    <x v="0"/>
    <x v="0"/>
    <x v="0"/>
  </r>
  <r>
    <x v="462"/>
    <x v="316"/>
    <x v="96"/>
    <x v="943"/>
    <x v="10"/>
    <x v="153"/>
    <x v="5"/>
    <x v="3"/>
    <x v="0"/>
    <x v="0"/>
    <x v="0"/>
    <x v="0"/>
    <x v="0"/>
    <x v="0"/>
  </r>
  <r>
    <x v="490"/>
    <x v="493"/>
    <x v="511"/>
    <x v="184"/>
    <x v="39"/>
    <x v="148"/>
    <x v="5"/>
    <x v="3"/>
    <x v="0"/>
    <x v="0"/>
    <x v="0"/>
    <x v="0"/>
    <x v="0"/>
    <x v="0"/>
  </r>
  <r>
    <x v="42"/>
    <x v="547"/>
    <x v="73"/>
    <x v="140"/>
    <x v="53"/>
    <x v="145"/>
    <x v="5"/>
    <x v="3"/>
    <x v="0"/>
    <x v="0"/>
    <x v="0"/>
    <x v="0"/>
    <x v="0"/>
    <x v="0"/>
  </r>
  <r>
    <x v="487"/>
    <x v="556"/>
    <x v="241"/>
    <x v="95"/>
    <x v="53"/>
    <x v="137"/>
    <x v="5"/>
    <x v="3"/>
    <x v="0"/>
    <x v="0"/>
    <x v="0"/>
    <x v="0"/>
    <x v="0"/>
    <x v="0"/>
  </r>
  <r>
    <x v="471"/>
    <x v="732"/>
    <x v="523"/>
    <x v="330"/>
    <x v="51"/>
    <x v="133"/>
    <x v="5"/>
    <x v="3"/>
    <x v="0"/>
    <x v="0"/>
    <x v="0"/>
    <x v="0"/>
    <x v="0"/>
    <x v="0"/>
  </r>
  <r>
    <x v="495"/>
    <x v="451"/>
    <x v="218"/>
    <x v="107"/>
    <x v="13"/>
    <x v="130"/>
    <x v="5"/>
    <x v="3"/>
    <x v="0"/>
    <x v="0"/>
    <x v="0"/>
    <x v="0"/>
    <x v="0"/>
    <x v="0"/>
  </r>
  <r>
    <x v="359"/>
    <x v="81"/>
    <x v="197"/>
    <x v="178"/>
    <x v="13"/>
    <x v="129"/>
    <x v="5"/>
    <x v="3"/>
    <x v="0"/>
    <x v="0"/>
    <x v="0"/>
    <x v="0"/>
    <x v="0"/>
    <x v="0"/>
  </r>
  <r>
    <x v="486"/>
    <x v="609"/>
    <x v="18"/>
    <x v="38"/>
    <x v="53"/>
    <x v="127"/>
    <x v="5"/>
    <x v="3"/>
    <x v="0"/>
    <x v="0"/>
    <x v="0"/>
    <x v="0"/>
    <x v="0"/>
    <x v="0"/>
  </r>
  <r>
    <x v="488"/>
    <x v="467"/>
    <x v="565"/>
    <x v="546"/>
    <x v="53"/>
    <x v="127"/>
    <x v="5"/>
    <x v="3"/>
    <x v="0"/>
    <x v="0"/>
    <x v="0"/>
    <x v="0"/>
    <x v="0"/>
    <x v="0"/>
  </r>
  <r>
    <x v="551"/>
    <x v="65"/>
    <x v="183"/>
    <x v="121"/>
    <x v="53"/>
    <x v="126"/>
    <x v="5"/>
    <x v="3"/>
    <x v="0"/>
    <x v="0"/>
    <x v="0"/>
    <x v="0"/>
    <x v="0"/>
    <x v="0"/>
  </r>
  <r>
    <x v="552"/>
    <x v="370"/>
    <x v="181"/>
    <x v="436"/>
    <x v="53"/>
    <x v="126"/>
    <x v="5"/>
    <x v="3"/>
    <x v="0"/>
    <x v="0"/>
    <x v="0"/>
    <x v="0"/>
    <x v="0"/>
    <x v="0"/>
  </r>
  <r>
    <x v="470"/>
    <x v="177"/>
    <x v="26"/>
    <x v="333"/>
    <x v="8"/>
    <x v="121"/>
    <x v="5"/>
    <x v="3"/>
    <x v="0"/>
    <x v="0"/>
    <x v="0"/>
    <x v="0"/>
    <x v="0"/>
    <x v="0"/>
  </r>
  <r>
    <x v="511"/>
    <x v="389"/>
    <x v="222"/>
    <x v="454"/>
    <x v="53"/>
    <x v="117"/>
    <x v="5"/>
    <x v="3"/>
    <x v="0"/>
    <x v="0"/>
    <x v="0"/>
    <x v="0"/>
    <x v="0"/>
    <x v="0"/>
  </r>
  <r>
    <x v="34"/>
    <x v="406"/>
    <x v="303"/>
    <x v="230"/>
    <x v="29"/>
    <x v="116"/>
    <x v="5"/>
    <x v="3"/>
    <x v="0"/>
    <x v="0"/>
    <x v="0"/>
    <x v="0"/>
    <x v="0"/>
    <x v="0"/>
  </r>
  <r>
    <x v="481"/>
    <x v="749"/>
    <x v="629"/>
    <x v="982"/>
    <x v="10"/>
    <x v="103"/>
    <x v="5"/>
    <x v="3"/>
    <x v="0"/>
    <x v="0"/>
    <x v="0"/>
    <x v="0"/>
    <x v="0"/>
    <x v="0"/>
  </r>
  <r>
    <x v="469"/>
    <x v="403"/>
    <x v="40"/>
    <x v="670"/>
    <x v="8"/>
    <x v="102"/>
    <x v="5"/>
    <x v="3"/>
    <x v="0"/>
    <x v="0"/>
    <x v="0"/>
    <x v="0"/>
    <x v="0"/>
    <x v="0"/>
  </r>
  <r>
    <x v="394"/>
    <x v="651"/>
    <x v="96"/>
    <x v="133"/>
    <x v="10"/>
    <x v="94"/>
    <x v="5"/>
    <x v="3"/>
    <x v="0"/>
    <x v="0"/>
    <x v="0"/>
    <x v="0"/>
    <x v="0"/>
    <x v="0"/>
  </r>
  <r>
    <x v="588"/>
    <x v="634"/>
    <x v="426"/>
    <x v="844"/>
    <x v="29"/>
    <x v="87"/>
    <x v="5"/>
    <x v="3"/>
    <x v="0"/>
    <x v="0"/>
    <x v="0"/>
    <x v="0"/>
    <x v="0"/>
    <x v="0"/>
  </r>
  <r>
    <x v="594"/>
    <x v="420"/>
    <x v="507"/>
    <x v="66"/>
    <x v="2"/>
    <x v="85"/>
    <x v="5"/>
    <x v="3"/>
    <x v="0"/>
    <x v="0"/>
    <x v="0"/>
    <x v="0"/>
    <x v="0"/>
    <x v="0"/>
  </r>
  <r>
    <x v="480"/>
    <x v="527"/>
    <x v="348"/>
    <x v="685"/>
    <x v="10"/>
    <x v="84"/>
    <x v="5"/>
    <x v="3"/>
    <x v="0"/>
    <x v="0"/>
    <x v="0"/>
    <x v="0"/>
    <x v="0"/>
    <x v="0"/>
  </r>
  <r>
    <x v="517"/>
    <x v="293"/>
    <x v="540"/>
    <x v="456"/>
    <x v="8"/>
    <x v="82"/>
    <x v="5"/>
    <x v="3"/>
    <x v="0"/>
    <x v="0"/>
    <x v="0"/>
    <x v="0"/>
    <x v="0"/>
    <x v="0"/>
  </r>
  <r>
    <x v="485"/>
    <x v="580"/>
    <x v="398"/>
    <x v="196"/>
    <x v="29"/>
    <x v="76"/>
    <x v="5"/>
    <x v="3"/>
    <x v="0"/>
    <x v="0"/>
    <x v="0"/>
    <x v="0"/>
    <x v="0"/>
    <x v="0"/>
  </r>
  <r>
    <x v="498"/>
    <x v="89"/>
    <x v="606"/>
    <x v="51"/>
    <x v="51"/>
    <x v="61"/>
    <x v="5"/>
    <x v="3"/>
    <x v="0"/>
    <x v="0"/>
    <x v="0"/>
    <x v="0"/>
    <x v="0"/>
    <x v="0"/>
  </r>
  <r>
    <x v="479"/>
    <x v="308"/>
    <x v="629"/>
    <x v="473"/>
    <x v="10"/>
    <x v="57"/>
    <x v="5"/>
    <x v="3"/>
    <x v="0"/>
    <x v="0"/>
    <x v="0"/>
    <x v="0"/>
    <x v="0"/>
    <x v="0"/>
  </r>
  <r>
    <x v="518"/>
    <x v="648"/>
    <x v="375"/>
    <x v="872"/>
    <x v="53"/>
    <x v="54"/>
    <x v="5"/>
    <x v="3"/>
    <x v="0"/>
    <x v="0"/>
    <x v="0"/>
    <x v="0"/>
    <x v="0"/>
    <x v="0"/>
  </r>
  <r>
    <x v="535"/>
    <x v="463"/>
    <x v="290"/>
    <x v="976"/>
    <x v="8"/>
    <x v="53"/>
    <x v="5"/>
    <x v="3"/>
    <x v="0"/>
    <x v="0"/>
    <x v="0"/>
    <x v="0"/>
    <x v="0"/>
    <x v="0"/>
  </r>
  <r>
    <x v="300"/>
    <x v="350"/>
    <x v="102"/>
    <x v="100"/>
    <x v="53"/>
    <x v="52"/>
    <x v="5"/>
    <x v="3"/>
    <x v="0"/>
    <x v="0"/>
    <x v="0"/>
    <x v="0"/>
    <x v="0"/>
    <x v="0"/>
  </r>
  <r>
    <x v="542"/>
    <x v="270"/>
    <x v="271"/>
    <x v="296"/>
    <x v="29"/>
    <x v="45"/>
    <x v="5"/>
    <x v="3"/>
    <x v="0"/>
    <x v="0"/>
    <x v="0"/>
    <x v="0"/>
    <x v="0"/>
    <x v="0"/>
  </r>
  <r>
    <x v="577"/>
    <x v="193"/>
    <x v="284"/>
    <x v="915"/>
    <x v="10"/>
    <x v="44"/>
    <x v="5"/>
    <x v="3"/>
    <x v="0"/>
    <x v="0"/>
    <x v="0"/>
    <x v="0"/>
    <x v="0"/>
    <x v="0"/>
  </r>
  <r>
    <x v="334"/>
    <x v="453"/>
    <x v="475"/>
    <x v="181"/>
    <x v="14"/>
    <x v="43"/>
    <x v="5"/>
    <x v="3"/>
    <x v="0"/>
    <x v="0"/>
    <x v="0"/>
    <x v="0"/>
    <x v="0"/>
    <x v="0"/>
  </r>
  <r>
    <x v="750"/>
    <x v="291"/>
    <x v="31"/>
    <x v="507"/>
    <x v="29"/>
    <x v="822"/>
    <x v="8"/>
    <x v="0"/>
    <x v="0"/>
    <x v="0"/>
    <x v="0"/>
    <x v="0"/>
    <x v="0"/>
    <x v="0"/>
  </r>
  <r>
    <x v="697"/>
    <x v="290"/>
    <x v="191"/>
    <x v="256"/>
    <x v="29"/>
    <x v="800"/>
    <x v="8"/>
    <x v="0"/>
    <x v="0"/>
    <x v="0"/>
    <x v="0"/>
    <x v="0"/>
    <x v="0"/>
    <x v="0"/>
  </r>
  <r>
    <x v="870"/>
    <x v="584"/>
    <x v="88"/>
    <x v="657"/>
    <x v="29"/>
    <x v="787"/>
    <x v="8"/>
    <x v="0"/>
    <x v="0"/>
    <x v="0"/>
    <x v="0"/>
    <x v="0"/>
    <x v="0"/>
    <x v="0"/>
  </r>
  <r>
    <x v="710"/>
    <x v="632"/>
    <x v="289"/>
    <x v="843"/>
    <x v="29"/>
    <x v="784"/>
    <x v="8"/>
    <x v="0"/>
    <x v="0"/>
    <x v="0"/>
    <x v="0"/>
    <x v="0"/>
    <x v="0"/>
    <x v="0"/>
  </r>
  <r>
    <x v="711"/>
    <x v="112"/>
    <x v="551"/>
    <x v="306"/>
    <x v="45"/>
    <x v="686"/>
    <x v="8"/>
    <x v="0"/>
    <x v="0"/>
    <x v="0"/>
    <x v="0"/>
    <x v="0"/>
    <x v="0"/>
    <x v="0"/>
  </r>
  <r>
    <x v="706"/>
    <x v="25"/>
    <x v="437"/>
    <x v="588"/>
    <x v="17"/>
    <x v="684"/>
    <x v="8"/>
    <x v="0"/>
    <x v="0"/>
    <x v="0"/>
    <x v="0"/>
    <x v="0"/>
    <x v="0"/>
    <x v="0"/>
  </r>
  <r>
    <x v="399"/>
    <x v="253"/>
    <x v="292"/>
    <x v="890"/>
    <x v="44"/>
    <x v="666"/>
    <x v="8"/>
    <x v="0"/>
    <x v="0"/>
    <x v="0"/>
    <x v="0"/>
    <x v="0"/>
    <x v="0"/>
    <x v="0"/>
  </r>
  <r>
    <x v="709"/>
    <x v="431"/>
    <x v="260"/>
    <x v="36"/>
    <x v="39"/>
    <x v="628"/>
    <x v="8"/>
    <x v="0"/>
    <x v="0"/>
    <x v="0"/>
    <x v="0"/>
    <x v="0"/>
    <x v="0"/>
    <x v="0"/>
  </r>
  <r>
    <x v="705"/>
    <x v="557"/>
    <x v="294"/>
    <x v="726"/>
    <x v="17"/>
    <x v="574"/>
    <x v="8"/>
    <x v="0"/>
    <x v="0"/>
    <x v="0"/>
    <x v="0"/>
    <x v="0"/>
    <x v="0"/>
    <x v="0"/>
  </r>
  <r>
    <x v="726"/>
    <x v="309"/>
    <x v="151"/>
    <x v="418"/>
    <x v="39"/>
    <x v="559"/>
    <x v="8"/>
    <x v="0"/>
    <x v="0"/>
    <x v="0"/>
    <x v="0"/>
    <x v="0"/>
    <x v="0"/>
    <x v="0"/>
  </r>
  <r>
    <x v="727"/>
    <x v="348"/>
    <x v="572"/>
    <x v="388"/>
    <x v="38"/>
    <x v="553"/>
    <x v="8"/>
    <x v="0"/>
    <x v="0"/>
    <x v="0"/>
    <x v="0"/>
    <x v="0"/>
    <x v="0"/>
    <x v="0"/>
  </r>
  <r>
    <x v="723"/>
    <x v="209"/>
    <x v="614"/>
    <x v="502"/>
    <x v="10"/>
    <x v="528"/>
    <x v="8"/>
    <x v="0"/>
    <x v="0"/>
    <x v="0"/>
    <x v="0"/>
    <x v="0"/>
    <x v="0"/>
    <x v="0"/>
  </r>
  <r>
    <x v="720"/>
    <x v="706"/>
    <x v="587"/>
    <x v="763"/>
    <x v="10"/>
    <x v="494"/>
    <x v="8"/>
    <x v="0"/>
    <x v="0"/>
    <x v="0"/>
    <x v="0"/>
    <x v="0"/>
    <x v="0"/>
    <x v="0"/>
  </r>
  <r>
    <x v="737"/>
    <x v="317"/>
    <x v="629"/>
    <x v="929"/>
    <x v="10"/>
    <x v="490"/>
    <x v="8"/>
    <x v="0"/>
    <x v="0"/>
    <x v="0"/>
    <x v="0"/>
    <x v="0"/>
    <x v="0"/>
    <x v="0"/>
  </r>
  <r>
    <x v="325"/>
    <x v="744"/>
    <x v="591"/>
    <x v="332"/>
    <x v="10"/>
    <x v="456"/>
    <x v="8"/>
    <x v="0"/>
    <x v="0"/>
    <x v="0"/>
    <x v="0"/>
    <x v="0"/>
    <x v="0"/>
    <x v="0"/>
  </r>
  <r>
    <x v="719"/>
    <x v="421"/>
    <x v="350"/>
    <x v="931"/>
    <x v="10"/>
    <x v="452"/>
    <x v="8"/>
    <x v="0"/>
    <x v="0"/>
    <x v="0"/>
    <x v="0"/>
    <x v="0"/>
    <x v="0"/>
    <x v="0"/>
  </r>
  <r>
    <x v="704"/>
    <x v="435"/>
    <x v="332"/>
    <x v="541"/>
    <x v="8"/>
    <x v="443"/>
    <x v="8"/>
    <x v="0"/>
    <x v="0"/>
    <x v="0"/>
    <x v="0"/>
    <x v="0"/>
    <x v="0"/>
    <x v="0"/>
  </r>
  <r>
    <x v="707"/>
    <x v="292"/>
    <x v="294"/>
    <x v="419"/>
    <x v="17"/>
    <x v="433"/>
    <x v="8"/>
    <x v="0"/>
    <x v="0"/>
    <x v="0"/>
    <x v="0"/>
    <x v="0"/>
    <x v="0"/>
    <x v="0"/>
  </r>
  <r>
    <x v="589"/>
    <x v="248"/>
    <x v="303"/>
    <x v="255"/>
    <x v="29"/>
    <x v="428"/>
    <x v="8"/>
    <x v="0"/>
    <x v="0"/>
    <x v="0"/>
    <x v="0"/>
    <x v="0"/>
    <x v="0"/>
    <x v="0"/>
  </r>
  <r>
    <x v="722"/>
    <x v="276"/>
    <x v="496"/>
    <x v="746"/>
    <x v="29"/>
    <x v="398"/>
    <x v="8"/>
    <x v="0"/>
    <x v="0"/>
    <x v="0"/>
    <x v="0"/>
    <x v="0"/>
    <x v="0"/>
    <x v="0"/>
  </r>
  <r>
    <x v="729"/>
    <x v="128"/>
    <x v="495"/>
    <x v="398"/>
    <x v="29"/>
    <x v="386"/>
    <x v="8"/>
    <x v="0"/>
    <x v="0"/>
    <x v="0"/>
    <x v="0"/>
    <x v="0"/>
    <x v="0"/>
    <x v="0"/>
  </r>
  <r>
    <x v="575"/>
    <x v="613"/>
    <x v="271"/>
    <x v="448"/>
    <x v="29"/>
    <x v="383"/>
    <x v="8"/>
    <x v="0"/>
    <x v="0"/>
    <x v="0"/>
    <x v="0"/>
    <x v="0"/>
    <x v="0"/>
    <x v="0"/>
  </r>
  <r>
    <x v="742"/>
    <x v="12"/>
    <x v="195"/>
    <x v="899"/>
    <x v="19"/>
    <x v="379"/>
    <x v="8"/>
    <x v="0"/>
    <x v="0"/>
    <x v="0"/>
    <x v="0"/>
    <x v="0"/>
    <x v="0"/>
    <x v="0"/>
  </r>
  <r>
    <x v="740"/>
    <x v="370"/>
    <x v="388"/>
    <x v="553"/>
    <x v="24"/>
    <x v="373"/>
    <x v="8"/>
    <x v="0"/>
    <x v="0"/>
    <x v="0"/>
    <x v="0"/>
    <x v="0"/>
    <x v="0"/>
    <x v="0"/>
  </r>
  <r>
    <x v="702"/>
    <x v="440"/>
    <x v="459"/>
    <x v="668"/>
    <x v="40"/>
    <x v="371"/>
    <x v="8"/>
    <x v="0"/>
    <x v="0"/>
    <x v="0"/>
    <x v="0"/>
    <x v="0"/>
    <x v="0"/>
    <x v="0"/>
  </r>
  <r>
    <x v="781"/>
    <x v="428"/>
    <x v="226"/>
    <x v="966"/>
    <x v="53"/>
    <x v="366"/>
    <x v="8"/>
    <x v="0"/>
    <x v="0"/>
    <x v="0"/>
    <x v="0"/>
    <x v="0"/>
    <x v="0"/>
    <x v="0"/>
  </r>
  <r>
    <x v="927"/>
    <x v="471"/>
    <x v="182"/>
    <x v="751"/>
    <x v="53"/>
    <x v="362"/>
    <x v="8"/>
    <x v="0"/>
    <x v="0"/>
    <x v="0"/>
    <x v="0"/>
    <x v="0"/>
    <x v="0"/>
    <x v="0"/>
  </r>
  <r>
    <x v="751"/>
    <x v="476"/>
    <x v="303"/>
    <x v="152"/>
    <x v="29"/>
    <x v="360"/>
    <x v="8"/>
    <x v="0"/>
    <x v="0"/>
    <x v="0"/>
    <x v="0"/>
    <x v="0"/>
    <x v="0"/>
    <x v="0"/>
  </r>
  <r>
    <x v="681"/>
    <x v="383"/>
    <x v="450"/>
    <x v="735"/>
    <x v="20"/>
    <x v="359"/>
    <x v="8"/>
    <x v="0"/>
    <x v="0"/>
    <x v="0"/>
    <x v="0"/>
    <x v="0"/>
    <x v="0"/>
    <x v="0"/>
  </r>
  <r>
    <x v="718"/>
    <x v="726"/>
    <x v="501"/>
    <x v="765"/>
    <x v="29"/>
    <x v="358"/>
    <x v="8"/>
    <x v="0"/>
    <x v="0"/>
    <x v="0"/>
    <x v="0"/>
    <x v="0"/>
    <x v="0"/>
    <x v="0"/>
  </r>
  <r>
    <x v="829"/>
    <x v="746"/>
    <x v="606"/>
    <x v="292"/>
    <x v="10"/>
    <x v="344"/>
    <x v="8"/>
    <x v="0"/>
    <x v="0"/>
    <x v="0"/>
    <x v="0"/>
    <x v="0"/>
    <x v="0"/>
    <x v="0"/>
  </r>
  <r>
    <x v="797"/>
    <x v="646"/>
    <x v="288"/>
    <x v="449"/>
    <x v="8"/>
    <x v="332"/>
    <x v="8"/>
    <x v="0"/>
    <x v="0"/>
    <x v="0"/>
    <x v="0"/>
    <x v="0"/>
    <x v="0"/>
    <x v="0"/>
  </r>
  <r>
    <x v="738"/>
    <x v="701"/>
    <x v="587"/>
    <x v="973"/>
    <x v="10"/>
    <x v="330"/>
    <x v="8"/>
    <x v="0"/>
    <x v="0"/>
    <x v="0"/>
    <x v="0"/>
    <x v="0"/>
    <x v="0"/>
    <x v="0"/>
  </r>
  <r>
    <x v="758"/>
    <x v="546"/>
    <x v="636"/>
    <x v="25"/>
    <x v="44"/>
    <x v="307"/>
    <x v="8"/>
    <x v="0"/>
    <x v="0"/>
    <x v="0"/>
    <x v="0"/>
    <x v="0"/>
    <x v="0"/>
    <x v="0"/>
  </r>
  <r>
    <x v="984"/>
    <x v="114"/>
    <x v="591"/>
    <x v="944"/>
    <x v="10"/>
    <x v="306"/>
    <x v="8"/>
    <x v="0"/>
    <x v="0"/>
    <x v="0"/>
    <x v="0"/>
    <x v="0"/>
    <x v="0"/>
    <x v="0"/>
  </r>
  <r>
    <x v="715"/>
    <x v="27"/>
    <x v="257"/>
    <x v="142"/>
    <x v="44"/>
    <x v="303"/>
    <x v="8"/>
    <x v="0"/>
    <x v="0"/>
    <x v="0"/>
    <x v="0"/>
    <x v="0"/>
    <x v="0"/>
    <x v="0"/>
  </r>
  <r>
    <x v="739"/>
    <x v="670"/>
    <x v="566"/>
    <x v="662"/>
    <x v="44"/>
    <x v="302"/>
    <x v="8"/>
    <x v="0"/>
    <x v="0"/>
    <x v="0"/>
    <x v="0"/>
    <x v="0"/>
    <x v="0"/>
    <x v="0"/>
  </r>
  <r>
    <x v="790"/>
    <x v="332"/>
    <x v="342"/>
    <x v="810"/>
    <x v="29"/>
    <x v="301"/>
    <x v="8"/>
    <x v="0"/>
    <x v="0"/>
    <x v="0"/>
    <x v="0"/>
    <x v="0"/>
    <x v="0"/>
    <x v="0"/>
  </r>
  <r>
    <x v="703"/>
    <x v="121"/>
    <x v="62"/>
    <x v="949"/>
    <x v="53"/>
    <x v="298"/>
    <x v="8"/>
    <x v="0"/>
    <x v="0"/>
    <x v="0"/>
    <x v="0"/>
    <x v="0"/>
    <x v="0"/>
    <x v="0"/>
  </r>
  <r>
    <x v="728"/>
    <x v="0"/>
    <x v="0"/>
    <x v="543"/>
    <x v="29"/>
    <x v="292"/>
    <x v="8"/>
    <x v="0"/>
    <x v="0"/>
    <x v="0"/>
    <x v="0"/>
    <x v="0"/>
    <x v="0"/>
    <x v="0"/>
  </r>
  <r>
    <x v="791"/>
    <x v="531"/>
    <x v="108"/>
    <x v="375"/>
    <x v="29"/>
    <x v="291"/>
    <x v="8"/>
    <x v="0"/>
    <x v="0"/>
    <x v="0"/>
    <x v="0"/>
    <x v="0"/>
    <x v="0"/>
    <x v="0"/>
  </r>
  <r>
    <x v="887"/>
    <x v="129"/>
    <x v="303"/>
    <x v="189"/>
    <x v="29"/>
    <x v="290"/>
    <x v="8"/>
    <x v="0"/>
    <x v="0"/>
    <x v="0"/>
    <x v="0"/>
    <x v="0"/>
    <x v="0"/>
    <x v="0"/>
  </r>
  <r>
    <x v="765"/>
    <x v="232"/>
    <x v="264"/>
    <x v="381"/>
    <x v="29"/>
    <x v="285"/>
    <x v="8"/>
    <x v="0"/>
    <x v="0"/>
    <x v="0"/>
    <x v="0"/>
    <x v="0"/>
    <x v="0"/>
    <x v="0"/>
  </r>
  <r>
    <x v="741"/>
    <x v="413"/>
    <x v="474"/>
    <x v="316"/>
    <x v="32"/>
    <x v="275"/>
    <x v="8"/>
    <x v="0"/>
    <x v="0"/>
    <x v="0"/>
    <x v="0"/>
    <x v="0"/>
    <x v="0"/>
    <x v="0"/>
  </r>
  <r>
    <x v="754"/>
    <x v="35"/>
    <x v="593"/>
    <x v="610"/>
    <x v="53"/>
    <x v="264"/>
    <x v="8"/>
    <x v="0"/>
    <x v="0"/>
    <x v="0"/>
    <x v="0"/>
    <x v="0"/>
    <x v="0"/>
    <x v="0"/>
  </r>
  <r>
    <x v="861"/>
    <x v="85"/>
    <x v="623"/>
    <x v="823"/>
    <x v="10"/>
    <x v="239"/>
    <x v="8"/>
    <x v="0"/>
    <x v="0"/>
    <x v="0"/>
    <x v="0"/>
    <x v="0"/>
    <x v="0"/>
    <x v="0"/>
  </r>
  <r>
    <x v="757"/>
    <x v="654"/>
    <x v="141"/>
    <x v="892"/>
    <x v="53"/>
    <x v="237"/>
    <x v="8"/>
    <x v="0"/>
    <x v="0"/>
    <x v="0"/>
    <x v="0"/>
    <x v="0"/>
    <x v="0"/>
    <x v="0"/>
  </r>
  <r>
    <x v="809"/>
    <x v="1"/>
    <x v="132"/>
    <x v="402"/>
    <x v="50"/>
    <x v="227"/>
    <x v="8"/>
    <x v="0"/>
    <x v="0"/>
    <x v="0"/>
    <x v="0"/>
    <x v="0"/>
    <x v="0"/>
    <x v="0"/>
  </r>
  <r>
    <x v="368"/>
    <x v="231"/>
    <x v="598"/>
    <x v="382"/>
    <x v="53"/>
    <x v="226"/>
    <x v="8"/>
    <x v="0"/>
    <x v="0"/>
    <x v="0"/>
    <x v="0"/>
    <x v="0"/>
    <x v="0"/>
    <x v="0"/>
  </r>
  <r>
    <x v="749"/>
    <x v="400"/>
    <x v="62"/>
    <x v="678"/>
    <x v="53"/>
    <x v="221"/>
    <x v="8"/>
    <x v="0"/>
    <x v="0"/>
    <x v="0"/>
    <x v="0"/>
    <x v="0"/>
    <x v="0"/>
    <x v="0"/>
  </r>
  <r>
    <x v="701"/>
    <x v="388"/>
    <x v="358"/>
    <x v="545"/>
    <x v="53"/>
    <x v="210"/>
    <x v="8"/>
    <x v="0"/>
    <x v="0"/>
    <x v="0"/>
    <x v="0"/>
    <x v="0"/>
    <x v="0"/>
    <x v="0"/>
  </r>
  <r>
    <x v="689"/>
    <x v="462"/>
    <x v="24"/>
    <x v="569"/>
    <x v="8"/>
    <x v="204"/>
    <x v="8"/>
    <x v="0"/>
    <x v="0"/>
    <x v="0"/>
    <x v="0"/>
    <x v="0"/>
    <x v="0"/>
    <x v="0"/>
  </r>
  <r>
    <x v="869"/>
    <x v="4"/>
    <x v="361"/>
    <x v="50"/>
    <x v="53"/>
    <x v="203"/>
    <x v="8"/>
    <x v="0"/>
    <x v="0"/>
    <x v="0"/>
    <x v="0"/>
    <x v="0"/>
    <x v="0"/>
    <x v="0"/>
  </r>
  <r>
    <x v="958"/>
    <x v="435"/>
    <x v="414"/>
    <x v="513"/>
    <x v="2"/>
    <x v="197"/>
    <x v="8"/>
    <x v="0"/>
    <x v="0"/>
    <x v="0"/>
    <x v="0"/>
    <x v="0"/>
    <x v="0"/>
    <x v="0"/>
  </r>
  <r>
    <x v="878"/>
    <x v="24"/>
    <x v="251"/>
    <x v="93"/>
    <x v="44"/>
    <x v="196"/>
    <x v="8"/>
    <x v="0"/>
    <x v="0"/>
    <x v="0"/>
    <x v="0"/>
    <x v="0"/>
    <x v="0"/>
    <x v="0"/>
  </r>
  <r>
    <x v="771"/>
    <x v="375"/>
    <x v="587"/>
    <x v="756"/>
    <x v="10"/>
    <x v="193"/>
    <x v="8"/>
    <x v="0"/>
    <x v="0"/>
    <x v="0"/>
    <x v="0"/>
    <x v="0"/>
    <x v="0"/>
    <x v="0"/>
  </r>
  <r>
    <x v="772"/>
    <x v="305"/>
    <x v="96"/>
    <x v="759"/>
    <x v="10"/>
    <x v="193"/>
    <x v="8"/>
    <x v="0"/>
    <x v="0"/>
    <x v="0"/>
    <x v="0"/>
    <x v="0"/>
    <x v="0"/>
    <x v="0"/>
  </r>
  <r>
    <x v="782"/>
    <x v="105"/>
    <x v="231"/>
    <x v="752"/>
    <x v="11"/>
    <x v="186"/>
    <x v="8"/>
    <x v="0"/>
    <x v="0"/>
    <x v="0"/>
    <x v="0"/>
    <x v="0"/>
    <x v="0"/>
    <x v="0"/>
  </r>
  <r>
    <x v="717"/>
    <x v="0"/>
    <x v="0"/>
    <x v="84"/>
    <x v="29"/>
    <x v="177"/>
    <x v="8"/>
    <x v="0"/>
    <x v="0"/>
    <x v="0"/>
    <x v="0"/>
    <x v="0"/>
    <x v="0"/>
    <x v="0"/>
  </r>
  <r>
    <x v="695"/>
    <x v="266"/>
    <x v="215"/>
    <x v="748"/>
    <x v="29"/>
    <x v="175"/>
    <x v="8"/>
    <x v="0"/>
    <x v="0"/>
    <x v="0"/>
    <x v="0"/>
    <x v="0"/>
    <x v="0"/>
    <x v="0"/>
  </r>
  <r>
    <x v="700"/>
    <x v="545"/>
    <x v="230"/>
    <x v="755"/>
    <x v="18"/>
    <x v="174"/>
    <x v="8"/>
    <x v="0"/>
    <x v="0"/>
    <x v="0"/>
    <x v="0"/>
    <x v="0"/>
    <x v="0"/>
    <x v="0"/>
  </r>
  <r>
    <x v="752"/>
    <x v="103"/>
    <x v="569"/>
    <x v="190"/>
    <x v="18"/>
    <x v="162"/>
    <x v="8"/>
    <x v="0"/>
    <x v="0"/>
    <x v="0"/>
    <x v="0"/>
    <x v="0"/>
    <x v="0"/>
    <x v="0"/>
  </r>
  <r>
    <x v="696"/>
    <x v="405"/>
    <x v="426"/>
    <x v="820"/>
    <x v="29"/>
    <x v="156"/>
    <x v="8"/>
    <x v="0"/>
    <x v="0"/>
    <x v="0"/>
    <x v="0"/>
    <x v="0"/>
    <x v="0"/>
    <x v="0"/>
  </r>
  <r>
    <x v="789"/>
    <x v="43"/>
    <x v="303"/>
    <x v="950"/>
    <x v="29"/>
    <x v="147"/>
    <x v="8"/>
    <x v="0"/>
    <x v="0"/>
    <x v="0"/>
    <x v="0"/>
    <x v="0"/>
    <x v="0"/>
    <x v="0"/>
  </r>
  <r>
    <x v="963"/>
    <x v="528"/>
    <x v="96"/>
    <x v="111"/>
    <x v="10"/>
    <x v="146"/>
    <x v="8"/>
    <x v="0"/>
    <x v="0"/>
    <x v="0"/>
    <x v="0"/>
    <x v="0"/>
    <x v="0"/>
    <x v="0"/>
  </r>
  <r>
    <x v="964"/>
    <x v="701"/>
    <x v="355"/>
    <x v="478"/>
    <x v="10"/>
    <x v="146"/>
    <x v="8"/>
    <x v="0"/>
    <x v="0"/>
    <x v="0"/>
    <x v="0"/>
    <x v="0"/>
    <x v="0"/>
    <x v="0"/>
  </r>
  <r>
    <x v="965"/>
    <x v="548"/>
    <x v="130"/>
    <x v="508"/>
    <x v="10"/>
    <x v="146"/>
    <x v="8"/>
    <x v="0"/>
    <x v="0"/>
    <x v="0"/>
    <x v="0"/>
    <x v="0"/>
    <x v="0"/>
    <x v="0"/>
  </r>
  <r>
    <x v="985"/>
    <x v="127"/>
    <x v="303"/>
    <x v="225"/>
    <x v="29"/>
    <x v="144"/>
    <x v="8"/>
    <x v="0"/>
    <x v="0"/>
    <x v="0"/>
    <x v="0"/>
    <x v="0"/>
    <x v="0"/>
    <x v="0"/>
  </r>
  <r>
    <x v="753"/>
    <x v="198"/>
    <x v="57"/>
    <x v="340"/>
    <x v="14"/>
    <x v="136"/>
    <x v="8"/>
    <x v="0"/>
    <x v="0"/>
    <x v="0"/>
    <x v="0"/>
    <x v="0"/>
    <x v="0"/>
    <x v="0"/>
  </r>
  <r>
    <x v="962"/>
    <x v="47"/>
    <x v="348"/>
    <x v="423"/>
    <x v="10"/>
    <x v="125"/>
    <x v="8"/>
    <x v="0"/>
    <x v="0"/>
    <x v="0"/>
    <x v="0"/>
    <x v="0"/>
    <x v="0"/>
    <x v="0"/>
  </r>
  <r>
    <x v="773"/>
    <x v="0"/>
    <x v="0"/>
    <x v="863"/>
    <x v="10"/>
    <x v="124"/>
    <x v="8"/>
    <x v="0"/>
    <x v="0"/>
    <x v="0"/>
    <x v="0"/>
    <x v="0"/>
    <x v="0"/>
    <x v="0"/>
  </r>
  <r>
    <x v="792"/>
    <x v="0"/>
    <x v="0"/>
    <x v="209"/>
    <x v="29"/>
    <x v="123"/>
    <x v="8"/>
    <x v="0"/>
    <x v="0"/>
    <x v="0"/>
    <x v="0"/>
    <x v="0"/>
    <x v="0"/>
    <x v="0"/>
  </r>
  <r>
    <x v="928"/>
    <x v="662"/>
    <x v="422"/>
    <x v="760"/>
    <x v="53"/>
    <x v="119"/>
    <x v="8"/>
    <x v="0"/>
    <x v="0"/>
    <x v="0"/>
    <x v="0"/>
    <x v="0"/>
    <x v="0"/>
    <x v="0"/>
  </r>
  <r>
    <x v="762"/>
    <x v="734"/>
    <x v="527"/>
    <x v="172"/>
    <x v="10"/>
    <x v="118"/>
    <x v="8"/>
    <x v="0"/>
    <x v="0"/>
    <x v="0"/>
    <x v="0"/>
    <x v="0"/>
    <x v="0"/>
    <x v="0"/>
  </r>
  <r>
    <x v="708"/>
    <x v="8"/>
    <x v="60"/>
    <x v="355"/>
    <x v="45"/>
    <x v="113"/>
    <x v="8"/>
    <x v="0"/>
    <x v="0"/>
    <x v="0"/>
    <x v="0"/>
    <x v="0"/>
    <x v="0"/>
    <x v="0"/>
  </r>
  <r>
    <x v="955"/>
    <x v="0"/>
    <x v="0"/>
    <x v="224"/>
    <x v="10"/>
    <x v="111"/>
    <x v="8"/>
    <x v="0"/>
    <x v="0"/>
    <x v="0"/>
    <x v="0"/>
    <x v="0"/>
    <x v="0"/>
    <x v="0"/>
  </r>
  <r>
    <x v="956"/>
    <x v="0"/>
    <x v="0"/>
    <x v="214"/>
    <x v="10"/>
    <x v="111"/>
    <x v="8"/>
    <x v="0"/>
    <x v="0"/>
    <x v="0"/>
    <x v="0"/>
    <x v="0"/>
    <x v="0"/>
    <x v="0"/>
  </r>
  <r>
    <x v="743"/>
    <x v="456"/>
    <x v="336"/>
    <x v="482"/>
    <x v="14"/>
    <x v="106"/>
    <x v="8"/>
    <x v="0"/>
    <x v="0"/>
    <x v="0"/>
    <x v="0"/>
    <x v="0"/>
    <x v="0"/>
    <x v="0"/>
  </r>
  <r>
    <x v="716"/>
    <x v="243"/>
    <x v="622"/>
    <x v="957"/>
    <x v="29"/>
    <x v="99"/>
    <x v="8"/>
    <x v="0"/>
    <x v="0"/>
    <x v="0"/>
    <x v="0"/>
    <x v="0"/>
    <x v="0"/>
    <x v="0"/>
  </r>
  <r>
    <x v="798"/>
    <x v="203"/>
    <x v="416"/>
    <x v="492"/>
    <x v="55"/>
    <x v="97"/>
    <x v="8"/>
    <x v="0"/>
    <x v="0"/>
    <x v="0"/>
    <x v="0"/>
    <x v="0"/>
    <x v="0"/>
    <x v="0"/>
  </r>
  <r>
    <x v="748"/>
    <x v="0"/>
    <x v="0"/>
    <x v="501"/>
    <x v="10"/>
    <x v="95"/>
    <x v="8"/>
    <x v="0"/>
    <x v="0"/>
    <x v="0"/>
    <x v="0"/>
    <x v="0"/>
    <x v="0"/>
    <x v="0"/>
  </r>
  <r>
    <x v="680"/>
    <x v="16"/>
    <x v="560"/>
    <x v="7"/>
    <x v="44"/>
    <x v="93"/>
    <x v="8"/>
    <x v="0"/>
    <x v="0"/>
    <x v="0"/>
    <x v="0"/>
    <x v="0"/>
    <x v="0"/>
    <x v="0"/>
  </r>
  <r>
    <x v="746"/>
    <x v="702"/>
    <x v="431"/>
    <x v="83"/>
    <x v="10"/>
    <x v="91"/>
    <x v="8"/>
    <x v="0"/>
    <x v="0"/>
    <x v="0"/>
    <x v="0"/>
    <x v="0"/>
    <x v="0"/>
    <x v="0"/>
  </r>
  <r>
    <x v="671"/>
    <x v="62"/>
    <x v="347"/>
    <x v="226"/>
    <x v="8"/>
    <x v="90"/>
    <x v="8"/>
    <x v="0"/>
    <x v="0"/>
    <x v="0"/>
    <x v="0"/>
    <x v="0"/>
    <x v="0"/>
    <x v="0"/>
  </r>
  <r>
    <x v="747"/>
    <x v="519"/>
    <x v="587"/>
    <x v="424"/>
    <x v="10"/>
    <x v="83"/>
    <x v="8"/>
    <x v="0"/>
    <x v="0"/>
    <x v="0"/>
    <x v="0"/>
    <x v="0"/>
    <x v="0"/>
    <x v="0"/>
  </r>
  <r>
    <x v="745"/>
    <x v="49"/>
    <x v="587"/>
    <x v="911"/>
    <x v="10"/>
    <x v="80"/>
    <x v="8"/>
    <x v="0"/>
    <x v="0"/>
    <x v="0"/>
    <x v="0"/>
    <x v="0"/>
    <x v="0"/>
    <x v="0"/>
  </r>
  <r>
    <x v="734"/>
    <x v="190"/>
    <x v="342"/>
    <x v="853"/>
    <x v="29"/>
    <x v="79"/>
    <x v="8"/>
    <x v="0"/>
    <x v="0"/>
    <x v="0"/>
    <x v="0"/>
    <x v="0"/>
    <x v="0"/>
    <x v="0"/>
  </r>
  <r>
    <x v="667"/>
    <x v="0"/>
    <x v="0"/>
    <x v="682"/>
    <x v="10"/>
    <x v="71"/>
    <x v="8"/>
    <x v="0"/>
    <x v="0"/>
    <x v="0"/>
    <x v="0"/>
    <x v="0"/>
    <x v="0"/>
    <x v="0"/>
  </r>
  <r>
    <x v="756"/>
    <x v="255"/>
    <x v="436"/>
    <x v="908"/>
    <x v="53"/>
    <x v="59"/>
    <x v="8"/>
    <x v="0"/>
    <x v="0"/>
    <x v="0"/>
    <x v="0"/>
    <x v="0"/>
    <x v="0"/>
    <x v="0"/>
  </r>
  <r>
    <x v="784"/>
    <x v="512"/>
    <x v="291"/>
    <x v="645"/>
    <x v="53"/>
    <x v="48"/>
    <x v="8"/>
    <x v="0"/>
    <x v="0"/>
    <x v="0"/>
    <x v="0"/>
    <x v="0"/>
    <x v="0"/>
    <x v="0"/>
  </r>
  <r>
    <x v="862"/>
    <x v="0"/>
    <x v="0"/>
    <x v="220"/>
    <x v="10"/>
    <x v="46"/>
    <x v="8"/>
    <x v="0"/>
    <x v="0"/>
    <x v="0"/>
    <x v="0"/>
    <x v="0"/>
    <x v="0"/>
    <x v="0"/>
  </r>
  <r>
    <x v="766"/>
    <x v="587"/>
    <x v="342"/>
    <x v="749"/>
    <x v="29"/>
    <x v="41"/>
    <x v="8"/>
    <x v="0"/>
    <x v="0"/>
    <x v="0"/>
    <x v="0"/>
    <x v="0"/>
    <x v="0"/>
    <x v="0"/>
  </r>
  <r>
    <x v="759"/>
    <x v="441"/>
    <x v="221"/>
    <x v="891"/>
    <x v="13"/>
    <x v="40"/>
    <x v="8"/>
    <x v="0"/>
    <x v="0"/>
    <x v="0"/>
    <x v="0"/>
    <x v="0"/>
    <x v="0"/>
    <x v="0"/>
  </r>
  <r>
    <x v="760"/>
    <x v="537"/>
    <x v="466"/>
    <x v="116"/>
    <x v="13"/>
    <x v="39"/>
    <x v="8"/>
    <x v="0"/>
    <x v="0"/>
    <x v="0"/>
    <x v="0"/>
    <x v="0"/>
    <x v="0"/>
    <x v="0"/>
  </r>
  <r>
    <x v="755"/>
    <x v="467"/>
    <x v="584"/>
    <x v="589"/>
    <x v="19"/>
    <x v="37"/>
    <x v="8"/>
    <x v="0"/>
    <x v="0"/>
    <x v="0"/>
    <x v="0"/>
    <x v="0"/>
    <x v="0"/>
    <x v="0"/>
  </r>
  <r>
    <x v="874"/>
    <x v="0"/>
    <x v="0"/>
    <x v="6"/>
    <x v="10"/>
    <x v="36"/>
    <x v="8"/>
    <x v="0"/>
    <x v="0"/>
    <x v="0"/>
    <x v="0"/>
    <x v="0"/>
    <x v="0"/>
    <x v="0"/>
  </r>
  <r>
    <x v="721"/>
    <x v="0"/>
    <x v="0"/>
    <x v="523"/>
    <x v="29"/>
    <x v="34"/>
    <x v="8"/>
    <x v="0"/>
    <x v="0"/>
    <x v="0"/>
    <x v="0"/>
    <x v="0"/>
    <x v="0"/>
    <x v="0"/>
  </r>
  <r>
    <x v="945"/>
    <x v="379"/>
    <x v="100"/>
    <x v="231"/>
    <x v="49"/>
    <x v="32"/>
    <x v="8"/>
    <x v="0"/>
    <x v="0"/>
    <x v="0"/>
    <x v="0"/>
    <x v="0"/>
    <x v="0"/>
    <x v="0"/>
  </r>
  <r>
    <x v="613"/>
    <x v="572"/>
    <x v="46"/>
    <x v="79"/>
    <x v="14"/>
    <x v="30"/>
    <x v="8"/>
    <x v="0"/>
    <x v="0"/>
    <x v="0"/>
    <x v="0"/>
    <x v="0"/>
    <x v="0"/>
    <x v="0"/>
  </r>
  <r>
    <x v="783"/>
    <x v="271"/>
    <x v="597"/>
    <x v="780"/>
    <x v="53"/>
    <x v="29"/>
    <x v="8"/>
    <x v="0"/>
    <x v="0"/>
    <x v="0"/>
    <x v="0"/>
    <x v="0"/>
    <x v="0"/>
    <x v="0"/>
  </r>
  <r>
    <x v="913"/>
    <x v="747"/>
    <x v="96"/>
    <x v="138"/>
    <x v="10"/>
    <x v="743"/>
    <x v="0"/>
    <x v="3"/>
    <x v="0"/>
    <x v="0"/>
    <x v="0"/>
    <x v="0"/>
    <x v="0"/>
    <x v="0"/>
  </r>
  <r>
    <x v="916"/>
    <x v="196"/>
    <x v="206"/>
    <x v="628"/>
    <x v="10"/>
    <x v="723"/>
    <x v="0"/>
    <x v="3"/>
    <x v="0"/>
    <x v="0"/>
    <x v="0"/>
    <x v="0"/>
    <x v="0"/>
    <x v="0"/>
  </r>
  <r>
    <x v="915"/>
    <x v="650"/>
    <x v="587"/>
    <x v="41"/>
    <x v="10"/>
    <x v="713"/>
    <x v="0"/>
    <x v="3"/>
    <x v="0"/>
    <x v="0"/>
    <x v="0"/>
    <x v="0"/>
    <x v="0"/>
    <x v="0"/>
  </r>
  <r>
    <x v="980"/>
    <x v="601"/>
    <x v="371"/>
    <x v="373"/>
    <x v="10"/>
    <x v="713"/>
    <x v="0"/>
    <x v="3"/>
    <x v="0"/>
    <x v="0"/>
    <x v="0"/>
    <x v="0"/>
    <x v="0"/>
    <x v="0"/>
  </r>
  <r>
    <x v="981"/>
    <x v="95"/>
    <x v="629"/>
    <x v="921"/>
    <x v="10"/>
    <x v="713"/>
    <x v="0"/>
    <x v="3"/>
    <x v="0"/>
    <x v="0"/>
    <x v="0"/>
    <x v="0"/>
    <x v="0"/>
    <x v="0"/>
  </r>
  <r>
    <x v="837"/>
    <x v="705"/>
    <x v="556"/>
    <x v="924"/>
    <x v="55"/>
    <x v="424"/>
    <x v="0"/>
    <x v="3"/>
    <x v="0"/>
    <x v="0"/>
    <x v="0"/>
    <x v="0"/>
    <x v="0"/>
    <x v="0"/>
  </r>
  <r>
    <x v="838"/>
    <x v="530"/>
    <x v="556"/>
    <x v="671"/>
    <x v="55"/>
    <x v="403"/>
    <x v="0"/>
    <x v="3"/>
    <x v="0"/>
    <x v="0"/>
    <x v="0"/>
    <x v="0"/>
    <x v="0"/>
    <x v="0"/>
  </r>
  <r>
    <x v="256"/>
    <x v="563"/>
    <x v="380"/>
    <x v="281"/>
    <x v="49"/>
    <x v="384"/>
    <x v="0"/>
    <x v="3"/>
    <x v="0"/>
    <x v="0"/>
    <x v="0"/>
    <x v="0"/>
    <x v="0"/>
    <x v="0"/>
  </r>
  <r>
    <x v="893"/>
    <x v="736"/>
    <x v="439"/>
    <x v="289"/>
    <x v="10"/>
    <x v="375"/>
    <x v="0"/>
    <x v="3"/>
    <x v="0"/>
    <x v="0"/>
    <x v="0"/>
    <x v="0"/>
    <x v="0"/>
    <x v="0"/>
  </r>
  <r>
    <x v="894"/>
    <x v="591"/>
    <x v="607"/>
    <x v="380"/>
    <x v="10"/>
    <x v="375"/>
    <x v="0"/>
    <x v="3"/>
    <x v="0"/>
    <x v="0"/>
    <x v="0"/>
    <x v="0"/>
    <x v="0"/>
    <x v="0"/>
  </r>
  <r>
    <x v="903"/>
    <x v="3"/>
    <x v="556"/>
    <x v="23"/>
    <x v="55"/>
    <x v="374"/>
    <x v="0"/>
    <x v="3"/>
    <x v="0"/>
    <x v="0"/>
    <x v="0"/>
    <x v="0"/>
    <x v="0"/>
    <x v="0"/>
  </r>
  <r>
    <x v="839"/>
    <x v="202"/>
    <x v="444"/>
    <x v="315"/>
    <x v="55"/>
    <x v="370"/>
    <x v="0"/>
    <x v="3"/>
    <x v="0"/>
    <x v="0"/>
    <x v="0"/>
    <x v="0"/>
    <x v="0"/>
    <x v="0"/>
  </r>
  <r>
    <x v="635"/>
    <x v="606"/>
    <x v="376"/>
    <x v="403"/>
    <x v="49"/>
    <x v="367"/>
    <x v="0"/>
    <x v="3"/>
    <x v="0"/>
    <x v="0"/>
    <x v="0"/>
    <x v="0"/>
    <x v="0"/>
    <x v="0"/>
  </r>
  <r>
    <x v="848"/>
    <x v="88"/>
    <x v="92"/>
    <x v="604"/>
    <x v="51"/>
    <x v="357"/>
    <x v="0"/>
    <x v="3"/>
    <x v="0"/>
    <x v="0"/>
    <x v="0"/>
    <x v="0"/>
    <x v="0"/>
    <x v="0"/>
  </r>
  <r>
    <x v="904"/>
    <x v="652"/>
    <x v="10"/>
    <x v="21"/>
    <x v="55"/>
    <x v="353"/>
    <x v="0"/>
    <x v="3"/>
    <x v="0"/>
    <x v="0"/>
    <x v="0"/>
    <x v="0"/>
    <x v="0"/>
    <x v="0"/>
  </r>
  <r>
    <x v="634"/>
    <x v="673"/>
    <x v="547"/>
    <x v="823"/>
    <x v="49"/>
    <x v="352"/>
    <x v="0"/>
    <x v="3"/>
    <x v="0"/>
    <x v="0"/>
    <x v="0"/>
    <x v="0"/>
    <x v="0"/>
    <x v="0"/>
  </r>
  <r>
    <x v="843"/>
    <x v="66"/>
    <x v="502"/>
    <x v="429"/>
    <x v="29"/>
    <x v="351"/>
    <x v="0"/>
    <x v="3"/>
    <x v="0"/>
    <x v="0"/>
    <x v="0"/>
    <x v="0"/>
    <x v="0"/>
    <x v="0"/>
  </r>
  <r>
    <x v="961"/>
    <x v="0"/>
    <x v="0"/>
    <x v="631"/>
    <x v="49"/>
    <x v="343"/>
    <x v="0"/>
    <x v="3"/>
    <x v="0"/>
    <x v="0"/>
    <x v="0"/>
    <x v="0"/>
    <x v="0"/>
    <x v="0"/>
  </r>
  <r>
    <x v="841"/>
    <x v="221"/>
    <x v="342"/>
    <x v="715"/>
    <x v="29"/>
    <x v="342"/>
    <x v="0"/>
    <x v="3"/>
    <x v="0"/>
    <x v="0"/>
    <x v="0"/>
    <x v="0"/>
    <x v="0"/>
    <x v="0"/>
  </r>
  <r>
    <x v="847"/>
    <x v="79"/>
    <x v="108"/>
    <x v="961"/>
    <x v="51"/>
    <x v="340"/>
    <x v="0"/>
    <x v="3"/>
    <x v="0"/>
    <x v="0"/>
    <x v="0"/>
    <x v="0"/>
    <x v="0"/>
    <x v="0"/>
  </r>
  <r>
    <x v="902"/>
    <x v="656"/>
    <x v="96"/>
    <x v="916"/>
    <x v="51"/>
    <x v="331"/>
    <x v="0"/>
    <x v="3"/>
    <x v="0"/>
    <x v="0"/>
    <x v="0"/>
    <x v="0"/>
    <x v="0"/>
    <x v="0"/>
  </r>
  <r>
    <x v="844"/>
    <x v="126"/>
    <x v="303"/>
    <x v="343"/>
    <x v="29"/>
    <x v="326"/>
    <x v="0"/>
    <x v="3"/>
    <x v="0"/>
    <x v="0"/>
    <x v="0"/>
    <x v="0"/>
    <x v="0"/>
    <x v="0"/>
  </r>
  <r>
    <x v="840"/>
    <x v="616"/>
    <x v="303"/>
    <x v="824"/>
    <x v="29"/>
    <x v="325"/>
    <x v="0"/>
    <x v="3"/>
    <x v="0"/>
    <x v="0"/>
    <x v="0"/>
    <x v="0"/>
    <x v="0"/>
    <x v="0"/>
  </r>
  <r>
    <x v="849"/>
    <x v="499"/>
    <x v="355"/>
    <x v="808"/>
    <x v="51"/>
    <x v="321"/>
    <x v="0"/>
    <x v="3"/>
    <x v="0"/>
    <x v="0"/>
    <x v="0"/>
    <x v="0"/>
    <x v="0"/>
    <x v="0"/>
  </r>
  <r>
    <x v="850"/>
    <x v="76"/>
    <x v="96"/>
    <x v="91"/>
    <x v="51"/>
    <x v="321"/>
    <x v="0"/>
    <x v="3"/>
    <x v="0"/>
    <x v="0"/>
    <x v="0"/>
    <x v="0"/>
    <x v="0"/>
    <x v="0"/>
  </r>
  <r>
    <x v="895"/>
    <x v="0"/>
    <x v="0"/>
    <x v="793"/>
    <x v="10"/>
    <x v="314"/>
    <x v="0"/>
    <x v="3"/>
    <x v="0"/>
    <x v="0"/>
    <x v="0"/>
    <x v="0"/>
    <x v="0"/>
    <x v="0"/>
  </r>
  <r>
    <x v="322"/>
    <x v="70"/>
    <x v="524"/>
    <x v="5"/>
    <x v="49"/>
    <x v="287"/>
    <x v="0"/>
    <x v="3"/>
    <x v="0"/>
    <x v="0"/>
    <x v="0"/>
    <x v="0"/>
    <x v="0"/>
    <x v="0"/>
  </r>
  <r>
    <x v="906"/>
    <x v="509"/>
    <x v="447"/>
    <x v="211"/>
    <x v="49"/>
    <x v="256"/>
    <x v="0"/>
    <x v="3"/>
    <x v="0"/>
    <x v="0"/>
    <x v="0"/>
    <x v="0"/>
    <x v="0"/>
    <x v="0"/>
  </r>
  <r>
    <x v="897"/>
    <x v="0"/>
    <x v="0"/>
    <x v="3"/>
    <x v="10"/>
    <x v="248"/>
    <x v="0"/>
    <x v="3"/>
    <x v="0"/>
    <x v="0"/>
    <x v="0"/>
    <x v="0"/>
    <x v="0"/>
    <x v="0"/>
  </r>
  <r>
    <x v="855"/>
    <x v="156"/>
    <x v="312"/>
    <x v="873"/>
    <x v="49"/>
    <x v="238"/>
    <x v="0"/>
    <x v="3"/>
    <x v="0"/>
    <x v="0"/>
    <x v="0"/>
    <x v="0"/>
    <x v="0"/>
    <x v="0"/>
  </r>
  <r>
    <x v="912"/>
    <x v="0"/>
    <x v="0"/>
    <x v="786"/>
    <x v="10"/>
    <x v="236"/>
    <x v="0"/>
    <x v="3"/>
    <x v="0"/>
    <x v="0"/>
    <x v="0"/>
    <x v="0"/>
    <x v="0"/>
    <x v="0"/>
  </r>
  <r>
    <x v="854"/>
    <x v="600"/>
    <x v="420"/>
    <x v="434"/>
    <x v="49"/>
    <x v="173"/>
    <x v="0"/>
    <x v="3"/>
    <x v="0"/>
    <x v="0"/>
    <x v="0"/>
    <x v="0"/>
    <x v="0"/>
    <x v="0"/>
  </r>
  <r>
    <x v="842"/>
    <x v="244"/>
    <x v="303"/>
    <x v="150"/>
    <x v="29"/>
    <x v="163"/>
    <x v="0"/>
    <x v="3"/>
    <x v="0"/>
    <x v="0"/>
    <x v="0"/>
    <x v="0"/>
    <x v="0"/>
    <x v="0"/>
  </r>
  <r>
    <x v="914"/>
    <x v="0"/>
    <x v="0"/>
    <x v="951"/>
    <x v="10"/>
    <x v="138"/>
    <x v="0"/>
    <x v="3"/>
    <x v="0"/>
    <x v="0"/>
    <x v="0"/>
    <x v="0"/>
    <x v="0"/>
    <x v="0"/>
  </r>
  <r>
    <x v="968"/>
    <x v="0"/>
    <x v="0"/>
    <x v="236"/>
    <x v="10"/>
    <x v="132"/>
    <x v="0"/>
    <x v="3"/>
    <x v="0"/>
    <x v="0"/>
    <x v="0"/>
    <x v="0"/>
    <x v="0"/>
    <x v="0"/>
  </r>
  <r>
    <x v="969"/>
    <x v="0"/>
    <x v="0"/>
    <x v="238"/>
    <x v="10"/>
    <x v="132"/>
    <x v="0"/>
    <x v="3"/>
    <x v="0"/>
    <x v="0"/>
    <x v="0"/>
    <x v="0"/>
    <x v="0"/>
    <x v="0"/>
  </r>
  <r>
    <x v="970"/>
    <x v="0"/>
    <x v="0"/>
    <x v="18"/>
    <x v="10"/>
    <x v="132"/>
    <x v="0"/>
    <x v="3"/>
    <x v="0"/>
    <x v="0"/>
    <x v="0"/>
    <x v="0"/>
    <x v="0"/>
    <x v="0"/>
  </r>
  <r>
    <x v="971"/>
    <x v="0"/>
    <x v="0"/>
    <x v="63"/>
    <x v="10"/>
    <x v="132"/>
    <x v="0"/>
    <x v="3"/>
    <x v="0"/>
    <x v="0"/>
    <x v="0"/>
    <x v="0"/>
    <x v="0"/>
    <x v="0"/>
  </r>
  <r>
    <x v="972"/>
    <x v="0"/>
    <x v="0"/>
    <x v="30"/>
    <x v="10"/>
    <x v="132"/>
    <x v="0"/>
    <x v="3"/>
    <x v="0"/>
    <x v="0"/>
    <x v="0"/>
    <x v="0"/>
    <x v="0"/>
    <x v="0"/>
  </r>
  <r>
    <x v="973"/>
    <x v="0"/>
    <x v="0"/>
    <x v="17"/>
    <x v="10"/>
    <x v="132"/>
    <x v="0"/>
    <x v="3"/>
    <x v="0"/>
    <x v="0"/>
    <x v="0"/>
    <x v="0"/>
    <x v="0"/>
    <x v="0"/>
  </r>
  <r>
    <x v="974"/>
    <x v="0"/>
    <x v="0"/>
    <x v="28"/>
    <x v="10"/>
    <x v="132"/>
    <x v="0"/>
    <x v="3"/>
    <x v="0"/>
    <x v="0"/>
    <x v="0"/>
    <x v="0"/>
    <x v="0"/>
    <x v="0"/>
  </r>
  <r>
    <x v="975"/>
    <x v="0"/>
    <x v="0"/>
    <x v="31"/>
    <x v="10"/>
    <x v="132"/>
    <x v="0"/>
    <x v="3"/>
    <x v="0"/>
    <x v="0"/>
    <x v="0"/>
    <x v="0"/>
    <x v="0"/>
    <x v="0"/>
  </r>
  <r>
    <x v="976"/>
    <x v="0"/>
    <x v="0"/>
    <x v="29"/>
    <x v="10"/>
    <x v="132"/>
    <x v="0"/>
    <x v="3"/>
    <x v="0"/>
    <x v="0"/>
    <x v="0"/>
    <x v="0"/>
    <x v="0"/>
    <x v="0"/>
  </r>
  <r>
    <x v="977"/>
    <x v="0"/>
    <x v="0"/>
    <x v="13"/>
    <x v="10"/>
    <x v="132"/>
    <x v="0"/>
    <x v="3"/>
    <x v="0"/>
    <x v="0"/>
    <x v="0"/>
    <x v="0"/>
    <x v="0"/>
    <x v="0"/>
  </r>
  <r>
    <x v="978"/>
    <x v="0"/>
    <x v="0"/>
    <x v="237"/>
    <x v="10"/>
    <x v="132"/>
    <x v="0"/>
    <x v="3"/>
    <x v="0"/>
    <x v="0"/>
    <x v="0"/>
    <x v="0"/>
    <x v="0"/>
    <x v="0"/>
  </r>
  <r>
    <x v="907"/>
    <x v="464"/>
    <x v="343"/>
    <x v="572"/>
    <x v="49"/>
    <x v="105"/>
    <x v="0"/>
    <x v="3"/>
    <x v="0"/>
    <x v="0"/>
    <x v="0"/>
    <x v="0"/>
    <x v="0"/>
    <x v="0"/>
  </r>
  <r>
    <x v="990"/>
    <x v="565"/>
    <x v="98"/>
    <x v="640"/>
    <x v="49"/>
    <x v="89"/>
    <x v="0"/>
    <x v="3"/>
    <x v="0"/>
    <x v="0"/>
    <x v="0"/>
    <x v="0"/>
    <x v="0"/>
    <x v="0"/>
  </r>
  <r>
    <x v="888"/>
    <x v="0"/>
    <x v="0"/>
    <x v="617"/>
    <x v="10"/>
    <x v="88"/>
    <x v="0"/>
    <x v="3"/>
    <x v="0"/>
    <x v="0"/>
    <x v="0"/>
    <x v="0"/>
    <x v="0"/>
    <x v="0"/>
  </r>
  <r>
    <x v="889"/>
    <x v="0"/>
    <x v="0"/>
    <x v="428"/>
    <x v="10"/>
    <x v="88"/>
    <x v="0"/>
    <x v="3"/>
    <x v="0"/>
    <x v="0"/>
    <x v="0"/>
    <x v="0"/>
    <x v="0"/>
    <x v="0"/>
  </r>
  <r>
    <x v="890"/>
    <x v="0"/>
    <x v="0"/>
    <x v="427"/>
    <x v="10"/>
    <x v="88"/>
    <x v="0"/>
    <x v="3"/>
    <x v="0"/>
    <x v="0"/>
    <x v="0"/>
    <x v="0"/>
    <x v="0"/>
    <x v="0"/>
  </r>
  <r>
    <x v="891"/>
    <x v="0"/>
    <x v="0"/>
    <x v="154"/>
    <x v="10"/>
    <x v="88"/>
    <x v="0"/>
    <x v="3"/>
    <x v="0"/>
    <x v="0"/>
    <x v="0"/>
    <x v="0"/>
    <x v="0"/>
    <x v="0"/>
  </r>
  <r>
    <x v="892"/>
    <x v="0"/>
    <x v="0"/>
    <x v="977"/>
    <x v="10"/>
    <x v="88"/>
    <x v="0"/>
    <x v="3"/>
    <x v="0"/>
    <x v="0"/>
    <x v="0"/>
    <x v="0"/>
    <x v="0"/>
    <x v="0"/>
  </r>
  <r>
    <x v="908"/>
    <x v="604"/>
    <x v="263"/>
    <x v="323"/>
    <x v="49"/>
    <x v="86"/>
    <x v="0"/>
    <x v="3"/>
    <x v="0"/>
    <x v="0"/>
    <x v="0"/>
    <x v="0"/>
    <x v="0"/>
    <x v="0"/>
  </r>
  <r>
    <x v="960"/>
    <x v="0"/>
    <x v="0"/>
    <x v="106"/>
    <x v="49"/>
    <x v="78"/>
    <x v="0"/>
    <x v="3"/>
    <x v="0"/>
    <x v="0"/>
    <x v="0"/>
    <x v="0"/>
    <x v="0"/>
    <x v="0"/>
  </r>
  <r>
    <x v="622"/>
    <x v="380"/>
    <x v="582"/>
    <x v="542"/>
    <x v="49"/>
    <x v="75"/>
    <x v="0"/>
    <x v="3"/>
    <x v="0"/>
    <x v="0"/>
    <x v="0"/>
    <x v="0"/>
    <x v="0"/>
    <x v="0"/>
  </r>
  <r>
    <x v="449"/>
    <x v="505"/>
    <x v="515"/>
    <x v="472"/>
    <x v="49"/>
    <x v="65"/>
    <x v="0"/>
    <x v="3"/>
    <x v="0"/>
    <x v="0"/>
    <x v="0"/>
    <x v="0"/>
    <x v="0"/>
    <x v="0"/>
  </r>
  <r>
    <x v="426"/>
    <x v="605"/>
    <x v="63"/>
    <x v="574"/>
    <x v="49"/>
    <x v="64"/>
    <x v="0"/>
    <x v="3"/>
    <x v="0"/>
    <x v="0"/>
    <x v="0"/>
    <x v="0"/>
    <x v="0"/>
    <x v="0"/>
  </r>
  <r>
    <x v="852"/>
    <x v="525"/>
    <x v="451"/>
    <x v="846"/>
    <x v="49"/>
    <x v="55"/>
    <x v="0"/>
    <x v="3"/>
    <x v="0"/>
    <x v="0"/>
    <x v="0"/>
    <x v="0"/>
    <x v="0"/>
    <x v="0"/>
  </r>
  <r>
    <x v="425"/>
    <x v="511"/>
    <x v="52"/>
    <x v="155"/>
    <x v="49"/>
    <x v="50"/>
    <x v="0"/>
    <x v="3"/>
    <x v="0"/>
    <x v="0"/>
    <x v="0"/>
    <x v="0"/>
    <x v="0"/>
    <x v="0"/>
  </r>
  <r>
    <x v="302"/>
    <x v="500"/>
    <x v="477"/>
    <x v="580"/>
    <x v="49"/>
    <x v="31"/>
    <x v="0"/>
    <x v="3"/>
    <x v="0"/>
    <x v="0"/>
    <x v="0"/>
    <x v="0"/>
    <x v="0"/>
    <x v="0"/>
  </r>
  <r>
    <x v="982"/>
    <x v="0"/>
    <x v="0"/>
    <x v="325"/>
    <x v="10"/>
    <x v="28"/>
    <x v="0"/>
    <x v="3"/>
    <x v="0"/>
    <x v="0"/>
    <x v="0"/>
    <x v="0"/>
    <x v="0"/>
    <x v="0"/>
  </r>
  <r>
    <x v="966"/>
    <x v="0"/>
    <x v="0"/>
    <x v="584"/>
    <x v="49"/>
    <x v="27"/>
    <x v="0"/>
    <x v="3"/>
    <x v="0"/>
    <x v="0"/>
    <x v="0"/>
    <x v="0"/>
    <x v="0"/>
    <x v="0"/>
  </r>
  <r>
    <x v="992"/>
    <x v="510"/>
    <x v="616"/>
    <x v="252"/>
    <x v="49"/>
    <x v="26"/>
    <x v="0"/>
    <x v="3"/>
    <x v="0"/>
    <x v="0"/>
    <x v="0"/>
    <x v="0"/>
    <x v="0"/>
    <x v="0"/>
  </r>
  <r>
    <x v="905"/>
    <x v="465"/>
    <x v="390"/>
    <x v="625"/>
    <x v="49"/>
    <x v="25"/>
    <x v="0"/>
    <x v="3"/>
    <x v="0"/>
    <x v="0"/>
    <x v="0"/>
    <x v="0"/>
    <x v="0"/>
    <x v="0"/>
  </r>
  <r>
    <x v="845"/>
    <x v="599"/>
    <x v="526"/>
    <x v="697"/>
    <x v="49"/>
    <x v="24"/>
    <x v="0"/>
    <x v="3"/>
    <x v="0"/>
    <x v="0"/>
    <x v="0"/>
    <x v="0"/>
    <x v="0"/>
    <x v="0"/>
  </r>
  <r>
    <x v="991"/>
    <x v="506"/>
    <x v="479"/>
    <x v="401"/>
    <x v="49"/>
    <x v="23"/>
    <x v="0"/>
    <x v="3"/>
    <x v="0"/>
    <x v="0"/>
    <x v="0"/>
    <x v="0"/>
    <x v="0"/>
    <x v="0"/>
  </r>
  <r>
    <x v="987"/>
    <x v="0"/>
    <x v="0"/>
    <x v="564"/>
    <x v="10"/>
    <x v="22"/>
    <x v="0"/>
    <x v="3"/>
    <x v="0"/>
    <x v="0"/>
    <x v="0"/>
    <x v="0"/>
    <x v="0"/>
    <x v="0"/>
  </r>
  <r>
    <x v="830"/>
    <x v="0"/>
    <x v="0"/>
    <x v="156"/>
    <x v="51"/>
    <x v="21"/>
    <x v="0"/>
    <x v="3"/>
    <x v="0"/>
    <x v="0"/>
    <x v="0"/>
    <x v="0"/>
    <x v="0"/>
    <x v="0"/>
  </r>
  <r>
    <x v="831"/>
    <x v="0"/>
    <x v="0"/>
    <x v="320"/>
    <x v="51"/>
    <x v="21"/>
    <x v="0"/>
    <x v="3"/>
    <x v="0"/>
    <x v="0"/>
    <x v="0"/>
    <x v="0"/>
    <x v="0"/>
    <x v="0"/>
  </r>
  <r>
    <x v="832"/>
    <x v="0"/>
    <x v="0"/>
    <x v="347"/>
    <x v="51"/>
    <x v="21"/>
    <x v="0"/>
    <x v="3"/>
    <x v="0"/>
    <x v="0"/>
    <x v="0"/>
    <x v="0"/>
    <x v="0"/>
    <x v="0"/>
  </r>
  <r>
    <x v="833"/>
    <x v="0"/>
    <x v="0"/>
    <x v="493"/>
    <x v="51"/>
    <x v="21"/>
    <x v="0"/>
    <x v="3"/>
    <x v="0"/>
    <x v="0"/>
    <x v="0"/>
    <x v="0"/>
    <x v="0"/>
    <x v="0"/>
  </r>
  <r>
    <x v="834"/>
    <x v="0"/>
    <x v="0"/>
    <x v="768"/>
    <x v="51"/>
    <x v="21"/>
    <x v="0"/>
    <x v="3"/>
    <x v="0"/>
    <x v="0"/>
    <x v="0"/>
    <x v="0"/>
    <x v="0"/>
    <x v="0"/>
  </r>
  <r>
    <x v="846"/>
    <x v="115"/>
    <x v="139"/>
    <x v="410"/>
    <x v="49"/>
    <x v="20"/>
    <x v="0"/>
    <x v="3"/>
    <x v="0"/>
    <x v="0"/>
    <x v="0"/>
    <x v="0"/>
    <x v="0"/>
    <x v="0"/>
  </r>
  <r>
    <x v="986"/>
    <x v="31"/>
    <x v="95"/>
    <x v="349"/>
    <x v="49"/>
    <x v="19"/>
    <x v="0"/>
    <x v="3"/>
    <x v="0"/>
    <x v="0"/>
    <x v="0"/>
    <x v="0"/>
    <x v="0"/>
    <x v="0"/>
  </r>
  <r>
    <x v="910"/>
    <x v="227"/>
    <x v="365"/>
    <x v="359"/>
    <x v="51"/>
    <x v="18"/>
    <x v="0"/>
    <x v="3"/>
    <x v="0"/>
    <x v="0"/>
    <x v="0"/>
    <x v="0"/>
    <x v="0"/>
    <x v="0"/>
  </r>
  <r>
    <x v="917"/>
    <x v="0"/>
    <x v="0"/>
    <x v="12"/>
    <x v="10"/>
    <x v="17"/>
    <x v="0"/>
    <x v="3"/>
    <x v="0"/>
    <x v="0"/>
    <x v="0"/>
    <x v="0"/>
    <x v="0"/>
    <x v="0"/>
  </r>
  <r>
    <x v="918"/>
    <x v="0"/>
    <x v="0"/>
    <x v="14"/>
    <x v="10"/>
    <x v="17"/>
    <x v="0"/>
    <x v="3"/>
    <x v="0"/>
    <x v="0"/>
    <x v="0"/>
    <x v="0"/>
    <x v="0"/>
    <x v="0"/>
  </r>
  <r>
    <x v="919"/>
    <x v="0"/>
    <x v="0"/>
    <x v="15"/>
    <x v="10"/>
    <x v="17"/>
    <x v="0"/>
    <x v="3"/>
    <x v="0"/>
    <x v="0"/>
    <x v="0"/>
    <x v="0"/>
    <x v="0"/>
    <x v="0"/>
  </r>
  <r>
    <x v="920"/>
    <x v="0"/>
    <x v="0"/>
    <x v="16"/>
    <x v="10"/>
    <x v="17"/>
    <x v="0"/>
    <x v="3"/>
    <x v="0"/>
    <x v="0"/>
    <x v="0"/>
    <x v="0"/>
    <x v="0"/>
    <x v="0"/>
  </r>
  <r>
    <x v="899"/>
    <x v="0"/>
    <x v="0"/>
    <x v="170"/>
    <x v="29"/>
    <x v="16"/>
    <x v="0"/>
    <x v="3"/>
    <x v="0"/>
    <x v="0"/>
    <x v="0"/>
    <x v="0"/>
    <x v="0"/>
    <x v="0"/>
  </r>
  <r>
    <x v="836"/>
    <x v="0"/>
    <x v="0"/>
    <x v="673"/>
    <x v="55"/>
    <x v="15"/>
    <x v="0"/>
    <x v="3"/>
    <x v="0"/>
    <x v="0"/>
    <x v="0"/>
    <x v="0"/>
    <x v="0"/>
    <x v="0"/>
  </r>
  <r>
    <x v="851"/>
    <x v="459"/>
    <x v="521"/>
    <x v="582"/>
    <x v="53"/>
    <x v="14"/>
    <x v="0"/>
    <x v="3"/>
    <x v="0"/>
    <x v="0"/>
    <x v="0"/>
    <x v="0"/>
    <x v="0"/>
    <x v="0"/>
  </r>
  <r>
    <x v="909"/>
    <x v="74"/>
    <x v="106"/>
    <x v="935"/>
    <x v="51"/>
    <x v="13"/>
    <x v="0"/>
    <x v="3"/>
    <x v="0"/>
    <x v="0"/>
    <x v="0"/>
    <x v="0"/>
    <x v="0"/>
    <x v="0"/>
  </r>
  <r>
    <x v="911"/>
    <x v="624"/>
    <x v="239"/>
    <x v="912"/>
    <x v="51"/>
    <x v="13"/>
    <x v="0"/>
    <x v="3"/>
    <x v="0"/>
    <x v="0"/>
    <x v="0"/>
    <x v="0"/>
    <x v="0"/>
    <x v="0"/>
  </r>
  <r>
    <x v="835"/>
    <x v="0"/>
    <x v="0"/>
    <x v="515"/>
    <x v="51"/>
    <x v="12"/>
    <x v="0"/>
    <x v="3"/>
    <x v="0"/>
    <x v="0"/>
    <x v="0"/>
    <x v="0"/>
    <x v="0"/>
    <x v="0"/>
  </r>
  <r>
    <x v="56"/>
    <x v="238"/>
    <x v="303"/>
    <x v="369"/>
    <x v="29"/>
    <x v="11"/>
    <x v="0"/>
    <x v="3"/>
    <x v="0"/>
    <x v="0"/>
    <x v="0"/>
    <x v="0"/>
    <x v="0"/>
    <x v="0"/>
  </r>
  <r>
    <x v="900"/>
    <x v="0"/>
    <x v="0"/>
    <x v="439"/>
    <x v="29"/>
    <x v="11"/>
    <x v="0"/>
    <x v="3"/>
    <x v="0"/>
    <x v="0"/>
    <x v="0"/>
    <x v="0"/>
    <x v="0"/>
    <x v="0"/>
  </r>
  <r>
    <x v="901"/>
    <x v="0"/>
    <x v="0"/>
    <x v="955"/>
    <x v="29"/>
    <x v="10"/>
    <x v="0"/>
    <x v="3"/>
    <x v="0"/>
    <x v="0"/>
    <x v="0"/>
    <x v="0"/>
    <x v="0"/>
    <x v="0"/>
  </r>
  <r>
    <x v="988"/>
    <x v="0"/>
    <x v="0"/>
    <x v="942"/>
    <x v="37"/>
    <x v="9"/>
    <x v="0"/>
    <x v="3"/>
    <x v="0"/>
    <x v="0"/>
    <x v="0"/>
    <x v="0"/>
    <x v="0"/>
    <x v="0"/>
  </r>
  <r>
    <x v="898"/>
    <x v="0"/>
    <x v="0"/>
    <x v="832"/>
    <x v="29"/>
    <x v="8"/>
    <x v="0"/>
    <x v="3"/>
    <x v="0"/>
    <x v="0"/>
    <x v="0"/>
    <x v="0"/>
    <x v="0"/>
    <x v="0"/>
  </r>
  <r>
    <x v="853"/>
    <x v="64"/>
    <x v="509"/>
    <x v="774"/>
    <x v="49"/>
    <x v="7"/>
    <x v="0"/>
    <x v="3"/>
    <x v="0"/>
    <x v="0"/>
    <x v="0"/>
    <x v="0"/>
    <x v="0"/>
    <x v="0"/>
  </r>
  <r>
    <x v="896"/>
    <x v="0"/>
    <x v="0"/>
    <x v="465"/>
    <x v="10"/>
    <x v="6"/>
    <x v="0"/>
    <x v="3"/>
    <x v="0"/>
    <x v="0"/>
    <x v="0"/>
    <x v="0"/>
    <x v="0"/>
    <x v="0"/>
  </r>
  <r>
    <x v="475"/>
    <x v="69"/>
    <x v="434"/>
    <x v="253"/>
    <x v="49"/>
    <x v="5"/>
    <x v="0"/>
    <x v="3"/>
    <x v="0"/>
    <x v="0"/>
    <x v="0"/>
    <x v="0"/>
    <x v="0"/>
    <x v="0"/>
  </r>
  <r>
    <x v="989"/>
    <x v="0"/>
    <x v="0"/>
    <x v="153"/>
    <x v="10"/>
    <x v="4"/>
    <x v="0"/>
    <x v="3"/>
    <x v="0"/>
    <x v="0"/>
    <x v="0"/>
    <x v="0"/>
    <x v="0"/>
    <x v="0"/>
  </r>
  <r>
    <x v="995"/>
    <x v="733"/>
    <x v="523"/>
    <x v="311"/>
    <x v="51"/>
    <x v="3"/>
    <x v="0"/>
    <x v="3"/>
    <x v="0"/>
    <x v="0"/>
    <x v="0"/>
    <x v="0"/>
    <x v="0"/>
    <x v="0"/>
  </r>
  <r>
    <x v="996"/>
    <x v="663"/>
    <x v="107"/>
    <x v="447"/>
    <x v="51"/>
    <x v="3"/>
    <x v="0"/>
    <x v="3"/>
    <x v="0"/>
    <x v="0"/>
    <x v="0"/>
    <x v="0"/>
    <x v="0"/>
    <x v="0"/>
  </r>
  <r>
    <x v="997"/>
    <x v="158"/>
    <x v="96"/>
    <x v="337"/>
    <x v="51"/>
    <x v="3"/>
    <x v="0"/>
    <x v="3"/>
    <x v="0"/>
    <x v="0"/>
    <x v="0"/>
    <x v="0"/>
    <x v="0"/>
    <x v="0"/>
  </r>
  <r>
    <x v="979"/>
    <x v="0"/>
    <x v="0"/>
    <x v="688"/>
    <x v="51"/>
    <x v="2"/>
    <x v="0"/>
    <x v="3"/>
    <x v="0"/>
    <x v="0"/>
    <x v="0"/>
    <x v="0"/>
    <x v="0"/>
    <x v="0"/>
  </r>
  <r>
    <x v="357"/>
    <x v="394"/>
    <x v="604"/>
    <x v="633"/>
    <x v="49"/>
    <x v="1"/>
    <x v="0"/>
    <x v="3"/>
    <x v="0"/>
    <x v="0"/>
    <x v="0"/>
    <x v="0"/>
    <x v="0"/>
    <x v="0"/>
  </r>
  <r>
    <x v="967"/>
    <x v="0"/>
    <x v="0"/>
    <x v="1"/>
    <x v="10"/>
    <x v="0"/>
    <x v="0"/>
    <x v="3"/>
    <x v="0"/>
    <x v="0"/>
    <x v="0"/>
    <x v="0"/>
    <x v="0"/>
    <x v="0"/>
  </r>
  <r>
    <x v="274"/>
    <x v="647"/>
    <x v="401"/>
    <x v="859"/>
    <x v="38"/>
    <x v="757"/>
    <x v="4"/>
    <x v="1"/>
    <x v="0"/>
    <x v="0"/>
    <x v="0"/>
    <x v="0"/>
    <x v="0"/>
    <x v="0"/>
  </r>
  <r>
    <x v="323"/>
    <x v="683"/>
    <x v="96"/>
    <x v="871"/>
    <x v="51"/>
    <x v="735"/>
    <x v="4"/>
    <x v="1"/>
    <x v="0"/>
    <x v="0"/>
    <x v="0"/>
    <x v="0"/>
    <x v="0"/>
    <x v="0"/>
  </r>
  <r>
    <x v="447"/>
    <x v="515"/>
    <x v="41"/>
    <x v="648"/>
    <x v="44"/>
    <x v="690"/>
    <x v="4"/>
    <x v="1"/>
    <x v="0"/>
    <x v="0"/>
    <x v="0"/>
    <x v="0"/>
    <x v="0"/>
    <x v="0"/>
  </r>
  <r>
    <x v="663"/>
    <x v="61"/>
    <x v="421"/>
    <x v="378"/>
    <x v="39"/>
    <x v="685"/>
    <x v="4"/>
    <x v="1"/>
    <x v="0"/>
    <x v="0"/>
    <x v="0"/>
    <x v="0"/>
    <x v="0"/>
    <x v="0"/>
  </r>
  <r>
    <x v="310"/>
    <x v="368"/>
    <x v="303"/>
    <x v="829"/>
    <x v="29"/>
    <x v="659"/>
    <x v="4"/>
    <x v="1"/>
    <x v="0"/>
    <x v="0"/>
    <x v="0"/>
    <x v="0"/>
    <x v="0"/>
    <x v="0"/>
  </r>
  <r>
    <x v="533"/>
    <x v="532"/>
    <x v="438"/>
    <x v="125"/>
    <x v="13"/>
    <x v="655"/>
    <x v="4"/>
    <x v="1"/>
    <x v="0"/>
    <x v="0"/>
    <x v="0"/>
    <x v="0"/>
    <x v="0"/>
    <x v="0"/>
  </r>
  <r>
    <x v="570"/>
    <x v="39"/>
    <x v="633"/>
    <x v="416"/>
    <x v="10"/>
    <x v="640"/>
    <x v="4"/>
    <x v="1"/>
    <x v="0"/>
    <x v="0"/>
    <x v="0"/>
    <x v="0"/>
    <x v="0"/>
    <x v="0"/>
  </r>
  <r>
    <x v="571"/>
    <x v="0"/>
    <x v="0"/>
    <x v="927"/>
    <x v="10"/>
    <x v="639"/>
    <x v="4"/>
    <x v="1"/>
    <x v="0"/>
    <x v="0"/>
    <x v="0"/>
    <x v="0"/>
    <x v="0"/>
    <x v="0"/>
  </r>
  <r>
    <x v="382"/>
    <x v="328"/>
    <x v="592"/>
    <x v="636"/>
    <x v="45"/>
    <x v="638"/>
    <x v="4"/>
    <x v="1"/>
    <x v="0"/>
    <x v="0"/>
    <x v="0"/>
    <x v="0"/>
    <x v="0"/>
    <x v="0"/>
  </r>
  <r>
    <x v="550"/>
    <x v="179"/>
    <x v="629"/>
    <x v="294"/>
    <x v="53"/>
    <x v="630"/>
    <x v="4"/>
    <x v="1"/>
    <x v="0"/>
    <x v="0"/>
    <x v="0"/>
    <x v="0"/>
    <x v="0"/>
    <x v="0"/>
  </r>
  <r>
    <x v="557"/>
    <x v="52"/>
    <x v="140"/>
    <x v="105"/>
    <x v="53"/>
    <x v="624"/>
    <x v="4"/>
    <x v="1"/>
    <x v="0"/>
    <x v="0"/>
    <x v="0"/>
    <x v="0"/>
    <x v="0"/>
    <x v="0"/>
  </r>
  <r>
    <x v="301"/>
    <x v="10"/>
    <x v="377"/>
    <x v="466"/>
    <x v="52"/>
    <x v="619"/>
    <x v="4"/>
    <x v="1"/>
    <x v="0"/>
    <x v="0"/>
    <x v="0"/>
    <x v="0"/>
    <x v="0"/>
    <x v="0"/>
  </r>
  <r>
    <x v="329"/>
    <x v="274"/>
    <x v="313"/>
    <x v="279"/>
    <x v="53"/>
    <x v="610"/>
    <x v="4"/>
    <x v="1"/>
    <x v="0"/>
    <x v="0"/>
    <x v="0"/>
    <x v="0"/>
    <x v="0"/>
    <x v="0"/>
  </r>
  <r>
    <x v="732"/>
    <x v="566"/>
    <x v="299"/>
    <x v="329"/>
    <x v="28"/>
    <x v="567"/>
    <x v="4"/>
    <x v="1"/>
    <x v="0"/>
    <x v="0"/>
    <x v="0"/>
    <x v="0"/>
    <x v="0"/>
    <x v="0"/>
  </r>
  <r>
    <x v="725"/>
    <x v="699"/>
    <x v="348"/>
    <x v="503"/>
    <x v="10"/>
    <x v="566"/>
    <x v="4"/>
    <x v="1"/>
    <x v="0"/>
    <x v="0"/>
    <x v="0"/>
    <x v="0"/>
    <x v="0"/>
    <x v="0"/>
  </r>
  <r>
    <x v="338"/>
    <x v="112"/>
    <x v="81"/>
    <x v="217"/>
    <x v="53"/>
    <x v="557"/>
    <x v="4"/>
    <x v="1"/>
    <x v="0"/>
    <x v="0"/>
    <x v="0"/>
    <x v="0"/>
    <x v="0"/>
    <x v="0"/>
  </r>
  <r>
    <x v="583"/>
    <x v="660"/>
    <x v="583"/>
    <x v="904"/>
    <x v="13"/>
    <x v="551"/>
    <x v="4"/>
    <x v="1"/>
    <x v="0"/>
    <x v="0"/>
    <x v="0"/>
    <x v="0"/>
    <x v="0"/>
    <x v="0"/>
  </r>
  <r>
    <x v="423"/>
    <x v="551"/>
    <x v="409"/>
    <x v="679"/>
    <x v="8"/>
    <x v="544"/>
    <x v="4"/>
    <x v="1"/>
    <x v="0"/>
    <x v="0"/>
    <x v="0"/>
    <x v="0"/>
    <x v="0"/>
    <x v="0"/>
  </r>
  <r>
    <x v="532"/>
    <x v="28"/>
    <x v="322"/>
    <x v="228"/>
    <x v="52"/>
    <x v="532"/>
    <x v="4"/>
    <x v="1"/>
    <x v="0"/>
    <x v="0"/>
    <x v="0"/>
    <x v="0"/>
    <x v="0"/>
    <x v="0"/>
  </r>
  <r>
    <x v="286"/>
    <x v="119"/>
    <x v="458"/>
    <x v="694"/>
    <x v="43"/>
    <x v="525"/>
    <x v="4"/>
    <x v="1"/>
    <x v="0"/>
    <x v="0"/>
    <x v="0"/>
    <x v="0"/>
    <x v="0"/>
    <x v="0"/>
  </r>
  <r>
    <x v="538"/>
    <x v="166"/>
    <x v="269"/>
    <x v="812"/>
    <x v="40"/>
    <x v="518"/>
    <x v="4"/>
    <x v="1"/>
    <x v="0"/>
    <x v="0"/>
    <x v="0"/>
    <x v="0"/>
    <x v="0"/>
    <x v="0"/>
  </r>
  <r>
    <x v="420"/>
    <x v="181"/>
    <x v="417"/>
    <x v="365"/>
    <x v="14"/>
    <x v="470"/>
    <x v="4"/>
    <x v="1"/>
    <x v="0"/>
    <x v="0"/>
    <x v="0"/>
    <x v="0"/>
    <x v="0"/>
    <x v="0"/>
  </r>
  <r>
    <x v="529"/>
    <x v="679"/>
    <x v="508"/>
    <x v="764"/>
    <x v="44"/>
    <x v="467"/>
    <x v="4"/>
    <x v="1"/>
    <x v="0"/>
    <x v="0"/>
    <x v="0"/>
    <x v="0"/>
    <x v="0"/>
    <x v="0"/>
  </r>
  <r>
    <x v="422"/>
    <x v="484"/>
    <x v="248"/>
    <x v="586"/>
    <x v="53"/>
    <x v="464"/>
    <x v="4"/>
    <x v="1"/>
    <x v="0"/>
    <x v="0"/>
    <x v="0"/>
    <x v="0"/>
    <x v="0"/>
    <x v="0"/>
  </r>
  <r>
    <x v="346"/>
    <x v="700"/>
    <x v="587"/>
    <x v="862"/>
    <x v="10"/>
    <x v="460"/>
    <x v="4"/>
    <x v="1"/>
    <x v="0"/>
    <x v="0"/>
    <x v="0"/>
    <x v="0"/>
    <x v="0"/>
    <x v="0"/>
  </r>
  <r>
    <x v="556"/>
    <x v="281"/>
    <x v="578"/>
    <x v="415"/>
    <x v="12"/>
    <x v="450"/>
    <x v="4"/>
    <x v="1"/>
    <x v="0"/>
    <x v="0"/>
    <x v="0"/>
    <x v="0"/>
    <x v="0"/>
    <x v="0"/>
  </r>
  <r>
    <x v="276"/>
    <x v="572"/>
    <x v="45"/>
    <x v="936"/>
    <x v="13"/>
    <x v="432"/>
    <x v="4"/>
    <x v="1"/>
    <x v="0"/>
    <x v="0"/>
    <x v="0"/>
    <x v="0"/>
    <x v="0"/>
    <x v="0"/>
  </r>
  <r>
    <x v="669"/>
    <x v="372"/>
    <x v="3"/>
    <x v="300"/>
    <x v="50"/>
    <x v="430"/>
    <x v="4"/>
    <x v="1"/>
    <x v="0"/>
    <x v="0"/>
    <x v="0"/>
    <x v="0"/>
    <x v="0"/>
    <x v="0"/>
  </r>
  <r>
    <x v="275"/>
    <x v="572"/>
    <x v="154"/>
    <x v="639"/>
    <x v="45"/>
    <x v="427"/>
    <x v="4"/>
    <x v="1"/>
    <x v="0"/>
    <x v="0"/>
    <x v="0"/>
    <x v="0"/>
    <x v="0"/>
    <x v="0"/>
  </r>
  <r>
    <x v="474"/>
    <x v="112"/>
    <x v="497"/>
    <x v="437"/>
    <x v="53"/>
    <x v="425"/>
    <x v="4"/>
    <x v="1"/>
    <x v="0"/>
    <x v="0"/>
    <x v="0"/>
    <x v="0"/>
    <x v="0"/>
    <x v="0"/>
  </r>
  <r>
    <x v="683"/>
    <x v="151"/>
    <x v="367"/>
    <x v="744"/>
    <x v="8"/>
    <x v="420"/>
    <x v="4"/>
    <x v="1"/>
    <x v="0"/>
    <x v="0"/>
    <x v="0"/>
    <x v="0"/>
    <x v="0"/>
    <x v="0"/>
  </r>
  <r>
    <x v="531"/>
    <x v="423"/>
    <x v="632"/>
    <x v="635"/>
    <x v="10"/>
    <x v="394"/>
    <x v="4"/>
    <x v="1"/>
    <x v="0"/>
    <x v="0"/>
    <x v="0"/>
    <x v="0"/>
    <x v="0"/>
    <x v="0"/>
  </r>
  <r>
    <x v="321"/>
    <x v="8"/>
    <x v="320"/>
    <x v="497"/>
    <x v="13"/>
    <x v="387"/>
    <x v="4"/>
    <x v="1"/>
    <x v="0"/>
    <x v="0"/>
    <x v="0"/>
    <x v="0"/>
    <x v="0"/>
    <x v="0"/>
  </r>
  <r>
    <x v="437"/>
    <x v="240"/>
    <x v="264"/>
    <x v="197"/>
    <x v="29"/>
    <x v="382"/>
    <x v="4"/>
    <x v="1"/>
    <x v="0"/>
    <x v="0"/>
    <x v="0"/>
    <x v="0"/>
    <x v="0"/>
    <x v="0"/>
  </r>
  <r>
    <x v="593"/>
    <x v="73"/>
    <x v="303"/>
    <x v="151"/>
    <x v="29"/>
    <x v="376"/>
    <x v="4"/>
    <x v="1"/>
    <x v="0"/>
    <x v="0"/>
    <x v="0"/>
    <x v="0"/>
    <x v="0"/>
    <x v="0"/>
  </r>
  <r>
    <x v="930"/>
    <x v="194"/>
    <x v="631"/>
    <x v="426"/>
    <x v="10"/>
    <x v="368"/>
    <x v="4"/>
    <x v="1"/>
    <x v="0"/>
    <x v="0"/>
    <x v="0"/>
    <x v="0"/>
    <x v="0"/>
    <x v="0"/>
  </r>
  <r>
    <x v="698"/>
    <x v="0"/>
    <x v="0"/>
    <x v="483"/>
    <x v="10"/>
    <x v="356"/>
    <x v="4"/>
    <x v="1"/>
    <x v="0"/>
    <x v="0"/>
    <x v="0"/>
    <x v="0"/>
    <x v="0"/>
    <x v="0"/>
  </r>
  <r>
    <x v="391"/>
    <x v="46"/>
    <x v="629"/>
    <x v="511"/>
    <x v="10"/>
    <x v="349"/>
    <x v="4"/>
    <x v="1"/>
    <x v="0"/>
    <x v="0"/>
    <x v="0"/>
    <x v="0"/>
    <x v="0"/>
    <x v="0"/>
  </r>
  <r>
    <x v="559"/>
    <x v="388"/>
    <x v="142"/>
    <x v="137"/>
    <x v="13"/>
    <x v="348"/>
    <x v="4"/>
    <x v="1"/>
    <x v="0"/>
    <x v="0"/>
    <x v="0"/>
    <x v="0"/>
    <x v="0"/>
    <x v="0"/>
  </r>
  <r>
    <x v="621"/>
    <x v="643"/>
    <x v="137"/>
    <x v="274"/>
    <x v="18"/>
    <x v="347"/>
    <x v="4"/>
    <x v="1"/>
    <x v="0"/>
    <x v="0"/>
    <x v="0"/>
    <x v="0"/>
    <x v="0"/>
    <x v="0"/>
  </r>
  <r>
    <x v="330"/>
    <x v="163"/>
    <x v="504"/>
    <x v="605"/>
    <x v="52"/>
    <x v="346"/>
    <x v="4"/>
    <x v="1"/>
    <x v="0"/>
    <x v="0"/>
    <x v="0"/>
    <x v="0"/>
    <x v="0"/>
    <x v="0"/>
  </r>
  <r>
    <x v="497"/>
    <x v="16"/>
    <x v="37"/>
    <x v="761"/>
    <x v="44"/>
    <x v="341"/>
    <x v="4"/>
    <x v="1"/>
    <x v="0"/>
    <x v="0"/>
    <x v="0"/>
    <x v="0"/>
    <x v="0"/>
    <x v="0"/>
  </r>
  <r>
    <x v="503"/>
    <x v="689"/>
    <x v="38"/>
    <x v="57"/>
    <x v="53"/>
    <x v="337"/>
    <x v="4"/>
    <x v="1"/>
    <x v="0"/>
    <x v="0"/>
    <x v="0"/>
    <x v="0"/>
    <x v="0"/>
    <x v="0"/>
  </r>
  <r>
    <x v="586"/>
    <x v="293"/>
    <x v="163"/>
    <x v="567"/>
    <x v="8"/>
    <x v="322"/>
    <x v="4"/>
    <x v="1"/>
    <x v="0"/>
    <x v="0"/>
    <x v="0"/>
    <x v="0"/>
    <x v="0"/>
    <x v="0"/>
  </r>
  <r>
    <x v="402"/>
    <x v="514"/>
    <x v="412"/>
    <x v="964"/>
    <x v="53"/>
    <x v="319"/>
    <x v="4"/>
    <x v="1"/>
    <x v="0"/>
    <x v="0"/>
    <x v="0"/>
    <x v="0"/>
    <x v="0"/>
    <x v="0"/>
  </r>
  <r>
    <x v="52"/>
    <x v="95"/>
    <x v="503"/>
    <x v="817"/>
    <x v="53"/>
    <x v="309"/>
    <x v="4"/>
    <x v="1"/>
    <x v="0"/>
    <x v="0"/>
    <x v="0"/>
    <x v="0"/>
    <x v="0"/>
    <x v="0"/>
  </r>
  <r>
    <x v="657"/>
    <x v="469"/>
    <x v="134"/>
    <x v="480"/>
    <x v="8"/>
    <x v="295"/>
    <x v="4"/>
    <x v="1"/>
    <x v="0"/>
    <x v="0"/>
    <x v="0"/>
    <x v="0"/>
    <x v="0"/>
    <x v="0"/>
  </r>
  <r>
    <x v="348"/>
    <x v="42"/>
    <x v="348"/>
    <x v="495"/>
    <x v="10"/>
    <x v="289"/>
    <x v="4"/>
    <x v="1"/>
    <x v="0"/>
    <x v="0"/>
    <x v="0"/>
    <x v="0"/>
    <x v="0"/>
    <x v="0"/>
  </r>
  <r>
    <x v="560"/>
    <x v="356"/>
    <x v="441"/>
    <x v="188"/>
    <x v="8"/>
    <x v="281"/>
    <x v="4"/>
    <x v="1"/>
    <x v="0"/>
    <x v="0"/>
    <x v="0"/>
    <x v="0"/>
    <x v="0"/>
    <x v="0"/>
  </r>
  <r>
    <x v="436"/>
    <x v="245"/>
    <x v="289"/>
    <x v="346"/>
    <x v="29"/>
    <x v="280"/>
    <x v="4"/>
    <x v="1"/>
    <x v="0"/>
    <x v="0"/>
    <x v="0"/>
    <x v="0"/>
    <x v="0"/>
    <x v="0"/>
  </r>
  <r>
    <x v="385"/>
    <x v="592"/>
    <x v="371"/>
    <x v="707"/>
    <x v="51"/>
    <x v="278"/>
    <x v="4"/>
    <x v="1"/>
    <x v="0"/>
    <x v="0"/>
    <x v="0"/>
    <x v="0"/>
    <x v="0"/>
    <x v="0"/>
  </r>
  <r>
    <x v="565"/>
    <x v="80"/>
    <x v="561"/>
    <x v="276"/>
    <x v="21"/>
    <x v="270"/>
    <x v="4"/>
    <x v="1"/>
    <x v="0"/>
    <x v="0"/>
    <x v="0"/>
    <x v="0"/>
    <x v="0"/>
    <x v="0"/>
  </r>
  <r>
    <x v="585"/>
    <x v="154"/>
    <x v="114"/>
    <x v="372"/>
    <x v="53"/>
    <x v="259"/>
    <x v="4"/>
    <x v="1"/>
    <x v="0"/>
    <x v="0"/>
    <x v="0"/>
    <x v="0"/>
    <x v="0"/>
    <x v="0"/>
  </r>
  <r>
    <x v="699"/>
    <x v="371"/>
    <x v="606"/>
    <x v="932"/>
    <x v="10"/>
    <x v="246"/>
    <x v="4"/>
    <x v="1"/>
    <x v="0"/>
    <x v="0"/>
    <x v="0"/>
    <x v="0"/>
    <x v="0"/>
    <x v="0"/>
  </r>
  <r>
    <x v="633"/>
    <x v="664"/>
    <x v="562"/>
    <x v="727"/>
    <x v="51"/>
    <x v="245"/>
    <x v="4"/>
    <x v="1"/>
    <x v="0"/>
    <x v="0"/>
    <x v="0"/>
    <x v="0"/>
    <x v="0"/>
    <x v="0"/>
  </r>
  <r>
    <x v="499"/>
    <x v="373"/>
    <x v="328"/>
    <x v="19"/>
    <x v="42"/>
    <x v="240"/>
    <x v="4"/>
    <x v="1"/>
    <x v="0"/>
    <x v="0"/>
    <x v="0"/>
    <x v="0"/>
    <x v="0"/>
    <x v="0"/>
  </r>
  <r>
    <x v="796"/>
    <x v="754"/>
    <x v="606"/>
    <x v="104"/>
    <x v="51"/>
    <x v="231"/>
    <x v="4"/>
    <x v="1"/>
    <x v="0"/>
    <x v="0"/>
    <x v="0"/>
    <x v="0"/>
    <x v="0"/>
    <x v="0"/>
  </r>
  <r>
    <x v="724"/>
    <x v="682"/>
    <x v="252"/>
    <x v="666"/>
    <x v="28"/>
    <x v="223"/>
    <x v="4"/>
    <x v="1"/>
    <x v="0"/>
    <x v="0"/>
    <x v="0"/>
    <x v="0"/>
    <x v="0"/>
    <x v="0"/>
  </r>
  <r>
    <x v="744"/>
    <x v="738"/>
    <x v="212"/>
    <x v="925"/>
    <x v="18"/>
    <x v="215"/>
    <x v="4"/>
    <x v="1"/>
    <x v="0"/>
    <x v="0"/>
    <x v="0"/>
    <x v="0"/>
    <x v="0"/>
    <x v="0"/>
  </r>
  <r>
    <x v="561"/>
    <x v="177"/>
    <x v="345"/>
    <x v="658"/>
    <x v="0"/>
    <x v="211"/>
    <x v="4"/>
    <x v="1"/>
    <x v="0"/>
    <x v="0"/>
    <x v="0"/>
    <x v="0"/>
    <x v="0"/>
    <x v="0"/>
  </r>
  <r>
    <x v="596"/>
    <x v="665"/>
    <x v="360"/>
    <x v="457"/>
    <x v="22"/>
    <x v="208"/>
    <x v="4"/>
    <x v="1"/>
    <x v="0"/>
    <x v="0"/>
    <x v="0"/>
    <x v="0"/>
    <x v="0"/>
    <x v="0"/>
  </r>
  <r>
    <x v="512"/>
    <x v="189"/>
    <x v="588"/>
    <x v="109"/>
    <x v="19"/>
    <x v="202"/>
    <x v="4"/>
    <x v="1"/>
    <x v="0"/>
    <x v="0"/>
    <x v="0"/>
    <x v="0"/>
    <x v="0"/>
    <x v="0"/>
  </r>
  <r>
    <x v="381"/>
    <x v="381"/>
    <x v="189"/>
    <x v="146"/>
    <x v="53"/>
    <x v="200"/>
    <x v="4"/>
    <x v="1"/>
    <x v="0"/>
    <x v="0"/>
    <x v="0"/>
    <x v="0"/>
    <x v="0"/>
    <x v="0"/>
  </r>
  <r>
    <x v="408"/>
    <x v="501"/>
    <x v="39"/>
    <x v="596"/>
    <x v="30"/>
    <x v="198"/>
    <x v="4"/>
    <x v="1"/>
    <x v="0"/>
    <x v="0"/>
    <x v="0"/>
    <x v="0"/>
    <x v="0"/>
    <x v="0"/>
  </r>
  <r>
    <x v="668"/>
    <x v="669"/>
    <x v="234"/>
    <x v="889"/>
    <x v="38"/>
    <x v="195"/>
    <x v="4"/>
    <x v="1"/>
    <x v="0"/>
    <x v="0"/>
    <x v="0"/>
    <x v="0"/>
    <x v="0"/>
    <x v="0"/>
  </r>
  <r>
    <x v="506"/>
    <x v="275"/>
    <x v="262"/>
    <x v="827"/>
    <x v="13"/>
    <x v="190"/>
    <x v="4"/>
    <x v="1"/>
    <x v="0"/>
    <x v="0"/>
    <x v="0"/>
    <x v="0"/>
    <x v="0"/>
    <x v="0"/>
  </r>
  <r>
    <x v="632"/>
    <x v="0"/>
    <x v="0"/>
    <x v="216"/>
    <x v="8"/>
    <x v="187"/>
    <x v="4"/>
    <x v="1"/>
    <x v="0"/>
    <x v="0"/>
    <x v="0"/>
    <x v="0"/>
    <x v="0"/>
    <x v="0"/>
  </r>
  <r>
    <x v="795"/>
    <x v="709"/>
    <x v="423"/>
    <x v="52"/>
    <x v="28"/>
    <x v="183"/>
    <x v="4"/>
    <x v="1"/>
    <x v="0"/>
    <x v="0"/>
    <x v="0"/>
    <x v="0"/>
    <x v="0"/>
    <x v="0"/>
  </r>
  <r>
    <x v="597"/>
    <x v="648"/>
    <x v="635"/>
    <x v="767"/>
    <x v="13"/>
    <x v="182"/>
    <x v="4"/>
    <x v="1"/>
    <x v="0"/>
    <x v="0"/>
    <x v="0"/>
    <x v="0"/>
    <x v="0"/>
    <x v="0"/>
  </r>
  <r>
    <x v="592"/>
    <x v="602"/>
    <x v="630"/>
    <x v="345"/>
    <x v="10"/>
    <x v="172"/>
    <x v="4"/>
    <x v="1"/>
    <x v="0"/>
    <x v="0"/>
    <x v="0"/>
    <x v="0"/>
    <x v="0"/>
    <x v="0"/>
  </r>
  <r>
    <x v="626"/>
    <x v="112"/>
    <x v="6"/>
    <x v="455"/>
    <x v="53"/>
    <x v="169"/>
    <x v="4"/>
    <x v="1"/>
    <x v="0"/>
    <x v="0"/>
    <x v="0"/>
    <x v="0"/>
    <x v="0"/>
    <x v="0"/>
  </r>
  <r>
    <x v="269"/>
    <x v="286"/>
    <x v="500"/>
    <x v="879"/>
    <x v="53"/>
    <x v="165"/>
    <x v="4"/>
    <x v="1"/>
    <x v="0"/>
    <x v="0"/>
    <x v="0"/>
    <x v="0"/>
    <x v="0"/>
    <x v="0"/>
  </r>
  <r>
    <x v="409"/>
    <x v="171"/>
    <x v="452"/>
    <x v="597"/>
    <x v="0"/>
    <x v="161"/>
    <x v="4"/>
    <x v="1"/>
    <x v="0"/>
    <x v="0"/>
    <x v="0"/>
    <x v="0"/>
    <x v="0"/>
    <x v="0"/>
  </r>
  <r>
    <x v="558"/>
    <x v="153"/>
    <x v="194"/>
    <x v="312"/>
    <x v="53"/>
    <x v="157"/>
    <x v="4"/>
    <x v="1"/>
    <x v="0"/>
    <x v="0"/>
    <x v="0"/>
    <x v="0"/>
    <x v="0"/>
    <x v="0"/>
  </r>
  <r>
    <x v="435"/>
    <x v="71"/>
    <x v="624"/>
    <x v="117"/>
    <x v="10"/>
    <x v="152"/>
    <x v="4"/>
    <x v="1"/>
    <x v="0"/>
    <x v="0"/>
    <x v="0"/>
    <x v="0"/>
    <x v="0"/>
    <x v="0"/>
  </r>
  <r>
    <x v="931"/>
    <x v="0"/>
    <x v="0"/>
    <x v="958"/>
    <x v="10"/>
    <x v="150"/>
    <x v="4"/>
    <x v="1"/>
    <x v="0"/>
    <x v="0"/>
    <x v="0"/>
    <x v="0"/>
    <x v="0"/>
    <x v="0"/>
  </r>
  <r>
    <x v="983"/>
    <x v="256"/>
    <x v="33"/>
    <x v="201"/>
    <x v="19"/>
    <x v="149"/>
    <x v="4"/>
    <x v="1"/>
    <x v="0"/>
    <x v="0"/>
    <x v="0"/>
    <x v="0"/>
    <x v="0"/>
    <x v="0"/>
  </r>
  <r>
    <x v="418"/>
    <x v="608"/>
    <x v="109"/>
    <x v="804"/>
    <x v="12"/>
    <x v="141"/>
    <x v="4"/>
    <x v="1"/>
    <x v="0"/>
    <x v="0"/>
    <x v="0"/>
    <x v="0"/>
    <x v="0"/>
    <x v="0"/>
  </r>
  <r>
    <x v="345"/>
    <x v="34"/>
    <x v="213"/>
    <x v="469"/>
    <x v="29"/>
    <x v="140"/>
    <x v="4"/>
    <x v="1"/>
    <x v="0"/>
    <x v="0"/>
    <x v="0"/>
    <x v="0"/>
    <x v="0"/>
    <x v="0"/>
  </r>
  <r>
    <x v="344"/>
    <x v="241"/>
    <x v="101"/>
    <x v="287"/>
    <x v="29"/>
    <x v="139"/>
    <x v="4"/>
    <x v="1"/>
    <x v="0"/>
    <x v="0"/>
    <x v="0"/>
    <x v="0"/>
    <x v="0"/>
    <x v="0"/>
  </r>
  <r>
    <x v="764"/>
    <x v="453"/>
    <x v="448"/>
    <x v="974"/>
    <x v="18"/>
    <x v="131"/>
    <x v="4"/>
    <x v="1"/>
    <x v="0"/>
    <x v="0"/>
    <x v="0"/>
    <x v="0"/>
    <x v="0"/>
    <x v="0"/>
  </r>
  <r>
    <x v="482"/>
    <x v="429"/>
    <x v="67"/>
    <x v="559"/>
    <x v="38"/>
    <x v="122"/>
    <x v="4"/>
    <x v="1"/>
    <x v="0"/>
    <x v="0"/>
    <x v="0"/>
    <x v="0"/>
    <x v="0"/>
    <x v="0"/>
  </r>
  <r>
    <x v="731"/>
    <x v="467"/>
    <x v="369"/>
    <x v="514"/>
    <x v="8"/>
    <x v="115"/>
    <x v="4"/>
    <x v="1"/>
    <x v="0"/>
    <x v="0"/>
    <x v="0"/>
    <x v="0"/>
    <x v="0"/>
    <x v="0"/>
  </r>
  <r>
    <x v="285"/>
    <x v="283"/>
    <x v="91"/>
    <x v="54"/>
    <x v="22"/>
    <x v="114"/>
    <x v="4"/>
    <x v="1"/>
    <x v="0"/>
    <x v="0"/>
    <x v="0"/>
    <x v="0"/>
    <x v="0"/>
    <x v="0"/>
  </r>
  <r>
    <x v="366"/>
    <x v="286"/>
    <x v="359"/>
    <x v="847"/>
    <x v="53"/>
    <x v="112"/>
    <x v="4"/>
    <x v="1"/>
    <x v="0"/>
    <x v="0"/>
    <x v="0"/>
    <x v="0"/>
    <x v="0"/>
    <x v="0"/>
  </r>
  <r>
    <x v="271"/>
    <x v="275"/>
    <x v="430"/>
    <x v="243"/>
    <x v="13"/>
    <x v="101"/>
    <x v="4"/>
    <x v="1"/>
    <x v="0"/>
    <x v="0"/>
    <x v="0"/>
    <x v="0"/>
    <x v="0"/>
    <x v="0"/>
  </r>
  <r>
    <x v="343"/>
    <x v="698"/>
    <x v="165"/>
    <x v="389"/>
    <x v="10"/>
    <x v="100"/>
    <x v="4"/>
    <x v="1"/>
    <x v="0"/>
    <x v="0"/>
    <x v="0"/>
    <x v="0"/>
    <x v="0"/>
    <x v="0"/>
  </r>
  <r>
    <x v="537"/>
    <x v="560"/>
    <x v="29"/>
    <x v="198"/>
    <x v="29"/>
    <x v="92"/>
    <x v="4"/>
    <x v="1"/>
    <x v="0"/>
    <x v="0"/>
    <x v="0"/>
    <x v="0"/>
    <x v="0"/>
    <x v="0"/>
  </r>
  <r>
    <x v="496"/>
    <x v="150"/>
    <x v="408"/>
    <x v="371"/>
    <x v="8"/>
    <x v="77"/>
    <x v="4"/>
    <x v="1"/>
    <x v="0"/>
    <x v="0"/>
    <x v="0"/>
    <x v="0"/>
    <x v="0"/>
    <x v="0"/>
  </r>
  <r>
    <x v="584"/>
    <x v="87"/>
    <x v="415"/>
    <x v="959"/>
    <x v="22"/>
    <x v="70"/>
    <x v="4"/>
    <x v="1"/>
    <x v="0"/>
    <x v="0"/>
    <x v="0"/>
    <x v="0"/>
    <x v="0"/>
    <x v="0"/>
  </r>
  <r>
    <x v="377"/>
    <x v="418"/>
    <x v="232"/>
    <x v="833"/>
    <x v="10"/>
    <x v="68"/>
    <x v="4"/>
    <x v="1"/>
    <x v="0"/>
    <x v="0"/>
    <x v="0"/>
    <x v="0"/>
    <x v="0"/>
    <x v="0"/>
  </r>
  <r>
    <x v="477"/>
    <x v="597"/>
    <x v="463"/>
    <x v="174"/>
    <x v="14"/>
    <x v="60"/>
    <x v="4"/>
    <x v="1"/>
    <x v="0"/>
    <x v="0"/>
    <x v="0"/>
    <x v="0"/>
    <x v="0"/>
    <x v="0"/>
  </r>
  <r>
    <x v="549"/>
    <x v="26"/>
    <x v="557"/>
    <x v="62"/>
    <x v="53"/>
    <x v="56"/>
    <x v="4"/>
    <x v="1"/>
    <x v="0"/>
    <x v="0"/>
    <x v="0"/>
    <x v="0"/>
    <x v="0"/>
    <x v="0"/>
  </r>
  <r>
    <x v="659"/>
    <x v="0"/>
    <x v="0"/>
    <x v="880"/>
    <x v="10"/>
    <x v="51"/>
    <x v="4"/>
    <x v="1"/>
    <x v="0"/>
    <x v="0"/>
    <x v="0"/>
    <x v="0"/>
    <x v="0"/>
    <x v="0"/>
  </r>
  <r>
    <x v="284"/>
    <x v="520"/>
    <x v="519"/>
    <x v="310"/>
    <x v="13"/>
    <x v="49"/>
    <x v="4"/>
    <x v="1"/>
    <x v="0"/>
    <x v="0"/>
    <x v="0"/>
    <x v="0"/>
    <x v="0"/>
    <x v="0"/>
  </r>
  <r>
    <x v="272"/>
    <x v="278"/>
    <x v="395"/>
    <x v="731"/>
    <x v="17"/>
    <x v="47"/>
    <x v="4"/>
    <x v="1"/>
    <x v="0"/>
    <x v="0"/>
    <x v="0"/>
    <x v="0"/>
    <x v="0"/>
    <x v="0"/>
  </r>
  <r>
    <x v="135"/>
    <x v="148"/>
    <x v="54"/>
    <x v="864"/>
    <x v="53"/>
    <x v="42"/>
    <x v="4"/>
    <x v="1"/>
    <x v="0"/>
    <x v="0"/>
    <x v="0"/>
    <x v="0"/>
    <x v="0"/>
    <x v="0"/>
  </r>
  <r>
    <x v="763"/>
    <x v="598"/>
    <x v="351"/>
    <x v="488"/>
    <x v="26"/>
    <x v="38"/>
    <x v="4"/>
    <x v="1"/>
    <x v="0"/>
    <x v="0"/>
    <x v="0"/>
    <x v="0"/>
    <x v="0"/>
    <x v="0"/>
  </r>
  <r>
    <x v="693"/>
    <x v="471"/>
    <x v="147"/>
    <x v="394"/>
    <x v="53"/>
    <x v="35"/>
    <x v="4"/>
    <x v="1"/>
    <x v="0"/>
    <x v="0"/>
    <x v="0"/>
    <x v="0"/>
    <x v="0"/>
    <x v="0"/>
  </r>
  <r>
    <x v="33"/>
    <x v="286"/>
    <x v="72"/>
    <x v="770"/>
    <x v="45"/>
    <x v="33"/>
    <x v="4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C19" firstHeaderRow="1" firstDataRow="1" firstDataCol="2"/>
  <pivotFields count="14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6"/>
  </rowFields>
  <dataFields count="1">
    <dataField name="Sum of TotalUSDPrize" fld="5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9"/>
  <sheetViews>
    <sheetView zoomScaleNormal="100" workbookViewId="0">
      <selection activeCell="D19" sqref="D19"/>
    </sheetView>
  </sheetViews>
  <sheetFormatPr defaultColWidth="8.85546875" defaultRowHeight="15" x14ac:dyDescent="0.25"/>
  <cols>
    <col min="1" max="1" width="31.85546875" customWidth="1"/>
    <col min="2" max="2" width="19.140625" customWidth="1"/>
    <col min="3" max="3" width="28.140625" customWidth="1"/>
    <col min="4" max="4" width="10.85546875" customWidth="1"/>
    <col min="5" max="6" width="11.85546875" customWidth="1"/>
    <col min="7" max="7" width="17.85546875" customWidth="1"/>
    <col min="8" max="8" width="16.140625" customWidth="1"/>
    <col min="9" max="9" width="10.85546875" customWidth="1"/>
    <col min="10" max="12" width="11.85546875" customWidth="1"/>
    <col min="13" max="13" width="24.85546875" customWidth="1"/>
    <col min="14" max="14" width="21.140625" customWidth="1"/>
    <col min="15" max="15" width="19.140625" customWidth="1"/>
    <col min="16" max="16" width="21.140625" customWidth="1"/>
    <col min="17" max="17" width="19.140625" customWidth="1"/>
    <col min="18" max="18" width="21.140625" customWidth="1"/>
    <col min="19" max="19" width="19.140625" customWidth="1"/>
    <col min="20" max="20" width="21.140625" customWidth="1"/>
    <col min="21" max="21" width="19.140625" customWidth="1"/>
    <col min="22" max="22" width="26" customWidth="1"/>
    <col min="23" max="23" width="23.85546875" customWidth="1"/>
  </cols>
  <sheetData>
    <row r="3" spans="1:3" x14ac:dyDescent="0.25">
      <c r="A3" s="1" t="s">
        <v>0</v>
      </c>
      <c r="B3" s="2" t="s">
        <v>1</v>
      </c>
      <c r="C3" s="3" t="s">
        <v>2</v>
      </c>
    </row>
    <row r="4" spans="1:3" x14ac:dyDescent="0.25">
      <c r="A4" s="4" t="s">
        <v>3</v>
      </c>
      <c r="B4" s="5"/>
      <c r="C4" s="6">
        <v>0.140402921658761</v>
      </c>
    </row>
    <row r="5" spans="1:3" x14ac:dyDescent="0.25">
      <c r="A5" s="7"/>
      <c r="B5" s="8" t="s">
        <v>4</v>
      </c>
      <c r="C5" s="9">
        <v>0.109125468005112</v>
      </c>
    </row>
    <row r="6" spans="1:3" x14ac:dyDescent="0.25">
      <c r="A6" s="10"/>
      <c r="B6" s="11" t="s">
        <v>5</v>
      </c>
      <c r="C6" s="12">
        <v>3.1277453653649603E-2</v>
      </c>
    </row>
    <row r="7" spans="1:3" x14ac:dyDescent="0.25">
      <c r="A7" s="4" t="s">
        <v>6</v>
      </c>
      <c r="B7" s="5"/>
      <c r="C7" s="6">
        <v>3.3524052798967599E-2</v>
      </c>
    </row>
    <row r="8" spans="1:3" x14ac:dyDescent="0.25">
      <c r="A8" s="10"/>
      <c r="B8" s="11" t="s">
        <v>7</v>
      </c>
      <c r="C8" s="12">
        <v>3.3524052798967599E-2</v>
      </c>
    </row>
    <row r="9" spans="1:3" x14ac:dyDescent="0.25">
      <c r="A9" s="4" t="s">
        <v>8</v>
      </c>
      <c r="B9" s="5"/>
      <c r="C9" s="6">
        <v>0.17317974907092501</v>
      </c>
    </row>
    <row r="10" spans="1:3" x14ac:dyDescent="0.25">
      <c r="A10" s="7"/>
      <c r="B10" s="8" t="s">
        <v>9</v>
      </c>
      <c r="C10" s="9">
        <v>0.142138977155716</v>
      </c>
    </row>
    <row r="11" spans="1:3" x14ac:dyDescent="0.25">
      <c r="A11" s="10"/>
      <c r="B11" s="11" t="s">
        <v>10</v>
      </c>
      <c r="C11" s="12">
        <v>3.1040771915208501E-2</v>
      </c>
    </row>
    <row r="12" spans="1:3" x14ac:dyDescent="0.25">
      <c r="A12" s="4" t="s">
        <v>11</v>
      </c>
      <c r="B12" s="5"/>
      <c r="C12" s="6">
        <v>0.58909172611046201</v>
      </c>
    </row>
    <row r="13" spans="1:3" x14ac:dyDescent="0.25">
      <c r="A13" s="7"/>
      <c r="B13" s="8" t="s">
        <v>12</v>
      </c>
      <c r="C13" s="9">
        <v>2.0950463924981299E-2</v>
      </c>
    </row>
    <row r="14" spans="1:3" x14ac:dyDescent="0.25">
      <c r="A14" s="7"/>
      <c r="B14" s="8" t="s">
        <v>13</v>
      </c>
      <c r="C14" s="9">
        <v>0.45043206258530699</v>
      </c>
    </row>
    <row r="15" spans="1:3" x14ac:dyDescent="0.25">
      <c r="A15" s="7"/>
      <c r="B15" s="8" t="s">
        <v>14</v>
      </c>
      <c r="C15" s="9">
        <v>2.9614495054279801E-2</v>
      </c>
    </row>
    <row r="16" spans="1:3" x14ac:dyDescent="0.25">
      <c r="A16" s="10"/>
      <c r="B16" s="11" t="s">
        <v>15</v>
      </c>
      <c r="C16" s="12">
        <v>8.8094704545894298E-2</v>
      </c>
    </row>
    <row r="17" spans="1:3" x14ac:dyDescent="0.25">
      <c r="A17" s="4" t="s">
        <v>16</v>
      </c>
      <c r="B17" s="5"/>
      <c r="C17" s="6">
        <v>6.3801550360882295E-2</v>
      </c>
    </row>
    <row r="18" spans="1:3" x14ac:dyDescent="0.25">
      <c r="A18" s="10"/>
      <c r="B18" s="11" t="s">
        <v>17</v>
      </c>
      <c r="C18" s="12">
        <v>6.3801550360882295E-2</v>
      </c>
    </row>
    <row r="19" spans="1:3" x14ac:dyDescent="0.25">
      <c r="A19" s="13" t="s">
        <v>18</v>
      </c>
      <c r="B19" s="14"/>
      <c r="C19" s="15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zoomScaleNormal="100" workbookViewId="0">
      <selection activeCell="O4" sqref="O4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4.85546875" customWidth="1"/>
    <col min="4" max="4" width="17.28515625" customWidth="1"/>
    <col min="5" max="5" width="14.85546875" customWidth="1"/>
    <col min="6" max="6" width="14.7109375" customWidth="1"/>
    <col min="7" max="7" width="32.5703125" customWidth="1"/>
    <col min="8" max="8" width="34.28515625" customWidth="1"/>
    <col min="9" max="9" width="27.85546875" customWidth="1"/>
    <col min="10" max="10" width="17.140625" customWidth="1"/>
    <col min="11" max="11" width="12" customWidth="1"/>
    <col min="12" max="12" width="12.140625" customWidth="1"/>
    <col min="13" max="13" width="12" customWidth="1"/>
  </cols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</v>
      </c>
      <c r="H1" t="s">
        <v>0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5" x14ac:dyDescent="0.25">
      <c r="A2">
        <v>3883</v>
      </c>
      <c r="B2" t="s">
        <v>30</v>
      </c>
      <c r="C2" t="s">
        <v>31</v>
      </c>
      <c r="D2" t="s">
        <v>32</v>
      </c>
      <c r="E2" t="s">
        <v>33</v>
      </c>
      <c r="F2">
        <v>1822989.41</v>
      </c>
      <c r="G2" t="s">
        <v>9</v>
      </c>
      <c r="H2" t="s">
        <v>8</v>
      </c>
      <c r="I2" s="16" t="str">
        <f>INDEX(country_codes!C:C,MATCH(highest_earning_players!E2,country_codes!D:D,0))</f>
        <v>Denmark, Kingdom of</v>
      </c>
      <c r="J2" s="16" t="str">
        <f>INDEX(country_codes!A:A,MATCH(highest_earning_players!E2,country_codes!D:D,0))</f>
        <v>Europe</v>
      </c>
      <c r="K2" s="16" t="str">
        <f>LEFT(B2, 1)</f>
        <v>P</v>
      </c>
      <c r="L2" s="16" t="str">
        <f>RIGHT(B2,1)</f>
        <v>r</v>
      </c>
      <c r="M2" s="16" t="str">
        <f>_xlfn.CONCAT(K2, L2)</f>
        <v>Pr</v>
      </c>
      <c r="N2" t="str">
        <f>IFERROR(FIND("E", D2), "")</f>
        <v/>
      </c>
      <c r="O2">
        <f xml:space="preserve"> COUNTIF(F:F, "&gt;1000000")</f>
        <v>88</v>
      </c>
    </row>
    <row r="3" spans="1:15" x14ac:dyDescent="0.25">
      <c r="A3">
        <v>3679</v>
      </c>
      <c r="B3" t="s">
        <v>34</v>
      </c>
      <c r="C3" t="s">
        <v>35</v>
      </c>
      <c r="D3" t="s">
        <v>36</v>
      </c>
      <c r="E3" t="s">
        <v>33</v>
      </c>
      <c r="F3">
        <v>1799288.57</v>
      </c>
      <c r="G3" t="s">
        <v>9</v>
      </c>
      <c r="H3" t="s">
        <v>8</v>
      </c>
      <c r="I3" s="16" t="str">
        <f>INDEX(country_codes!C:C,MATCH(highest_earning_players!E3,country_codes!D:D,0))</f>
        <v>Denmark, Kingdom of</v>
      </c>
      <c r="J3" s="16" t="str">
        <f>INDEX(country_codes!A:A,MATCH(highest_earning_players!E3,country_codes!D:D,0))</f>
        <v>Europe</v>
      </c>
      <c r="K3" s="16" t="str">
        <f t="shared" ref="K3:K66" si="0">LEFT(B3, 1)</f>
        <v>A</v>
      </c>
      <c r="L3" s="16" t="str">
        <f t="shared" ref="L3:L66" si="1">RIGHT(B3,1)</f>
        <v>s</v>
      </c>
      <c r="M3" s="16" t="str">
        <f t="shared" ref="M3:M66" si="2">_xlfn.CONCAT(K3, L3)</f>
        <v>As</v>
      </c>
      <c r="N3" t="str">
        <f t="shared" ref="N3:N66" si="3">IFERROR(FIND("E", D3), "")</f>
        <v/>
      </c>
      <c r="O3">
        <f>SUM(N2:O2)</f>
        <v>88</v>
      </c>
    </row>
    <row r="4" spans="1:15" x14ac:dyDescent="0.25">
      <c r="A4">
        <v>3885</v>
      </c>
      <c r="B4" t="s">
        <v>37</v>
      </c>
      <c r="C4" t="s">
        <v>38</v>
      </c>
      <c r="D4" t="s">
        <v>39</v>
      </c>
      <c r="E4" t="s">
        <v>33</v>
      </c>
      <c r="F4">
        <v>1787489.88</v>
      </c>
      <c r="G4" t="s">
        <v>9</v>
      </c>
      <c r="H4" t="s">
        <v>8</v>
      </c>
      <c r="I4" s="16" t="str">
        <f>INDEX(country_codes!C:C,MATCH(highest_earning_players!E4,country_codes!D:D,0))</f>
        <v>Denmark, Kingdom of</v>
      </c>
      <c r="J4" s="16" t="str">
        <f>INDEX(country_codes!A:A,MATCH(highest_earning_players!E4,country_codes!D:D,0))</f>
        <v>Europe</v>
      </c>
      <c r="K4" s="16" t="str">
        <f t="shared" si="0"/>
        <v>N</v>
      </c>
      <c r="L4" s="16" t="str">
        <f t="shared" si="1"/>
        <v>i</v>
      </c>
      <c r="M4" s="16" t="str">
        <f t="shared" si="2"/>
        <v>Ni</v>
      </c>
      <c r="N4" t="str">
        <f t="shared" si="3"/>
        <v/>
      </c>
      <c r="O4">
        <f>COUNT(N2:N1001)</f>
        <v>42</v>
      </c>
    </row>
    <row r="5" spans="1:15" x14ac:dyDescent="0.25">
      <c r="A5">
        <v>3672</v>
      </c>
      <c r="B5" t="s">
        <v>40</v>
      </c>
      <c r="C5" t="s">
        <v>41</v>
      </c>
      <c r="D5" t="s">
        <v>42</v>
      </c>
      <c r="E5" t="s">
        <v>33</v>
      </c>
      <c r="F5">
        <v>1652350.75</v>
      </c>
      <c r="G5" t="s">
        <v>9</v>
      </c>
      <c r="H5" t="s">
        <v>8</v>
      </c>
      <c r="I5" s="16" t="str">
        <f>INDEX(country_codes!C:C,MATCH(highest_earning_players!E5,country_codes!D:D,0))</f>
        <v>Denmark, Kingdom of</v>
      </c>
      <c r="J5" s="16" t="str">
        <f>INDEX(country_codes!A:A,MATCH(highest_earning_players!E5,country_codes!D:D,0))</f>
        <v>Europe</v>
      </c>
      <c r="K5" s="16" t="str">
        <f t="shared" si="0"/>
        <v>L</v>
      </c>
      <c r="L5" s="16" t="str">
        <f t="shared" si="1"/>
        <v>s</v>
      </c>
      <c r="M5" s="16" t="str">
        <f t="shared" si="2"/>
        <v>Ls</v>
      </c>
      <c r="N5" t="str">
        <f t="shared" si="3"/>
        <v/>
      </c>
    </row>
    <row r="6" spans="1:15" x14ac:dyDescent="0.25">
      <c r="A6">
        <v>17800</v>
      </c>
      <c r="B6" t="s">
        <v>43</v>
      </c>
      <c r="C6" t="s">
        <v>44</v>
      </c>
      <c r="D6" t="s">
        <v>45</v>
      </c>
      <c r="E6" t="s">
        <v>33</v>
      </c>
      <c r="F6">
        <v>1416448.64</v>
      </c>
      <c r="G6" t="s">
        <v>9</v>
      </c>
      <c r="H6" t="s">
        <v>8</v>
      </c>
      <c r="I6" s="16" t="str">
        <f>INDEX(country_codes!C:C,MATCH(highest_earning_players!E6,country_codes!D:D,0))</f>
        <v>Denmark, Kingdom of</v>
      </c>
      <c r="J6" s="16" t="str">
        <f>INDEX(country_codes!A:A,MATCH(highest_earning_players!E6,country_codes!D:D,0))</f>
        <v>Europe</v>
      </c>
      <c r="K6" s="16" t="str">
        <f t="shared" si="0"/>
        <v>E</v>
      </c>
      <c r="L6" s="16" t="str">
        <f t="shared" si="1"/>
        <v>l</v>
      </c>
      <c r="M6" s="16" t="str">
        <f t="shared" si="2"/>
        <v>El</v>
      </c>
      <c r="N6" t="str">
        <f t="shared" si="3"/>
        <v/>
      </c>
    </row>
    <row r="7" spans="1:15" x14ac:dyDescent="0.25">
      <c r="A7">
        <v>16800</v>
      </c>
      <c r="B7" t="s">
        <v>46</v>
      </c>
      <c r="C7" t="s">
        <v>47</v>
      </c>
      <c r="D7" t="s">
        <v>48</v>
      </c>
      <c r="E7" t="s">
        <v>49</v>
      </c>
      <c r="F7">
        <v>1087340</v>
      </c>
      <c r="G7" t="s">
        <v>9</v>
      </c>
      <c r="H7" t="s">
        <v>8</v>
      </c>
      <c r="I7" s="16" t="str">
        <f>INDEX(country_codes!C:C,MATCH(highest_earning_players!E7,country_codes!D:D,0))</f>
        <v>United States of America</v>
      </c>
      <c r="J7" s="16" t="str">
        <f>INDEX(country_codes!A:A,MATCH(highest_earning_players!E7,country_codes!D:D,0))</f>
        <v>North America</v>
      </c>
      <c r="K7" s="16" t="str">
        <f t="shared" si="0"/>
        <v>J</v>
      </c>
      <c r="L7" s="16" t="str">
        <f t="shared" si="1"/>
        <v>y</v>
      </c>
      <c r="M7" s="16" t="str">
        <f t="shared" si="2"/>
        <v>Jy</v>
      </c>
      <c r="N7" t="str">
        <f t="shared" si="3"/>
        <v/>
      </c>
    </row>
    <row r="8" spans="1:15" x14ac:dyDescent="0.25">
      <c r="A8">
        <v>12183</v>
      </c>
      <c r="B8" t="s">
        <v>50</v>
      </c>
      <c r="C8" t="s">
        <v>51</v>
      </c>
      <c r="D8" t="s">
        <v>52</v>
      </c>
      <c r="E8" t="s">
        <v>53</v>
      </c>
      <c r="F8">
        <v>1063858.27</v>
      </c>
      <c r="G8" t="s">
        <v>9</v>
      </c>
      <c r="H8" t="s">
        <v>8</v>
      </c>
      <c r="I8" s="16" t="str">
        <f>INDEX(country_codes!C:C,MATCH(highest_earning_players!E8,country_codes!D:D,0))</f>
        <v>Brazil, Federative Republic of</v>
      </c>
      <c r="J8" s="16" t="str">
        <f>INDEX(country_codes!A:A,MATCH(highest_earning_players!E8,country_codes!D:D,0))</f>
        <v>South America</v>
      </c>
      <c r="K8" s="16" t="str">
        <f t="shared" si="0"/>
        <v>E</v>
      </c>
      <c r="L8" s="16" t="str">
        <f t="shared" si="1"/>
        <v>o</v>
      </c>
      <c r="M8" s="16" t="str">
        <f t="shared" si="2"/>
        <v>Eo</v>
      </c>
      <c r="N8" t="str">
        <f t="shared" si="3"/>
        <v/>
      </c>
    </row>
    <row r="9" spans="1:15" x14ac:dyDescent="0.25">
      <c r="A9">
        <v>12169</v>
      </c>
      <c r="B9" t="s">
        <v>54</v>
      </c>
      <c r="C9" t="s">
        <v>55</v>
      </c>
      <c r="D9" t="s">
        <v>56</v>
      </c>
      <c r="E9" t="s">
        <v>53</v>
      </c>
      <c r="F9">
        <v>1063038.92</v>
      </c>
      <c r="G9" t="s">
        <v>9</v>
      </c>
      <c r="H9" t="s">
        <v>8</v>
      </c>
      <c r="I9" s="16" t="str">
        <f>INDEX(country_codes!C:C,MATCH(highest_earning_players!E9,country_codes!D:D,0))</f>
        <v>Brazil, Federative Republic of</v>
      </c>
      <c r="J9" s="16" t="str">
        <f>INDEX(country_codes!A:A,MATCH(highest_earning_players!E9,country_codes!D:D,0))</f>
        <v>South America</v>
      </c>
      <c r="K9" s="16" t="str">
        <f t="shared" si="0"/>
        <v>F</v>
      </c>
      <c r="L9" s="16" t="str">
        <f t="shared" si="1"/>
        <v>o</v>
      </c>
      <c r="M9" s="16" t="str">
        <f t="shared" si="2"/>
        <v>Fo</v>
      </c>
      <c r="N9" t="str">
        <f t="shared" si="3"/>
        <v/>
      </c>
    </row>
    <row r="10" spans="1:15" x14ac:dyDescent="0.25">
      <c r="A10">
        <v>2455</v>
      </c>
      <c r="B10" t="s">
        <v>57</v>
      </c>
      <c r="C10" t="s">
        <v>58</v>
      </c>
      <c r="D10" t="s">
        <v>59</v>
      </c>
      <c r="E10" t="s">
        <v>53</v>
      </c>
      <c r="F10">
        <v>1059938.92</v>
      </c>
      <c r="G10" t="s">
        <v>9</v>
      </c>
      <c r="H10" t="s">
        <v>8</v>
      </c>
      <c r="I10" s="16" t="str">
        <f>INDEX(country_codes!C:C,MATCH(highest_earning_players!E10,country_codes!D:D,0))</f>
        <v>Brazil, Federative Republic of</v>
      </c>
      <c r="J10" s="16" t="str">
        <f>INDEX(country_codes!A:A,MATCH(highest_earning_players!E10,country_codes!D:D,0))</f>
        <v>South America</v>
      </c>
      <c r="K10" s="16" t="str">
        <f t="shared" si="0"/>
        <v>G</v>
      </c>
      <c r="L10" s="16" t="str">
        <f t="shared" si="1"/>
        <v>l</v>
      </c>
      <c r="M10" s="16" t="str">
        <f t="shared" si="2"/>
        <v>Gl</v>
      </c>
      <c r="N10" t="str">
        <f t="shared" si="3"/>
        <v/>
      </c>
    </row>
    <row r="11" spans="1:15" x14ac:dyDescent="0.25">
      <c r="A11">
        <v>12182</v>
      </c>
      <c r="B11" t="s">
        <v>60</v>
      </c>
      <c r="C11" t="s">
        <v>61</v>
      </c>
      <c r="D11" t="s">
        <v>62</v>
      </c>
      <c r="E11" t="s">
        <v>53</v>
      </c>
      <c r="F11">
        <v>1021901.46</v>
      </c>
      <c r="G11" t="s">
        <v>9</v>
      </c>
      <c r="H11" t="s">
        <v>8</v>
      </c>
      <c r="I11" s="16" t="str">
        <f>INDEX(country_codes!C:C,MATCH(highest_earning_players!E11,country_codes!D:D,0))</f>
        <v>Brazil, Federative Republic of</v>
      </c>
      <c r="J11" s="16" t="str">
        <f>INDEX(country_codes!A:A,MATCH(highest_earning_players!E11,country_codes!D:D,0))</f>
        <v>South America</v>
      </c>
      <c r="K11" s="16" t="str">
        <f t="shared" si="0"/>
        <v>M</v>
      </c>
      <c r="L11" s="16" t="str">
        <f t="shared" si="1"/>
        <v>o</v>
      </c>
      <c r="M11" s="16" t="str">
        <f t="shared" si="2"/>
        <v>Mo</v>
      </c>
      <c r="N11" t="str">
        <f t="shared" si="3"/>
        <v/>
      </c>
    </row>
    <row r="12" spans="1:15" x14ac:dyDescent="0.25">
      <c r="A12">
        <v>10629</v>
      </c>
      <c r="B12" t="s">
        <v>63</v>
      </c>
      <c r="C12" t="s">
        <v>64</v>
      </c>
      <c r="D12" t="s">
        <v>65</v>
      </c>
      <c r="E12" t="s">
        <v>66</v>
      </c>
      <c r="F12">
        <v>982765.66</v>
      </c>
      <c r="G12" t="s">
        <v>9</v>
      </c>
      <c r="H12" t="s">
        <v>8</v>
      </c>
      <c r="I12" s="16" t="str">
        <f>INDEX(country_codes!C:C,MATCH(highest_earning_players!E12,country_codes!D:D,0))</f>
        <v>Canada</v>
      </c>
      <c r="J12" s="16" t="str">
        <f>INDEX(country_codes!A:A,MATCH(highest_earning_players!E12,country_codes!D:D,0))</f>
        <v>North America</v>
      </c>
      <c r="K12" s="16" t="str">
        <f t="shared" si="0"/>
        <v>K</v>
      </c>
      <c r="L12" s="16" t="str">
        <f t="shared" si="1"/>
        <v>h</v>
      </c>
      <c r="M12" s="16" t="str">
        <f t="shared" si="2"/>
        <v>Kh</v>
      </c>
      <c r="N12" t="str">
        <f t="shared" si="3"/>
        <v/>
      </c>
    </row>
    <row r="13" spans="1:15" x14ac:dyDescent="0.25">
      <c r="A13">
        <v>2452</v>
      </c>
      <c r="B13" t="s">
        <v>67</v>
      </c>
      <c r="C13" t="s">
        <v>68</v>
      </c>
      <c r="D13" t="s">
        <v>69</v>
      </c>
      <c r="E13" t="s">
        <v>33</v>
      </c>
      <c r="F13">
        <v>964635.39</v>
      </c>
      <c r="G13" t="s">
        <v>9</v>
      </c>
      <c r="H13" t="s">
        <v>8</v>
      </c>
      <c r="I13" s="16" t="str">
        <f>INDEX(country_codes!C:C,MATCH(highest_earning_players!E13,country_codes!D:D,0))</f>
        <v>Denmark, Kingdom of</v>
      </c>
      <c r="J13" s="16" t="str">
        <f>INDEX(country_codes!A:A,MATCH(highest_earning_players!E13,country_codes!D:D,0))</f>
        <v>Europe</v>
      </c>
      <c r="K13" s="16" t="str">
        <f t="shared" si="0"/>
        <v>F</v>
      </c>
      <c r="L13" s="16" t="str">
        <f t="shared" si="1"/>
        <v>n</v>
      </c>
      <c r="M13" s="16" t="str">
        <f t="shared" si="2"/>
        <v>Fn</v>
      </c>
      <c r="N13" t="str">
        <f t="shared" si="3"/>
        <v/>
      </c>
    </row>
    <row r="14" spans="1:15" x14ac:dyDescent="0.25">
      <c r="A14">
        <v>11788</v>
      </c>
      <c r="B14" t="s">
        <v>70</v>
      </c>
      <c r="C14" t="s">
        <v>71</v>
      </c>
      <c r="D14" t="s">
        <v>72</v>
      </c>
      <c r="E14" t="s">
        <v>49</v>
      </c>
      <c r="F14">
        <v>930696.42</v>
      </c>
      <c r="G14" t="s">
        <v>9</v>
      </c>
      <c r="H14" t="s">
        <v>8</v>
      </c>
      <c r="I14" s="16" t="str">
        <f>INDEX(country_codes!C:C,MATCH(highest_earning_players!E14,country_codes!D:D,0))</f>
        <v>United States of America</v>
      </c>
      <c r="J14" s="16" t="str">
        <f>INDEX(country_codes!A:A,MATCH(highest_earning_players!E14,country_codes!D:D,0))</f>
        <v>North America</v>
      </c>
      <c r="K14" s="16" t="str">
        <f t="shared" si="0"/>
        <v>J</v>
      </c>
      <c r="L14" s="16" t="str">
        <f t="shared" si="1"/>
        <v>n</v>
      </c>
      <c r="M14" s="16" t="str">
        <f t="shared" si="2"/>
        <v>Jn</v>
      </c>
      <c r="N14">
        <f t="shared" si="3"/>
        <v>1</v>
      </c>
    </row>
    <row r="15" spans="1:15" x14ac:dyDescent="0.25">
      <c r="A15">
        <v>8635</v>
      </c>
      <c r="B15" t="s">
        <v>73</v>
      </c>
      <c r="C15" t="s">
        <v>74</v>
      </c>
      <c r="D15" t="s">
        <v>75</v>
      </c>
      <c r="E15" t="s">
        <v>49</v>
      </c>
      <c r="F15">
        <v>920151.73</v>
      </c>
      <c r="G15" t="s">
        <v>9</v>
      </c>
      <c r="H15" t="s">
        <v>8</v>
      </c>
      <c r="I15" s="16" t="str">
        <f>INDEX(country_codes!C:C,MATCH(highest_earning_players!E15,country_codes!D:D,0))</f>
        <v>United States of America</v>
      </c>
      <c r="J15" s="16" t="str">
        <f>INDEX(country_codes!A:A,MATCH(highest_earning_players!E15,country_codes!D:D,0))</f>
        <v>North America</v>
      </c>
      <c r="K15" s="16" t="str">
        <f t="shared" si="0"/>
        <v>N</v>
      </c>
      <c r="L15" s="16" t="str">
        <f t="shared" si="1"/>
        <v>k</v>
      </c>
      <c r="M15" s="16" t="str">
        <f t="shared" si="2"/>
        <v>Nk</v>
      </c>
      <c r="N15" t="str">
        <f t="shared" si="3"/>
        <v/>
      </c>
    </row>
    <row r="16" spans="1:15" x14ac:dyDescent="0.25">
      <c r="A16">
        <v>3875</v>
      </c>
      <c r="B16" t="s">
        <v>76</v>
      </c>
      <c r="C16" t="s">
        <v>77</v>
      </c>
      <c r="D16" t="s">
        <v>78</v>
      </c>
      <c r="E16" t="s">
        <v>79</v>
      </c>
      <c r="F16">
        <v>897760.68</v>
      </c>
      <c r="G16" t="s">
        <v>9</v>
      </c>
      <c r="H16" t="s">
        <v>8</v>
      </c>
      <c r="I16" s="16" t="str">
        <f>INDEX(country_codes!C:C,MATCH(highest_earning_players!E16,country_codes!D:D,0))</f>
        <v>Sweden, Kingdom of</v>
      </c>
      <c r="J16" s="16" t="str">
        <f>INDEX(country_codes!A:A,MATCH(highest_earning_players!E16,country_codes!D:D,0))</f>
        <v>Europe</v>
      </c>
      <c r="K16" s="16" t="str">
        <f t="shared" si="0"/>
        <v>J</v>
      </c>
      <c r="L16" s="16" t="str">
        <f t="shared" si="1"/>
        <v>r</v>
      </c>
      <c r="M16" s="16" t="str">
        <f t="shared" si="2"/>
        <v>Jr</v>
      </c>
      <c r="N16" t="str">
        <f t="shared" si="3"/>
        <v/>
      </c>
    </row>
    <row r="17" spans="1:14" x14ac:dyDescent="0.25">
      <c r="A17">
        <v>5001</v>
      </c>
      <c r="B17" t="s">
        <v>80</v>
      </c>
      <c r="C17" t="s">
        <v>81</v>
      </c>
      <c r="D17" t="s">
        <v>82</v>
      </c>
      <c r="E17" t="s">
        <v>79</v>
      </c>
      <c r="F17">
        <v>880011.52</v>
      </c>
      <c r="G17" t="s">
        <v>9</v>
      </c>
      <c r="H17" t="s">
        <v>8</v>
      </c>
      <c r="I17" s="16" t="str">
        <f>INDEX(country_codes!C:C,MATCH(highest_earning_players!E17,country_codes!D:D,0))</f>
        <v>Sweden, Kingdom of</v>
      </c>
      <c r="J17" s="16" t="str">
        <f>INDEX(country_codes!A:A,MATCH(highest_earning_players!E17,country_codes!D:D,0))</f>
        <v>Europe</v>
      </c>
      <c r="K17" s="16" t="str">
        <f t="shared" si="0"/>
        <v>O</v>
      </c>
      <c r="L17" s="16" t="str">
        <f t="shared" si="1"/>
        <v>f</v>
      </c>
      <c r="M17" s="16" t="str">
        <f t="shared" si="2"/>
        <v>Of</v>
      </c>
      <c r="N17" t="str">
        <f t="shared" si="3"/>
        <v/>
      </c>
    </row>
    <row r="18" spans="1:14" x14ac:dyDescent="0.25">
      <c r="A18">
        <v>3878</v>
      </c>
      <c r="B18" t="s">
        <v>83</v>
      </c>
      <c r="C18" t="s">
        <v>84</v>
      </c>
      <c r="D18" t="s">
        <v>85</v>
      </c>
      <c r="E18" t="s">
        <v>79</v>
      </c>
      <c r="F18">
        <v>877668.95</v>
      </c>
      <c r="G18" t="s">
        <v>9</v>
      </c>
      <c r="H18" t="s">
        <v>8</v>
      </c>
      <c r="I18" s="16" t="str">
        <f>INDEX(country_codes!C:C,MATCH(highest_earning_players!E18,country_codes!D:D,0))</f>
        <v>Sweden, Kingdom of</v>
      </c>
      <c r="J18" s="16" t="str">
        <f>INDEX(country_codes!A:A,MATCH(highest_earning_players!E18,country_codes!D:D,0))</f>
        <v>Europe</v>
      </c>
      <c r="K18" s="16" t="str">
        <f t="shared" si="0"/>
        <v>R</v>
      </c>
      <c r="L18" s="16" t="str">
        <f t="shared" si="1"/>
        <v>n</v>
      </c>
      <c r="M18" s="16" t="str">
        <f t="shared" si="2"/>
        <v>Rn</v>
      </c>
      <c r="N18" t="str">
        <f t="shared" si="3"/>
        <v/>
      </c>
    </row>
    <row r="19" spans="1:14" x14ac:dyDescent="0.25">
      <c r="A19">
        <v>5000</v>
      </c>
      <c r="B19" t="s">
        <v>86</v>
      </c>
      <c r="C19" t="s">
        <v>87</v>
      </c>
      <c r="D19" t="s">
        <v>88</v>
      </c>
      <c r="E19" t="s">
        <v>79</v>
      </c>
      <c r="F19">
        <v>867823.34</v>
      </c>
      <c r="G19" t="s">
        <v>9</v>
      </c>
      <c r="H19" t="s">
        <v>8</v>
      </c>
      <c r="I19" s="16" t="str">
        <f>INDEX(country_codes!C:C,MATCH(highest_earning_players!E19,country_codes!D:D,0))</f>
        <v>Sweden, Kingdom of</v>
      </c>
      <c r="J19" s="16" t="str">
        <f>INDEX(country_codes!A:A,MATCH(highest_earning_players!E19,country_codes!D:D,0))</f>
        <v>Europe</v>
      </c>
      <c r="K19" s="16" t="str">
        <f t="shared" si="0"/>
        <v>F</v>
      </c>
      <c r="L19" s="16" t="str">
        <f t="shared" si="1"/>
        <v>y</v>
      </c>
      <c r="M19" s="16" t="str">
        <f t="shared" si="2"/>
        <v>Fy</v>
      </c>
      <c r="N19" t="str">
        <f t="shared" si="3"/>
        <v/>
      </c>
    </row>
    <row r="20" spans="1:14" x14ac:dyDescent="0.25">
      <c r="A20">
        <v>20415</v>
      </c>
      <c r="B20" t="s">
        <v>89</v>
      </c>
      <c r="C20" t="s">
        <v>90</v>
      </c>
      <c r="D20" t="s">
        <v>91</v>
      </c>
      <c r="E20" t="s">
        <v>66</v>
      </c>
      <c r="F20">
        <v>835376.43</v>
      </c>
      <c r="G20" t="s">
        <v>9</v>
      </c>
      <c r="H20" t="s">
        <v>8</v>
      </c>
      <c r="I20" s="16" t="str">
        <f>INDEX(country_codes!C:C,MATCH(highest_earning_players!E20,country_codes!D:D,0))</f>
        <v>Canada</v>
      </c>
      <c r="J20" s="16" t="str">
        <f>INDEX(country_codes!A:A,MATCH(highest_earning_players!E20,country_codes!D:D,0))</f>
        <v>North America</v>
      </c>
      <c r="K20" s="16" t="str">
        <f t="shared" si="0"/>
        <v>R</v>
      </c>
      <c r="L20" s="16" t="str">
        <f t="shared" si="1"/>
        <v>l</v>
      </c>
      <c r="M20" s="16" t="str">
        <f t="shared" si="2"/>
        <v>Rl</v>
      </c>
      <c r="N20" t="str">
        <f t="shared" si="3"/>
        <v/>
      </c>
    </row>
    <row r="21" spans="1:14" x14ac:dyDescent="0.25">
      <c r="A21">
        <v>3888</v>
      </c>
      <c r="B21" t="s">
        <v>92</v>
      </c>
      <c r="C21" t="s">
        <v>93</v>
      </c>
      <c r="D21" t="s">
        <v>94</v>
      </c>
      <c r="E21" t="s">
        <v>95</v>
      </c>
      <c r="F21">
        <v>814852.39</v>
      </c>
      <c r="G21" t="s">
        <v>9</v>
      </c>
      <c r="H21" t="s">
        <v>8</v>
      </c>
      <c r="I21" s="16" t="str">
        <f>INDEX(country_codes!C:C,MATCH(highest_earning_players!E21,country_codes!D:D,0))</f>
        <v>France, French Republic</v>
      </c>
      <c r="J21" s="16" t="str">
        <f>INDEX(country_codes!A:A,MATCH(highest_earning_players!E21,country_codes!D:D,0))</f>
        <v>Europe</v>
      </c>
      <c r="K21" s="16" t="str">
        <f t="shared" si="0"/>
        <v>D</v>
      </c>
      <c r="L21" s="16" t="str">
        <f t="shared" si="1"/>
        <v>n</v>
      </c>
      <c r="M21" s="16" t="str">
        <f t="shared" si="2"/>
        <v>Dn</v>
      </c>
      <c r="N21">
        <f t="shared" si="3"/>
        <v>3</v>
      </c>
    </row>
    <row r="22" spans="1:14" x14ac:dyDescent="0.25">
      <c r="A22">
        <v>3290</v>
      </c>
      <c r="B22" t="s">
        <v>96</v>
      </c>
      <c r="C22" t="s">
        <v>97</v>
      </c>
      <c r="D22" t="s">
        <v>98</v>
      </c>
      <c r="E22" t="s">
        <v>95</v>
      </c>
      <c r="F22">
        <v>805444.66</v>
      </c>
      <c r="G22" t="s">
        <v>9</v>
      </c>
      <c r="H22" t="s">
        <v>8</v>
      </c>
      <c r="I22" s="16" t="str">
        <f>INDEX(country_codes!C:C,MATCH(highest_earning_players!E22,country_codes!D:D,0))</f>
        <v>France, French Republic</v>
      </c>
      <c r="J22" s="16" t="str">
        <f>INDEX(country_codes!A:A,MATCH(highest_earning_players!E22,country_codes!D:D,0))</f>
        <v>Europe</v>
      </c>
      <c r="K22" s="16" t="str">
        <f t="shared" si="0"/>
        <v>N</v>
      </c>
      <c r="L22" s="16" t="str">
        <f t="shared" si="1"/>
        <v>n</v>
      </c>
      <c r="M22" s="16" t="str">
        <f t="shared" si="2"/>
        <v>Nn</v>
      </c>
      <c r="N22" t="str">
        <f t="shared" si="3"/>
        <v/>
      </c>
    </row>
    <row r="23" spans="1:14" x14ac:dyDescent="0.25">
      <c r="A23">
        <v>3882</v>
      </c>
      <c r="B23" t="s">
        <v>99</v>
      </c>
      <c r="C23" t="s">
        <v>100</v>
      </c>
      <c r="D23" t="s">
        <v>101</v>
      </c>
      <c r="E23" t="s">
        <v>102</v>
      </c>
      <c r="F23">
        <v>798520.8</v>
      </c>
      <c r="G23" t="s">
        <v>9</v>
      </c>
      <c r="H23" t="s">
        <v>8</v>
      </c>
      <c r="I23" s="16" t="str">
        <f>INDEX(country_codes!C:C,MATCH(highest_earning_players!E23,country_codes!D:D,0))</f>
        <v>Slovakia (Slovak Republic)</v>
      </c>
      <c r="J23" s="16" t="str">
        <f>INDEX(country_codes!A:A,MATCH(highest_earning_players!E23,country_codes!D:D,0))</f>
        <v>Europe</v>
      </c>
      <c r="K23" s="16" t="str">
        <f t="shared" si="0"/>
        <v>L</v>
      </c>
      <c r="L23" s="16" t="str">
        <f t="shared" si="1"/>
        <v>v</v>
      </c>
      <c r="M23" s="16" t="str">
        <f t="shared" si="2"/>
        <v>Lv</v>
      </c>
      <c r="N23" t="str">
        <f t="shared" si="3"/>
        <v/>
      </c>
    </row>
    <row r="24" spans="1:14" x14ac:dyDescent="0.25">
      <c r="A24">
        <v>10630</v>
      </c>
      <c r="B24" t="s">
        <v>103</v>
      </c>
      <c r="C24" t="s">
        <v>104</v>
      </c>
      <c r="D24" t="s">
        <v>105</v>
      </c>
      <c r="E24" t="s">
        <v>49</v>
      </c>
      <c r="F24">
        <v>780039.21</v>
      </c>
      <c r="G24" t="s">
        <v>9</v>
      </c>
      <c r="H24" t="s">
        <v>8</v>
      </c>
      <c r="I24" s="16" t="str">
        <f>INDEX(country_codes!C:C,MATCH(highest_earning_players!E24,country_codes!D:D,0))</f>
        <v>United States of America</v>
      </c>
      <c r="J24" s="16" t="str">
        <f>INDEX(country_codes!A:A,MATCH(highest_earning_players!E24,country_codes!D:D,0))</f>
        <v>North America</v>
      </c>
      <c r="K24" s="16" t="str">
        <f t="shared" si="0"/>
        <v>T</v>
      </c>
      <c r="L24" s="16" t="str">
        <f t="shared" si="1"/>
        <v>k</v>
      </c>
      <c r="M24" s="16" t="str">
        <f t="shared" si="2"/>
        <v>Tk</v>
      </c>
      <c r="N24" t="str">
        <f t="shared" si="3"/>
        <v/>
      </c>
    </row>
    <row r="25" spans="1:14" x14ac:dyDescent="0.25">
      <c r="A25">
        <v>5483</v>
      </c>
      <c r="B25" t="s">
        <v>106</v>
      </c>
      <c r="C25" t="s">
        <v>107</v>
      </c>
      <c r="D25" t="s">
        <v>108</v>
      </c>
      <c r="E25" t="s">
        <v>109</v>
      </c>
      <c r="F25">
        <v>763799.57</v>
      </c>
      <c r="G25" t="s">
        <v>9</v>
      </c>
      <c r="H25" t="s">
        <v>8</v>
      </c>
      <c r="I25" s="16" t="str">
        <f>INDEX(country_codes!C:C,MATCH(highest_earning_players!E25,country_codes!D:D,0))</f>
        <v>Norway, Kingdom of</v>
      </c>
      <c r="J25" s="16" t="str">
        <f>INDEX(country_codes!A:A,MATCH(highest_earning_players!E25,country_codes!D:D,0))</f>
        <v>Europe</v>
      </c>
      <c r="K25" s="16" t="str">
        <f t="shared" si="0"/>
        <v>H</v>
      </c>
      <c r="L25" s="16" t="str">
        <f t="shared" si="1"/>
        <v>d</v>
      </c>
      <c r="M25" s="16" t="str">
        <f t="shared" si="2"/>
        <v>Hd</v>
      </c>
      <c r="N25" t="str">
        <f t="shared" si="3"/>
        <v/>
      </c>
    </row>
    <row r="26" spans="1:14" x14ac:dyDescent="0.25">
      <c r="A26">
        <v>5783</v>
      </c>
      <c r="B26" t="s">
        <v>110</v>
      </c>
      <c r="C26" t="s">
        <v>111</v>
      </c>
      <c r="D26" t="s">
        <v>112</v>
      </c>
      <c r="E26" t="s">
        <v>113</v>
      </c>
      <c r="F26">
        <v>762802.56</v>
      </c>
      <c r="G26" t="s">
        <v>9</v>
      </c>
      <c r="H26" t="s">
        <v>8</v>
      </c>
      <c r="I26" s="16" t="str">
        <f>INDEX(country_codes!C:C,MATCH(highest_earning_players!E26,country_codes!D:D,0))</f>
        <v>Bosnia and Herzegovina</v>
      </c>
      <c r="J26" s="16" t="str">
        <f>INDEX(country_codes!A:A,MATCH(highest_earning_players!E26,country_codes!D:D,0))</f>
        <v>Europe</v>
      </c>
      <c r="K26" s="16" t="str">
        <f t="shared" si="0"/>
        <v>N</v>
      </c>
      <c r="L26" s="16" t="str">
        <f t="shared" si="1"/>
        <v>a</v>
      </c>
      <c r="M26" s="16" t="str">
        <f t="shared" si="2"/>
        <v>Na</v>
      </c>
      <c r="N26" t="str">
        <f t="shared" si="3"/>
        <v/>
      </c>
    </row>
    <row r="27" spans="1:14" x14ac:dyDescent="0.25">
      <c r="A27">
        <v>8168</v>
      </c>
      <c r="B27" t="s">
        <v>114</v>
      </c>
      <c r="C27" t="s">
        <v>115</v>
      </c>
      <c r="D27" t="s">
        <v>116</v>
      </c>
      <c r="E27" t="s">
        <v>117</v>
      </c>
      <c r="F27">
        <v>732920.07</v>
      </c>
      <c r="G27" t="s">
        <v>9</v>
      </c>
      <c r="H27" t="s">
        <v>8</v>
      </c>
      <c r="I27" s="16" t="str">
        <f>INDEX(country_codes!C:C,MATCH(highest_earning_players!E27,country_codes!D:D,0))</f>
        <v>Russian Federation</v>
      </c>
      <c r="J27" s="16" t="str">
        <f>INDEX(country_codes!A:A,MATCH(highest_earning_players!E27,country_codes!D:D,0))</f>
        <v>Europe</v>
      </c>
      <c r="K27" s="16" t="str">
        <f t="shared" si="0"/>
        <v>E</v>
      </c>
      <c r="L27" s="16" t="str">
        <f t="shared" si="1"/>
        <v>r</v>
      </c>
      <c r="M27" s="16" t="str">
        <f t="shared" si="2"/>
        <v>Er</v>
      </c>
      <c r="N27" t="str">
        <f t="shared" si="3"/>
        <v/>
      </c>
    </row>
    <row r="28" spans="1:14" x14ac:dyDescent="0.25">
      <c r="A28">
        <v>3289</v>
      </c>
      <c r="B28" t="s">
        <v>118</v>
      </c>
      <c r="C28" t="s">
        <v>119</v>
      </c>
      <c r="D28" t="s">
        <v>120</v>
      </c>
      <c r="E28" t="s">
        <v>95</v>
      </c>
      <c r="F28">
        <v>713086.68</v>
      </c>
      <c r="G28" t="s">
        <v>9</v>
      </c>
      <c r="H28" t="s">
        <v>8</v>
      </c>
      <c r="I28" s="16" t="str">
        <f>INDEX(country_codes!C:C,MATCH(highest_earning_players!E28,country_codes!D:D,0))</f>
        <v>France, French Republic</v>
      </c>
      <c r="J28" s="16" t="str">
        <f>INDEX(country_codes!A:A,MATCH(highest_earning_players!E28,country_codes!D:D,0))</f>
        <v>Europe</v>
      </c>
      <c r="K28" s="16" t="str">
        <f t="shared" si="0"/>
        <v>K</v>
      </c>
      <c r="L28" s="16" t="str">
        <f t="shared" si="1"/>
        <v>y</v>
      </c>
      <c r="M28" s="16" t="str">
        <f t="shared" si="2"/>
        <v>Ky</v>
      </c>
      <c r="N28" t="str">
        <f t="shared" si="3"/>
        <v/>
      </c>
    </row>
    <row r="29" spans="1:14" x14ac:dyDescent="0.25">
      <c r="A29">
        <v>1511</v>
      </c>
      <c r="B29" t="s">
        <v>121</v>
      </c>
      <c r="C29" t="s">
        <v>122</v>
      </c>
      <c r="D29" t="s">
        <v>123</v>
      </c>
      <c r="E29" t="s">
        <v>124</v>
      </c>
      <c r="F29">
        <v>689568.7</v>
      </c>
      <c r="G29" t="s">
        <v>9</v>
      </c>
      <c r="H29" t="s">
        <v>8</v>
      </c>
      <c r="I29" s="16" t="str">
        <f>INDEX(country_codes!C:C,MATCH(highest_earning_players!E29,country_codes!D:D,0))</f>
        <v>Ukraine</v>
      </c>
      <c r="J29" s="16" t="str">
        <f>INDEX(country_codes!A:A,MATCH(highest_earning_players!E29,country_codes!D:D,0))</f>
        <v>Europe</v>
      </c>
      <c r="K29" s="16" t="str">
        <f t="shared" si="0"/>
        <v>D</v>
      </c>
      <c r="L29" s="16" t="str">
        <f t="shared" si="1"/>
        <v>l</v>
      </c>
      <c r="M29" s="16" t="str">
        <f t="shared" si="2"/>
        <v>Dl</v>
      </c>
      <c r="N29" t="str">
        <f t="shared" si="3"/>
        <v/>
      </c>
    </row>
    <row r="30" spans="1:14" x14ac:dyDescent="0.25">
      <c r="A30">
        <v>8169</v>
      </c>
      <c r="B30" t="s">
        <v>125</v>
      </c>
      <c r="C30" t="s">
        <v>126</v>
      </c>
      <c r="D30" t="s">
        <v>127</v>
      </c>
      <c r="E30" t="s">
        <v>124</v>
      </c>
      <c r="F30">
        <v>677155.31</v>
      </c>
      <c r="G30" t="s">
        <v>9</v>
      </c>
      <c r="H30" t="s">
        <v>8</v>
      </c>
      <c r="I30" s="16" t="str">
        <f>INDEX(country_codes!C:C,MATCH(highest_earning_players!E30,country_codes!D:D,0))</f>
        <v>Ukraine</v>
      </c>
      <c r="J30" s="16" t="str">
        <f>INDEX(country_codes!A:A,MATCH(highest_earning_players!E30,country_codes!D:D,0))</f>
        <v>Europe</v>
      </c>
      <c r="K30" s="16" t="str">
        <f t="shared" si="0"/>
        <v>A</v>
      </c>
      <c r="L30" s="16" t="str">
        <f t="shared" si="1"/>
        <v>r</v>
      </c>
      <c r="M30" s="16" t="str">
        <f t="shared" si="2"/>
        <v>Ar</v>
      </c>
      <c r="N30" t="str">
        <f t="shared" si="3"/>
        <v/>
      </c>
    </row>
    <row r="31" spans="1:14" x14ac:dyDescent="0.25">
      <c r="A31">
        <v>3881</v>
      </c>
      <c r="B31" t="s">
        <v>128</v>
      </c>
      <c r="C31" t="s">
        <v>129</v>
      </c>
      <c r="D31" t="s">
        <v>130</v>
      </c>
      <c r="E31" t="s">
        <v>95</v>
      </c>
      <c r="F31">
        <v>660640.55000000005</v>
      </c>
      <c r="G31" t="s">
        <v>9</v>
      </c>
      <c r="H31" t="s">
        <v>8</v>
      </c>
      <c r="I31" s="16" t="str">
        <f>INDEX(country_codes!C:C,MATCH(highest_earning_players!E31,country_codes!D:D,0))</f>
        <v>France, French Republic</v>
      </c>
      <c r="J31" s="16" t="str">
        <f>INDEX(country_codes!A:A,MATCH(highest_earning_players!E31,country_codes!D:D,0))</f>
        <v>Europe</v>
      </c>
      <c r="K31" s="16" t="str">
        <f t="shared" si="0"/>
        <v>R</v>
      </c>
      <c r="L31" s="16" t="str">
        <f t="shared" si="1"/>
        <v>d</v>
      </c>
      <c r="M31" s="16" t="str">
        <f t="shared" si="2"/>
        <v>Rd</v>
      </c>
      <c r="N31" t="str">
        <f t="shared" si="3"/>
        <v/>
      </c>
    </row>
    <row r="32" spans="1:14" x14ac:dyDescent="0.25">
      <c r="A32">
        <v>4998</v>
      </c>
      <c r="B32" t="s">
        <v>131</v>
      </c>
      <c r="C32" t="s">
        <v>132</v>
      </c>
      <c r="D32" t="s">
        <v>133</v>
      </c>
      <c r="E32" t="s">
        <v>134</v>
      </c>
      <c r="F32">
        <v>653938.43999999994</v>
      </c>
      <c r="G32" t="s">
        <v>9</v>
      </c>
      <c r="H32" t="s">
        <v>8</v>
      </c>
      <c r="I32" s="16" t="str">
        <f>INDEX(country_codes!C:C,MATCH(highest_earning_players!E32,country_codes!D:D,0))</f>
        <v>Poland, Republic of</v>
      </c>
      <c r="J32" s="16" t="str">
        <f>INDEX(country_codes!A:A,MATCH(highest_earning_players!E32,country_codes!D:D,0))</f>
        <v>Europe</v>
      </c>
      <c r="K32" s="16" t="str">
        <f t="shared" si="0"/>
        <v>J</v>
      </c>
      <c r="L32" s="16" t="str">
        <f t="shared" si="1"/>
        <v>z</v>
      </c>
      <c r="M32" s="16" t="str">
        <f t="shared" si="2"/>
        <v>Jz</v>
      </c>
      <c r="N32" t="str">
        <f t="shared" si="3"/>
        <v/>
      </c>
    </row>
    <row r="33" spans="1:14" x14ac:dyDescent="0.25">
      <c r="A33">
        <v>10736</v>
      </c>
      <c r="B33" t="s">
        <v>135</v>
      </c>
      <c r="C33" t="s">
        <v>136</v>
      </c>
      <c r="D33" t="s">
        <v>137</v>
      </c>
      <c r="E33" t="s">
        <v>33</v>
      </c>
      <c r="F33">
        <v>617000.5</v>
      </c>
      <c r="G33" t="s">
        <v>9</v>
      </c>
      <c r="H33" t="s">
        <v>8</v>
      </c>
      <c r="I33" s="16" t="str">
        <f>INDEX(country_codes!C:C,MATCH(highest_earning_players!E33,country_codes!D:D,0))</f>
        <v>Denmark, Kingdom of</v>
      </c>
      <c r="J33" s="16" t="str">
        <f>INDEX(country_codes!A:A,MATCH(highest_earning_players!E33,country_codes!D:D,0))</f>
        <v>Europe</v>
      </c>
      <c r="K33" s="16" t="str">
        <f t="shared" si="0"/>
        <v>M</v>
      </c>
      <c r="L33" s="16" t="str">
        <f t="shared" si="1"/>
        <v>s</v>
      </c>
      <c r="M33" s="16" t="str">
        <f t="shared" si="2"/>
        <v>Ms</v>
      </c>
      <c r="N33" t="str">
        <f t="shared" si="3"/>
        <v/>
      </c>
    </row>
    <row r="34" spans="1:14" x14ac:dyDescent="0.25">
      <c r="A34">
        <v>1510</v>
      </c>
      <c r="B34" t="s">
        <v>138</v>
      </c>
      <c r="C34" t="s">
        <v>139</v>
      </c>
      <c r="D34" t="s">
        <v>140</v>
      </c>
      <c r="E34" t="s">
        <v>124</v>
      </c>
      <c r="F34">
        <v>613854.6</v>
      </c>
      <c r="G34" t="s">
        <v>9</v>
      </c>
      <c r="H34" t="s">
        <v>8</v>
      </c>
      <c r="I34" s="16" t="str">
        <f>INDEX(country_codes!C:C,MATCH(highest_earning_players!E34,country_codes!D:D,0))</f>
        <v>Ukraine</v>
      </c>
      <c r="J34" s="16" t="str">
        <f>INDEX(country_codes!A:A,MATCH(highest_earning_players!E34,country_codes!D:D,0))</f>
        <v>Europe</v>
      </c>
      <c r="K34" s="16" t="str">
        <f t="shared" si="0"/>
        <v>I</v>
      </c>
      <c r="L34" s="16" t="str">
        <f t="shared" si="1"/>
        <v>n</v>
      </c>
      <c r="M34" s="16" t="str">
        <f t="shared" si="2"/>
        <v>In</v>
      </c>
      <c r="N34">
        <f t="shared" si="3"/>
        <v>1</v>
      </c>
    </row>
    <row r="35" spans="1:14" x14ac:dyDescent="0.25">
      <c r="A35">
        <v>1485</v>
      </c>
      <c r="B35" t="s">
        <v>141</v>
      </c>
      <c r="C35" t="s">
        <v>142</v>
      </c>
      <c r="D35" t="s">
        <v>143</v>
      </c>
      <c r="E35" t="s">
        <v>134</v>
      </c>
      <c r="F35">
        <v>606880.52</v>
      </c>
      <c r="G35" t="s">
        <v>9</v>
      </c>
      <c r="H35" t="s">
        <v>8</v>
      </c>
      <c r="I35" s="16" t="str">
        <f>INDEX(country_codes!C:C,MATCH(highest_earning_players!E35,country_codes!D:D,0))</f>
        <v>Poland, Republic of</v>
      </c>
      <c r="J35" s="16" t="str">
        <f>INDEX(country_codes!A:A,MATCH(highest_earning_players!E35,country_codes!D:D,0))</f>
        <v>Europe</v>
      </c>
      <c r="K35" s="16" t="str">
        <f t="shared" si="0"/>
        <v>F</v>
      </c>
      <c r="L35" s="16" t="str">
        <f t="shared" si="1"/>
        <v>p</v>
      </c>
      <c r="M35" s="16" t="str">
        <f t="shared" si="2"/>
        <v>Fp</v>
      </c>
      <c r="N35" t="str">
        <f t="shared" si="3"/>
        <v/>
      </c>
    </row>
    <row r="36" spans="1:14" x14ac:dyDescent="0.25">
      <c r="A36">
        <v>3951</v>
      </c>
      <c r="B36" t="s">
        <v>144</v>
      </c>
      <c r="C36" t="s">
        <v>145</v>
      </c>
      <c r="D36" t="s">
        <v>146</v>
      </c>
      <c r="E36" t="s">
        <v>147</v>
      </c>
      <c r="F36">
        <v>596748.79</v>
      </c>
      <c r="G36" t="s">
        <v>9</v>
      </c>
      <c r="H36" t="s">
        <v>8</v>
      </c>
      <c r="I36" s="16" t="str">
        <f>INDEX(country_codes!C:C,MATCH(highest_earning_players!E36,country_codes!D:D,0))</f>
        <v>Netherlands, Kingdom of the</v>
      </c>
      <c r="J36" s="16" t="str">
        <f>INDEX(country_codes!A:A,MATCH(highest_earning_players!E36,country_codes!D:D,0))</f>
        <v>Europe</v>
      </c>
      <c r="K36" s="16" t="str">
        <f t="shared" si="0"/>
        <v>C</v>
      </c>
      <c r="L36" s="16" t="str">
        <f t="shared" si="1"/>
        <v>s</v>
      </c>
      <c r="M36" s="16" t="str">
        <f t="shared" si="2"/>
        <v>Cs</v>
      </c>
      <c r="N36" t="str">
        <f t="shared" si="3"/>
        <v/>
      </c>
    </row>
    <row r="37" spans="1:14" x14ac:dyDescent="0.25">
      <c r="A37">
        <v>1484</v>
      </c>
      <c r="B37" t="s">
        <v>148</v>
      </c>
      <c r="C37" t="s">
        <v>149</v>
      </c>
      <c r="D37" t="s">
        <v>150</v>
      </c>
      <c r="E37" t="s">
        <v>134</v>
      </c>
      <c r="F37">
        <v>591510.89</v>
      </c>
      <c r="G37" t="s">
        <v>9</v>
      </c>
      <c r="H37" t="s">
        <v>8</v>
      </c>
      <c r="I37" s="16" t="str">
        <f>INDEX(country_codes!C:C,MATCH(highest_earning_players!E37,country_codes!D:D,0))</f>
        <v>Poland, Republic of</v>
      </c>
      <c r="J37" s="16" t="str">
        <f>INDEX(country_codes!A:A,MATCH(highest_earning_players!E37,country_codes!D:D,0))</f>
        <v>Europe</v>
      </c>
      <c r="K37" s="16" t="str">
        <f t="shared" si="0"/>
        <v>W</v>
      </c>
      <c r="L37" s="16" t="str">
        <f t="shared" si="1"/>
        <v>r</v>
      </c>
      <c r="M37" s="16" t="str">
        <f t="shared" si="2"/>
        <v>Wr</v>
      </c>
      <c r="N37" t="str">
        <f t="shared" si="3"/>
        <v/>
      </c>
    </row>
    <row r="38" spans="1:14" x14ac:dyDescent="0.25">
      <c r="A38">
        <v>4311</v>
      </c>
      <c r="B38" t="s">
        <v>151</v>
      </c>
      <c r="C38" t="s">
        <v>152</v>
      </c>
      <c r="D38" t="s">
        <v>153</v>
      </c>
      <c r="E38" t="s">
        <v>49</v>
      </c>
      <c r="F38">
        <v>586616</v>
      </c>
      <c r="G38" t="s">
        <v>9</v>
      </c>
      <c r="H38" t="s">
        <v>8</v>
      </c>
      <c r="I38" s="16" t="str">
        <f>INDEX(country_codes!C:C,MATCH(highest_earning_players!E38,country_codes!D:D,0))</f>
        <v>United States of America</v>
      </c>
      <c r="J38" s="16" t="str">
        <f>INDEX(country_codes!A:A,MATCH(highest_earning_players!E38,country_codes!D:D,0))</f>
        <v>North America</v>
      </c>
      <c r="K38" s="16" t="str">
        <f t="shared" si="0"/>
        <v>W</v>
      </c>
      <c r="L38" s="16" t="str">
        <f t="shared" si="1"/>
        <v>l</v>
      </c>
      <c r="M38" s="16" t="str">
        <f t="shared" si="2"/>
        <v>Wl</v>
      </c>
      <c r="N38" t="str">
        <f t="shared" si="3"/>
        <v/>
      </c>
    </row>
    <row r="39" spans="1:14" x14ac:dyDescent="0.25">
      <c r="A39">
        <v>1488</v>
      </c>
      <c r="B39" t="s">
        <v>154</v>
      </c>
      <c r="C39" t="s">
        <v>155</v>
      </c>
      <c r="D39" t="s">
        <v>156</v>
      </c>
      <c r="E39" t="s">
        <v>134</v>
      </c>
      <c r="F39">
        <v>577382.35</v>
      </c>
      <c r="G39" t="s">
        <v>9</v>
      </c>
      <c r="H39" t="s">
        <v>8</v>
      </c>
      <c r="I39" s="16" t="str">
        <f>INDEX(country_codes!C:C,MATCH(highest_earning_players!E39,country_codes!D:D,0))</f>
        <v>Poland, Republic of</v>
      </c>
      <c r="J39" s="16" t="str">
        <f>INDEX(country_codes!A:A,MATCH(highest_earning_players!E39,country_codes!D:D,0))</f>
        <v>Europe</v>
      </c>
      <c r="K39" s="16" t="str">
        <f t="shared" si="0"/>
        <v>J</v>
      </c>
      <c r="L39" s="16" t="str">
        <f t="shared" si="1"/>
        <v>w</v>
      </c>
      <c r="M39" s="16" t="str">
        <f t="shared" si="2"/>
        <v>Jw</v>
      </c>
      <c r="N39" t="str">
        <f t="shared" si="3"/>
        <v/>
      </c>
    </row>
    <row r="40" spans="1:14" x14ac:dyDescent="0.25">
      <c r="A40">
        <v>4997</v>
      </c>
      <c r="B40" t="s">
        <v>157</v>
      </c>
      <c r="C40" t="s">
        <v>158</v>
      </c>
      <c r="D40" t="s">
        <v>159</v>
      </c>
      <c r="E40" t="s">
        <v>134</v>
      </c>
      <c r="F40">
        <v>574103.56000000006</v>
      </c>
      <c r="G40" t="s">
        <v>9</v>
      </c>
      <c r="H40" t="s">
        <v>8</v>
      </c>
      <c r="I40" s="16" t="str">
        <f>INDEX(country_codes!C:C,MATCH(highest_earning_players!E40,country_codes!D:D,0))</f>
        <v>Poland, Republic of</v>
      </c>
      <c r="J40" s="16" t="str">
        <f>INDEX(country_codes!A:A,MATCH(highest_earning_players!E40,country_codes!D:D,0))</f>
        <v>Europe</v>
      </c>
      <c r="K40" s="16" t="str">
        <f t="shared" si="0"/>
        <v>P</v>
      </c>
      <c r="L40" s="16" t="str">
        <f t="shared" si="1"/>
        <v>‚</v>
      </c>
      <c r="M40" s="16" t="str">
        <f t="shared" si="2"/>
        <v>P‚</v>
      </c>
      <c r="N40" t="str">
        <f t="shared" si="3"/>
        <v/>
      </c>
    </row>
    <row r="41" spans="1:14" x14ac:dyDescent="0.25">
      <c r="A41">
        <v>1490</v>
      </c>
      <c r="B41" t="s">
        <v>160</v>
      </c>
      <c r="C41" t="s">
        <v>161</v>
      </c>
      <c r="D41" t="s">
        <v>162</v>
      </c>
      <c r="E41" t="s">
        <v>79</v>
      </c>
      <c r="F41">
        <v>547205.97</v>
      </c>
      <c r="G41" t="s">
        <v>9</v>
      </c>
      <c r="H41" t="s">
        <v>8</v>
      </c>
      <c r="I41" s="16" t="str">
        <f>INDEX(country_codes!C:C,MATCH(highest_earning_players!E41,country_codes!D:D,0))</f>
        <v>Sweden, Kingdom of</v>
      </c>
      <c r="J41" s="16" t="str">
        <f>INDEX(country_codes!A:A,MATCH(highest_earning_players!E41,country_codes!D:D,0))</f>
        <v>Europe</v>
      </c>
      <c r="K41" s="16" t="str">
        <f t="shared" si="0"/>
        <v>P</v>
      </c>
      <c r="L41" s="16" t="str">
        <f t="shared" si="1"/>
        <v>k</v>
      </c>
      <c r="M41" s="16" t="str">
        <f t="shared" si="2"/>
        <v>Pk</v>
      </c>
      <c r="N41" t="str">
        <f t="shared" si="3"/>
        <v/>
      </c>
    </row>
    <row r="42" spans="1:14" x14ac:dyDescent="0.25">
      <c r="A42">
        <v>16267</v>
      </c>
      <c r="B42" t="s">
        <v>163</v>
      </c>
      <c r="C42" t="s">
        <v>164</v>
      </c>
      <c r="D42" t="s">
        <v>165</v>
      </c>
      <c r="E42" t="s">
        <v>117</v>
      </c>
      <c r="F42">
        <v>531541.99</v>
      </c>
      <c r="G42" t="s">
        <v>9</v>
      </c>
      <c r="H42" t="s">
        <v>8</v>
      </c>
      <c r="I42" s="16" t="str">
        <f>INDEX(country_codes!C:C,MATCH(highest_earning_players!E42,country_codes!D:D,0))</f>
        <v>Russian Federation</v>
      </c>
      <c r="J42" s="16" t="str">
        <f>INDEX(country_codes!A:A,MATCH(highest_earning_players!E42,country_codes!D:D,0))</f>
        <v>Europe</v>
      </c>
      <c r="K42" s="16" t="str">
        <f t="shared" si="0"/>
        <v>D</v>
      </c>
      <c r="L42" s="16" t="str">
        <f t="shared" si="1"/>
        <v>s</v>
      </c>
      <c r="M42" s="16" t="str">
        <f t="shared" si="2"/>
        <v>Ds</v>
      </c>
      <c r="N42" t="str">
        <f t="shared" si="3"/>
        <v/>
      </c>
    </row>
    <row r="43" spans="1:14" x14ac:dyDescent="0.25">
      <c r="A43">
        <v>1492</v>
      </c>
      <c r="B43" t="s">
        <v>166</v>
      </c>
      <c r="C43" t="s">
        <v>167</v>
      </c>
      <c r="D43" t="s">
        <v>168</v>
      </c>
      <c r="E43" t="s">
        <v>79</v>
      </c>
      <c r="F43">
        <v>517888.39</v>
      </c>
      <c r="G43" t="s">
        <v>9</v>
      </c>
      <c r="H43" t="s">
        <v>8</v>
      </c>
      <c r="I43" s="16" t="str">
        <f>INDEX(country_codes!C:C,MATCH(highest_earning_players!E43,country_codes!D:D,0))</f>
        <v>Sweden, Kingdom of</v>
      </c>
      <c r="J43" s="16" t="str">
        <f>INDEX(country_codes!A:A,MATCH(highest_earning_players!E43,country_codes!D:D,0))</f>
        <v>Europe</v>
      </c>
      <c r="K43" s="16" t="str">
        <f t="shared" si="0"/>
        <v>C</v>
      </c>
      <c r="L43" s="16" t="str">
        <f t="shared" si="1"/>
        <v>r</v>
      </c>
      <c r="M43" s="16" t="str">
        <f t="shared" si="2"/>
        <v>Cr</v>
      </c>
      <c r="N43" t="str">
        <f t="shared" si="3"/>
        <v/>
      </c>
    </row>
    <row r="44" spans="1:14" x14ac:dyDescent="0.25">
      <c r="A44">
        <v>2440</v>
      </c>
      <c r="B44" t="s">
        <v>128</v>
      </c>
      <c r="C44" t="s">
        <v>169</v>
      </c>
      <c r="D44" t="s">
        <v>170</v>
      </c>
      <c r="E44" t="s">
        <v>79</v>
      </c>
      <c r="F44">
        <v>513805.74</v>
      </c>
      <c r="G44" t="s">
        <v>9</v>
      </c>
      <c r="H44" t="s">
        <v>8</v>
      </c>
      <c r="I44" s="16" t="str">
        <f>INDEX(country_codes!C:C,MATCH(highest_earning_players!E44,country_codes!D:D,0))</f>
        <v>Sweden, Kingdom of</v>
      </c>
      <c r="J44" s="16" t="str">
        <f>INDEX(country_codes!A:A,MATCH(highest_earning_players!E44,country_codes!D:D,0))</f>
        <v>Europe</v>
      </c>
      <c r="K44" s="16" t="str">
        <f t="shared" si="0"/>
        <v>R</v>
      </c>
      <c r="L44" s="16" t="str">
        <f t="shared" si="1"/>
        <v>d</v>
      </c>
      <c r="M44" s="16" t="str">
        <f t="shared" si="2"/>
        <v>Rd</v>
      </c>
      <c r="N44" t="str">
        <f t="shared" si="3"/>
        <v/>
      </c>
    </row>
    <row r="45" spans="1:14" x14ac:dyDescent="0.25">
      <c r="A45">
        <v>31594</v>
      </c>
      <c r="B45" t="s">
        <v>83</v>
      </c>
      <c r="C45" t="s">
        <v>171</v>
      </c>
      <c r="D45" t="s">
        <v>172</v>
      </c>
      <c r="E45" t="s">
        <v>173</v>
      </c>
      <c r="F45">
        <v>506010.74</v>
      </c>
      <c r="G45" t="s">
        <v>9</v>
      </c>
      <c r="H45" t="s">
        <v>8</v>
      </c>
      <c r="I45" s="16" t="str">
        <f>INDEX(country_codes!C:C,MATCH(highest_earning_players!E45,country_codes!D:D,0))</f>
        <v>Estonia, Republic of</v>
      </c>
      <c r="J45" s="16" t="str">
        <f>INDEX(country_codes!A:A,MATCH(highest_earning_players!E45,country_codes!D:D,0))</f>
        <v>Europe</v>
      </c>
      <c r="K45" s="16" t="str">
        <f t="shared" si="0"/>
        <v>R</v>
      </c>
      <c r="L45" s="16" t="str">
        <f t="shared" si="1"/>
        <v>n</v>
      </c>
      <c r="M45" s="16" t="str">
        <f t="shared" si="2"/>
        <v>Rn</v>
      </c>
      <c r="N45" t="str">
        <f t="shared" si="3"/>
        <v/>
      </c>
    </row>
    <row r="46" spans="1:14" x14ac:dyDescent="0.25">
      <c r="A46">
        <v>3293</v>
      </c>
      <c r="B46" t="s">
        <v>174</v>
      </c>
      <c r="C46" t="s">
        <v>175</v>
      </c>
      <c r="D46" t="s">
        <v>176</v>
      </c>
      <c r="E46" t="s">
        <v>95</v>
      </c>
      <c r="F46">
        <v>498887.62</v>
      </c>
      <c r="G46" t="s">
        <v>9</v>
      </c>
      <c r="H46" t="s">
        <v>8</v>
      </c>
      <c r="I46" s="16" t="str">
        <f>INDEX(country_codes!C:C,MATCH(highest_earning_players!E46,country_codes!D:D,0))</f>
        <v>France, French Republic</v>
      </c>
      <c r="J46" s="16" t="str">
        <f>INDEX(country_codes!A:A,MATCH(highest_earning_players!E46,country_codes!D:D,0))</f>
        <v>Europe</v>
      </c>
      <c r="K46" s="16" t="str">
        <f t="shared" si="0"/>
        <v>C</v>
      </c>
      <c r="L46" s="16" t="str">
        <f t="shared" si="1"/>
        <v>c</v>
      </c>
      <c r="M46" s="16" t="str">
        <f t="shared" si="2"/>
        <v>Cc</v>
      </c>
      <c r="N46" t="str">
        <f t="shared" si="3"/>
        <v/>
      </c>
    </row>
    <row r="47" spans="1:14" x14ac:dyDescent="0.25">
      <c r="A47">
        <v>3889</v>
      </c>
      <c r="B47" t="s">
        <v>177</v>
      </c>
      <c r="C47" t="s">
        <v>178</v>
      </c>
      <c r="D47" t="s">
        <v>179</v>
      </c>
      <c r="E47" t="s">
        <v>95</v>
      </c>
      <c r="F47">
        <v>485910.46</v>
      </c>
      <c r="G47" t="s">
        <v>9</v>
      </c>
      <c r="H47" t="s">
        <v>8</v>
      </c>
      <c r="I47" s="16" t="str">
        <f>INDEX(country_codes!C:C,MATCH(highest_earning_players!E47,country_codes!D:D,0))</f>
        <v>France, French Republic</v>
      </c>
      <c r="J47" s="16" t="str">
        <f>INDEX(country_codes!A:A,MATCH(highest_earning_players!E47,country_codes!D:D,0))</f>
        <v>Europe</v>
      </c>
      <c r="K47" s="16" t="str">
        <f t="shared" si="0"/>
        <v>V</v>
      </c>
      <c r="L47" s="16" t="str">
        <f t="shared" si="1"/>
        <v>t</v>
      </c>
      <c r="M47" s="16" t="str">
        <f t="shared" si="2"/>
        <v>Vt</v>
      </c>
      <c r="N47" t="str">
        <f t="shared" si="3"/>
        <v/>
      </c>
    </row>
    <row r="48" spans="1:14" x14ac:dyDescent="0.25">
      <c r="A48">
        <v>11483</v>
      </c>
      <c r="B48" t="s">
        <v>30</v>
      </c>
      <c r="C48" t="s">
        <v>180</v>
      </c>
      <c r="D48" t="s">
        <v>181</v>
      </c>
      <c r="E48" t="s">
        <v>66</v>
      </c>
      <c r="F48">
        <v>481487.38</v>
      </c>
      <c r="G48" t="s">
        <v>9</v>
      </c>
      <c r="H48" t="s">
        <v>8</v>
      </c>
      <c r="I48" s="16" t="str">
        <f>INDEX(country_codes!C:C,MATCH(highest_earning_players!E48,country_codes!D:D,0))</f>
        <v>Canada</v>
      </c>
      <c r="J48" s="16" t="str">
        <f>INDEX(country_codes!A:A,MATCH(highest_earning_players!E48,country_codes!D:D,0))</f>
        <v>North America</v>
      </c>
      <c r="K48" s="16" t="str">
        <f t="shared" si="0"/>
        <v>P</v>
      </c>
      <c r="L48" s="16" t="str">
        <f t="shared" si="1"/>
        <v>r</v>
      </c>
      <c r="M48" s="16" t="str">
        <f t="shared" si="2"/>
        <v>Pr</v>
      </c>
      <c r="N48" t="str">
        <f t="shared" si="3"/>
        <v/>
      </c>
    </row>
    <row r="49" spans="1:14" x14ac:dyDescent="0.25">
      <c r="A49">
        <v>12859</v>
      </c>
      <c r="B49" t="s">
        <v>182</v>
      </c>
      <c r="C49" t="s">
        <v>183</v>
      </c>
      <c r="D49" t="s">
        <v>184</v>
      </c>
      <c r="E49" t="s">
        <v>79</v>
      </c>
      <c r="F49">
        <v>464499.26</v>
      </c>
      <c r="G49" t="s">
        <v>9</v>
      </c>
      <c r="H49" t="s">
        <v>8</v>
      </c>
      <c r="I49" s="16" t="str">
        <f>INDEX(country_codes!C:C,MATCH(highest_earning_players!E49,country_codes!D:D,0))</f>
        <v>Sweden, Kingdom of</v>
      </c>
      <c r="J49" s="16" t="str">
        <f>INDEX(country_codes!A:A,MATCH(highest_earning_players!E49,country_codes!D:D,0))</f>
        <v>Europe</v>
      </c>
      <c r="K49" s="16" t="str">
        <f t="shared" si="0"/>
        <v>J</v>
      </c>
      <c r="L49" s="16" t="str">
        <f t="shared" si="1"/>
        <v>s</v>
      </c>
      <c r="M49" s="16" t="str">
        <f t="shared" si="2"/>
        <v>Js</v>
      </c>
      <c r="N49" t="str">
        <f t="shared" si="3"/>
        <v/>
      </c>
    </row>
    <row r="50" spans="1:14" x14ac:dyDescent="0.25">
      <c r="A50">
        <v>11938</v>
      </c>
      <c r="B50" t="s">
        <v>185</v>
      </c>
      <c r="C50" t="s">
        <v>186</v>
      </c>
      <c r="D50" t="s">
        <v>187</v>
      </c>
      <c r="E50" t="s">
        <v>49</v>
      </c>
      <c r="F50">
        <v>449799.56</v>
      </c>
      <c r="G50" t="s">
        <v>9</v>
      </c>
      <c r="H50" t="s">
        <v>8</v>
      </c>
      <c r="I50" s="16" t="str">
        <f>INDEX(country_codes!C:C,MATCH(highest_earning_players!E50,country_codes!D:D,0))</f>
        <v>United States of America</v>
      </c>
      <c r="J50" s="16" t="str">
        <f>INDEX(country_codes!A:A,MATCH(highest_earning_players!E50,country_codes!D:D,0))</f>
        <v>North America</v>
      </c>
      <c r="K50" s="16" t="str">
        <f t="shared" si="0"/>
        <v>T</v>
      </c>
      <c r="L50" s="16" t="str">
        <f t="shared" si="1"/>
        <v>y</v>
      </c>
      <c r="M50" s="16" t="str">
        <f t="shared" si="2"/>
        <v>Ty</v>
      </c>
      <c r="N50" t="str">
        <f t="shared" si="3"/>
        <v/>
      </c>
    </row>
    <row r="51" spans="1:14" x14ac:dyDescent="0.25">
      <c r="A51">
        <v>28556</v>
      </c>
      <c r="B51" t="s">
        <v>188</v>
      </c>
      <c r="C51" t="s">
        <v>189</v>
      </c>
      <c r="D51" t="s">
        <v>190</v>
      </c>
      <c r="E51" t="s">
        <v>79</v>
      </c>
      <c r="F51">
        <v>448642.48</v>
      </c>
      <c r="G51" t="s">
        <v>9</v>
      </c>
      <c r="H51" t="s">
        <v>8</v>
      </c>
      <c r="I51" s="16" t="str">
        <f>INDEX(country_codes!C:C,MATCH(highest_earning_players!E51,country_codes!D:D,0))</f>
        <v>Sweden, Kingdom of</v>
      </c>
      <c r="J51" s="16" t="str">
        <f>INDEX(country_codes!A:A,MATCH(highest_earning_players!E51,country_codes!D:D,0))</f>
        <v>Europe</v>
      </c>
      <c r="K51" s="16" t="str">
        <f t="shared" si="0"/>
        <v>M</v>
      </c>
      <c r="L51" s="16" t="str">
        <f t="shared" si="1"/>
        <v>l</v>
      </c>
      <c r="M51" s="16" t="str">
        <f t="shared" si="2"/>
        <v>Ml</v>
      </c>
      <c r="N51" t="str">
        <f t="shared" si="3"/>
        <v/>
      </c>
    </row>
    <row r="52" spans="1:14" x14ac:dyDescent="0.25">
      <c r="A52">
        <v>3752</v>
      </c>
      <c r="B52" t="s">
        <v>191</v>
      </c>
      <c r="C52" t="s">
        <v>192</v>
      </c>
      <c r="D52" t="s">
        <v>193</v>
      </c>
      <c r="E52" t="s">
        <v>49</v>
      </c>
      <c r="F52">
        <v>437479.98</v>
      </c>
      <c r="G52" t="s">
        <v>9</v>
      </c>
      <c r="H52" t="s">
        <v>8</v>
      </c>
      <c r="I52" s="16" t="str">
        <f>INDEX(country_codes!C:C,MATCH(highest_earning_players!E52,country_codes!D:D,0))</f>
        <v>United States of America</v>
      </c>
      <c r="J52" s="16" t="str">
        <f>INDEX(country_codes!A:A,MATCH(highest_earning_players!E52,country_codes!D:D,0))</f>
        <v>North America</v>
      </c>
      <c r="K52" s="16" t="str">
        <f t="shared" si="0"/>
        <v>T</v>
      </c>
      <c r="L52" s="16" t="str">
        <f t="shared" si="1"/>
        <v>r</v>
      </c>
      <c r="M52" s="16" t="str">
        <f t="shared" si="2"/>
        <v>Tr</v>
      </c>
      <c r="N52" t="str">
        <f t="shared" si="3"/>
        <v/>
      </c>
    </row>
    <row r="53" spans="1:14" x14ac:dyDescent="0.25">
      <c r="A53">
        <v>2450</v>
      </c>
      <c r="B53" t="s">
        <v>194</v>
      </c>
      <c r="C53" t="s">
        <v>195</v>
      </c>
      <c r="D53" t="s">
        <v>196</v>
      </c>
      <c r="E53" t="s">
        <v>197</v>
      </c>
      <c r="F53">
        <v>418492.59</v>
      </c>
      <c r="G53" t="s">
        <v>9</v>
      </c>
      <c r="H53" t="s">
        <v>8</v>
      </c>
      <c r="I53" s="16" t="str">
        <f>INDEX(country_codes!C:C,MATCH(highest_earning_players!E53,country_codes!D:D,0))</f>
        <v>Finland, Republic of</v>
      </c>
      <c r="J53" s="16" t="str">
        <f>INDEX(country_codes!A:A,MATCH(highest_earning_players!E53,country_codes!D:D,0))</f>
        <v>Europe</v>
      </c>
      <c r="K53" s="16" t="str">
        <f t="shared" si="0"/>
        <v>A</v>
      </c>
      <c r="L53" s="16" t="str">
        <f t="shared" si="1"/>
        <v>i</v>
      </c>
      <c r="M53" s="16" t="str">
        <f t="shared" si="2"/>
        <v>Ai</v>
      </c>
      <c r="N53" t="str">
        <f t="shared" si="3"/>
        <v/>
      </c>
    </row>
    <row r="54" spans="1:14" x14ac:dyDescent="0.25">
      <c r="A54">
        <v>4996</v>
      </c>
      <c r="B54" t="s">
        <v>198</v>
      </c>
      <c r="C54" t="s">
        <v>199</v>
      </c>
      <c r="D54" t="s">
        <v>200</v>
      </c>
      <c r="E54" t="s">
        <v>33</v>
      </c>
      <c r="F54">
        <v>417465.86</v>
      </c>
      <c r="G54" t="s">
        <v>9</v>
      </c>
      <c r="H54" t="s">
        <v>8</v>
      </c>
      <c r="I54" s="16" t="str">
        <f>INDEX(country_codes!C:C,MATCH(highest_earning_players!E54,country_codes!D:D,0))</f>
        <v>Denmark, Kingdom of</v>
      </c>
      <c r="J54" s="16" t="str">
        <f>INDEX(country_codes!A:A,MATCH(highest_earning_players!E54,country_codes!D:D,0))</f>
        <v>Europe</v>
      </c>
      <c r="K54" s="16" t="str">
        <f t="shared" si="0"/>
        <v>R</v>
      </c>
      <c r="L54" s="16" t="str">
        <f t="shared" si="1"/>
        <v>¨</v>
      </c>
      <c r="M54" s="16" t="str">
        <f t="shared" si="2"/>
        <v>R¨</v>
      </c>
      <c r="N54" t="str">
        <f t="shared" si="3"/>
        <v/>
      </c>
    </row>
    <row r="55" spans="1:14" x14ac:dyDescent="0.25">
      <c r="A55">
        <v>3676</v>
      </c>
      <c r="B55" t="s">
        <v>201</v>
      </c>
      <c r="C55" t="s">
        <v>202</v>
      </c>
      <c r="D55" t="s">
        <v>203</v>
      </c>
      <c r="E55" t="s">
        <v>204</v>
      </c>
      <c r="F55">
        <v>414305.65</v>
      </c>
      <c r="G55" t="s">
        <v>9</v>
      </c>
      <c r="H55" t="s">
        <v>8</v>
      </c>
      <c r="I55" s="16" t="str">
        <f>INDEX(country_codes!C:C,MATCH(highest_earning_players!E55,country_codes!D:D,0))</f>
        <v>Kazakhstan, Republic of</v>
      </c>
      <c r="J55" s="16" t="str">
        <f>INDEX(country_codes!A:A,MATCH(highest_earning_players!E55,country_codes!D:D,0))</f>
        <v>Europe</v>
      </c>
      <c r="K55" s="16" t="str">
        <f t="shared" si="0"/>
        <v>D</v>
      </c>
      <c r="L55" s="16" t="str">
        <f t="shared" si="1"/>
        <v>n</v>
      </c>
      <c r="M55" s="16" t="str">
        <f t="shared" si="2"/>
        <v>Dn</v>
      </c>
      <c r="N55" t="str">
        <f t="shared" si="3"/>
        <v/>
      </c>
    </row>
    <row r="56" spans="1:14" x14ac:dyDescent="0.25">
      <c r="A56">
        <v>3287</v>
      </c>
      <c r="B56" t="s">
        <v>205</v>
      </c>
      <c r="C56" t="s">
        <v>206</v>
      </c>
      <c r="D56" t="s">
        <v>207</v>
      </c>
      <c r="E56" t="s">
        <v>79</v>
      </c>
      <c r="F56">
        <v>407662.41</v>
      </c>
      <c r="G56" t="s">
        <v>9</v>
      </c>
      <c r="H56" t="s">
        <v>8</v>
      </c>
      <c r="I56" s="16" t="str">
        <f>INDEX(country_codes!C:C,MATCH(highest_earning_players!E56,country_codes!D:D,0))</f>
        <v>Sweden, Kingdom of</v>
      </c>
      <c r="J56" s="16" t="str">
        <f>INDEX(country_codes!A:A,MATCH(highest_earning_players!E56,country_codes!D:D,0))</f>
        <v>Europe</v>
      </c>
      <c r="K56" s="16" t="str">
        <f t="shared" si="0"/>
        <v>A</v>
      </c>
      <c r="L56" s="16" t="str">
        <f t="shared" si="1"/>
        <v>m</v>
      </c>
      <c r="M56" s="16" t="str">
        <f t="shared" si="2"/>
        <v>Am</v>
      </c>
      <c r="N56" t="str">
        <f t="shared" si="3"/>
        <v/>
      </c>
    </row>
    <row r="57" spans="1:14" x14ac:dyDescent="0.25">
      <c r="A57">
        <v>18811</v>
      </c>
      <c r="B57" t="s">
        <v>208</v>
      </c>
      <c r="C57" t="s">
        <v>209</v>
      </c>
      <c r="D57" t="s">
        <v>210</v>
      </c>
      <c r="E57" t="s">
        <v>33</v>
      </c>
      <c r="F57">
        <v>403005.81</v>
      </c>
      <c r="G57" t="s">
        <v>9</v>
      </c>
      <c r="H57" t="s">
        <v>8</v>
      </c>
      <c r="I57" s="16" t="str">
        <f>INDEX(country_codes!C:C,MATCH(highest_earning_players!E57,country_codes!D:D,0))</f>
        <v>Denmark, Kingdom of</v>
      </c>
      <c r="J57" s="16" t="str">
        <f>INDEX(country_codes!A:A,MATCH(highest_earning_players!E57,country_codes!D:D,0))</f>
        <v>Europe</v>
      </c>
      <c r="K57" s="16" t="str">
        <f t="shared" si="0"/>
        <v>K</v>
      </c>
      <c r="L57" s="16" t="str">
        <f t="shared" si="1"/>
        <v>n</v>
      </c>
      <c r="M57" s="16" t="str">
        <f t="shared" si="2"/>
        <v>Kn</v>
      </c>
      <c r="N57" t="str">
        <f t="shared" si="3"/>
        <v/>
      </c>
    </row>
    <row r="58" spans="1:14" x14ac:dyDescent="0.25">
      <c r="A58">
        <v>28489</v>
      </c>
      <c r="B58" t="s">
        <v>177</v>
      </c>
      <c r="C58" t="s">
        <v>211</v>
      </c>
      <c r="D58" t="s">
        <v>212</v>
      </c>
      <c r="E58" t="s">
        <v>49</v>
      </c>
      <c r="F58">
        <v>391973.94</v>
      </c>
      <c r="G58" t="s">
        <v>9</v>
      </c>
      <c r="H58" t="s">
        <v>8</v>
      </c>
      <c r="I58" s="16" t="str">
        <f>INDEX(country_codes!C:C,MATCH(highest_earning_players!E58,country_codes!D:D,0))</f>
        <v>United States of America</v>
      </c>
      <c r="J58" s="16" t="str">
        <f>INDEX(country_codes!A:A,MATCH(highest_earning_players!E58,country_codes!D:D,0))</f>
        <v>North America</v>
      </c>
      <c r="K58" s="16" t="str">
        <f t="shared" si="0"/>
        <v>V</v>
      </c>
      <c r="L58" s="16" t="str">
        <f t="shared" si="1"/>
        <v>t</v>
      </c>
      <c r="M58" s="16" t="str">
        <f t="shared" si="2"/>
        <v>Vt</v>
      </c>
      <c r="N58" t="str">
        <f t="shared" si="3"/>
        <v/>
      </c>
    </row>
    <row r="59" spans="1:14" x14ac:dyDescent="0.25">
      <c r="A59">
        <v>29711</v>
      </c>
      <c r="B59" t="s">
        <v>213</v>
      </c>
      <c r="C59" t="s">
        <v>214</v>
      </c>
      <c r="D59" t="s">
        <v>215</v>
      </c>
      <c r="E59" t="s">
        <v>49</v>
      </c>
      <c r="F59">
        <v>389680.38</v>
      </c>
      <c r="G59" t="s">
        <v>9</v>
      </c>
      <c r="H59" t="s">
        <v>8</v>
      </c>
      <c r="I59" s="16" t="str">
        <f>INDEX(country_codes!C:C,MATCH(highest_earning_players!E59,country_codes!D:D,0))</f>
        <v>United States of America</v>
      </c>
      <c r="J59" s="16" t="str">
        <f>INDEX(country_codes!A:A,MATCH(highest_earning_players!E59,country_codes!D:D,0))</f>
        <v>North America</v>
      </c>
      <c r="K59" s="16" t="str">
        <f t="shared" si="0"/>
        <v>E</v>
      </c>
      <c r="L59" s="16" t="str">
        <f t="shared" si="1"/>
        <v>n</v>
      </c>
      <c r="M59" s="16" t="str">
        <f t="shared" si="2"/>
        <v>En</v>
      </c>
      <c r="N59">
        <f t="shared" si="3"/>
        <v>5</v>
      </c>
    </row>
    <row r="60" spans="1:14" x14ac:dyDescent="0.25">
      <c r="A60">
        <v>2456</v>
      </c>
      <c r="B60" t="s">
        <v>216</v>
      </c>
      <c r="C60" t="s">
        <v>217</v>
      </c>
      <c r="D60" t="s">
        <v>218</v>
      </c>
      <c r="E60" t="s">
        <v>53</v>
      </c>
      <c r="F60">
        <v>387551.81</v>
      </c>
      <c r="G60" t="s">
        <v>9</v>
      </c>
      <c r="H60" t="s">
        <v>8</v>
      </c>
      <c r="I60" s="16" t="str">
        <f>INDEX(country_codes!C:C,MATCH(highest_earning_players!E60,country_codes!D:D,0))</f>
        <v>Brazil, Federative Republic of</v>
      </c>
      <c r="J60" s="16" t="str">
        <f>INDEX(country_codes!A:A,MATCH(highest_earning_players!E60,country_codes!D:D,0))</f>
        <v>South America</v>
      </c>
      <c r="K60" s="16" t="str">
        <f t="shared" si="0"/>
        <v>L</v>
      </c>
      <c r="L60" s="16" t="str">
        <f t="shared" si="1"/>
        <v>n</v>
      </c>
      <c r="M60" s="16" t="str">
        <f t="shared" si="2"/>
        <v>Ln</v>
      </c>
      <c r="N60" t="str">
        <f t="shared" si="3"/>
        <v/>
      </c>
    </row>
    <row r="61" spans="1:14" x14ac:dyDescent="0.25">
      <c r="A61">
        <v>12179</v>
      </c>
      <c r="B61" t="s">
        <v>219</v>
      </c>
      <c r="C61" t="s">
        <v>220</v>
      </c>
      <c r="D61" t="s">
        <v>221</v>
      </c>
      <c r="E61" t="s">
        <v>53</v>
      </c>
      <c r="F61">
        <v>382208.97</v>
      </c>
      <c r="G61" t="s">
        <v>9</v>
      </c>
      <c r="H61" t="s">
        <v>8</v>
      </c>
      <c r="I61" s="16" t="str">
        <f>INDEX(country_codes!C:C,MATCH(highest_earning_players!E61,country_codes!D:D,0))</f>
        <v>Brazil, Federative Republic of</v>
      </c>
      <c r="J61" s="16" t="str">
        <f>INDEX(country_codes!A:A,MATCH(highest_earning_players!E61,country_codes!D:D,0))</f>
        <v>South America</v>
      </c>
      <c r="K61" s="16" t="str">
        <f t="shared" si="0"/>
        <v>R</v>
      </c>
      <c r="L61" s="16" t="str">
        <f t="shared" si="1"/>
        <v>o</v>
      </c>
      <c r="M61" s="16" t="str">
        <f t="shared" si="2"/>
        <v>Ro</v>
      </c>
      <c r="N61" t="str">
        <f t="shared" si="3"/>
        <v/>
      </c>
    </row>
    <row r="62" spans="1:14" x14ac:dyDescent="0.25">
      <c r="A62">
        <v>3998</v>
      </c>
      <c r="B62" t="s">
        <v>222</v>
      </c>
      <c r="C62" t="s">
        <v>223</v>
      </c>
      <c r="D62" t="s">
        <v>224</v>
      </c>
      <c r="E62" t="s">
        <v>95</v>
      </c>
      <c r="F62">
        <v>378500.99</v>
      </c>
      <c r="G62" t="s">
        <v>9</v>
      </c>
      <c r="H62" t="s">
        <v>8</v>
      </c>
      <c r="I62" s="16" t="str">
        <f>INDEX(country_codes!C:C,MATCH(highest_earning_players!E62,country_codes!D:D,0))</f>
        <v>France, French Republic</v>
      </c>
      <c r="J62" s="16" t="str">
        <f>INDEX(country_codes!A:A,MATCH(highest_earning_players!E62,country_codes!D:D,0))</f>
        <v>Europe</v>
      </c>
      <c r="K62" s="16" t="str">
        <f t="shared" si="0"/>
        <v>F</v>
      </c>
      <c r="L62" s="16" t="str">
        <f t="shared" si="1"/>
        <v>n</v>
      </c>
      <c r="M62" s="16" t="str">
        <f t="shared" si="2"/>
        <v>Fn</v>
      </c>
      <c r="N62" t="str">
        <f t="shared" si="3"/>
        <v/>
      </c>
    </row>
    <row r="63" spans="1:14" x14ac:dyDescent="0.25">
      <c r="A63">
        <v>30622</v>
      </c>
      <c r="B63" t="s">
        <v>225</v>
      </c>
      <c r="C63" t="s">
        <v>226</v>
      </c>
      <c r="D63" t="s">
        <v>227</v>
      </c>
      <c r="E63" t="s">
        <v>228</v>
      </c>
      <c r="F63">
        <v>375765.04</v>
      </c>
      <c r="G63" t="s">
        <v>9</v>
      </c>
      <c r="H63" t="s">
        <v>8</v>
      </c>
      <c r="I63" s="16" t="str">
        <f>INDEX(country_codes!C:C,MATCH(highest_earning_players!E63,country_codes!D:D,0))</f>
        <v>Bulgaria, Republic of</v>
      </c>
      <c r="J63" s="16" t="str">
        <f>INDEX(country_codes!A:A,MATCH(highest_earning_players!E63,country_codes!D:D,0))</f>
        <v>Europe</v>
      </c>
      <c r="K63" s="16" t="str">
        <f t="shared" si="0"/>
        <v>C</v>
      </c>
      <c r="L63" s="16" t="str">
        <f t="shared" si="1"/>
        <v>n</v>
      </c>
      <c r="M63" s="16" t="str">
        <f t="shared" si="2"/>
        <v>Cn</v>
      </c>
      <c r="N63" t="str">
        <f t="shared" si="3"/>
        <v/>
      </c>
    </row>
    <row r="64" spans="1:14" x14ac:dyDescent="0.25">
      <c r="A64">
        <v>2494</v>
      </c>
      <c r="B64" t="s">
        <v>229</v>
      </c>
      <c r="C64" t="s">
        <v>230</v>
      </c>
      <c r="D64" t="s">
        <v>231</v>
      </c>
      <c r="E64" t="s">
        <v>79</v>
      </c>
      <c r="F64">
        <v>361678.02</v>
      </c>
      <c r="G64" t="s">
        <v>9</v>
      </c>
      <c r="H64" t="s">
        <v>8</v>
      </c>
      <c r="I64" s="16" t="str">
        <f>INDEX(country_codes!C:C,MATCH(highest_earning_players!E64,country_codes!D:D,0))</f>
        <v>Sweden, Kingdom of</v>
      </c>
      <c r="J64" s="16" t="str">
        <f>INDEX(country_codes!A:A,MATCH(highest_earning_players!E64,country_codes!D:D,0))</f>
        <v>Europe</v>
      </c>
      <c r="K64" s="16" t="str">
        <f t="shared" si="0"/>
        <v>D</v>
      </c>
      <c r="L64" s="16" t="str">
        <f t="shared" si="1"/>
        <v>s</v>
      </c>
      <c r="M64" s="16" t="str">
        <f t="shared" si="2"/>
        <v>Ds</v>
      </c>
      <c r="N64" t="str">
        <f t="shared" si="3"/>
        <v/>
      </c>
    </row>
    <row r="65" spans="1:14" x14ac:dyDescent="0.25">
      <c r="A65">
        <v>3673</v>
      </c>
      <c r="B65" t="s">
        <v>232</v>
      </c>
      <c r="C65" t="s">
        <v>233</v>
      </c>
      <c r="D65" t="s">
        <v>234</v>
      </c>
      <c r="E65" t="s">
        <v>33</v>
      </c>
      <c r="F65">
        <v>349557.33</v>
      </c>
      <c r="G65" t="s">
        <v>9</v>
      </c>
      <c r="H65" t="s">
        <v>8</v>
      </c>
      <c r="I65" s="16" t="str">
        <f>INDEX(country_codes!C:C,MATCH(highest_earning_players!E65,country_codes!D:D,0))</f>
        <v>Denmark, Kingdom of</v>
      </c>
      <c r="J65" s="16" t="str">
        <f>INDEX(country_codes!A:A,MATCH(highest_earning_players!E65,country_codes!D:D,0))</f>
        <v>Europe</v>
      </c>
      <c r="K65" s="16" t="str">
        <f t="shared" si="0"/>
        <v>M</v>
      </c>
      <c r="L65" s="16" t="str">
        <f t="shared" si="1"/>
        <v>s</v>
      </c>
      <c r="M65" s="16" t="str">
        <f t="shared" si="2"/>
        <v>Ms</v>
      </c>
      <c r="N65" t="str">
        <f t="shared" si="3"/>
        <v/>
      </c>
    </row>
    <row r="66" spans="1:14" x14ac:dyDescent="0.25">
      <c r="A66">
        <v>4587</v>
      </c>
      <c r="B66" t="s">
        <v>163</v>
      </c>
      <c r="C66" t="s">
        <v>235</v>
      </c>
      <c r="D66" t="s">
        <v>236</v>
      </c>
      <c r="E66" t="s">
        <v>117</v>
      </c>
      <c r="F66">
        <v>339091.34</v>
      </c>
      <c r="G66" t="s">
        <v>9</v>
      </c>
      <c r="H66" t="s">
        <v>8</v>
      </c>
      <c r="I66" s="16" t="str">
        <f>INDEX(country_codes!C:C,MATCH(highest_earning_players!E66,country_codes!D:D,0))</f>
        <v>Russian Federation</v>
      </c>
      <c r="J66" s="16" t="str">
        <f>INDEX(country_codes!A:A,MATCH(highest_earning_players!E66,country_codes!D:D,0))</f>
        <v>Europe</v>
      </c>
      <c r="K66" s="16" t="str">
        <f t="shared" si="0"/>
        <v>D</v>
      </c>
      <c r="L66" s="16" t="str">
        <f t="shared" si="1"/>
        <v>s</v>
      </c>
      <c r="M66" s="16" t="str">
        <f t="shared" si="2"/>
        <v>Ds</v>
      </c>
      <c r="N66" t="str">
        <f t="shared" si="3"/>
        <v/>
      </c>
    </row>
    <row r="67" spans="1:14" x14ac:dyDescent="0.25">
      <c r="A67">
        <v>5472</v>
      </c>
      <c r="B67" t="s">
        <v>237</v>
      </c>
      <c r="C67" t="s">
        <v>238</v>
      </c>
      <c r="D67" t="s">
        <v>239</v>
      </c>
      <c r="E67" t="s">
        <v>240</v>
      </c>
      <c r="F67">
        <v>335508.19</v>
      </c>
      <c r="G67" t="s">
        <v>9</v>
      </c>
      <c r="H67" t="s">
        <v>8</v>
      </c>
      <c r="I67" s="16" t="str">
        <f>INDEX(country_codes!C:C,MATCH(highest_earning_players!E67,country_codes!D:D,0))</f>
        <v>Czech Republic</v>
      </c>
      <c r="J67" s="16" t="str">
        <f>INDEX(country_codes!A:A,MATCH(highest_earning_players!E67,country_codes!D:D,0))</f>
        <v>Europe</v>
      </c>
      <c r="K67" s="16" t="str">
        <f t="shared" ref="K67:K130" si="4">LEFT(B67, 1)</f>
        <v>T</v>
      </c>
      <c r="L67" s="16" t="str">
        <f t="shared" ref="L67:L130" si="5">RIGHT(B67,1)</f>
        <v>¡</v>
      </c>
      <c r="M67" s="16" t="str">
        <f t="shared" ref="M67:M130" si="6">_xlfn.CONCAT(K67, L67)</f>
        <v>T¡</v>
      </c>
      <c r="N67" t="str">
        <f t="shared" ref="N67:N130" si="7">IFERROR(FIND("E", D67), "")</f>
        <v/>
      </c>
    </row>
    <row r="68" spans="1:14" x14ac:dyDescent="0.25">
      <c r="A68">
        <v>31001</v>
      </c>
      <c r="B68" t="s">
        <v>241</v>
      </c>
      <c r="C68" t="s">
        <v>242</v>
      </c>
      <c r="D68" t="s">
        <v>243</v>
      </c>
      <c r="E68" t="s">
        <v>95</v>
      </c>
      <c r="F68">
        <v>333711.15000000002</v>
      </c>
      <c r="G68" t="s">
        <v>9</v>
      </c>
      <c r="H68" t="s">
        <v>8</v>
      </c>
      <c r="I68" s="16" t="str">
        <f>INDEX(country_codes!C:C,MATCH(highest_earning_players!E68,country_codes!D:D,0))</f>
        <v>France, French Republic</v>
      </c>
      <c r="J68" s="16" t="str">
        <f>INDEX(country_codes!A:A,MATCH(highest_earning_players!E68,country_codes!D:D,0))</f>
        <v>Europe</v>
      </c>
      <c r="K68" s="16" t="str">
        <f t="shared" si="4"/>
        <v>M</v>
      </c>
      <c r="L68" s="16" t="str">
        <f t="shared" si="5"/>
        <v>u</v>
      </c>
      <c r="M68" s="16" t="str">
        <f t="shared" si="6"/>
        <v>Mu</v>
      </c>
      <c r="N68" t="str">
        <f t="shared" si="7"/>
        <v/>
      </c>
    </row>
    <row r="69" spans="1:14" x14ac:dyDescent="0.25">
      <c r="A69">
        <v>5035</v>
      </c>
      <c r="B69" t="s">
        <v>244</v>
      </c>
      <c r="C69" t="s">
        <v>245</v>
      </c>
      <c r="D69" t="s">
        <v>246</v>
      </c>
      <c r="E69" t="s">
        <v>33</v>
      </c>
      <c r="F69">
        <v>332671.67</v>
      </c>
      <c r="G69" t="s">
        <v>9</v>
      </c>
      <c r="H69" t="s">
        <v>8</v>
      </c>
      <c r="I69" s="16" t="str">
        <f>INDEX(country_codes!C:C,MATCH(highest_earning_players!E69,country_codes!D:D,0))</f>
        <v>Denmark, Kingdom of</v>
      </c>
      <c r="J69" s="16" t="str">
        <f>INDEX(country_codes!A:A,MATCH(highest_earning_players!E69,country_codes!D:D,0))</f>
        <v>Europe</v>
      </c>
      <c r="K69" s="16" t="str">
        <f t="shared" si="4"/>
        <v>P</v>
      </c>
      <c r="L69" s="16" t="str">
        <f t="shared" si="5"/>
        <v>p</v>
      </c>
      <c r="M69" s="16" t="str">
        <f t="shared" si="6"/>
        <v>Pp</v>
      </c>
      <c r="N69" t="str">
        <f t="shared" si="7"/>
        <v/>
      </c>
    </row>
    <row r="70" spans="1:14" x14ac:dyDescent="0.25">
      <c r="A70">
        <v>5499</v>
      </c>
      <c r="B70" t="s">
        <v>247</v>
      </c>
      <c r="C70" t="s">
        <v>248</v>
      </c>
      <c r="D70" t="s">
        <v>249</v>
      </c>
      <c r="E70" t="s">
        <v>197</v>
      </c>
      <c r="F70">
        <v>326080</v>
      </c>
      <c r="G70" t="s">
        <v>9</v>
      </c>
      <c r="H70" t="s">
        <v>8</v>
      </c>
      <c r="I70" s="16" t="str">
        <f>INDEX(country_codes!C:C,MATCH(highest_earning_players!E70,country_codes!D:D,0))</f>
        <v>Finland, Republic of</v>
      </c>
      <c r="J70" s="16" t="str">
        <f>INDEX(country_codes!A:A,MATCH(highest_earning_players!E70,country_codes!D:D,0))</f>
        <v>Europe</v>
      </c>
      <c r="K70" s="16" t="str">
        <f t="shared" si="4"/>
        <v>M</v>
      </c>
      <c r="L70" s="16" t="str">
        <f t="shared" si="5"/>
        <v>a</v>
      </c>
      <c r="M70" s="16" t="str">
        <f t="shared" si="6"/>
        <v>Ma</v>
      </c>
      <c r="N70" t="str">
        <f t="shared" si="7"/>
        <v/>
      </c>
    </row>
    <row r="71" spans="1:14" x14ac:dyDescent="0.25">
      <c r="A71">
        <v>17801</v>
      </c>
      <c r="B71" t="s">
        <v>250</v>
      </c>
      <c r="C71" t="s">
        <v>251</v>
      </c>
      <c r="D71" t="s">
        <v>252</v>
      </c>
      <c r="E71" t="s">
        <v>33</v>
      </c>
      <c r="F71">
        <v>323423.03999999998</v>
      </c>
      <c r="G71" t="s">
        <v>9</v>
      </c>
      <c r="H71" t="s">
        <v>8</v>
      </c>
      <c r="I71" s="16" t="str">
        <f>INDEX(country_codes!C:C,MATCH(highest_earning_players!E71,country_codes!D:D,0))</f>
        <v>Denmark, Kingdom of</v>
      </c>
      <c r="J71" s="16" t="str">
        <f>INDEX(country_codes!A:A,MATCH(highest_earning_players!E71,country_codes!D:D,0))</f>
        <v>Europe</v>
      </c>
      <c r="K71" s="16" t="str">
        <f t="shared" si="4"/>
        <v>V</v>
      </c>
      <c r="L71" s="16" t="str">
        <f t="shared" si="5"/>
        <v>r</v>
      </c>
      <c r="M71" s="16" t="str">
        <f t="shared" si="6"/>
        <v>Vr</v>
      </c>
      <c r="N71" t="str">
        <f t="shared" si="7"/>
        <v/>
      </c>
    </row>
    <row r="72" spans="1:14" x14ac:dyDescent="0.25">
      <c r="A72">
        <v>12173</v>
      </c>
      <c r="B72" t="s">
        <v>253</v>
      </c>
      <c r="C72" t="s">
        <v>254</v>
      </c>
      <c r="D72" t="s">
        <v>255</v>
      </c>
      <c r="E72" t="s">
        <v>53</v>
      </c>
      <c r="F72">
        <v>323127.21999999997</v>
      </c>
      <c r="G72" t="s">
        <v>9</v>
      </c>
      <c r="H72" t="s">
        <v>8</v>
      </c>
      <c r="I72" s="16" t="str">
        <f>INDEX(country_codes!C:C,MATCH(highest_earning_players!E72,country_codes!D:D,0))</f>
        <v>Brazil, Federative Republic of</v>
      </c>
      <c r="J72" s="16" t="str">
        <f>INDEX(country_codes!A:A,MATCH(highest_earning_players!E72,country_codes!D:D,0))</f>
        <v>South America</v>
      </c>
      <c r="K72" s="16" t="str">
        <f t="shared" si="4"/>
        <v>J</v>
      </c>
      <c r="L72" s="16" t="str">
        <f t="shared" si="5"/>
        <v>o</v>
      </c>
      <c r="M72" s="16" t="str">
        <f t="shared" si="6"/>
        <v>Jo</v>
      </c>
      <c r="N72" t="str">
        <f t="shared" si="7"/>
        <v/>
      </c>
    </row>
    <row r="73" spans="1:14" x14ac:dyDescent="0.25">
      <c r="A73">
        <v>1494</v>
      </c>
      <c r="B73" t="s">
        <v>256</v>
      </c>
      <c r="C73" t="s">
        <v>257</v>
      </c>
      <c r="D73" t="s">
        <v>258</v>
      </c>
      <c r="E73" t="s">
        <v>117</v>
      </c>
      <c r="F73">
        <v>307601.25</v>
      </c>
      <c r="G73" t="s">
        <v>9</v>
      </c>
      <c r="H73" t="s">
        <v>8</v>
      </c>
      <c r="I73" s="16" t="str">
        <f>INDEX(country_codes!C:C,MATCH(highest_earning_players!E73,country_codes!D:D,0))</f>
        <v>Russian Federation</v>
      </c>
      <c r="J73" s="16" t="str">
        <f>INDEX(country_codes!A:A,MATCH(highest_earning_players!E73,country_codes!D:D,0))</f>
        <v>Europe</v>
      </c>
      <c r="K73" s="16" t="str">
        <f t="shared" si="4"/>
        <v>M</v>
      </c>
      <c r="L73" s="16" t="str">
        <f t="shared" si="5"/>
        <v>l</v>
      </c>
      <c r="M73" s="16" t="str">
        <f t="shared" si="6"/>
        <v>Ml</v>
      </c>
      <c r="N73" t="str">
        <f t="shared" si="7"/>
        <v/>
      </c>
    </row>
    <row r="74" spans="1:14" x14ac:dyDescent="0.25">
      <c r="A74">
        <v>13134</v>
      </c>
      <c r="B74" t="s">
        <v>259</v>
      </c>
      <c r="C74" t="s">
        <v>260</v>
      </c>
      <c r="D74" t="s">
        <v>261</v>
      </c>
      <c r="E74" t="s">
        <v>262</v>
      </c>
      <c r="F74">
        <v>307129.96999999997</v>
      </c>
      <c r="G74" t="s">
        <v>9</v>
      </c>
      <c r="H74" t="s">
        <v>8</v>
      </c>
      <c r="I74" s="16" t="str">
        <f>INDEX(country_codes!C:C,MATCH(highest_earning_players!E74,country_codes!D:D,0))</f>
        <v>Turkey, Republic of</v>
      </c>
      <c r="J74" s="16" t="str">
        <f>INDEX(country_codes!A:A,MATCH(highest_earning_players!E74,country_codes!D:D,0))</f>
        <v>Europe</v>
      </c>
      <c r="K74" s="16" t="str">
        <f t="shared" si="4"/>
        <v>C</v>
      </c>
      <c r="L74" s="16" t="str">
        <f t="shared" si="5"/>
        <v>n</v>
      </c>
      <c r="M74" s="16" t="str">
        <f t="shared" si="6"/>
        <v>Cn</v>
      </c>
      <c r="N74">
        <f t="shared" si="7"/>
        <v>7</v>
      </c>
    </row>
    <row r="75" spans="1:14" x14ac:dyDescent="0.25">
      <c r="A75">
        <v>9565</v>
      </c>
      <c r="B75" t="s">
        <v>263</v>
      </c>
      <c r="C75" t="s">
        <v>264</v>
      </c>
      <c r="D75" t="s">
        <v>265</v>
      </c>
      <c r="E75" t="s">
        <v>95</v>
      </c>
      <c r="F75">
        <v>306178.43</v>
      </c>
      <c r="G75" t="s">
        <v>9</v>
      </c>
      <c r="H75" t="s">
        <v>8</v>
      </c>
      <c r="I75" s="16" t="str">
        <f>INDEX(country_codes!C:C,MATCH(highest_earning_players!E75,country_codes!D:D,0))</f>
        <v>France, French Republic</v>
      </c>
      <c r="J75" s="16" t="str">
        <f>INDEX(country_codes!A:A,MATCH(highest_earning_players!E75,country_codes!D:D,0))</f>
        <v>Europe</v>
      </c>
      <c r="K75" s="16" t="str">
        <f t="shared" si="4"/>
        <v>A</v>
      </c>
      <c r="L75" s="16" t="str">
        <f t="shared" si="5"/>
        <v>e</v>
      </c>
      <c r="M75" s="16" t="str">
        <f t="shared" si="6"/>
        <v>Ae</v>
      </c>
      <c r="N75" t="str">
        <f t="shared" si="7"/>
        <v/>
      </c>
    </row>
    <row r="76" spans="1:14" x14ac:dyDescent="0.25">
      <c r="A76">
        <v>5433</v>
      </c>
      <c r="B76" t="s">
        <v>266</v>
      </c>
      <c r="C76" t="s">
        <v>267</v>
      </c>
      <c r="D76" t="s">
        <v>268</v>
      </c>
      <c r="E76" t="s">
        <v>102</v>
      </c>
      <c r="F76">
        <v>305655.12</v>
      </c>
      <c r="G76" t="s">
        <v>9</v>
      </c>
      <c r="H76" t="s">
        <v>8</v>
      </c>
      <c r="I76" s="16" t="str">
        <f>INDEX(country_codes!C:C,MATCH(highest_earning_players!E76,country_codes!D:D,0))</f>
        <v>Slovakia (Slovak Republic)</v>
      </c>
      <c r="J76" s="16" t="str">
        <f>INDEX(country_codes!A:A,MATCH(highest_earning_players!E76,country_codes!D:D,0))</f>
        <v>Europe</v>
      </c>
      <c r="K76" s="16" t="str">
        <f t="shared" si="4"/>
        <v>M</v>
      </c>
      <c r="L76" s="16" t="str">
        <f t="shared" si="5"/>
        <v>n</v>
      </c>
      <c r="M76" s="16" t="str">
        <f t="shared" si="6"/>
        <v>Mn</v>
      </c>
      <c r="N76" t="str">
        <f t="shared" si="7"/>
        <v/>
      </c>
    </row>
    <row r="77" spans="1:14" x14ac:dyDescent="0.25">
      <c r="A77">
        <v>19595</v>
      </c>
      <c r="B77" t="s">
        <v>269</v>
      </c>
      <c r="C77" t="s">
        <v>270</v>
      </c>
      <c r="D77" t="s">
        <v>271</v>
      </c>
      <c r="E77" t="s">
        <v>262</v>
      </c>
      <c r="F77">
        <v>302884.33</v>
      </c>
      <c r="G77" t="s">
        <v>9</v>
      </c>
      <c r="H77" t="s">
        <v>8</v>
      </c>
      <c r="I77" s="16" t="str">
        <f>INDEX(country_codes!C:C,MATCH(highest_earning_players!E77,country_codes!D:D,0))</f>
        <v>Turkey, Republic of</v>
      </c>
      <c r="J77" s="16" t="str">
        <f>INDEX(country_codes!A:A,MATCH(highest_earning_players!E77,country_codes!D:D,0))</f>
        <v>Europe</v>
      </c>
      <c r="K77" s="16" t="str">
        <f t="shared" si="4"/>
        <v>Ã</v>
      </c>
      <c r="L77" s="16" t="str">
        <f t="shared" si="5"/>
        <v>r</v>
      </c>
      <c r="M77" s="16" t="str">
        <f t="shared" si="6"/>
        <v>Ãr</v>
      </c>
      <c r="N77" t="str">
        <f t="shared" si="7"/>
        <v/>
      </c>
    </row>
    <row r="78" spans="1:14" x14ac:dyDescent="0.25">
      <c r="A78">
        <v>21291</v>
      </c>
      <c r="B78" t="s">
        <v>272</v>
      </c>
      <c r="C78" t="s">
        <v>273</v>
      </c>
      <c r="D78" t="s">
        <v>274</v>
      </c>
      <c r="E78" t="s">
        <v>79</v>
      </c>
      <c r="F78">
        <v>284845.28999999998</v>
      </c>
      <c r="G78" t="s">
        <v>9</v>
      </c>
      <c r="H78" t="s">
        <v>8</v>
      </c>
      <c r="I78" s="16" t="str">
        <f>INDEX(country_codes!C:C,MATCH(highest_earning_players!E78,country_codes!D:D,0))</f>
        <v>Sweden, Kingdom of</v>
      </c>
      <c r="J78" s="16" t="str">
        <f>INDEX(country_codes!A:A,MATCH(highest_earning_players!E78,country_codes!D:D,0))</f>
        <v>Europe</v>
      </c>
      <c r="K78" s="16" t="str">
        <f t="shared" si="4"/>
        <v>F</v>
      </c>
      <c r="L78" s="16" t="str">
        <f t="shared" si="5"/>
        <v>k</v>
      </c>
      <c r="M78" s="16" t="str">
        <f t="shared" si="6"/>
        <v>Fk</v>
      </c>
      <c r="N78">
        <f t="shared" si="7"/>
        <v>2</v>
      </c>
    </row>
    <row r="79" spans="1:14" x14ac:dyDescent="0.25">
      <c r="A79">
        <v>20813</v>
      </c>
      <c r="B79" t="s">
        <v>194</v>
      </c>
      <c r="C79" t="s">
        <v>275</v>
      </c>
      <c r="D79" t="s">
        <v>276</v>
      </c>
      <c r="E79" t="s">
        <v>197</v>
      </c>
      <c r="F79">
        <v>276730.92</v>
      </c>
      <c r="G79" t="s">
        <v>9</v>
      </c>
      <c r="H79" t="s">
        <v>8</v>
      </c>
      <c r="I79" s="16" t="str">
        <f>INDEX(country_codes!C:C,MATCH(highest_earning_players!E79,country_codes!D:D,0))</f>
        <v>Finland, Republic of</v>
      </c>
      <c r="J79" s="16" t="str">
        <f>INDEX(country_codes!A:A,MATCH(highest_earning_players!E79,country_codes!D:D,0))</f>
        <v>Europe</v>
      </c>
      <c r="K79" s="16" t="str">
        <f t="shared" si="4"/>
        <v>A</v>
      </c>
      <c r="L79" s="16" t="str">
        <f t="shared" si="5"/>
        <v>i</v>
      </c>
      <c r="M79" s="16" t="str">
        <f t="shared" si="6"/>
        <v>Ai</v>
      </c>
      <c r="N79" t="str">
        <f t="shared" si="7"/>
        <v/>
      </c>
    </row>
    <row r="80" spans="1:14" x14ac:dyDescent="0.25">
      <c r="A80">
        <v>39608</v>
      </c>
      <c r="B80" t="s">
        <v>277</v>
      </c>
      <c r="C80" t="s">
        <v>278</v>
      </c>
      <c r="D80" t="s">
        <v>279</v>
      </c>
      <c r="E80" t="s">
        <v>204</v>
      </c>
      <c r="F80">
        <v>275404.13</v>
      </c>
      <c r="G80" t="s">
        <v>9</v>
      </c>
      <c r="H80" t="s">
        <v>8</v>
      </c>
      <c r="I80" s="16" t="str">
        <f>INDEX(country_codes!C:C,MATCH(highest_earning_players!E80,country_codes!D:D,0))</f>
        <v>Kazakhstan, Republic of</v>
      </c>
      <c r="J80" s="16" t="str">
        <f>INDEX(country_codes!A:A,MATCH(highest_earning_players!E80,country_codes!D:D,0))</f>
        <v>Europe</v>
      </c>
      <c r="K80" s="16" t="str">
        <f t="shared" si="4"/>
        <v>A</v>
      </c>
      <c r="L80" s="16" t="str">
        <f t="shared" si="5"/>
        <v>y</v>
      </c>
      <c r="M80" s="16" t="str">
        <f t="shared" si="6"/>
        <v>Ay</v>
      </c>
      <c r="N80" t="str">
        <f t="shared" si="7"/>
        <v/>
      </c>
    </row>
    <row r="81" spans="1:14" x14ac:dyDescent="0.25">
      <c r="A81">
        <v>10191</v>
      </c>
      <c r="B81" t="s">
        <v>280</v>
      </c>
      <c r="C81" t="s">
        <v>281</v>
      </c>
      <c r="D81" t="s">
        <v>282</v>
      </c>
      <c r="E81" t="s">
        <v>204</v>
      </c>
      <c r="F81">
        <v>273859.49</v>
      </c>
      <c r="G81" t="s">
        <v>9</v>
      </c>
      <c r="H81" t="s">
        <v>8</v>
      </c>
      <c r="I81" s="16" t="str">
        <f>INDEX(country_codes!C:C,MATCH(highest_earning_players!E81,country_codes!D:D,0))</f>
        <v>Kazakhstan, Republic of</v>
      </c>
      <c r="J81" s="16" t="str">
        <f>INDEX(country_codes!A:A,MATCH(highest_earning_players!E81,country_codes!D:D,0))</f>
        <v>Europe</v>
      </c>
      <c r="K81" s="16" t="str">
        <f t="shared" si="4"/>
        <v>R</v>
      </c>
      <c r="L81" s="16" t="str">
        <f t="shared" si="5"/>
        <v>m</v>
      </c>
      <c r="M81" s="16" t="str">
        <f t="shared" si="6"/>
        <v>Rm</v>
      </c>
      <c r="N81" t="str">
        <f t="shared" si="7"/>
        <v/>
      </c>
    </row>
    <row r="82" spans="1:14" x14ac:dyDescent="0.25">
      <c r="A82">
        <v>35378</v>
      </c>
      <c r="B82" t="s">
        <v>283</v>
      </c>
      <c r="C82" t="s">
        <v>284</v>
      </c>
      <c r="D82" t="s">
        <v>285</v>
      </c>
      <c r="E82" t="s">
        <v>204</v>
      </c>
      <c r="F82">
        <v>273784.13</v>
      </c>
      <c r="G82" t="s">
        <v>9</v>
      </c>
      <c r="H82" t="s">
        <v>8</v>
      </c>
      <c r="I82" s="16" t="str">
        <f>INDEX(country_codes!C:C,MATCH(highest_earning_players!E82,country_codes!D:D,0))</f>
        <v>Kazakhstan, Republic of</v>
      </c>
      <c r="J82" s="16" t="str">
        <f>INDEX(country_codes!A:A,MATCH(highest_earning_players!E82,country_codes!D:D,0))</f>
        <v>Europe</v>
      </c>
      <c r="K82" s="16" t="str">
        <f t="shared" si="4"/>
        <v>T</v>
      </c>
      <c r="L82" s="16" t="str">
        <f t="shared" si="5"/>
        <v>r</v>
      </c>
      <c r="M82" s="16" t="str">
        <f t="shared" si="6"/>
        <v>Tr</v>
      </c>
      <c r="N82" t="str">
        <f t="shared" si="7"/>
        <v/>
      </c>
    </row>
    <row r="83" spans="1:14" x14ac:dyDescent="0.25">
      <c r="A83">
        <v>35077</v>
      </c>
      <c r="B83" t="s">
        <v>286</v>
      </c>
      <c r="C83" t="s">
        <v>287</v>
      </c>
      <c r="D83" t="s">
        <v>288</v>
      </c>
      <c r="E83" t="s">
        <v>117</v>
      </c>
      <c r="F83">
        <v>273117.71999999997</v>
      </c>
      <c r="G83" t="s">
        <v>9</v>
      </c>
      <c r="H83" t="s">
        <v>8</v>
      </c>
      <c r="I83" s="16" t="str">
        <f>INDEX(country_codes!C:C,MATCH(highest_earning_players!E83,country_codes!D:D,0))</f>
        <v>Russian Federation</v>
      </c>
      <c r="J83" s="16" t="str">
        <f>INDEX(country_codes!A:A,MATCH(highest_earning_players!E83,country_codes!D:D,0))</f>
        <v>Europe</v>
      </c>
      <c r="K83" s="16" t="str">
        <f t="shared" si="4"/>
        <v>A</v>
      </c>
      <c r="L83" s="16" t="str">
        <f t="shared" si="5"/>
        <v>i</v>
      </c>
      <c r="M83" s="16" t="str">
        <f t="shared" si="6"/>
        <v>Ai</v>
      </c>
      <c r="N83" t="str">
        <f t="shared" si="7"/>
        <v/>
      </c>
    </row>
    <row r="84" spans="1:14" x14ac:dyDescent="0.25">
      <c r="A84">
        <v>2529</v>
      </c>
      <c r="B84" t="s">
        <v>289</v>
      </c>
      <c r="C84" t="s">
        <v>290</v>
      </c>
      <c r="D84" t="s">
        <v>291</v>
      </c>
      <c r="E84" t="s">
        <v>95</v>
      </c>
      <c r="F84">
        <v>272602</v>
      </c>
      <c r="G84" t="s">
        <v>9</v>
      </c>
      <c r="H84" t="s">
        <v>8</v>
      </c>
      <c r="I84" s="16" t="str">
        <f>INDEX(country_codes!C:C,MATCH(highest_earning_players!E84,country_codes!D:D,0))</f>
        <v>France, French Republic</v>
      </c>
      <c r="J84" s="16" t="str">
        <f>INDEX(country_codes!A:A,MATCH(highest_earning_players!E84,country_codes!D:D,0))</f>
        <v>Europe</v>
      </c>
      <c r="K84" s="16" t="str">
        <f t="shared" si="4"/>
        <v>C</v>
      </c>
      <c r="L84" s="16" t="str">
        <f t="shared" si="5"/>
        <v>e</v>
      </c>
      <c r="M84" s="16" t="str">
        <f t="shared" si="6"/>
        <v>Ce</v>
      </c>
      <c r="N84">
        <f t="shared" si="7"/>
        <v>4</v>
      </c>
    </row>
    <row r="85" spans="1:14" x14ac:dyDescent="0.25">
      <c r="A85">
        <v>25121</v>
      </c>
      <c r="B85" t="s">
        <v>292</v>
      </c>
      <c r="C85" t="s">
        <v>293</v>
      </c>
      <c r="D85" t="s">
        <v>294</v>
      </c>
      <c r="E85" t="s">
        <v>204</v>
      </c>
      <c r="F85">
        <v>269977.5</v>
      </c>
      <c r="G85" t="s">
        <v>9</v>
      </c>
      <c r="H85" t="s">
        <v>8</v>
      </c>
      <c r="I85" s="16" t="str">
        <f>INDEX(country_codes!C:C,MATCH(highest_earning_players!E85,country_codes!D:D,0))</f>
        <v>Kazakhstan, Republic of</v>
      </c>
      <c r="J85" s="16" t="str">
        <f>INDEX(country_codes!A:A,MATCH(highest_earning_players!E85,country_codes!D:D,0))</f>
        <v>Europe</v>
      </c>
      <c r="K85" s="16" t="str">
        <f t="shared" si="4"/>
        <v>A</v>
      </c>
      <c r="L85" s="16" t="str">
        <f t="shared" si="5"/>
        <v>y</v>
      </c>
      <c r="M85" s="16" t="str">
        <f t="shared" si="6"/>
        <v>Ay</v>
      </c>
      <c r="N85" t="str">
        <f t="shared" si="7"/>
        <v/>
      </c>
    </row>
    <row r="86" spans="1:14" x14ac:dyDescent="0.25">
      <c r="A86">
        <v>3291</v>
      </c>
      <c r="B86" t="s">
        <v>295</v>
      </c>
      <c r="C86" t="s">
        <v>296</v>
      </c>
      <c r="D86" t="s">
        <v>297</v>
      </c>
      <c r="E86" t="s">
        <v>95</v>
      </c>
      <c r="F86">
        <v>269446.78000000003</v>
      </c>
      <c r="G86" t="s">
        <v>9</v>
      </c>
      <c r="H86" t="s">
        <v>8</v>
      </c>
      <c r="I86" s="16" t="str">
        <f>INDEX(country_codes!C:C,MATCH(highest_earning_players!E86,country_codes!D:D,0))</f>
        <v>France, French Republic</v>
      </c>
      <c r="J86" s="16" t="str">
        <f>INDEX(country_codes!A:A,MATCH(highest_earning_players!E86,country_codes!D:D,0))</f>
        <v>Europe</v>
      </c>
      <c r="K86" s="16" t="str">
        <f t="shared" si="4"/>
        <v>E</v>
      </c>
      <c r="L86" s="16" t="str">
        <f t="shared" si="5"/>
        <v>d</v>
      </c>
      <c r="M86" s="16" t="str">
        <f t="shared" si="6"/>
        <v>Ed</v>
      </c>
      <c r="N86" t="str">
        <f t="shared" si="7"/>
        <v/>
      </c>
    </row>
    <row r="87" spans="1:14" x14ac:dyDescent="0.25">
      <c r="A87">
        <v>24832</v>
      </c>
      <c r="B87" t="s">
        <v>61</v>
      </c>
      <c r="C87" t="s">
        <v>298</v>
      </c>
      <c r="D87" t="s">
        <v>299</v>
      </c>
      <c r="E87" t="s">
        <v>102</v>
      </c>
      <c r="F87">
        <v>265131.40000000002</v>
      </c>
      <c r="G87" t="s">
        <v>9</v>
      </c>
      <c r="H87" t="s">
        <v>8</v>
      </c>
      <c r="I87" s="16" t="str">
        <f>INDEX(country_codes!C:C,MATCH(highest_earning_players!E87,country_codes!D:D,0))</f>
        <v>Slovakia (Slovak Republic)</v>
      </c>
      <c r="J87" s="16" t="str">
        <f>INDEX(country_codes!A:A,MATCH(highest_earning_players!E87,country_codes!D:D,0))</f>
        <v>Europe</v>
      </c>
      <c r="K87" s="16" t="str">
        <f t="shared" si="4"/>
        <v>D</v>
      </c>
      <c r="L87" s="16" t="str">
        <f t="shared" si="5"/>
        <v>d</v>
      </c>
      <c r="M87" s="16" t="str">
        <f t="shared" si="6"/>
        <v>Dd</v>
      </c>
      <c r="N87" t="str">
        <f t="shared" si="7"/>
        <v/>
      </c>
    </row>
    <row r="88" spans="1:14" x14ac:dyDescent="0.25">
      <c r="A88">
        <v>38456</v>
      </c>
      <c r="B88" t="s">
        <v>300</v>
      </c>
      <c r="C88" t="s">
        <v>301</v>
      </c>
      <c r="D88" t="s">
        <v>302</v>
      </c>
      <c r="E88" t="s">
        <v>228</v>
      </c>
      <c r="F88">
        <v>260987.54</v>
      </c>
      <c r="G88" t="s">
        <v>9</v>
      </c>
      <c r="H88" t="s">
        <v>8</v>
      </c>
      <c r="I88" s="16" t="str">
        <f>INDEX(country_codes!C:C,MATCH(highest_earning_players!E88,country_codes!D:D,0))</f>
        <v>Bulgaria, Republic of</v>
      </c>
      <c r="J88" s="16" t="str">
        <f>INDEX(country_codes!A:A,MATCH(highest_earning_players!E88,country_codes!D:D,0))</f>
        <v>Europe</v>
      </c>
      <c r="K88" s="16" t="str">
        <f t="shared" si="4"/>
        <v>V</v>
      </c>
      <c r="L88" s="16" t="str">
        <f t="shared" si="5"/>
        <v>n</v>
      </c>
      <c r="M88" s="16" t="str">
        <f t="shared" si="6"/>
        <v>Vn</v>
      </c>
      <c r="N88" t="str">
        <f t="shared" si="7"/>
        <v/>
      </c>
    </row>
    <row r="89" spans="1:14" x14ac:dyDescent="0.25">
      <c r="A89">
        <v>10627</v>
      </c>
      <c r="B89" t="s">
        <v>303</v>
      </c>
      <c r="C89" t="s">
        <v>304</v>
      </c>
      <c r="D89" t="s">
        <v>305</v>
      </c>
      <c r="E89" t="s">
        <v>66</v>
      </c>
      <c r="F89">
        <v>260797.63</v>
      </c>
      <c r="G89" t="s">
        <v>9</v>
      </c>
      <c r="H89" t="s">
        <v>8</v>
      </c>
      <c r="I89" s="16" t="str">
        <f>INDEX(country_codes!C:C,MATCH(highest_earning_players!E89,country_codes!D:D,0))</f>
        <v>Canada</v>
      </c>
      <c r="J89" s="16" t="str">
        <f>INDEX(country_codes!A:A,MATCH(highest_earning_players!E89,country_codes!D:D,0))</f>
        <v>North America</v>
      </c>
      <c r="K89" s="16" t="str">
        <f t="shared" si="4"/>
        <v>D</v>
      </c>
      <c r="L89" s="16" t="str">
        <f t="shared" si="5"/>
        <v>n</v>
      </c>
      <c r="M89" s="16" t="str">
        <f t="shared" si="6"/>
        <v>Dn</v>
      </c>
      <c r="N89" t="str">
        <f t="shared" si="7"/>
        <v/>
      </c>
    </row>
    <row r="90" spans="1:14" x14ac:dyDescent="0.25">
      <c r="A90">
        <v>3576</v>
      </c>
      <c r="B90" t="s">
        <v>306</v>
      </c>
      <c r="C90" t="s">
        <v>307</v>
      </c>
      <c r="D90" t="s">
        <v>308</v>
      </c>
      <c r="E90" t="s">
        <v>79</v>
      </c>
      <c r="F90">
        <v>260721.09</v>
      </c>
      <c r="G90" t="s">
        <v>9</v>
      </c>
      <c r="H90" t="s">
        <v>8</v>
      </c>
      <c r="I90" s="16" t="str">
        <f>INDEX(country_codes!C:C,MATCH(highest_earning_players!E90,country_codes!D:D,0))</f>
        <v>Sweden, Kingdom of</v>
      </c>
      <c r="J90" s="16" t="str">
        <f>INDEX(country_codes!A:A,MATCH(highest_earning_players!E90,country_codes!D:D,0))</f>
        <v>Europe</v>
      </c>
      <c r="K90" s="16" t="str">
        <f t="shared" si="4"/>
        <v>S</v>
      </c>
      <c r="L90" s="16" t="str">
        <f t="shared" si="5"/>
        <v>n</v>
      </c>
      <c r="M90" s="16" t="str">
        <f t="shared" si="6"/>
        <v>Sn</v>
      </c>
      <c r="N90" t="str">
        <f t="shared" si="7"/>
        <v/>
      </c>
    </row>
    <row r="91" spans="1:14" x14ac:dyDescent="0.25">
      <c r="A91">
        <v>12170</v>
      </c>
      <c r="B91" t="s">
        <v>309</v>
      </c>
      <c r="C91" t="s">
        <v>310</v>
      </c>
      <c r="D91" t="s">
        <v>311</v>
      </c>
      <c r="E91" t="s">
        <v>53</v>
      </c>
      <c r="F91">
        <v>256374.45</v>
      </c>
      <c r="G91" t="s">
        <v>9</v>
      </c>
      <c r="H91" t="s">
        <v>8</v>
      </c>
      <c r="I91" s="16" t="str">
        <f>INDEX(country_codes!C:C,MATCH(highest_earning_players!E91,country_codes!D:D,0))</f>
        <v>Brazil, Federative Republic of</v>
      </c>
      <c r="J91" s="16" t="str">
        <f>INDEX(country_codes!A:A,MATCH(highest_earning_players!E91,country_codes!D:D,0))</f>
        <v>South America</v>
      </c>
      <c r="K91" s="16" t="str">
        <f t="shared" si="4"/>
        <v>H</v>
      </c>
      <c r="L91" s="16" t="str">
        <f t="shared" si="5"/>
        <v>e</v>
      </c>
      <c r="M91" s="16" t="str">
        <f t="shared" si="6"/>
        <v>He</v>
      </c>
      <c r="N91" t="str">
        <f t="shared" si="7"/>
        <v/>
      </c>
    </row>
    <row r="92" spans="1:14" x14ac:dyDescent="0.25">
      <c r="A92">
        <v>3678</v>
      </c>
      <c r="B92" t="s">
        <v>312</v>
      </c>
      <c r="C92" t="s">
        <v>313</v>
      </c>
      <c r="D92" t="s">
        <v>314</v>
      </c>
      <c r="E92" t="s">
        <v>315</v>
      </c>
      <c r="F92">
        <v>249663.46</v>
      </c>
      <c r="G92" t="s">
        <v>9</v>
      </c>
      <c r="H92" t="s">
        <v>8</v>
      </c>
      <c r="I92" s="16" t="str">
        <f>INDEX(country_codes!C:C,MATCH(highest_earning_players!E92,country_codes!D:D,0))</f>
        <v>Belgium, Kingdom of</v>
      </c>
      <c r="J92" s="16" t="str">
        <f>INDEX(country_codes!A:A,MATCH(highest_earning_players!E92,country_codes!D:D,0))</f>
        <v>Europe</v>
      </c>
      <c r="K92" s="16" t="str">
        <f t="shared" si="4"/>
        <v>A</v>
      </c>
      <c r="L92" s="16" t="str">
        <f t="shared" si="5"/>
        <v>l</v>
      </c>
      <c r="M92" s="16" t="str">
        <f t="shared" si="6"/>
        <v>Al</v>
      </c>
      <c r="N92" t="str">
        <f t="shared" si="7"/>
        <v/>
      </c>
    </row>
    <row r="93" spans="1:14" x14ac:dyDescent="0.25">
      <c r="A93">
        <v>7789</v>
      </c>
      <c r="B93" t="s">
        <v>316</v>
      </c>
      <c r="C93" t="s">
        <v>317</v>
      </c>
      <c r="D93" t="s">
        <v>318</v>
      </c>
      <c r="E93" t="s">
        <v>319</v>
      </c>
      <c r="F93">
        <v>247538.65</v>
      </c>
      <c r="G93" t="s">
        <v>9</v>
      </c>
      <c r="H93" t="s">
        <v>8</v>
      </c>
      <c r="I93" s="16" t="str">
        <f>INDEX(country_codes!C:C,MATCH(highest_earning_players!E93,country_codes!D:D,0))</f>
        <v>Spain, Kingdom of</v>
      </c>
      <c r="J93" s="16" t="str">
        <f>INDEX(country_codes!A:A,MATCH(highest_earning_players!E93,country_codes!D:D,0))</f>
        <v>Europe</v>
      </c>
      <c r="K93" s="16" t="str">
        <f t="shared" si="4"/>
        <v>O</v>
      </c>
      <c r="L93" s="16" t="str">
        <f t="shared" si="5"/>
        <v>r</v>
      </c>
      <c r="M93" s="16" t="str">
        <f t="shared" si="6"/>
        <v>Or</v>
      </c>
      <c r="N93" t="str">
        <f t="shared" si="7"/>
        <v/>
      </c>
    </row>
    <row r="94" spans="1:14" x14ac:dyDescent="0.25">
      <c r="A94">
        <v>3952</v>
      </c>
      <c r="B94" t="s">
        <v>320</v>
      </c>
      <c r="C94" t="s">
        <v>321</v>
      </c>
      <c r="D94" t="s">
        <v>322</v>
      </c>
      <c r="E94" t="s">
        <v>323</v>
      </c>
      <c r="F94">
        <v>247248.57</v>
      </c>
      <c r="G94" t="s">
        <v>9</v>
      </c>
      <c r="H94" t="s">
        <v>8</v>
      </c>
      <c r="I94" s="16" t="str">
        <f>INDEX(country_codes!C:C,MATCH(highest_earning_players!E94,country_codes!D:D,0))</f>
        <v>Germany, Federal Republic of</v>
      </c>
      <c r="J94" s="16" t="str">
        <f>INDEX(country_codes!A:A,MATCH(highest_earning_players!E94,country_codes!D:D,0))</f>
        <v>Europe</v>
      </c>
      <c r="K94" s="16" t="str">
        <f t="shared" si="4"/>
        <v>J</v>
      </c>
      <c r="L94" s="16" t="str">
        <f t="shared" si="5"/>
        <v>s</v>
      </c>
      <c r="M94" s="16" t="str">
        <f t="shared" si="6"/>
        <v>Js</v>
      </c>
      <c r="N94" t="str">
        <f t="shared" si="7"/>
        <v/>
      </c>
    </row>
    <row r="95" spans="1:14" x14ac:dyDescent="0.25">
      <c r="A95">
        <v>10294</v>
      </c>
      <c r="B95" t="s">
        <v>324</v>
      </c>
      <c r="C95" t="s">
        <v>325</v>
      </c>
      <c r="D95" t="s">
        <v>326</v>
      </c>
      <c r="E95" t="s">
        <v>327</v>
      </c>
      <c r="F95">
        <v>245208.72</v>
      </c>
      <c r="G95" t="s">
        <v>9</v>
      </c>
      <c r="H95" t="s">
        <v>8</v>
      </c>
      <c r="I95" s="16" t="str">
        <f>INDEX(country_codes!C:C,MATCH(highest_earning_players!E95,country_codes!D:D,0))</f>
        <v>United Kingdom of Great Britain &amp; Northern Ireland</v>
      </c>
      <c r="J95" s="16" t="str">
        <f>INDEX(country_codes!A:A,MATCH(highest_earning_players!E95,country_codes!D:D,0))</f>
        <v>Europe</v>
      </c>
      <c r="K95" s="16" t="str">
        <f t="shared" si="4"/>
        <v>A</v>
      </c>
      <c r="L95" s="16" t="str">
        <f t="shared" si="5"/>
        <v>x</v>
      </c>
      <c r="M95" s="16" t="str">
        <f t="shared" si="6"/>
        <v>Ax</v>
      </c>
      <c r="N95">
        <f t="shared" si="7"/>
        <v>3</v>
      </c>
    </row>
    <row r="96" spans="1:14" x14ac:dyDescent="0.25">
      <c r="A96">
        <v>8968</v>
      </c>
      <c r="B96" t="s">
        <v>303</v>
      </c>
      <c r="C96" t="s">
        <v>328</v>
      </c>
      <c r="D96" t="s">
        <v>329</v>
      </c>
      <c r="E96" t="s">
        <v>134</v>
      </c>
      <c r="F96">
        <v>244070.27</v>
      </c>
      <c r="G96" t="s">
        <v>9</v>
      </c>
      <c r="H96" t="s">
        <v>8</v>
      </c>
      <c r="I96" s="16" t="str">
        <f>INDEX(country_codes!C:C,MATCH(highest_earning_players!E96,country_codes!D:D,0))</f>
        <v>Poland, Republic of</v>
      </c>
      <c r="J96" s="16" t="str">
        <f>INDEX(country_codes!A:A,MATCH(highest_earning_players!E96,country_codes!D:D,0))</f>
        <v>Europe</v>
      </c>
      <c r="K96" s="16" t="str">
        <f t="shared" si="4"/>
        <v>D</v>
      </c>
      <c r="L96" s="16" t="str">
        <f t="shared" si="5"/>
        <v>n</v>
      </c>
      <c r="M96" s="16" t="str">
        <f t="shared" si="6"/>
        <v>Dn</v>
      </c>
      <c r="N96" t="str">
        <f t="shared" si="7"/>
        <v/>
      </c>
    </row>
    <row r="97" spans="1:14" x14ac:dyDescent="0.25">
      <c r="A97">
        <v>12156</v>
      </c>
      <c r="B97" t="s">
        <v>330</v>
      </c>
      <c r="C97" t="s">
        <v>331</v>
      </c>
      <c r="D97" t="s">
        <v>332</v>
      </c>
      <c r="E97" t="s">
        <v>333</v>
      </c>
      <c r="F97">
        <v>242273.51</v>
      </c>
      <c r="G97" t="s">
        <v>9</v>
      </c>
      <c r="H97" t="s">
        <v>8</v>
      </c>
      <c r="I97" s="16" t="str">
        <f>INDEX(country_codes!C:C,MATCH(highest_earning_players!E97,country_codes!D:D,0))</f>
        <v>China, People's Republic of</v>
      </c>
      <c r="J97" s="16" t="str">
        <f>INDEX(country_codes!A:A,MATCH(highest_earning_players!E97,country_codes!D:D,0))</f>
        <v>Asia</v>
      </c>
      <c r="K97" s="16" t="str">
        <f t="shared" si="4"/>
        <v>H</v>
      </c>
      <c r="L97" s="16" t="str">
        <f t="shared" si="5"/>
        <v>n</v>
      </c>
      <c r="M97" s="16" t="str">
        <f t="shared" si="6"/>
        <v>Hn</v>
      </c>
      <c r="N97" t="str">
        <f t="shared" si="7"/>
        <v/>
      </c>
    </row>
    <row r="98" spans="1:14" x14ac:dyDescent="0.25">
      <c r="A98">
        <v>2484</v>
      </c>
      <c r="B98" t="s">
        <v>334</v>
      </c>
      <c r="C98" t="s">
        <v>335</v>
      </c>
      <c r="D98" t="s">
        <v>336</v>
      </c>
      <c r="E98" t="s">
        <v>49</v>
      </c>
      <c r="F98">
        <v>239956.42</v>
      </c>
      <c r="G98" t="s">
        <v>9</v>
      </c>
      <c r="H98" t="s">
        <v>8</v>
      </c>
      <c r="I98" s="16" t="str">
        <f>INDEX(country_codes!C:C,MATCH(highest_earning_players!E98,country_codes!D:D,0))</f>
        <v>United States of America</v>
      </c>
      <c r="J98" s="16" t="str">
        <f>INDEX(country_codes!A:A,MATCH(highest_earning_players!E98,country_codes!D:D,0))</f>
        <v>North America</v>
      </c>
      <c r="K98" s="16" t="str">
        <f t="shared" si="4"/>
        <v>J</v>
      </c>
      <c r="L98" s="16" t="str">
        <f t="shared" si="5"/>
        <v>n</v>
      </c>
      <c r="M98" s="16" t="str">
        <f t="shared" si="6"/>
        <v>Jn</v>
      </c>
      <c r="N98" t="str">
        <f t="shared" si="7"/>
        <v/>
      </c>
    </row>
    <row r="99" spans="1:14" x14ac:dyDescent="0.25">
      <c r="A99">
        <v>10134</v>
      </c>
      <c r="B99" t="s">
        <v>337</v>
      </c>
      <c r="C99" t="s">
        <v>338</v>
      </c>
      <c r="D99" t="s">
        <v>339</v>
      </c>
      <c r="E99" t="s">
        <v>134</v>
      </c>
      <c r="F99">
        <v>234332.17</v>
      </c>
      <c r="G99" t="s">
        <v>9</v>
      </c>
      <c r="H99" t="s">
        <v>8</v>
      </c>
      <c r="I99" s="16" t="str">
        <f>INDEX(country_codes!C:C,MATCH(highest_earning_players!E99,country_codes!D:D,0))</f>
        <v>Poland, Republic of</v>
      </c>
      <c r="J99" s="16" t="str">
        <f>INDEX(country_codes!A:A,MATCH(highest_earning_players!E99,country_codes!D:D,0))</f>
        <v>Europe</v>
      </c>
      <c r="K99" s="16" t="str">
        <f t="shared" si="4"/>
        <v>K</v>
      </c>
      <c r="L99" s="16" t="str">
        <f t="shared" si="5"/>
        <v>l</v>
      </c>
      <c r="M99" s="16" t="str">
        <f t="shared" si="6"/>
        <v>Kl</v>
      </c>
      <c r="N99" t="str">
        <f t="shared" si="7"/>
        <v/>
      </c>
    </row>
    <row r="100" spans="1:14" x14ac:dyDescent="0.25">
      <c r="A100">
        <v>17622</v>
      </c>
      <c r="B100" t="s">
        <v>340</v>
      </c>
      <c r="C100" t="s">
        <v>341</v>
      </c>
      <c r="D100" t="s">
        <v>342</v>
      </c>
      <c r="E100" t="s">
        <v>95</v>
      </c>
      <c r="F100">
        <v>233210.47</v>
      </c>
      <c r="G100" t="s">
        <v>9</v>
      </c>
      <c r="H100" t="s">
        <v>8</v>
      </c>
      <c r="I100" s="16" t="str">
        <f>INDEX(country_codes!C:C,MATCH(highest_earning_players!E100,country_codes!D:D,0))</f>
        <v>France, French Republic</v>
      </c>
      <c r="J100" s="16" t="str">
        <f>INDEX(country_codes!A:A,MATCH(highest_earning_players!E100,country_codes!D:D,0))</f>
        <v>Europe</v>
      </c>
      <c r="K100" s="16" t="str">
        <f t="shared" si="4"/>
        <v>F</v>
      </c>
      <c r="L100" s="16" t="str">
        <f t="shared" si="5"/>
        <v>s</v>
      </c>
      <c r="M100" s="16" t="str">
        <f t="shared" si="6"/>
        <v>Fs</v>
      </c>
      <c r="N100" t="str">
        <f t="shared" si="7"/>
        <v/>
      </c>
    </row>
    <row r="101" spans="1:14" x14ac:dyDescent="0.25">
      <c r="A101">
        <v>49029</v>
      </c>
      <c r="B101" t="s">
        <v>343</v>
      </c>
      <c r="C101" t="s">
        <v>344</v>
      </c>
      <c r="D101" t="s">
        <v>345</v>
      </c>
      <c r="E101" t="s">
        <v>346</v>
      </c>
      <c r="F101">
        <v>232167.42</v>
      </c>
      <c r="G101" t="s">
        <v>9</v>
      </c>
      <c r="H101" t="s">
        <v>8</v>
      </c>
      <c r="I101" s="16" t="str">
        <f>INDEX(country_codes!C:C,MATCH(highest_earning_players!E101,country_codes!D:D,0))</f>
        <v>Uzbekistan, Republic of</v>
      </c>
      <c r="J101" s="16" t="str">
        <f>INDEX(country_codes!A:A,MATCH(highest_earning_players!E101,country_codes!D:D,0))</f>
        <v>Asia</v>
      </c>
      <c r="K101" s="16" t="str">
        <f t="shared" si="4"/>
        <v>S</v>
      </c>
      <c r="L101" s="16" t="str">
        <f t="shared" si="5"/>
        <v>r</v>
      </c>
      <c r="M101" s="16" t="str">
        <f t="shared" si="6"/>
        <v>Sr</v>
      </c>
      <c r="N101" t="str">
        <f t="shared" si="7"/>
        <v/>
      </c>
    </row>
    <row r="102" spans="1:14" x14ac:dyDescent="0.25">
      <c r="A102">
        <v>3304</v>
      </c>
      <c r="B102" t="s">
        <v>347</v>
      </c>
      <c r="C102" t="s">
        <v>348</v>
      </c>
      <c r="D102" t="s">
        <v>349</v>
      </c>
      <c r="E102" t="s">
        <v>33</v>
      </c>
      <c r="F102">
        <v>6952596.5800000001</v>
      </c>
      <c r="G102" t="s">
        <v>13</v>
      </c>
      <c r="H102" t="s">
        <v>11</v>
      </c>
      <c r="I102" s="16" t="str">
        <f>INDEX(country_codes!C:C,MATCH(highest_earning_players!E102,country_codes!D:D,0))</f>
        <v>Denmark, Kingdom of</v>
      </c>
      <c r="J102" s="16" t="str">
        <f>INDEX(country_codes!A:A,MATCH(highest_earning_players!E102,country_codes!D:D,0))</f>
        <v>Europe</v>
      </c>
      <c r="K102" s="16" t="str">
        <f t="shared" si="4"/>
        <v>J</v>
      </c>
      <c r="L102" s="16" t="str">
        <f t="shared" si="5"/>
        <v>n</v>
      </c>
      <c r="M102" s="16" t="str">
        <f t="shared" si="6"/>
        <v>Jn</v>
      </c>
      <c r="N102" t="str">
        <f t="shared" si="7"/>
        <v/>
      </c>
    </row>
    <row r="103" spans="1:14" x14ac:dyDescent="0.25">
      <c r="A103">
        <v>3822</v>
      </c>
      <c r="B103" t="s">
        <v>350</v>
      </c>
      <c r="C103" t="s">
        <v>351</v>
      </c>
      <c r="D103" t="s">
        <v>352</v>
      </c>
      <c r="E103" t="s">
        <v>197</v>
      </c>
      <c r="F103">
        <v>6470000.0199999996</v>
      </c>
      <c r="G103" t="s">
        <v>13</v>
      </c>
      <c r="H103" t="s">
        <v>11</v>
      </c>
      <c r="I103" s="16" t="str">
        <f>INDEX(country_codes!C:C,MATCH(highest_earning_players!E103,country_codes!D:D,0))</f>
        <v>Finland, Republic of</v>
      </c>
      <c r="J103" s="16" t="str">
        <f>INDEX(country_codes!A:A,MATCH(highest_earning_players!E103,country_codes!D:D,0))</f>
        <v>Europe</v>
      </c>
      <c r="K103" s="16" t="str">
        <f t="shared" si="4"/>
        <v>J</v>
      </c>
      <c r="L103" s="16" t="str">
        <f t="shared" si="5"/>
        <v>e</v>
      </c>
      <c r="M103" s="16" t="str">
        <f t="shared" si="6"/>
        <v>Je</v>
      </c>
      <c r="N103" t="str">
        <f t="shared" si="7"/>
        <v/>
      </c>
    </row>
    <row r="104" spans="1:14" x14ac:dyDescent="0.25">
      <c r="A104">
        <v>30451</v>
      </c>
      <c r="B104" t="s">
        <v>353</v>
      </c>
      <c r="C104" t="s">
        <v>354</v>
      </c>
      <c r="D104" t="s">
        <v>355</v>
      </c>
      <c r="E104" t="s">
        <v>356</v>
      </c>
      <c r="F104">
        <v>6000411.96</v>
      </c>
      <c r="G104" t="s">
        <v>13</v>
      </c>
      <c r="H104" t="s">
        <v>11</v>
      </c>
      <c r="I104" s="16" t="str">
        <f>INDEX(country_codes!C:C,MATCH(highest_earning_players!E104,country_codes!D:D,0))</f>
        <v>Australia, Commonwealth of</v>
      </c>
      <c r="J104" s="16" t="str">
        <f>INDEX(country_codes!A:A,MATCH(highest_earning_players!E104,country_codes!D:D,0))</f>
        <v>Oceania</v>
      </c>
      <c r="K104" s="16" t="str">
        <f t="shared" si="4"/>
        <v>A</v>
      </c>
      <c r="L104" s="16" t="str">
        <f t="shared" si="5"/>
        <v>n</v>
      </c>
      <c r="M104" s="16" t="str">
        <f t="shared" si="6"/>
        <v>An</v>
      </c>
      <c r="N104" t="str">
        <f t="shared" si="7"/>
        <v/>
      </c>
    </row>
    <row r="105" spans="1:14" x14ac:dyDescent="0.25">
      <c r="A105">
        <v>2811</v>
      </c>
      <c r="B105" t="s">
        <v>357</v>
      </c>
      <c r="C105" t="s">
        <v>358</v>
      </c>
      <c r="D105" t="s">
        <v>359</v>
      </c>
      <c r="E105" t="s">
        <v>95</v>
      </c>
      <c r="F105">
        <v>5554297.4100000001</v>
      </c>
      <c r="G105" t="s">
        <v>13</v>
      </c>
      <c r="H105" t="s">
        <v>11</v>
      </c>
      <c r="I105" s="16" t="str">
        <f>INDEX(country_codes!C:C,MATCH(highest_earning_players!E105,country_codes!D:D,0))</f>
        <v>France, French Republic</v>
      </c>
      <c r="J105" s="16" t="str">
        <f>INDEX(country_codes!A:A,MATCH(highest_earning_players!E105,country_codes!D:D,0))</f>
        <v>Europe</v>
      </c>
      <c r="K105" s="16" t="str">
        <f t="shared" si="4"/>
        <v>S</v>
      </c>
      <c r="L105" s="16" t="str">
        <f t="shared" si="5"/>
        <v>n</v>
      </c>
      <c r="M105" s="16" t="str">
        <f t="shared" si="6"/>
        <v>Sn</v>
      </c>
      <c r="N105" t="str">
        <f t="shared" si="7"/>
        <v/>
      </c>
    </row>
    <row r="106" spans="1:14" x14ac:dyDescent="0.25">
      <c r="A106">
        <v>18897</v>
      </c>
      <c r="B106" t="s">
        <v>360</v>
      </c>
      <c r="C106" t="s">
        <v>361</v>
      </c>
      <c r="D106" t="s">
        <v>362</v>
      </c>
      <c r="E106" t="s">
        <v>197</v>
      </c>
      <c r="F106">
        <v>5470902.5700000003</v>
      </c>
      <c r="G106" t="s">
        <v>13</v>
      </c>
      <c r="H106" t="s">
        <v>11</v>
      </c>
      <c r="I106" s="16" t="str">
        <f>INDEX(country_codes!C:C,MATCH(highest_earning_players!E106,country_codes!D:D,0))</f>
        <v>Finland, Republic of</v>
      </c>
      <c r="J106" s="16" t="str">
        <f>INDEX(country_codes!A:A,MATCH(highest_earning_players!E106,country_codes!D:D,0))</f>
        <v>Europe</v>
      </c>
      <c r="K106" s="16" t="str">
        <f t="shared" si="4"/>
        <v>T</v>
      </c>
      <c r="L106" s="16" t="str">
        <f t="shared" si="5"/>
        <v>s</v>
      </c>
      <c r="M106" s="16" t="str">
        <f t="shared" si="6"/>
        <v>Ts</v>
      </c>
      <c r="N106" t="str">
        <f t="shared" si="7"/>
        <v/>
      </c>
    </row>
    <row r="107" spans="1:14" x14ac:dyDescent="0.25">
      <c r="A107">
        <v>3145</v>
      </c>
      <c r="B107" t="s">
        <v>363</v>
      </c>
      <c r="C107" t="s">
        <v>364</v>
      </c>
      <c r="D107" t="s">
        <v>365</v>
      </c>
      <c r="E107" t="s">
        <v>323</v>
      </c>
      <c r="F107">
        <v>5193382.8099999996</v>
      </c>
      <c r="G107" t="s">
        <v>13</v>
      </c>
      <c r="H107" t="s">
        <v>11</v>
      </c>
      <c r="I107" s="16" t="str">
        <f>INDEX(country_codes!C:C,MATCH(highest_earning_players!E107,country_codes!D:D,0))</f>
        <v>Germany, Federal Republic of</v>
      </c>
      <c r="J107" s="16" t="str">
        <f>INDEX(country_codes!A:A,MATCH(highest_earning_players!E107,country_codes!D:D,0))</f>
        <v>Europe</v>
      </c>
      <c r="K107" s="16" t="str">
        <f t="shared" si="4"/>
        <v>K</v>
      </c>
      <c r="L107" s="16" t="str">
        <f t="shared" si="5"/>
        <v>o</v>
      </c>
      <c r="M107" s="16" t="str">
        <f t="shared" si="6"/>
        <v>Ko</v>
      </c>
      <c r="N107" t="str">
        <f t="shared" si="7"/>
        <v/>
      </c>
    </row>
    <row r="108" spans="1:14" x14ac:dyDescent="0.25">
      <c r="A108">
        <v>14671</v>
      </c>
      <c r="B108" t="s">
        <v>366</v>
      </c>
      <c r="C108" t="s">
        <v>367</v>
      </c>
      <c r="D108" t="s">
        <v>368</v>
      </c>
      <c r="E108" t="s">
        <v>369</v>
      </c>
      <c r="F108">
        <v>4798043.68</v>
      </c>
      <c r="G108" t="s">
        <v>13</v>
      </c>
      <c r="H108" t="s">
        <v>11</v>
      </c>
      <c r="I108" s="16" t="str">
        <f>INDEX(country_codes!C:C,MATCH(highest_earning_players!E108,country_codes!D:D,0))</f>
        <v>Jordan, Hashemite Kingdom of</v>
      </c>
      <c r="J108" s="16" t="str">
        <f>INDEX(country_codes!A:A,MATCH(highest_earning_players!E108,country_codes!D:D,0))</f>
        <v>Asia</v>
      </c>
      <c r="K108" s="16" t="str">
        <f t="shared" si="4"/>
        <v>A</v>
      </c>
      <c r="L108" s="16" t="str">
        <f t="shared" si="5"/>
        <v>r</v>
      </c>
      <c r="M108" s="16" t="str">
        <f t="shared" si="6"/>
        <v>Ar</v>
      </c>
      <c r="N108" t="str">
        <f t="shared" si="7"/>
        <v/>
      </c>
    </row>
    <row r="109" spans="1:14" x14ac:dyDescent="0.25">
      <c r="A109">
        <v>12579</v>
      </c>
      <c r="B109" t="s">
        <v>370</v>
      </c>
      <c r="C109" t="s">
        <v>371</v>
      </c>
      <c r="D109" t="s">
        <v>372</v>
      </c>
      <c r="E109" t="s">
        <v>228</v>
      </c>
      <c r="F109">
        <v>4579118.16</v>
      </c>
      <c r="G109" t="s">
        <v>13</v>
      </c>
      <c r="H109" t="s">
        <v>11</v>
      </c>
      <c r="I109" s="16" t="str">
        <f>INDEX(country_codes!C:C,MATCH(highest_earning_players!E109,country_codes!D:D,0))</f>
        <v>Bulgaria, Republic of</v>
      </c>
      <c r="J109" s="16" t="str">
        <f>INDEX(country_codes!A:A,MATCH(highest_earning_players!E109,country_codes!D:D,0))</f>
        <v>Europe</v>
      </c>
      <c r="K109" s="16" t="str">
        <f t="shared" si="4"/>
        <v>I</v>
      </c>
      <c r="L109" s="16" t="str">
        <f t="shared" si="5"/>
        <v>n</v>
      </c>
      <c r="M109" s="16" t="str">
        <f t="shared" si="6"/>
        <v>In</v>
      </c>
      <c r="N109" t="str">
        <f t="shared" si="7"/>
        <v/>
      </c>
    </row>
    <row r="110" spans="1:14" x14ac:dyDescent="0.25">
      <c r="A110">
        <v>25335</v>
      </c>
      <c r="B110" t="s">
        <v>373</v>
      </c>
      <c r="C110" t="s">
        <v>374</v>
      </c>
      <c r="D110" t="s">
        <v>375</v>
      </c>
      <c r="E110" t="s">
        <v>376</v>
      </c>
      <c r="F110">
        <v>4193412.69</v>
      </c>
      <c r="G110" t="s">
        <v>13</v>
      </c>
      <c r="H110" t="s">
        <v>11</v>
      </c>
      <c r="I110" s="16" t="str">
        <f>INDEX(country_codes!C:C,MATCH(highest_earning_players!E110,country_codes!D:D,0))</f>
        <v>Lebanon, Lebanese Republic</v>
      </c>
      <c r="J110" s="16" t="str">
        <f>INDEX(country_codes!A:A,MATCH(highest_earning_players!E110,country_codes!D:D,0))</f>
        <v>Asia</v>
      </c>
      <c r="K110" s="16" t="str">
        <f t="shared" si="4"/>
        <v>M</v>
      </c>
      <c r="L110" s="16" t="str">
        <f t="shared" si="5"/>
        <v>n</v>
      </c>
      <c r="M110" s="16" t="str">
        <f t="shared" si="6"/>
        <v>Mn</v>
      </c>
      <c r="N110" t="str">
        <f t="shared" si="7"/>
        <v/>
      </c>
    </row>
    <row r="111" spans="1:14" x14ac:dyDescent="0.25">
      <c r="A111">
        <v>12133</v>
      </c>
      <c r="B111" t="s">
        <v>377</v>
      </c>
      <c r="C111" t="s">
        <v>378</v>
      </c>
      <c r="D111" t="s">
        <v>379</v>
      </c>
      <c r="E111" t="s">
        <v>197</v>
      </c>
      <c r="F111">
        <v>3765369.04</v>
      </c>
      <c r="G111" t="s">
        <v>13</v>
      </c>
      <c r="H111" t="s">
        <v>11</v>
      </c>
      <c r="I111" s="16" t="str">
        <f>INDEX(country_codes!C:C,MATCH(highest_earning_players!E111,country_codes!D:D,0))</f>
        <v>Finland, Republic of</v>
      </c>
      <c r="J111" s="16" t="str">
        <f>INDEX(country_codes!A:A,MATCH(highest_earning_players!E111,country_codes!D:D,0))</f>
        <v>Europe</v>
      </c>
      <c r="K111" s="16" t="str">
        <f t="shared" si="4"/>
        <v>L</v>
      </c>
      <c r="L111" s="16" t="str">
        <f t="shared" si="5"/>
        <v>e</v>
      </c>
      <c r="M111" s="16" t="str">
        <f t="shared" si="6"/>
        <v>Le</v>
      </c>
      <c r="N111" t="str">
        <f t="shared" si="7"/>
        <v/>
      </c>
    </row>
    <row r="112" spans="1:14" x14ac:dyDescent="0.25">
      <c r="A112">
        <v>14196</v>
      </c>
      <c r="B112" t="s">
        <v>380</v>
      </c>
      <c r="C112" t="s">
        <v>381</v>
      </c>
      <c r="D112" t="s">
        <v>382</v>
      </c>
      <c r="E112" t="s">
        <v>383</v>
      </c>
      <c r="F112">
        <v>3608317.34</v>
      </c>
      <c r="G112" t="s">
        <v>13</v>
      </c>
      <c r="H112" t="s">
        <v>11</v>
      </c>
      <c r="I112" s="16" t="str">
        <f>INDEX(country_codes!C:C,MATCH(highest_earning_players!E112,country_codes!D:D,0))</f>
        <v>Pakistan, Islamic Republic of</v>
      </c>
      <c r="J112" s="16" t="str">
        <f>INDEX(country_codes!A:A,MATCH(highest_earning_players!E112,country_codes!D:D,0))</f>
        <v>Asia</v>
      </c>
      <c r="K112" s="16" t="str">
        <f t="shared" si="4"/>
        <v>S</v>
      </c>
      <c r="L112" s="16" t="str">
        <f t="shared" si="5"/>
        <v>l</v>
      </c>
      <c r="M112" s="16" t="str">
        <f t="shared" si="6"/>
        <v>Sl</v>
      </c>
      <c r="N112" t="str">
        <f t="shared" si="7"/>
        <v/>
      </c>
    </row>
    <row r="113" spans="1:14" x14ac:dyDescent="0.25">
      <c r="A113">
        <v>2615</v>
      </c>
      <c r="B113" t="s">
        <v>384</v>
      </c>
      <c r="C113" t="s">
        <v>385</v>
      </c>
      <c r="D113" t="s">
        <v>386</v>
      </c>
      <c r="E113" t="s">
        <v>49</v>
      </c>
      <c r="F113">
        <v>3057237.67</v>
      </c>
      <c r="G113" t="s">
        <v>13</v>
      </c>
      <c r="H113" t="s">
        <v>11</v>
      </c>
      <c r="I113" s="16" t="str">
        <f>INDEX(country_codes!C:C,MATCH(highest_earning_players!E113,country_codes!D:D,0))</f>
        <v>United States of America</v>
      </c>
      <c r="J113" s="16" t="str">
        <f>INDEX(country_codes!A:A,MATCH(highest_earning_players!E113,country_codes!D:D,0))</f>
        <v>North America</v>
      </c>
      <c r="K113" s="16" t="str">
        <f t="shared" si="4"/>
        <v>S</v>
      </c>
      <c r="L113" s="16" t="str">
        <f t="shared" si="5"/>
        <v>l</v>
      </c>
      <c r="M113" s="16" t="str">
        <f t="shared" si="6"/>
        <v>Sl</v>
      </c>
      <c r="N113">
        <f t="shared" si="7"/>
        <v>8</v>
      </c>
    </row>
    <row r="114" spans="1:14" x14ac:dyDescent="0.25">
      <c r="A114">
        <v>5194</v>
      </c>
      <c r="B114" t="s">
        <v>30</v>
      </c>
      <c r="C114" t="s">
        <v>387</v>
      </c>
      <c r="D114" t="s">
        <v>388</v>
      </c>
      <c r="E114" t="s">
        <v>49</v>
      </c>
      <c r="F114">
        <v>2995619.62</v>
      </c>
      <c r="G114" t="s">
        <v>13</v>
      </c>
      <c r="H114" t="s">
        <v>11</v>
      </c>
      <c r="I114" s="16" t="str">
        <f>INDEX(country_codes!C:C,MATCH(highest_earning_players!E114,country_codes!D:D,0))</f>
        <v>United States of America</v>
      </c>
      <c r="J114" s="16" t="str">
        <f>INDEX(country_codes!A:A,MATCH(highest_earning_players!E114,country_codes!D:D,0))</f>
        <v>North America</v>
      </c>
      <c r="K114" s="16" t="str">
        <f t="shared" si="4"/>
        <v>P</v>
      </c>
      <c r="L114" s="16" t="str">
        <f t="shared" si="5"/>
        <v>r</v>
      </c>
      <c r="M114" s="16" t="str">
        <f t="shared" si="6"/>
        <v>Pr</v>
      </c>
      <c r="N114" t="str">
        <f t="shared" si="7"/>
        <v/>
      </c>
    </row>
    <row r="115" spans="1:14" x14ac:dyDescent="0.25">
      <c r="A115">
        <v>10188</v>
      </c>
      <c r="B115" t="s">
        <v>389</v>
      </c>
      <c r="C115" t="s">
        <v>390</v>
      </c>
      <c r="D115" t="s">
        <v>391</v>
      </c>
      <c r="E115" t="s">
        <v>333</v>
      </c>
      <c r="F115">
        <v>2984982.14</v>
      </c>
      <c r="G115" t="s">
        <v>13</v>
      </c>
      <c r="H115" t="s">
        <v>11</v>
      </c>
      <c r="I115" s="16" t="str">
        <f>INDEX(country_codes!C:C,MATCH(highest_earning_players!E115,country_codes!D:D,0))</f>
        <v>China, People's Republic of</v>
      </c>
      <c r="J115" s="16" t="str">
        <f>INDEX(country_codes!A:A,MATCH(highest_earning_players!E115,country_codes!D:D,0))</f>
        <v>Asia</v>
      </c>
      <c r="K115" s="16" t="str">
        <f t="shared" si="4"/>
        <v>L</v>
      </c>
      <c r="L115" s="16" t="str">
        <f t="shared" si="5"/>
        <v>u</v>
      </c>
      <c r="M115" s="16" t="str">
        <f t="shared" si="6"/>
        <v>Lu</v>
      </c>
      <c r="N115" t="str">
        <f t="shared" si="7"/>
        <v/>
      </c>
    </row>
    <row r="116" spans="1:14" x14ac:dyDescent="0.25">
      <c r="A116">
        <v>4033</v>
      </c>
      <c r="B116" t="s">
        <v>392</v>
      </c>
      <c r="C116" t="s">
        <v>331</v>
      </c>
      <c r="D116" t="s">
        <v>393</v>
      </c>
      <c r="E116" t="s">
        <v>333</v>
      </c>
      <c r="F116">
        <v>2894690.34</v>
      </c>
      <c r="G116" t="s">
        <v>13</v>
      </c>
      <c r="H116" t="s">
        <v>11</v>
      </c>
      <c r="I116" s="16" t="str">
        <f>INDEX(country_codes!C:C,MATCH(highest_earning_players!E116,country_codes!D:D,0))</f>
        <v>China, People's Republic of</v>
      </c>
      <c r="J116" s="16" t="str">
        <f>INDEX(country_codes!A:A,MATCH(highest_earning_players!E116,country_codes!D:D,0))</f>
        <v>Asia</v>
      </c>
      <c r="K116" s="16" t="str">
        <f t="shared" si="4"/>
        <v>L</v>
      </c>
      <c r="L116" s="16" t="str">
        <f t="shared" si="5"/>
        <v>n</v>
      </c>
      <c r="M116" s="16" t="str">
        <f t="shared" si="6"/>
        <v>Ln</v>
      </c>
      <c r="N116" t="str">
        <f t="shared" si="7"/>
        <v/>
      </c>
    </row>
    <row r="117" spans="1:14" x14ac:dyDescent="0.25">
      <c r="A117">
        <v>2578</v>
      </c>
      <c r="B117" t="s">
        <v>394</v>
      </c>
      <c r="C117" t="s">
        <v>371</v>
      </c>
      <c r="D117" t="s">
        <v>395</v>
      </c>
      <c r="E117" t="s">
        <v>173</v>
      </c>
      <c r="F117">
        <v>2864004.17</v>
      </c>
      <c r="G117" t="s">
        <v>13</v>
      </c>
      <c r="H117" t="s">
        <v>11</v>
      </c>
      <c r="I117" s="16" t="str">
        <f>INDEX(country_codes!C:C,MATCH(highest_earning_players!E117,country_codes!D:D,0))</f>
        <v>Estonia, Republic of</v>
      </c>
      <c r="J117" s="16" t="str">
        <f>INDEX(country_codes!A:A,MATCH(highest_earning_players!E117,country_codes!D:D,0))</f>
        <v>Europe</v>
      </c>
      <c r="K117" s="16" t="str">
        <f t="shared" si="4"/>
        <v>C</v>
      </c>
      <c r="L117" s="16" t="str">
        <f t="shared" si="5"/>
        <v>t</v>
      </c>
      <c r="M117" s="16" t="str">
        <f t="shared" si="6"/>
        <v>Ct</v>
      </c>
      <c r="N117" t="str">
        <f t="shared" si="7"/>
        <v/>
      </c>
    </row>
    <row r="118" spans="1:14" x14ac:dyDescent="0.25">
      <c r="A118">
        <v>2610</v>
      </c>
      <c r="B118" t="s">
        <v>396</v>
      </c>
      <c r="C118" t="s">
        <v>397</v>
      </c>
      <c r="D118" t="s">
        <v>398</v>
      </c>
      <c r="E118" t="s">
        <v>49</v>
      </c>
      <c r="F118">
        <v>2551657.34</v>
      </c>
      <c r="G118" t="s">
        <v>13</v>
      </c>
      <c r="H118" t="s">
        <v>11</v>
      </c>
      <c r="I118" s="16" t="str">
        <f>INDEX(country_codes!C:C,MATCH(highest_earning_players!E118,country_codes!D:D,0))</f>
        <v>United States of America</v>
      </c>
      <c r="J118" s="16" t="str">
        <f>INDEX(country_codes!A:A,MATCH(highest_earning_players!E118,country_codes!D:D,0))</f>
        <v>North America</v>
      </c>
      <c r="K118" s="16" t="str">
        <f t="shared" si="4"/>
        <v>C</v>
      </c>
      <c r="L118" s="16" t="str">
        <f t="shared" si="5"/>
        <v>n</v>
      </c>
      <c r="M118" s="16" t="str">
        <f t="shared" si="6"/>
        <v>Cn</v>
      </c>
      <c r="N118" t="str">
        <f t="shared" si="7"/>
        <v/>
      </c>
    </row>
    <row r="119" spans="1:14" x14ac:dyDescent="0.25">
      <c r="A119">
        <v>3524</v>
      </c>
      <c r="B119" t="s">
        <v>399</v>
      </c>
      <c r="C119" t="s">
        <v>400</v>
      </c>
      <c r="D119" t="s">
        <v>401</v>
      </c>
      <c r="E119" t="s">
        <v>79</v>
      </c>
      <c r="F119">
        <v>2545626.14</v>
      </c>
      <c r="G119" t="s">
        <v>13</v>
      </c>
      <c r="H119" t="s">
        <v>11</v>
      </c>
      <c r="I119" s="16" t="str">
        <f>INDEX(country_codes!C:C,MATCH(highest_earning_players!E119,country_codes!D:D,0))</f>
        <v>Sweden, Kingdom of</v>
      </c>
      <c r="J119" s="16" t="str">
        <f>INDEX(country_codes!A:A,MATCH(highest_earning_players!E119,country_codes!D:D,0))</f>
        <v>Europe</v>
      </c>
      <c r="K119" s="16" t="str">
        <f t="shared" si="4"/>
        <v>G</v>
      </c>
      <c r="L119" s="16" t="str">
        <f t="shared" si="5"/>
        <v>v</v>
      </c>
      <c r="M119" s="16" t="str">
        <f t="shared" si="6"/>
        <v>Gv</v>
      </c>
      <c r="N119" t="str">
        <f t="shared" si="7"/>
        <v/>
      </c>
    </row>
    <row r="120" spans="1:14" x14ac:dyDescent="0.25">
      <c r="A120">
        <v>5195</v>
      </c>
      <c r="B120" t="s">
        <v>402</v>
      </c>
      <c r="C120" t="s">
        <v>403</v>
      </c>
      <c r="D120" t="s">
        <v>404</v>
      </c>
      <c r="E120" t="s">
        <v>79</v>
      </c>
      <c r="F120">
        <v>2504134.31</v>
      </c>
      <c r="G120" t="s">
        <v>13</v>
      </c>
      <c r="H120" t="s">
        <v>11</v>
      </c>
      <c r="I120" s="16" t="str">
        <f>INDEX(country_codes!C:C,MATCH(highest_earning_players!E120,country_codes!D:D,0))</f>
        <v>Sweden, Kingdom of</v>
      </c>
      <c r="J120" s="16" t="str">
        <f>INDEX(country_codes!A:A,MATCH(highest_earning_players!E120,country_codes!D:D,0))</f>
        <v>Europe</v>
      </c>
      <c r="K120" s="16" t="str">
        <f t="shared" si="4"/>
        <v>L</v>
      </c>
      <c r="L120" s="16" t="str">
        <f t="shared" si="5"/>
        <v>g</v>
      </c>
      <c r="M120" s="16" t="str">
        <f t="shared" si="6"/>
        <v>Lg</v>
      </c>
      <c r="N120" t="str">
        <f t="shared" si="7"/>
        <v/>
      </c>
    </row>
    <row r="121" spans="1:14" x14ac:dyDescent="0.25">
      <c r="A121">
        <v>3305</v>
      </c>
      <c r="B121" t="s">
        <v>405</v>
      </c>
      <c r="C121" t="s">
        <v>406</v>
      </c>
      <c r="D121" t="s">
        <v>407</v>
      </c>
      <c r="E121" t="s">
        <v>95</v>
      </c>
      <c r="F121">
        <v>2381155.91</v>
      </c>
      <c r="G121" t="s">
        <v>13</v>
      </c>
      <c r="H121" t="s">
        <v>11</v>
      </c>
      <c r="I121" s="16" t="str">
        <f>INDEX(country_codes!C:C,MATCH(highest_earning_players!E121,country_codes!D:D,0))</f>
        <v>France, French Republic</v>
      </c>
      <c r="J121" s="16" t="str">
        <f>INDEX(country_codes!A:A,MATCH(highest_earning_players!E121,country_codes!D:D,0))</f>
        <v>Europe</v>
      </c>
      <c r="K121" s="16" t="str">
        <f t="shared" si="4"/>
        <v>T</v>
      </c>
      <c r="L121" s="16" t="str">
        <f t="shared" si="5"/>
        <v>l</v>
      </c>
      <c r="M121" s="16" t="str">
        <f t="shared" si="6"/>
        <v>Tl</v>
      </c>
      <c r="N121" t="str">
        <f t="shared" si="7"/>
        <v/>
      </c>
    </row>
    <row r="122" spans="1:14" x14ac:dyDescent="0.25">
      <c r="A122">
        <v>13080</v>
      </c>
      <c r="B122" t="s">
        <v>408</v>
      </c>
      <c r="C122" t="s">
        <v>409</v>
      </c>
      <c r="D122" t="s">
        <v>410</v>
      </c>
      <c r="E122" t="s">
        <v>411</v>
      </c>
      <c r="F122">
        <v>2275625.58</v>
      </c>
      <c r="G122" t="s">
        <v>13</v>
      </c>
      <c r="H122" t="s">
        <v>11</v>
      </c>
      <c r="I122" s="16" t="str">
        <f>INDEX(country_codes!C:C,MATCH(highest_earning_players!E122,country_codes!D:D,0))</f>
        <v>Romania</v>
      </c>
      <c r="J122" s="16" t="str">
        <f>INDEX(country_codes!A:A,MATCH(highest_earning_players!E122,country_codes!D:D,0))</f>
        <v>Europe</v>
      </c>
      <c r="K122" s="16" t="str">
        <f t="shared" si="4"/>
        <v>A</v>
      </c>
      <c r="L122" s="16" t="str">
        <f t="shared" si="5"/>
        <v>i</v>
      </c>
      <c r="M122" s="16" t="str">
        <f t="shared" si="6"/>
        <v>Ai</v>
      </c>
      <c r="N122" t="str">
        <f t="shared" si="7"/>
        <v/>
      </c>
    </row>
    <row r="123" spans="1:14" x14ac:dyDescent="0.25">
      <c r="A123">
        <v>4028</v>
      </c>
      <c r="B123" t="s">
        <v>412</v>
      </c>
      <c r="C123" t="s">
        <v>413</v>
      </c>
      <c r="D123" t="s">
        <v>414</v>
      </c>
      <c r="E123" t="s">
        <v>66</v>
      </c>
      <c r="F123">
        <v>2257053.21</v>
      </c>
      <c r="G123" t="s">
        <v>13</v>
      </c>
      <c r="H123" t="s">
        <v>11</v>
      </c>
      <c r="I123" s="16" t="str">
        <f>INDEX(country_codes!C:C,MATCH(highest_earning_players!E123,country_codes!D:D,0))</f>
        <v>Canada</v>
      </c>
      <c r="J123" s="16" t="str">
        <f>INDEX(country_codes!A:A,MATCH(highest_earning_players!E123,country_codes!D:D,0))</f>
        <v>North America</v>
      </c>
      <c r="K123" s="16" t="str">
        <f t="shared" si="4"/>
        <v>A</v>
      </c>
      <c r="L123" s="16" t="str">
        <f t="shared" si="5"/>
        <v>r</v>
      </c>
      <c r="M123" s="16" t="str">
        <f t="shared" si="6"/>
        <v>Ar</v>
      </c>
      <c r="N123" t="str">
        <f t="shared" si="7"/>
        <v/>
      </c>
    </row>
    <row r="124" spans="1:14" x14ac:dyDescent="0.25">
      <c r="A124">
        <v>26665</v>
      </c>
      <c r="B124" t="s">
        <v>415</v>
      </c>
      <c r="C124" t="s">
        <v>416</v>
      </c>
      <c r="D124" t="s">
        <v>417</v>
      </c>
      <c r="E124" t="s">
        <v>333</v>
      </c>
      <c r="F124">
        <v>2244012.27</v>
      </c>
      <c r="G124" t="s">
        <v>13</v>
      </c>
      <c r="H124" t="s">
        <v>11</v>
      </c>
      <c r="I124" s="16" t="str">
        <f>INDEX(country_codes!C:C,MATCH(highest_earning_players!E124,country_codes!D:D,0))</f>
        <v>China, People's Republic of</v>
      </c>
      <c r="J124" s="16" t="str">
        <f>INDEX(country_codes!A:A,MATCH(highest_earning_players!E124,country_codes!D:D,0))</f>
        <v>Asia</v>
      </c>
      <c r="K124" s="16" t="str">
        <f t="shared" si="4"/>
        <v>C</v>
      </c>
      <c r="L124" s="16" t="str">
        <f t="shared" si="5"/>
        <v>u</v>
      </c>
      <c r="M124" s="16" t="str">
        <f t="shared" si="6"/>
        <v>Cu</v>
      </c>
      <c r="N124" t="str">
        <f t="shared" si="7"/>
        <v/>
      </c>
    </row>
    <row r="125" spans="1:14" x14ac:dyDescent="0.25">
      <c r="A125">
        <v>10712</v>
      </c>
      <c r="B125" t="s">
        <v>418</v>
      </c>
      <c r="C125" t="s">
        <v>419</v>
      </c>
      <c r="D125" t="s">
        <v>420</v>
      </c>
      <c r="E125" t="s">
        <v>333</v>
      </c>
      <c r="F125">
        <v>2097095.28</v>
      </c>
      <c r="G125" t="s">
        <v>13</v>
      </c>
      <c r="H125" t="s">
        <v>11</v>
      </c>
      <c r="I125" s="16" t="str">
        <f>INDEX(country_codes!C:C,MATCH(highest_earning_players!E125,country_codes!D:D,0))</f>
        <v>China, People's Republic of</v>
      </c>
      <c r="J125" s="16" t="str">
        <f>INDEX(country_codes!A:A,MATCH(highest_earning_players!E125,country_codes!D:D,0))</f>
        <v>Asia</v>
      </c>
      <c r="K125" s="16" t="str">
        <f t="shared" si="4"/>
        <v>Z</v>
      </c>
      <c r="L125" s="16" t="str">
        <f t="shared" si="5"/>
        <v>g</v>
      </c>
      <c r="M125" s="16" t="str">
        <f t="shared" si="6"/>
        <v>Zg</v>
      </c>
      <c r="N125" t="str">
        <f t="shared" si="7"/>
        <v/>
      </c>
    </row>
    <row r="126" spans="1:14" x14ac:dyDescent="0.25">
      <c r="A126">
        <v>26513</v>
      </c>
      <c r="B126" t="s">
        <v>418</v>
      </c>
      <c r="C126" t="s">
        <v>421</v>
      </c>
      <c r="D126" t="s">
        <v>422</v>
      </c>
      <c r="E126" t="s">
        <v>333</v>
      </c>
      <c r="F126">
        <v>2078534.86</v>
      </c>
      <c r="G126" t="s">
        <v>13</v>
      </c>
      <c r="H126" t="s">
        <v>11</v>
      </c>
      <c r="I126" s="16" t="str">
        <f>INDEX(country_codes!C:C,MATCH(highest_earning_players!E126,country_codes!D:D,0))</f>
        <v>China, People's Republic of</v>
      </c>
      <c r="J126" s="16" t="str">
        <f>INDEX(country_codes!A:A,MATCH(highest_earning_players!E126,country_codes!D:D,0))</f>
        <v>Asia</v>
      </c>
      <c r="K126" s="16" t="str">
        <f t="shared" si="4"/>
        <v>Z</v>
      </c>
      <c r="L126" s="16" t="str">
        <f t="shared" si="5"/>
        <v>g</v>
      </c>
      <c r="M126" s="16" t="str">
        <f t="shared" si="6"/>
        <v>Zg</v>
      </c>
      <c r="N126" t="str">
        <f t="shared" si="7"/>
        <v/>
      </c>
    </row>
    <row r="127" spans="1:14" x14ac:dyDescent="0.25">
      <c r="A127">
        <v>9515</v>
      </c>
      <c r="B127" t="s">
        <v>34</v>
      </c>
      <c r="C127" t="s">
        <v>423</v>
      </c>
      <c r="D127" t="s">
        <v>424</v>
      </c>
      <c r="E127" t="s">
        <v>33</v>
      </c>
      <c r="F127">
        <v>2007841.6</v>
      </c>
      <c r="G127" t="s">
        <v>13</v>
      </c>
      <c r="H127" t="s">
        <v>11</v>
      </c>
      <c r="I127" s="16" t="str">
        <f>INDEX(country_codes!C:C,MATCH(highest_earning_players!E127,country_codes!D:D,0))</f>
        <v>Denmark, Kingdom of</v>
      </c>
      <c r="J127" s="16" t="str">
        <f>INDEX(country_codes!A:A,MATCH(highest_earning_players!E127,country_codes!D:D,0))</f>
        <v>Europe</v>
      </c>
      <c r="K127" s="16" t="str">
        <f t="shared" si="4"/>
        <v>A</v>
      </c>
      <c r="L127" s="16" t="str">
        <f t="shared" si="5"/>
        <v>s</v>
      </c>
      <c r="M127" s="16" t="str">
        <f t="shared" si="6"/>
        <v>As</v>
      </c>
      <c r="N127" t="str">
        <f t="shared" si="7"/>
        <v/>
      </c>
    </row>
    <row r="128" spans="1:14" x14ac:dyDescent="0.25">
      <c r="A128">
        <v>3256</v>
      </c>
      <c r="B128" t="s">
        <v>425</v>
      </c>
      <c r="C128" t="s">
        <v>426</v>
      </c>
      <c r="D128" t="s">
        <v>427</v>
      </c>
      <c r="E128" t="s">
        <v>66</v>
      </c>
      <c r="F128">
        <v>2006311.11</v>
      </c>
      <c r="G128" t="s">
        <v>13</v>
      </c>
      <c r="H128" t="s">
        <v>11</v>
      </c>
      <c r="I128" s="16" t="str">
        <f>INDEX(country_codes!C:C,MATCH(highest_earning_players!E128,country_codes!D:D,0))</f>
        <v>Canada</v>
      </c>
      <c r="J128" s="16" t="str">
        <f>INDEX(country_codes!A:A,MATCH(highest_earning_players!E128,country_codes!D:D,0))</f>
        <v>North America</v>
      </c>
      <c r="K128" s="16" t="str">
        <f t="shared" si="4"/>
        <v>K</v>
      </c>
      <c r="L128" s="16" t="str">
        <f t="shared" si="5"/>
        <v>s</v>
      </c>
      <c r="M128" s="16" t="str">
        <f t="shared" si="6"/>
        <v>Ks</v>
      </c>
      <c r="N128" t="str">
        <f t="shared" si="7"/>
        <v/>
      </c>
    </row>
    <row r="129" spans="1:14" x14ac:dyDescent="0.25">
      <c r="A129">
        <v>14238</v>
      </c>
      <c r="B129" t="s">
        <v>428</v>
      </c>
      <c r="C129" t="s">
        <v>429</v>
      </c>
      <c r="D129" t="s">
        <v>430</v>
      </c>
      <c r="E129" t="s">
        <v>333</v>
      </c>
      <c r="F129">
        <v>2002159.51</v>
      </c>
      <c r="G129" t="s">
        <v>13</v>
      </c>
      <c r="H129" t="s">
        <v>11</v>
      </c>
      <c r="I129" s="16" t="str">
        <f>INDEX(country_codes!C:C,MATCH(highest_earning_players!E129,country_codes!D:D,0))</f>
        <v>China, People's Republic of</v>
      </c>
      <c r="J129" s="16" t="str">
        <f>INDEX(country_codes!A:A,MATCH(highest_earning_players!E129,country_codes!D:D,0))</f>
        <v>Asia</v>
      </c>
      <c r="K129" s="16" t="str">
        <f t="shared" si="4"/>
        <v>P</v>
      </c>
      <c r="L129" s="16" t="str">
        <f t="shared" si="5"/>
        <v>g</v>
      </c>
      <c r="M129" s="16" t="str">
        <f t="shared" si="6"/>
        <v>Pg</v>
      </c>
      <c r="N129" t="str">
        <f t="shared" si="7"/>
        <v/>
      </c>
    </row>
    <row r="130" spans="1:14" x14ac:dyDescent="0.25">
      <c r="A130">
        <v>26512</v>
      </c>
      <c r="B130" t="s">
        <v>431</v>
      </c>
      <c r="C130" t="s">
        <v>432</v>
      </c>
      <c r="D130" t="s">
        <v>433</v>
      </c>
      <c r="E130" t="s">
        <v>333</v>
      </c>
      <c r="F130">
        <v>1982225.7</v>
      </c>
      <c r="G130" t="s">
        <v>13</v>
      </c>
      <c r="H130" t="s">
        <v>11</v>
      </c>
      <c r="I130" s="16" t="str">
        <f>INDEX(country_codes!C:C,MATCH(highest_earning_players!E130,country_codes!D:D,0))</f>
        <v>China, People's Republic of</v>
      </c>
      <c r="J130" s="16" t="str">
        <f>INDEX(country_codes!A:A,MATCH(highest_earning_players!E130,country_codes!D:D,0))</f>
        <v>Asia</v>
      </c>
      <c r="K130" s="16" t="str">
        <f t="shared" si="4"/>
        <v>C</v>
      </c>
      <c r="L130" s="16" t="str">
        <f t="shared" si="5"/>
        <v>u</v>
      </c>
      <c r="M130" s="16" t="str">
        <f t="shared" si="6"/>
        <v>Cu</v>
      </c>
      <c r="N130" t="str">
        <f t="shared" si="7"/>
        <v/>
      </c>
    </row>
    <row r="131" spans="1:14" x14ac:dyDescent="0.25">
      <c r="A131">
        <v>10711</v>
      </c>
      <c r="B131" t="s">
        <v>434</v>
      </c>
      <c r="C131" t="s">
        <v>435</v>
      </c>
      <c r="D131" t="s">
        <v>436</v>
      </c>
      <c r="E131" t="s">
        <v>333</v>
      </c>
      <c r="F131">
        <v>1960956.47</v>
      </c>
      <c r="G131" t="s">
        <v>13</v>
      </c>
      <c r="H131" t="s">
        <v>11</v>
      </c>
      <c r="I131" s="16" t="str">
        <f>INDEX(country_codes!C:C,MATCH(highest_earning_players!E131,country_codes!D:D,0))</f>
        <v>China, People's Republic of</v>
      </c>
      <c r="J131" s="16" t="str">
        <f>INDEX(country_codes!A:A,MATCH(highest_earning_players!E131,country_codes!D:D,0))</f>
        <v>Asia</v>
      </c>
      <c r="K131" s="16" t="str">
        <f t="shared" ref="K131:K194" si="8">LEFT(B131, 1)</f>
        <v>Z</v>
      </c>
      <c r="L131" s="16" t="str">
        <f t="shared" ref="L131:L194" si="9">RIGHT(B131,1)</f>
        <v>u</v>
      </c>
      <c r="M131" s="16" t="str">
        <f t="shared" ref="M131:M194" si="10">_xlfn.CONCAT(K131, L131)</f>
        <v>Zu</v>
      </c>
      <c r="N131" t="str">
        <f t="shared" ref="N131:N194" si="11">IFERROR(FIND("E", D131), "")</f>
        <v/>
      </c>
    </row>
    <row r="132" spans="1:14" x14ac:dyDescent="0.25">
      <c r="A132">
        <v>22207</v>
      </c>
      <c r="B132" t="s">
        <v>437</v>
      </c>
      <c r="C132" t="s">
        <v>438</v>
      </c>
      <c r="D132" t="s">
        <v>439</v>
      </c>
      <c r="E132" t="s">
        <v>440</v>
      </c>
      <c r="F132">
        <v>1882492.98</v>
      </c>
      <c r="G132" t="s">
        <v>13</v>
      </c>
      <c r="H132" t="s">
        <v>11</v>
      </c>
      <c r="I132" s="16" t="str">
        <f>INDEX(country_codes!C:C,MATCH(highest_earning_players!E132,country_codes!D:D,0))</f>
        <v>Malaysia</v>
      </c>
      <c r="J132" s="16" t="str">
        <f>INDEX(country_codes!A:A,MATCH(highest_earning_players!E132,country_codes!D:D,0))</f>
        <v>Asia</v>
      </c>
      <c r="K132" s="16" t="str">
        <f t="shared" si="8"/>
        <v>J</v>
      </c>
      <c r="L132" s="16" t="str">
        <f t="shared" si="9"/>
        <v>i</v>
      </c>
      <c r="M132" s="16" t="str">
        <f t="shared" si="10"/>
        <v>Ji</v>
      </c>
      <c r="N132" t="str">
        <f t="shared" si="11"/>
        <v/>
      </c>
    </row>
    <row r="133" spans="1:14" x14ac:dyDescent="0.25">
      <c r="A133">
        <v>33561</v>
      </c>
      <c r="B133" t="s">
        <v>441</v>
      </c>
      <c r="C133" t="s">
        <v>435</v>
      </c>
      <c r="D133" t="s">
        <v>442</v>
      </c>
      <c r="E133" t="s">
        <v>333</v>
      </c>
      <c r="F133">
        <v>1848849.88</v>
      </c>
      <c r="G133" t="s">
        <v>13</v>
      </c>
      <c r="H133" t="s">
        <v>11</v>
      </c>
      <c r="I133" s="16" t="str">
        <f>INDEX(country_codes!C:C,MATCH(highest_earning_players!E133,country_codes!D:D,0))</f>
        <v>China, People's Republic of</v>
      </c>
      <c r="J133" s="16" t="str">
        <f>INDEX(country_codes!A:A,MATCH(highest_earning_players!E133,country_codes!D:D,0))</f>
        <v>Asia</v>
      </c>
      <c r="K133" s="16" t="str">
        <f t="shared" si="8"/>
        <v>S</v>
      </c>
      <c r="L133" s="16" t="str">
        <f t="shared" si="9"/>
        <v>i</v>
      </c>
      <c r="M133" s="16" t="str">
        <f t="shared" si="10"/>
        <v>Si</v>
      </c>
      <c r="N133" t="str">
        <f t="shared" si="11"/>
        <v/>
      </c>
    </row>
    <row r="134" spans="1:14" x14ac:dyDescent="0.25">
      <c r="A134">
        <v>2596</v>
      </c>
      <c r="B134" t="s">
        <v>443</v>
      </c>
      <c r="C134" t="s">
        <v>418</v>
      </c>
      <c r="D134" t="s">
        <v>444</v>
      </c>
      <c r="E134" t="s">
        <v>333</v>
      </c>
      <c r="F134">
        <v>1830094.33</v>
      </c>
      <c r="G134" t="s">
        <v>13</v>
      </c>
      <c r="H134" t="s">
        <v>11</v>
      </c>
      <c r="I134" s="16" t="str">
        <f>INDEX(country_codes!C:C,MATCH(highest_earning_players!E134,country_codes!D:D,0))</f>
        <v>China, People's Republic of</v>
      </c>
      <c r="J134" s="16" t="str">
        <f>INDEX(country_codes!A:A,MATCH(highest_earning_players!E134,country_codes!D:D,0))</f>
        <v>Asia</v>
      </c>
      <c r="K134" s="16" t="str">
        <f t="shared" si="8"/>
        <v>N</v>
      </c>
      <c r="L134" s="16" t="str">
        <f t="shared" si="9"/>
        <v>g</v>
      </c>
      <c r="M134" s="16" t="str">
        <f t="shared" si="10"/>
        <v>Ng</v>
      </c>
      <c r="N134" t="str">
        <f t="shared" si="11"/>
        <v/>
      </c>
    </row>
    <row r="135" spans="1:14" x14ac:dyDescent="0.25">
      <c r="A135">
        <v>15530</v>
      </c>
      <c r="B135" t="s">
        <v>445</v>
      </c>
      <c r="C135" t="s">
        <v>446</v>
      </c>
      <c r="D135" t="s">
        <v>447</v>
      </c>
      <c r="E135" t="s">
        <v>356</v>
      </c>
      <c r="F135">
        <v>1809225.3</v>
      </c>
      <c r="G135" t="s">
        <v>13</v>
      </c>
      <c r="H135" t="s">
        <v>11</v>
      </c>
      <c r="I135" s="16" t="str">
        <f>INDEX(country_codes!C:C,MATCH(highest_earning_players!E135,country_codes!D:D,0))</f>
        <v>Australia, Commonwealth of</v>
      </c>
      <c r="J135" s="16" t="str">
        <f>INDEX(country_codes!A:A,MATCH(highest_earning_players!E135,country_codes!D:D,0))</f>
        <v>Oceania</v>
      </c>
      <c r="K135" s="16" t="str">
        <f t="shared" si="8"/>
        <v>D</v>
      </c>
      <c r="L135" s="16" t="str">
        <f t="shared" si="9"/>
        <v>n</v>
      </c>
      <c r="M135" s="16" t="str">
        <f t="shared" si="10"/>
        <v>Dn</v>
      </c>
      <c r="N135" t="str">
        <f t="shared" si="11"/>
        <v/>
      </c>
    </row>
    <row r="136" spans="1:14" x14ac:dyDescent="0.25">
      <c r="A136">
        <v>16814</v>
      </c>
      <c r="B136" t="s">
        <v>448</v>
      </c>
      <c r="C136" t="s">
        <v>449</v>
      </c>
      <c r="D136" t="s">
        <v>450</v>
      </c>
      <c r="E136" t="s">
        <v>117</v>
      </c>
      <c r="F136">
        <v>1787796.92</v>
      </c>
      <c r="G136" t="s">
        <v>13</v>
      </c>
      <c r="H136" t="s">
        <v>11</v>
      </c>
      <c r="I136" s="16" t="str">
        <f>INDEX(country_codes!C:C,MATCH(highest_earning_players!E136,country_codes!D:D,0))</f>
        <v>Russian Federation</v>
      </c>
      <c r="J136" s="16" t="str">
        <f>INDEX(country_codes!A:A,MATCH(highest_earning_players!E136,country_codes!D:D,0))</f>
        <v>Europe</v>
      </c>
      <c r="K136" s="16" t="str">
        <f t="shared" si="8"/>
        <v>R</v>
      </c>
      <c r="L136" s="16" t="str">
        <f t="shared" si="9"/>
        <v>n</v>
      </c>
      <c r="M136" s="16" t="str">
        <f t="shared" si="10"/>
        <v>Rn</v>
      </c>
      <c r="N136">
        <f t="shared" si="11"/>
        <v>5</v>
      </c>
    </row>
    <row r="137" spans="1:14" x14ac:dyDescent="0.25">
      <c r="A137">
        <v>10080</v>
      </c>
      <c r="B137" t="s">
        <v>451</v>
      </c>
      <c r="C137" t="s">
        <v>452</v>
      </c>
      <c r="D137" t="s">
        <v>453</v>
      </c>
      <c r="E137" t="s">
        <v>333</v>
      </c>
      <c r="F137">
        <v>1787083.53</v>
      </c>
      <c r="G137" t="s">
        <v>13</v>
      </c>
      <c r="H137" t="s">
        <v>11</v>
      </c>
      <c r="I137" s="16" t="str">
        <f>INDEX(country_codes!C:C,MATCH(highest_earning_players!E137,country_codes!D:D,0))</f>
        <v>China, People's Republic of</v>
      </c>
      <c r="J137" s="16" t="str">
        <f>INDEX(country_codes!A:A,MATCH(highest_earning_players!E137,country_codes!D:D,0))</f>
        <v>Asia</v>
      </c>
      <c r="K137" s="16" t="str">
        <f t="shared" si="8"/>
        <v>L</v>
      </c>
      <c r="L137" s="16" t="str">
        <f t="shared" si="9"/>
        <v>i</v>
      </c>
      <c r="M137" s="16" t="str">
        <f t="shared" si="10"/>
        <v>Li</v>
      </c>
      <c r="N137" t="str">
        <f t="shared" si="11"/>
        <v/>
      </c>
    </row>
    <row r="138" spans="1:14" x14ac:dyDescent="0.25">
      <c r="A138">
        <v>27134</v>
      </c>
      <c r="B138" t="s">
        <v>454</v>
      </c>
      <c r="C138" t="s">
        <v>455</v>
      </c>
      <c r="D138" t="s">
        <v>456</v>
      </c>
      <c r="E138" t="s">
        <v>440</v>
      </c>
      <c r="F138">
        <v>1781891.47</v>
      </c>
      <c r="G138" t="s">
        <v>13</v>
      </c>
      <c r="H138" t="s">
        <v>11</v>
      </c>
      <c r="I138" s="16" t="str">
        <f>INDEX(country_codes!C:C,MATCH(highest_earning_players!E138,country_codes!D:D,0))</f>
        <v>Malaysia</v>
      </c>
      <c r="J138" s="16" t="str">
        <f>INDEX(country_codes!A:A,MATCH(highest_earning_players!E138,country_codes!D:D,0))</f>
        <v>Asia</v>
      </c>
      <c r="K138" s="16" t="str">
        <f t="shared" si="8"/>
        <v>Y</v>
      </c>
      <c r="L138" s="16" t="str">
        <f t="shared" si="9"/>
        <v>i</v>
      </c>
      <c r="M138" s="16" t="str">
        <f t="shared" si="10"/>
        <v>Yi</v>
      </c>
      <c r="N138" t="str">
        <f t="shared" si="11"/>
        <v/>
      </c>
    </row>
    <row r="139" spans="1:14" x14ac:dyDescent="0.25">
      <c r="A139">
        <v>3773</v>
      </c>
      <c r="B139" t="s">
        <v>457</v>
      </c>
      <c r="C139" t="s">
        <v>458</v>
      </c>
      <c r="D139" t="s">
        <v>459</v>
      </c>
      <c r="E139" t="s">
        <v>117</v>
      </c>
      <c r="F139">
        <v>1778125.61</v>
      </c>
      <c r="G139" t="s">
        <v>13</v>
      </c>
      <c r="H139" t="s">
        <v>11</v>
      </c>
      <c r="I139" s="16" t="str">
        <f>INDEX(country_codes!C:C,MATCH(highest_earning_players!E139,country_codes!D:D,0))</f>
        <v>Russian Federation</v>
      </c>
      <c r="J139" s="16" t="str">
        <f>INDEX(country_codes!A:A,MATCH(highest_earning_players!E139,country_codes!D:D,0))</f>
        <v>Europe</v>
      </c>
      <c r="K139" s="16" t="str">
        <f t="shared" si="8"/>
        <v>A</v>
      </c>
      <c r="L139" s="16" t="str">
        <f t="shared" si="9"/>
        <v>i</v>
      </c>
      <c r="M139" s="16" t="str">
        <f t="shared" si="10"/>
        <v>Ai</v>
      </c>
      <c r="N139" t="str">
        <f t="shared" si="11"/>
        <v/>
      </c>
    </row>
    <row r="140" spans="1:14" x14ac:dyDescent="0.25">
      <c r="A140">
        <v>3146</v>
      </c>
      <c r="B140" t="s">
        <v>460</v>
      </c>
      <c r="C140" t="s">
        <v>461</v>
      </c>
      <c r="D140" t="s">
        <v>462</v>
      </c>
      <c r="E140" t="s">
        <v>333</v>
      </c>
      <c r="F140">
        <v>1755205.74</v>
      </c>
      <c r="G140" t="s">
        <v>13</v>
      </c>
      <c r="H140" t="s">
        <v>11</v>
      </c>
      <c r="I140" s="16" t="str">
        <f>INDEX(country_codes!C:C,MATCH(highest_earning_players!E140,country_codes!D:D,0))</f>
        <v>China, People's Republic of</v>
      </c>
      <c r="J140" s="16" t="str">
        <f>INDEX(country_codes!A:A,MATCH(highest_earning_players!E140,country_codes!D:D,0))</f>
        <v>Asia</v>
      </c>
      <c r="K140" s="16" t="str">
        <f t="shared" si="8"/>
        <v>Z</v>
      </c>
      <c r="L140" s="16" t="str">
        <f t="shared" si="9"/>
        <v>o</v>
      </c>
      <c r="M140" s="16" t="str">
        <f t="shared" si="10"/>
        <v>Zo</v>
      </c>
      <c r="N140" t="str">
        <f t="shared" si="11"/>
        <v/>
      </c>
    </row>
    <row r="141" spans="1:14" x14ac:dyDescent="0.25">
      <c r="A141">
        <v>3168</v>
      </c>
      <c r="B141" t="s">
        <v>463</v>
      </c>
      <c r="C141" t="s">
        <v>464</v>
      </c>
      <c r="D141" t="s">
        <v>465</v>
      </c>
      <c r="E141" t="s">
        <v>333</v>
      </c>
      <c r="F141">
        <v>1745944.26</v>
      </c>
      <c r="G141" t="s">
        <v>13</v>
      </c>
      <c r="H141" t="s">
        <v>11</v>
      </c>
      <c r="I141" s="16" t="str">
        <f>INDEX(country_codes!C:C,MATCH(highest_earning_players!E141,country_codes!D:D,0))</f>
        <v>China, People's Republic of</v>
      </c>
      <c r="J141" s="16" t="str">
        <f>INDEX(country_codes!A:A,MATCH(highest_earning_players!E141,country_codes!D:D,0))</f>
        <v>Asia</v>
      </c>
      <c r="K141" s="16" t="str">
        <f t="shared" si="8"/>
        <v>H</v>
      </c>
      <c r="L141" s="16" t="str">
        <f t="shared" si="9"/>
        <v>a</v>
      </c>
      <c r="M141" s="16" t="str">
        <f t="shared" si="10"/>
        <v>Ha</v>
      </c>
      <c r="N141" t="str">
        <f t="shared" si="11"/>
        <v/>
      </c>
    </row>
    <row r="142" spans="1:14" x14ac:dyDescent="0.25">
      <c r="A142">
        <v>13322</v>
      </c>
      <c r="B142" t="s">
        <v>466</v>
      </c>
      <c r="C142" t="s">
        <v>467</v>
      </c>
      <c r="D142" t="s">
        <v>468</v>
      </c>
      <c r="E142" t="s">
        <v>117</v>
      </c>
      <c r="F142">
        <v>1713179.57</v>
      </c>
      <c r="G142" t="s">
        <v>13</v>
      </c>
      <c r="H142" t="s">
        <v>11</v>
      </c>
      <c r="I142" s="16" t="str">
        <f>INDEX(country_codes!C:C,MATCH(highest_earning_players!E142,country_codes!D:D,0))</f>
        <v>Russian Federation</v>
      </c>
      <c r="J142" s="16" t="str">
        <f>INDEX(country_codes!A:A,MATCH(highest_earning_players!E142,country_codes!D:D,0))</f>
        <v>Europe</v>
      </c>
      <c r="K142" s="16" t="str">
        <f t="shared" si="8"/>
        <v>P</v>
      </c>
      <c r="L142" s="16" t="str">
        <f t="shared" si="9"/>
        <v>l</v>
      </c>
      <c r="M142" s="16" t="str">
        <f t="shared" si="10"/>
        <v>Pl</v>
      </c>
      <c r="N142" t="str">
        <f t="shared" si="11"/>
        <v/>
      </c>
    </row>
    <row r="143" spans="1:14" x14ac:dyDescent="0.25">
      <c r="A143">
        <v>13323</v>
      </c>
      <c r="B143" t="s">
        <v>469</v>
      </c>
      <c r="C143" t="s">
        <v>470</v>
      </c>
      <c r="D143" t="s">
        <v>471</v>
      </c>
      <c r="E143" t="s">
        <v>124</v>
      </c>
      <c r="F143">
        <v>1617323.45</v>
      </c>
      <c r="G143" t="s">
        <v>13</v>
      </c>
      <c r="H143" t="s">
        <v>11</v>
      </c>
      <c r="I143" s="16" t="str">
        <f>INDEX(country_codes!C:C,MATCH(highest_earning_players!E143,country_codes!D:D,0))</f>
        <v>Ukraine</v>
      </c>
      <c r="J143" s="16" t="str">
        <f>INDEX(country_codes!A:A,MATCH(highest_earning_players!E143,country_codes!D:D,0))</f>
        <v>Europe</v>
      </c>
      <c r="K143" s="16" t="str">
        <f t="shared" si="8"/>
        <v>V</v>
      </c>
      <c r="L143" s="16" t="str">
        <f t="shared" si="9"/>
        <v>r</v>
      </c>
      <c r="M143" s="16" t="str">
        <f t="shared" si="10"/>
        <v>Vr</v>
      </c>
      <c r="N143" t="str">
        <f t="shared" si="11"/>
        <v/>
      </c>
    </row>
    <row r="144" spans="1:14" x14ac:dyDescent="0.25">
      <c r="A144">
        <v>3161</v>
      </c>
      <c r="B144" t="s">
        <v>472</v>
      </c>
      <c r="C144" t="s">
        <v>473</v>
      </c>
      <c r="D144" t="s">
        <v>474</v>
      </c>
      <c r="E144" t="s">
        <v>333</v>
      </c>
      <c r="F144">
        <v>1598492.49</v>
      </c>
      <c r="G144" t="s">
        <v>13</v>
      </c>
      <c r="H144" t="s">
        <v>11</v>
      </c>
      <c r="I144" s="16" t="str">
        <f>INDEX(country_codes!C:C,MATCH(highest_earning_players!E144,country_codes!D:D,0))</f>
        <v>China, People's Republic of</v>
      </c>
      <c r="J144" s="16" t="str">
        <f>INDEX(country_codes!A:A,MATCH(highest_earning_players!E144,country_codes!D:D,0))</f>
        <v>Asia</v>
      </c>
      <c r="K144" s="16" t="str">
        <f t="shared" si="8"/>
        <v>J</v>
      </c>
      <c r="L144" s="16" t="str">
        <f t="shared" si="9"/>
        <v>o</v>
      </c>
      <c r="M144" s="16" t="str">
        <f t="shared" si="10"/>
        <v>Jo</v>
      </c>
      <c r="N144" t="str">
        <f t="shared" si="11"/>
        <v/>
      </c>
    </row>
    <row r="145" spans="1:14" x14ac:dyDescent="0.25">
      <c r="A145">
        <v>1949</v>
      </c>
      <c r="B145" t="s">
        <v>475</v>
      </c>
      <c r="C145" t="s">
        <v>476</v>
      </c>
      <c r="D145" t="s">
        <v>477</v>
      </c>
      <c r="E145" t="s">
        <v>478</v>
      </c>
      <c r="F145">
        <v>1553261.96</v>
      </c>
      <c r="G145" t="s">
        <v>13</v>
      </c>
      <c r="H145" t="s">
        <v>11</v>
      </c>
      <c r="I145" s="16" t="str">
        <f>INDEX(country_codes!C:C,MATCH(highest_earning_players!E145,country_codes!D:D,0))</f>
        <v>Singapore, Republic of</v>
      </c>
      <c r="J145" s="16" t="str">
        <f>INDEX(country_codes!A:A,MATCH(highest_earning_players!E145,country_codes!D:D,0))</f>
        <v>Asia</v>
      </c>
      <c r="K145" s="16" t="str">
        <f t="shared" si="8"/>
        <v>D</v>
      </c>
      <c r="L145" s="16" t="str">
        <f t="shared" si="9"/>
        <v>g</v>
      </c>
      <c r="M145" s="16" t="str">
        <f t="shared" si="10"/>
        <v>Dg</v>
      </c>
      <c r="N145" t="str">
        <f t="shared" si="11"/>
        <v/>
      </c>
    </row>
    <row r="146" spans="1:14" x14ac:dyDescent="0.25">
      <c r="A146">
        <v>14672</v>
      </c>
      <c r="B146" t="s">
        <v>479</v>
      </c>
      <c r="C146" t="s">
        <v>480</v>
      </c>
      <c r="D146" t="s">
        <v>481</v>
      </c>
      <c r="E146" t="s">
        <v>369</v>
      </c>
      <c r="F146">
        <v>1533698.67</v>
      </c>
      <c r="G146" t="s">
        <v>13</v>
      </c>
      <c r="H146" t="s">
        <v>11</v>
      </c>
      <c r="I146" s="16" t="str">
        <f>INDEX(country_codes!C:C,MATCH(highest_earning_players!E146,country_codes!D:D,0))</f>
        <v>Jordan, Hashemite Kingdom of</v>
      </c>
      <c r="J146" s="16" t="str">
        <f>INDEX(country_codes!A:A,MATCH(highest_earning_players!E146,country_codes!D:D,0))</f>
        <v>Asia</v>
      </c>
      <c r="K146" s="16" t="str">
        <f t="shared" si="8"/>
        <v>Y</v>
      </c>
      <c r="L146" s="16" t="str">
        <f t="shared" si="9"/>
        <v>d</v>
      </c>
      <c r="M146" s="16" t="str">
        <f t="shared" si="10"/>
        <v>Yd</v>
      </c>
      <c r="N146" t="str">
        <f t="shared" si="11"/>
        <v/>
      </c>
    </row>
    <row r="147" spans="1:14" x14ac:dyDescent="0.25">
      <c r="A147">
        <v>2589</v>
      </c>
      <c r="B147" t="s">
        <v>482</v>
      </c>
      <c r="C147" t="s">
        <v>483</v>
      </c>
      <c r="D147" t="s">
        <v>484</v>
      </c>
      <c r="E147" t="s">
        <v>33</v>
      </c>
      <c r="F147">
        <v>1484921.92</v>
      </c>
      <c r="G147" t="s">
        <v>13</v>
      </c>
      <c r="H147" t="s">
        <v>11</v>
      </c>
      <c r="I147" s="16" t="str">
        <f>INDEX(country_codes!C:C,MATCH(highest_earning_players!E147,country_codes!D:D,0))</f>
        <v>Denmark, Kingdom of</v>
      </c>
      <c r="J147" s="16" t="str">
        <f>INDEX(country_codes!A:A,MATCH(highest_earning_players!E147,country_codes!D:D,0))</f>
        <v>Europe</v>
      </c>
      <c r="K147" s="16" t="str">
        <f t="shared" si="8"/>
        <v>R</v>
      </c>
      <c r="L147" s="16" t="str">
        <f t="shared" si="9"/>
        <v>s</v>
      </c>
      <c r="M147" s="16" t="str">
        <f t="shared" si="10"/>
        <v>Rs</v>
      </c>
      <c r="N147" t="str">
        <f t="shared" si="11"/>
        <v/>
      </c>
    </row>
    <row r="148" spans="1:14" x14ac:dyDescent="0.25">
      <c r="A148">
        <v>3946</v>
      </c>
      <c r="B148" t="s">
        <v>448</v>
      </c>
      <c r="C148" t="s">
        <v>485</v>
      </c>
      <c r="D148" t="s">
        <v>486</v>
      </c>
      <c r="E148" t="s">
        <v>124</v>
      </c>
      <c r="F148">
        <v>1460470.75</v>
      </c>
      <c r="G148" t="s">
        <v>13</v>
      </c>
      <c r="H148" t="s">
        <v>11</v>
      </c>
      <c r="I148" s="16" t="str">
        <f>INDEX(country_codes!C:C,MATCH(highest_earning_players!E148,country_codes!D:D,0))</f>
        <v>Ukraine</v>
      </c>
      <c r="J148" s="16" t="str">
        <f>INDEX(country_codes!A:A,MATCH(highest_earning_players!E148,country_codes!D:D,0))</f>
        <v>Europe</v>
      </c>
      <c r="K148" s="16" t="str">
        <f t="shared" si="8"/>
        <v>R</v>
      </c>
      <c r="L148" s="16" t="str">
        <f t="shared" si="9"/>
        <v>n</v>
      </c>
      <c r="M148" s="16" t="str">
        <f t="shared" si="10"/>
        <v>Rn</v>
      </c>
      <c r="N148" t="str">
        <f t="shared" si="11"/>
        <v/>
      </c>
    </row>
    <row r="149" spans="1:14" x14ac:dyDescent="0.25">
      <c r="A149">
        <v>4030</v>
      </c>
      <c r="B149" t="s">
        <v>487</v>
      </c>
      <c r="C149" t="s">
        <v>389</v>
      </c>
      <c r="D149" t="s">
        <v>488</v>
      </c>
      <c r="E149" t="s">
        <v>333</v>
      </c>
      <c r="F149">
        <v>1402208.92</v>
      </c>
      <c r="G149" t="s">
        <v>13</v>
      </c>
      <c r="H149" t="s">
        <v>11</v>
      </c>
      <c r="I149" s="16" t="str">
        <f>INDEX(country_codes!C:C,MATCH(highest_earning_players!E149,country_codes!D:D,0))</f>
        <v>China, People's Republic of</v>
      </c>
      <c r="J149" s="16" t="str">
        <f>INDEX(country_codes!A:A,MATCH(highest_earning_players!E149,country_codes!D:D,0))</f>
        <v>Asia</v>
      </c>
      <c r="K149" s="16" t="str">
        <f t="shared" si="8"/>
        <v>C</v>
      </c>
      <c r="L149" s="16" t="str">
        <f t="shared" si="9"/>
        <v>o</v>
      </c>
      <c r="M149" s="16" t="str">
        <f t="shared" si="10"/>
        <v>Co</v>
      </c>
      <c r="N149" t="str">
        <f t="shared" si="11"/>
        <v/>
      </c>
    </row>
    <row r="150" spans="1:14" x14ac:dyDescent="0.25">
      <c r="A150">
        <v>3147</v>
      </c>
      <c r="B150" t="s">
        <v>489</v>
      </c>
      <c r="C150" t="s">
        <v>418</v>
      </c>
      <c r="D150" t="s">
        <v>490</v>
      </c>
      <c r="E150" t="s">
        <v>333</v>
      </c>
      <c r="F150">
        <v>1386339.43</v>
      </c>
      <c r="G150" t="s">
        <v>13</v>
      </c>
      <c r="H150" t="s">
        <v>11</v>
      </c>
      <c r="I150" s="16" t="str">
        <f>INDEX(country_codes!C:C,MATCH(highest_earning_players!E150,country_codes!D:D,0))</f>
        <v>China, People's Republic of</v>
      </c>
      <c r="J150" s="16" t="str">
        <f>INDEX(country_codes!A:A,MATCH(highest_earning_players!E150,country_codes!D:D,0))</f>
        <v>Asia</v>
      </c>
      <c r="K150" s="16" t="str">
        <f t="shared" si="8"/>
        <v>P</v>
      </c>
      <c r="L150" s="16" t="str">
        <f t="shared" si="9"/>
        <v>n</v>
      </c>
      <c r="M150" s="16" t="str">
        <f t="shared" si="10"/>
        <v>Pn</v>
      </c>
      <c r="N150" t="str">
        <f t="shared" si="11"/>
        <v/>
      </c>
    </row>
    <row r="151" spans="1:14" x14ac:dyDescent="0.25">
      <c r="A151">
        <v>2582</v>
      </c>
      <c r="B151" t="s">
        <v>491</v>
      </c>
      <c r="C151" t="s">
        <v>418</v>
      </c>
      <c r="D151" t="s">
        <v>492</v>
      </c>
      <c r="E151" t="s">
        <v>333</v>
      </c>
      <c r="F151">
        <v>1348804.67</v>
      </c>
      <c r="G151" t="s">
        <v>13</v>
      </c>
      <c r="H151" t="s">
        <v>11</v>
      </c>
      <c r="I151" s="16" t="str">
        <f>INDEX(country_codes!C:C,MATCH(highest_earning_players!E151,country_codes!D:D,0))</f>
        <v>China, People's Republic of</v>
      </c>
      <c r="J151" s="16" t="str">
        <f>INDEX(country_codes!A:A,MATCH(highest_earning_players!E151,country_codes!D:D,0))</f>
        <v>Asia</v>
      </c>
      <c r="K151" s="16" t="str">
        <f t="shared" si="8"/>
        <v>Z</v>
      </c>
      <c r="L151" s="16" t="str">
        <f t="shared" si="9"/>
        <v>g</v>
      </c>
      <c r="M151" s="16" t="str">
        <f t="shared" si="10"/>
        <v>Zg</v>
      </c>
      <c r="N151" t="str">
        <f t="shared" si="11"/>
        <v/>
      </c>
    </row>
    <row r="152" spans="1:14" x14ac:dyDescent="0.25">
      <c r="A152">
        <v>2598</v>
      </c>
      <c r="B152" t="s">
        <v>493</v>
      </c>
      <c r="C152" t="s">
        <v>494</v>
      </c>
      <c r="D152" t="s">
        <v>495</v>
      </c>
      <c r="E152" t="s">
        <v>496</v>
      </c>
      <c r="F152">
        <v>1337308.3700000001</v>
      </c>
      <c r="G152" t="s">
        <v>13</v>
      </c>
      <c r="H152" t="s">
        <v>11</v>
      </c>
      <c r="I152" s="16" t="str">
        <f>INDEX(country_codes!C:C,MATCH(highest_earning_players!E152,country_codes!D:D,0))</f>
        <v>Macao, Special Administrative Region of China</v>
      </c>
      <c r="J152" s="16" t="str">
        <f>INDEX(country_codes!A:A,MATCH(highest_earning_players!E152,country_codes!D:D,0))</f>
        <v>Asia</v>
      </c>
      <c r="K152" s="16" t="str">
        <f t="shared" si="8"/>
        <v>F</v>
      </c>
      <c r="L152" s="16" t="str">
        <f t="shared" si="9"/>
        <v>g</v>
      </c>
      <c r="M152" s="16" t="str">
        <f t="shared" si="10"/>
        <v>Fg</v>
      </c>
      <c r="N152" t="str">
        <f t="shared" si="11"/>
        <v/>
      </c>
    </row>
    <row r="153" spans="1:14" x14ac:dyDescent="0.25">
      <c r="A153">
        <v>28142</v>
      </c>
      <c r="B153" t="s">
        <v>469</v>
      </c>
      <c r="C153" t="s">
        <v>497</v>
      </c>
      <c r="D153" t="s">
        <v>498</v>
      </c>
      <c r="E153" t="s">
        <v>117</v>
      </c>
      <c r="F153">
        <v>1325834.1299999999</v>
      </c>
      <c r="G153" t="s">
        <v>13</v>
      </c>
      <c r="H153" t="s">
        <v>11</v>
      </c>
      <c r="I153" s="16" t="str">
        <f>INDEX(country_codes!C:C,MATCH(highest_earning_players!E153,country_codes!D:D,0))</f>
        <v>Russian Federation</v>
      </c>
      <c r="J153" s="16" t="str">
        <f>INDEX(country_codes!A:A,MATCH(highest_earning_players!E153,country_codes!D:D,0))</f>
        <v>Europe</v>
      </c>
      <c r="K153" s="16" t="str">
        <f t="shared" si="8"/>
        <v>V</v>
      </c>
      <c r="L153" s="16" t="str">
        <f t="shared" si="9"/>
        <v>r</v>
      </c>
      <c r="M153" s="16" t="str">
        <f t="shared" si="10"/>
        <v>Vr</v>
      </c>
      <c r="N153">
        <f t="shared" si="11"/>
        <v>5</v>
      </c>
    </row>
    <row r="154" spans="1:14" x14ac:dyDescent="0.25">
      <c r="A154">
        <v>3690</v>
      </c>
      <c r="B154" t="s">
        <v>499</v>
      </c>
      <c r="C154" t="s">
        <v>500</v>
      </c>
      <c r="D154" t="s">
        <v>501</v>
      </c>
      <c r="E154" t="s">
        <v>323</v>
      </c>
      <c r="F154">
        <v>1314968.82</v>
      </c>
      <c r="G154" t="s">
        <v>13</v>
      </c>
      <c r="H154" t="s">
        <v>11</v>
      </c>
      <c r="I154" s="16" t="str">
        <f>INDEX(country_codes!C:C,MATCH(highest_earning_players!E154,country_codes!D:D,0))</f>
        <v>Germany, Federal Republic of</v>
      </c>
      <c r="J154" s="16" t="str">
        <f>INDEX(country_codes!A:A,MATCH(highest_earning_players!E154,country_codes!D:D,0))</f>
        <v>Europe</v>
      </c>
      <c r="K154" s="16" t="str">
        <f t="shared" si="8"/>
        <v>A</v>
      </c>
      <c r="L154" s="16" t="str">
        <f t="shared" si="9"/>
        <v>n</v>
      </c>
      <c r="M154" s="16" t="str">
        <f t="shared" si="10"/>
        <v>An</v>
      </c>
      <c r="N154" t="str">
        <f t="shared" si="11"/>
        <v/>
      </c>
    </row>
    <row r="155" spans="1:14" x14ac:dyDescent="0.25">
      <c r="A155">
        <v>19382</v>
      </c>
      <c r="B155" t="s">
        <v>502</v>
      </c>
      <c r="C155" t="s">
        <v>503</v>
      </c>
      <c r="D155" t="s">
        <v>504</v>
      </c>
      <c r="E155" t="s">
        <v>333</v>
      </c>
      <c r="F155">
        <v>1272450.74</v>
      </c>
      <c r="G155" t="s">
        <v>13</v>
      </c>
      <c r="H155" t="s">
        <v>11</v>
      </c>
      <c r="I155" s="16" t="str">
        <f>INDEX(country_codes!C:C,MATCH(highest_earning_players!E155,country_codes!D:D,0))</f>
        <v>China, People's Republic of</v>
      </c>
      <c r="J155" s="16" t="str">
        <f>INDEX(country_codes!A:A,MATCH(highest_earning_players!E155,country_codes!D:D,0))</f>
        <v>Asia</v>
      </c>
      <c r="K155" s="16" t="str">
        <f t="shared" si="8"/>
        <v>C</v>
      </c>
      <c r="L155" s="16" t="str">
        <f t="shared" si="9"/>
        <v>n</v>
      </c>
      <c r="M155" s="16" t="str">
        <f t="shared" si="10"/>
        <v>Cn</v>
      </c>
      <c r="N155" t="str">
        <f t="shared" si="11"/>
        <v/>
      </c>
    </row>
    <row r="156" spans="1:14" x14ac:dyDescent="0.25">
      <c r="A156">
        <v>3813</v>
      </c>
      <c r="B156" t="s">
        <v>416</v>
      </c>
      <c r="C156" t="s">
        <v>505</v>
      </c>
      <c r="D156" t="s">
        <v>506</v>
      </c>
      <c r="E156" t="s">
        <v>333</v>
      </c>
      <c r="F156">
        <v>1271085</v>
      </c>
      <c r="G156" t="s">
        <v>13</v>
      </c>
      <c r="H156" t="s">
        <v>11</v>
      </c>
      <c r="I156" s="16" t="str">
        <f>INDEX(country_codes!C:C,MATCH(highest_earning_players!E156,country_codes!D:D,0))</f>
        <v>China, People's Republic of</v>
      </c>
      <c r="J156" s="16" t="str">
        <f>INDEX(country_codes!A:A,MATCH(highest_earning_players!E156,country_codes!D:D,0))</f>
        <v>Asia</v>
      </c>
      <c r="K156" s="16" t="str">
        <f t="shared" si="8"/>
        <v>W</v>
      </c>
      <c r="L156" s="16" t="str">
        <f t="shared" si="9"/>
        <v>g</v>
      </c>
      <c r="M156" s="16" t="str">
        <f t="shared" si="10"/>
        <v>Wg</v>
      </c>
      <c r="N156" t="str">
        <f t="shared" si="11"/>
        <v/>
      </c>
    </row>
    <row r="157" spans="1:14" x14ac:dyDescent="0.25">
      <c r="A157">
        <v>10722</v>
      </c>
      <c r="B157" t="s">
        <v>331</v>
      </c>
      <c r="C157" t="s">
        <v>507</v>
      </c>
      <c r="D157" t="s">
        <v>508</v>
      </c>
      <c r="E157" t="s">
        <v>333</v>
      </c>
      <c r="F157">
        <v>1221917.1000000001</v>
      </c>
      <c r="G157" t="s">
        <v>13</v>
      </c>
      <c r="H157" t="s">
        <v>11</v>
      </c>
      <c r="I157" s="16" t="str">
        <f>INDEX(country_codes!C:C,MATCH(highest_earning_players!E157,country_codes!D:D,0))</f>
        <v>China, People's Republic of</v>
      </c>
      <c r="J157" s="16" t="str">
        <f>INDEX(country_codes!A:A,MATCH(highest_earning_players!E157,country_codes!D:D,0))</f>
        <v>Asia</v>
      </c>
      <c r="K157" s="16" t="str">
        <f t="shared" si="8"/>
        <v>X</v>
      </c>
      <c r="L157" s="16" t="str">
        <f t="shared" si="9"/>
        <v>u</v>
      </c>
      <c r="M157" s="16" t="str">
        <f t="shared" si="10"/>
        <v>Xu</v>
      </c>
      <c r="N157" t="str">
        <f t="shared" si="11"/>
        <v/>
      </c>
    </row>
    <row r="158" spans="1:14" x14ac:dyDescent="0.25">
      <c r="A158">
        <v>3163</v>
      </c>
      <c r="B158" t="s">
        <v>509</v>
      </c>
      <c r="C158" t="s">
        <v>510</v>
      </c>
      <c r="D158" t="s">
        <v>511</v>
      </c>
      <c r="E158" t="s">
        <v>333</v>
      </c>
      <c r="F158">
        <v>1212757.1399999999</v>
      </c>
      <c r="G158" t="s">
        <v>13</v>
      </c>
      <c r="H158" t="s">
        <v>11</v>
      </c>
      <c r="I158" s="16" t="str">
        <f>INDEX(country_codes!C:C,MATCH(highest_earning_players!E158,country_codes!D:D,0))</f>
        <v>China, People's Republic of</v>
      </c>
      <c r="J158" s="16" t="str">
        <f>INDEX(country_codes!A:A,MATCH(highest_earning_players!E158,country_codes!D:D,0))</f>
        <v>Asia</v>
      </c>
      <c r="K158" s="16" t="str">
        <f t="shared" si="8"/>
        <v>J</v>
      </c>
      <c r="L158" s="16" t="str">
        <f t="shared" si="9"/>
        <v>n</v>
      </c>
      <c r="M158" s="16" t="str">
        <f t="shared" si="10"/>
        <v>Jn</v>
      </c>
      <c r="N158" t="str">
        <f t="shared" si="11"/>
        <v/>
      </c>
    </row>
    <row r="159" spans="1:14" x14ac:dyDescent="0.25">
      <c r="A159">
        <v>21950</v>
      </c>
      <c r="B159" t="s">
        <v>512</v>
      </c>
      <c r="C159" t="s">
        <v>513</v>
      </c>
      <c r="D159" t="s">
        <v>514</v>
      </c>
      <c r="E159" t="s">
        <v>333</v>
      </c>
      <c r="F159">
        <v>1211710.47</v>
      </c>
      <c r="G159" t="s">
        <v>13</v>
      </c>
      <c r="H159" t="s">
        <v>11</v>
      </c>
      <c r="I159" s="16" t="str">
        <f>INDEX(country_codes!C:C,MATCH(highest_earning_players!E159,country_codes!D:D,0))</f>
        <v>China, People's Republic of</v>
      </c>
      <c r="J159" s="16" t="str">
        <f>INDEX(country_codes!A:A,MATCH(highest_earning_players!E159,country_codes!D:D,0))</f>
        <v>Asia</v>
      </c>
      <c r="K159" s="16" t="str">
        <f t="shared" si="8"/>
        <v>R</v>
      </c>
      <c r="L159" s="16" t="str">
        <f t="shared" si="9"/>
        <v>n</v>
      </c>
      <c r="M159" s="16" t="str">
        <f t="shared" si="10"/>
        <v>Rn</v>
      </c>
      <c r="N159" t="str">
        <f t="shared" si="11"/>
        <v/>
      </c>
    </row>
    <row r="160" spans="1:14" x14ac:dyDescent="0.25">
      <c r="A160">
        <v>2594</v>
      </c>
      <c r="B160" t="s">
        <v>515</v>
      </c>
      <c r="C160" t="s">
        <v>416</v>
      </c>
      <c r="D160" t="s">
        <v>516</v>
      </c>
      <c r="E160" t="s">
        <v>333</v>
      </c>
      <c r="F160">
        <v>1202225.8799999999</v>
      </c>
      <c r="G160" t="s">
        <v>13</v>
      </c>
      <c r="H160" t="s">
        <v>11</v>
      </c>
      <c r="I160" s="16" t="str">
        <f>INDEX(country_codes!C:C,MATCH(highest_earning_players!E160,country_codes!D:D,0))</f>
        <v>China, People's Republic of</v>
      </c>
      <c r="J160" s="16" t="str">
        <f>INDEX(country_codes!A:A,MATCH(highest_earning_players!E160,country_codes!D:D,0))</f>
        <v>Asia</v>
      </c>
      <c r="K160" s="16" t="str">
        <f t="shared" si="8"/>
        <v>Z</v>
      </c>
      <c r="L160" s="16" t="str">
        <f t="shared" si="9"/>
        <v>i</v>
      </c>
      <c r="M160" s="16" t="str">
        <f t="shared" si="10"/>
        <v>Zi</v>
      </c>
      <c r="N160" t="str">
        <f t="shared" si="11"/>
        <v/>
      </c>
    </row>
    <row r="161" spans="1:14" x14ac:dyDescent="0.25">
      <c r="A161">
        <v>3164</v>
      </c>
      <c r="B161" t="s">
        <v>517</v>
      </c>
      <c r="C161" t="s">
        <v>390</v>
      </c>
      <c r="D161" t="s">
        <v>390</v>
      </c>
      <c r="E161" t="s">
        <v>333</v>
      </c>
      <c r="F161">
        <v>1186002.6100000001</v>
      </c>
      <c r="G161" t="s">
        <v>13</v>
      </c>
      <c r="H161" t="s">
        <v>11</v>
      </c>
      <c r="I161" s="16" t="str">
        <f>INDEX(country_codes!C:C,MATCH(highest_earning_players!E161,country_codes!D:D,0))</f>
        <v>China, People's Republic of</v>
      </c>
      <c r="J161" s="16" t="str">
        <f>INDEX(country_codes!A:A,MATCH(highest_earning_players!E161,country_codes!D:D,0))</f>
        <v>Asia</v>
      </c>
      <c r="K161" s="16" t="str">
        <f t="shared" si="8"/>
        <v>Z</v>
      </c>
      <c r="L161" s="16" t="str">
        <f t="shared" si="9"/>
        <v>g</v>
      </c>
      <c r="M161" s="16" t="str">
        <f t="shared" si="10"/>
        <v>Zg</v>
      </c>
      <c r="N161" t="str">
        <f t="shared" si="11"/>
        <v/>
      </c>
    </row>
    <row r="162" spans="1:14" x14ac:dyDescent="0.25">
      <c r="A162">
        <v>2581</v>
      </c>
      <c r="B162" t="s">
        <v>518</v>
      </c>
      <c r="C162" t="s">
        <v>519</v>
      </c>
      <c r="D162" t="s">
        <v>520</v>
      </c>
      <c r="E162" t="s">
        <v>333</v>
      </c>
      <c r="F162">
        <v>1100271.44</v>
      </c>
      <c r="G162" t="s">
        <v>13</v>
      </c>
      <c r="H162" t="s">
        <v>11</v>
      </c>
      <c r="I162" s="16" t="str">
        <f>INDEX(country_codes!C:C,MATCH(highest_earning_players!E162,country_codes!D:D,0))</f>
        <v>China, People's Republic of</v>
      </c>
      <c r="J162" s="16" t="str">
        <f>INDEX(country_codes!A:A,MATCH(highest_earning_players!E162,country_codes!D:D,0))</f>
        <v>Asia</v>
      </c>
      <c r="K162" s="16" t="str">
        <f t="shared" si="8"/>
        <v>Z</v>
      </c>
      <c r="L162" s="16" t="str">
        <f t="shared" si="9"/>
        <v>g</v>
      </c>
      <c r="M162" s="16" t="str">
        <f t="shared" si="10"/>
        <v>Zg</v>
      </c>
      <c r="N162" t="str">
        <f t="shared" si="11"/>
        <v/>
      </c>
    </row>
    <row r="163" spans="1:14" x14ac:dyDescent="0.25">
      <c r="A163">
        <v>12671</v>
      </c>
      <c r="B163" t="s">
        <v>521</v>
      </c>
      <c r="C163" t="s">
        <v>522</v>
      </c>
      <c r="D163" t="s">
        <v>523</v>
      </c>
      <c r="E163" t="s">
        <v>333</v>
      </c>
      <c r="F163">
        <v>1081544.74</v>
      </c>
      <c r="G163" t="s">
        <v>13</v>
      </c>
      <c r="H163" t="s">
        <v>11</v>
      </c>
      <c r="I163" s="16" t="str">
        <f>INDEX(country_codes!C:C,MATCH(highest_earning_players!E163,country_codes!D:D,0))</f>
        <v>China, People's Republic of</v>
      </c>
      <c r="J163" s="16" t="str">
        <f>INDEX(country_codes!A:A,MATCH(highest_earning_players!E163,country_codes!D:D,0))</f>
        <v>Asia</v>
      </c>
      <c r="K163" s="16" t="str">
        <f t="shared" si="8"/>
        <v>B</v>
      </c>
      <c r="L163" s="16" t="str">
        <f t="shared" si="9"/>
        <v>n</v>
      </c>
      <c r="M163" s="16" t="str">
        <f t="shared" si="10"/>
        <v>Bn</v>
      </c>
      <c r="N163" t="str">
        <f t="shared" si="11"/>
        <v/>
      </c>
    </row>
    <row r="164" spans="1:14" x14ac:dyDescent="0.25">
      <c r="A164">
        <v>19074</v>
      </c>
      <c r="B164" t="s">
        <v>266</v>
      </c>
      <c r="C164" t="s">
        <v>524</v>
      </c>
      <c r="D164" t="s">
        <v>525</v>
      </c>
      <c r="E164" t="s">
        <v>526</v>
      </c>
      <c r="F164">
        <v>1046689.75</v>
      </c>
      <c r="G164" t="s">
        <v>13</v>
      </c>
      <c r="H164" t="s">
        <v>11</v>
      </c>
      <c r="I164" s="16" t="str">
        <f>INDEX(country_codes!C:C,MATCH(highest_earning_players!E164,country_codes!D:D,0))</f>
        <v>Macedonia, The Former Yugoslav Republic of</v>
      </c>
      <c r="J164" s="16" t="str">
        <f>INDEX(country_codes!A:A,MATCH(highest_earning_players!E164,country_codes!D:D,0))</f>
        <v>Europe</v>
      </c>
      <c r="K164" s="16" t="str">
        <f t="shared" si="8"/>
        <v>M</v>
      </c>
      <c r="L164" s="16" t="str">
        <f t="shared" si="9"/>
        <v>n</v>
      </c>
      <c r="M164" s="16" t="str">
        <f t="shared" si="10"/>
        <v>Mn</v>
      </c>
      <c r="N164" t="str">
        <f t="shared" si="11"/>
        <v/>
      </c>
    </row>
    <row r="165" spans="1:14" x14ac:dyDescent="0.25">
      <c r="A165">
        <v>3151</v>
      </c>
      <c r="B165" t="s">
        <v>527</v>
      </c>
      <c r="C165" t="s">
        <v>528</v>
      </c>
      <c r="D165" t="s">
        <v>529</v>
      </c>
      <c r="E165" t="s">
        <v>440</v>
      </c>
      <c r="F165">
        <v>1023582.18</v>
      </c>
      <c r="G165" t="s">
        <v>13</v>
      </c>
      <c r="H165" t="s">
        <v>11</v>
      </c>
      <c r="I165" s="16" t="str">
        <f>INDEX(country_codes!C:C,MATCH(highest_earning_players!E165,country_codes!D:D,0))</f>
        <v>Malaysia</v>
      </c>
      <c r="J165" s="16" t="str">
        <f>INDEX(country_codes!A:A,MATCH(highest_earning_players!E165,country_codes!D:D,0))</f>
        <v>Asia</v>
      </c>
      <c r="K165" s="16" t="str">
        <f t="shared" si="8"/>
        <v>Y</v>
      </c>
      <c r="L165" s="16" t="str">
        <f t="shared" si="9"/>
        <v>g</v>
      </c>
      <c r="M165" s="16" t="str">
        <f t="shared" si="10"/>
        <v>Yg</v>
      </c>
      <c r="N165" t="str">
        <f t="shared" si="11"/>
        <v/>
      </c>
    </row>
    <row r="166" spans="1:14" x14ac:dyDescent="0.25">
      <c r="A166">
        <v>30684</v>
      </c>
      <c r="B166" t="s">
        <v>530</v>
      </c>
      <c r="C166" t="s">
        <v>418</v>
      </c>
      <c r="D166" t="s">
        <v>531</v>
      </c>
      <c r="E166" t="s">
        <v>333</v>
      </c>
      <c r="F166">
        <v>1001723.8</v>
      </c>
      <c r="G166" t="s">
        <v>13</v>
      </c>
      <c r="H166" t="s">
        <v>11</v>
      </c>
      <c r="I166" s="16" t="str">
        <f>INDEX(country_codes!C:C,MATCH(highest_earning_players!E166,country_codes!D:D,0))</f>
        <v>China, People's Republic of</v>
      </c>
      <c r="J166" s="16" t="str">
        <f>INDEX(country_codes!A:A,MATCH(highest_earning_players!E166,country_codes!D:D,0))</f>
        <v>Asia</v>
      </c>
      <c r="K166" s="16" t="str">
        <f t="shared" si="8"/>
        <v>C</v>
      </c>
      <c r="L166" s="16" t="str">
        <f t="shared" si="9"/>
        <v>n</v>
      </c>
      <c r="M166" s="16" t="str">
        <f t="shared" si="10"/>
        <v>Cn</v>
      </c>
      <c r="N166" t="str">
        <f t="shared" si="11"/>
        <v/>
      </c>
    </row>
    <row r="167" spans="1:14" x14ac:dyDescent="0.25">
      <c r="A167">
        <v>4027</v>
      </c>
      <c r="B167" t="s">
        <v>347</v>
      </c>
      <c r="C167" t="s">
        <v>532</v>
      </c>
      <c r="D167" t="s">
        <v>533</v>
      </c>
      <c r="E167" t="s">
        <v>79</v>
      </c>
      <c r="F167">
        <v>989390.86</v>
      </c>
      <c r="G167" t="s">
        <v>13</v>
      </c>
      <c r="H167" t="s">
        <v>11</v>
      </c>
      <c r="I167" s="16" t="str">
        <f>INDEX(country_codes!C:C,MATCH(highest_earning_players!E167,country_codes!D:D,0))</f>
        <v>Sweden, Kingdom of</v>
      </c>
      <c r="J167" s="16" t="str">
        <f>INDEX(country_codes!A:A,MATCH(highest_earning_players!E167,country_codes!D:D,0))</f>
        <v>Europe</v>
      </c>
      <c r="K167" s="16" t="str">
        <f t="shared" si="8"/>
        <v>J</v>
      </c>
      <c r="L167" s="16" t="str">
        <f t="shared" si="9"/>
        <v>n</v>
      </c>
      <c r="M167" s="16" t="str">
        <f t="shared" si="10"/>
        <v>Jn</v>
      </c>
      <c r="N167" t="str">
        <f t="shared" si="11"/>
        <v/>
      </c>
    </row>
    <row r="168" spans="1:14" x14ac:dyDescent="0.25">
      <c r="A168">
        <v>3522</v>
      </c>
      <c r="B168" t="s">
        <v>534</v>
      </c>
      <c r="C168" t="s">
        <v>535</v>
      </c>
      <c r="D168" t="s">
        <v>536</v>
      </c>
      <c r="E168" t="s">
        <v>66</v>
      </c>
      <c r="F168">
        <v>987072.69</v>
      </c>
      <c r="G168" t="s">
        <v>13</v>
      </c>
      <c r="H168" t="s">
        <v>11</v>
      </c>
      <c r="I168" s="16" t="str">
        <f>INDEX(country_codes!C:C,MATCH(highest_earning_players!E168,country_codes!D:D,0))</f>
        <v>Canada</v>
      </c>
      <c r="J168" s="16" t="str">
        <f>INDEX(country_codes!A:A,MATCH(highest_earning_players!E168,country_codes!D:D,0))</f>
        <v>North America</v>
      </c>
      <c r="K168" s="16" t="str">
        <f t="shared" si="8"/>
        <v>J</v>
      </c>
      <c r="L168" s="16" t="str">
        <f t="shared" si="9"/>
        <v>y</v>
      </c>
      <c r="M168" s="16" t="str">
        <f t="shared" si="10"/>
        <v>Jy</v>
      </c>
      <c r="N168">
        <f t="shared" si="11"/>
        <v>1</v>
      </c>
    </row>
    <row r="169" spans="1:14" x14ac:dyDescent="0.25">
      <c r="A169">
        <v>17765</v>
      </c>
      <c r="B169" t="s">
        <v>537</v>
      </c>
      <c r="C169" t="s">
        <v>538</v>
      </c>
      <c r="D169" t="s">
        <v>539</v>
      </c>
      <c r="E169" t="s">
        <v>134</v>
      </c>
      <c r="F169">
        <v>933853.71</v>
      </c>
      <c r="G169" t="s">
        <v>13</v>
      </c>
      <c r="H169" t="s">
        <v>11</v>
      </c>
      <c r="I169" s="16" t="str">
        <f>INDEX(country_codes!C:C,MATCH(highest_earning_players!E169,country_codes!D:D,0))</f>
        <v>Poland, Republic of</v>
      </c>
      <c r="J169" s="16" t="str">
        <f>INDEX(country_codes!A:A,MATCH(highest_earning_players!E169,country_codes!D:D,0))</f>
        <v>Europe</v>
      </c>
      <c r="K169" s="16" t="str">
        <f t="shared" si="8"/>
        <v>M</v>
      </c>
      <c r="L169" s="16" t="str">
        <f t="shared" si="9"/>
        <v>‚</v>
      </c>
      <c r="M169" s="16" t="str">
        <f t="shared" si="10"/>
        <v>M‚</v>
      </c>
      <c r="N169" t="str">
        <f t="shared" si="11"/>
        <v/>
      </c>
    </row>
    <row r="170" spans="1:14" x14ac:dyDescent="0.25">
      <c r="A170">
        <v>11722</v>
      </c>
      <c r="B170" t="s">
        <v>540</v>
      </c>
      <c r="C170" t="s">
        <v>541</v>
      </c>
      <c r="D170" t="s">
        <v>542</v>
      </c>
      <c r="E170" t="s">
        <v>124</v>
      </c>
      <c r="F170">
        <v>917449.86</v>
      </c>
      <c r="G170" t="s">
        <v>13</v>
      </c>
      <c r="H170" t="s">
        <v>11</v>
      </c>
      <c r="I170" s="16" t="str">
        <f>INDEX(country_codes!C:C,MATCH(highest_earning_players!E170,country_codes!D:D,0))</f>
        <v>Ukraine</v>
      </c>
      <c r="J170" s="16" t="str">
        <f>INDEX(country_codes!A:A,MATCH(highest_earning_players!E170,country_codes!D:D,0))</f>
        <v>Europe</v>
      </c>
      <c r="K170" s="16" t="str">
        <f t="shared" si="8"/>
        <v>I</v>
      </c>
      <c r="L170" s="16" t="str">
        <f t="shared" si="9"/>
        <v>a</v>
      </c>
      <c r="M170" s="16" t="str">
        <f t="shared" si="10"/>
        <v>Ia</v>
      </c>
      <c r="N170" t="str">
        <f t="shared" si="11"/>
        <v/>
      </c>
    </row>
    <row r="171" spans="1:14" x14ac:dyDescent="0.25">
      <c r="A171">
        <v>12672</v>
      </c>
      <c r="B171" t="s">
        <v>455</v>
      </c>
      <c r="C171" t="s">
        <v>543</v>
      </c>
      <c r="D171" t="s">
        <v>544</v>
      </c>
      <c r="E171" t="s">
        <v>333</v>
      </c>
      <c r="F171">
        <v>871452.21</v>
      </c>
      <c r="G171" t="s">
        <v>13</v>
      </c>
      <c r="H171" t="s">
        <v>11</v>
      </c>
      <c r="I171" s="16" t="str">
        <f>INDEX(country_codes!C:C,MATCH(highest_earning_players!E171,country_codes!D:D,0))</f>
        <v>China, People's Republic of</v>
      </c>
      <c r="J171" s="16" t="str">
        <f>INDEX(country_codes!A:A,MATCH(highest_earning_players!E171,country_codes!D:D,0))</f>
        <v>Asia</v>
      </c>
      <c r="K171" s="16" t="str">
        <f t="shared" si="8"/>
        <v>Z</v>
      </c>
      <c r="L171" s="16" t="str">
        <f t="shared" si="9"/>
        <v>g</v>
      </c>
      <c r="M171" s="16" t="str">
        <f t="shared" si="10"/>
        <v>Zg</v>
      </c>
      <c r="N171" t="str">
        <f t="shared" si="11"/>
        <v/>
      </c>
    </row>
    <row r="172" spans="1:14" x14ac:dyDescent="0.25">
      <c r="A172">
        <v>3157</v>
      </c>
      <c r="B172" t="s">
        <v>545</v>
      </c>
      <c r="C172" t="s">
        <v>331</v>
      </c>
      <c r="D172" t="s">
        <v>546</v>
      </c>
      <c r="E172" t="s">
        <v>333</v>
      </c>
      <c r="F172">
        <v>865656.21</v>
      </c>
      <c r="G172" t="s">
        <v>13</v>
      </c>
      <c r="H172" t="s">
        <v>11</v>
      </c>
      <c r="I172" s="16" t="str">
        <f>INDEX(country_codes!C:C,MATCH(highest_earning_players!E172,country_codes!D:D,0))</f>
        <v>China, People's Republic of</v>
      </c>
      <c r="J172" s="16" t="str">
        <f>INDEX(country_codes!A:A,MATCH(highest_earning_players!E172,country_codes!D:D,0))</f>
        <v>Asia</v>
      </c>
      <c r="K172" s="16" t="str">
        <f t="shared" si="8"/>
        <v>Z</v>
      </c>
      <c r="L172" s="16" t="str">
        <f t="shared" si="9"/>
        <v>i</v>
      </c>
      <c r="M172" s="16" t="str">
        <f t="shared" si="10"/>
        <v>Zi</v>
      </c>
      <c r="N172" t="str">
        <f t="shared" si="11"/>
        <v/>
      </c>
    </row>
    <row r="173" spans="1:14" x14ac:dyDescent="0.25">
      <c r="A173">
        <v>9839</v>
      </c>
      <c r="B173" t="s">
        <v>61</v>
      </c>
      <c r="C173" t="s">
        <v>547</v>
      </c>
      <c r="D173" t="s">
        <v>548</v>
      </c>
      <c r="E173" t="s">
        <v>66</v>
      </c>
      <c r="F173">
        <v>845345.4</v>
      </c>
      <c r="G173" t="s">
        <v>13</v>
      </c>
      <c r="H173" t="s">
        <v>11</v>
      </c>
      <c r="I173" s="16" t="str">
        <f>INDEX(country_codes!C:C,MATCH(highest_earning_players!E173,country_codes!D:D,0))</f>
        <v>Canada</v>
      </c>
      <c r="J173" s="16" t="str">
        <f>INDEX(country_codes!A:A,MATCH(highest_earning_players!E173,country_codes!D:D,0))</f>
        <v>North America</v>
      </c>
      <c r="K173" s="16" t="str">
        <f t="shared" si="8"/>
        <v>D</v>
      </c>
      <c r="L173" s="16" t="str">
        <f t="shared" si="9"/>
        <v>d</v>
      </c>
      <c r="M173" s="16" t="str">
        <f t="shared" si="10"/>
        <v>Dd</v>
      </c>
      <c r="N173" t="str">
        <f t="shared" si="11"/>
        <v/>
      </c>
    </row>
    <row r="174" spans="1:14" x14ac:dyDescent="0.25">
      <c r="A174">
        <v>28739</v>
      </c>
      <c r="B174" t="s">
        <v>549</v>
      </c>
      <c r="C174" t="s">
        <v>464</v>
      </c>
      <c r="D174" t="s">
        <v>550</v>
      </c>
      <c r="E174" t="s">
        <v>333</v>
      </c>
      <c r="F174">
        <v>830696.89</v>
      </c>
      <c r="G174" t="s">
        <v>13</v>
      </c>
      <c r="H174" t="s">
        <v>11</v>
      </c>
      <c r="I174" s="16" t="str">
        <f>INDEX(country_codes!C:C,MATCH(highest_earning_players!E174,country_codes!D:D,0))</f>
        <v>China, People's Republic of</v>
      </c>
      <c r="J174" s="16" t="str">
        <f>INDEX(country_codes!A:A,MATCH(highest_earning_players!E174,country_codes!D:D,0))</f>
        <v>Asia</v>
      </c>
      <c r="K174" s="16" t="str">
        <f t="shared" si="8"/>
        <v>J</v>
      </c>
      <c r="L174" s="16" t="str">
        <f t="shared" si="9"/>
        <v>g</v>
      </c>
      <c r="M174" s="16" t="str">
        <f t="shared" si="10"/>
        <v>Jg</v>
      </c>
      <c r="N174" t="str">
        <f t="shared" si="11"/>
        <v/>
      </c>
    </row>
    <row r="175" spans="1:14" x14ac:dyDescent="0.25">
      <c r="A175">
        <v>18220</v>
      </c>
      <c r="B175" t="s">
        <v>61</v>
      </c>
      <c r="C175" t="s">
        <v>551</v>
      </c>
      <c r="D175" t="s">
        <v>552</v>
      </c>
      <c r="E175" t="s">
        <v>49</v>
      </c>
      <c r="F175">
        <v>822916.86</v>
      </c>
      <c r="G175" t="s">
        <v>13</v>
      </c>
      <c r="H175" t="s">
        <v>11</v>
      </c>
      <c r="I175" s="16" t="str">
        <f>INDEX(country_codes!C:C,MATCH(highest_earning_players!E175,country_codes!D:D,0))</f>
        <v>United States of America</v>
      </c>
      <c r="J175" s="16" t="str">
        <f>INDEX(country_codes!A:A,MATCH(highest_earning_players!E175,country_codes!D:D,0))</f>
        <v>North America</v>
      </c>
      <c r="K175" s="16" t="str">
        <f t="shared" si="8"/>
        <v>D</v>
      </c>
      <c r="L175" s="16" t="str">
        <f t="shared" si="9"/>
        <v>d</v>
      </c>
      <c r="M175" s="16" t="str">
        <f t="shared" si="10"/>
        <v>Dd</v>
      </c>
      <c r="N175" t="str">
        <f t="shared" si="11"/>
        <v/>
      </c>
    </row>
    <row r="176" spans="1:14" x14ac:dyDescent="0.25">
      <c r="A176">
        <v>17872</v>
      </c>
      <c r="B176" t="s">
        <v>553</v>
      </c>
      <c r="C176" t="s">
        <v>434</v>
      </c>
      <c r="D176" t="s">
        <v>435</v>
      </c>
      <c r="E176" t="s">
        <v>333</v>
      </c>
      <c r="F176">
        <v>821961.68</v>
      </c>
      <c r="G176" t="s">
        <v>13</v>
      </c>
      <c r="H176" t="s">
        <v>11</v>
      </c>
      <c r="I176" s="16" t="str">
        <f>INDEX(country_codes!C:C,MATCH(highest_earning_players!E176,country_codes!D:D,0))</f>
        <v>China, People's Republic of</v>
      </c>
      <c r="J176" s="16" t="str">
        <f>INDEX(country_codes!A:A,MATCH(highest_earning_players!E176,country_codes!D:D,0))</f>
        <v>Asia</v>
      </c>
      <c r="K176" s="16" t="str">
        <f t="shared" si="8"/>
        <v>H</v>
      </c>
      <c r="L176" s="16" t="str">
        <f t="shared" si="9"/>
        <v>g</v>
      </c>
      <c r="M176" s="16" t="str">
        <f t="shared" si="10"/>
        <v>Hg</v>
      </c>
      <c r="N176" t="str">
        <f t="shared" si="11"/>
        <v/>
      </c>
    </row>
    <row r="177" spans="1:14" x14ac:dyDescent="0.25">
      <c r="A177">
        <v>30452</v>
      </c>
      <c r="B177" t="s">
        <v>428</v>
      </c>
      <c r="C177" t="s">
        <v>554</v>
      </c>
      <c r="D177" t="s">
        <v>555</v>
      </c>
      <c r="E177" t="s">
        <v>333</v>
      </c>
      <c r="F177">
        <v>813169.73</v>
      </c>
      <c r="G177" t="s">
        <v>13</v>
      </c>
      <c r="H177" t="s">
        <v>11</v>
      </c>
      <c r="I177" s="16" t="str">
        <f>INDEX(country_codes!C:C,MATCH(highest_earning_players!E177,country_codes!D:D,0))</f>
        <v>China, People's Republic of</v>
      </c>
      <c r="J177" s="16" t="str">
        <f>INDEX(country_codes!A:A,MATCH(highest_earning_players!E177,country_codes!D:D,0))</f>
        <v>Asia</v>
      </c>
      <c r="K177" s="16" t="str">
        <f t="shared" si="8"/>
        <v>P</v>
      </c>
      <c r="L177" s="16" t="str">
        <f t="shared" si="9"/>
        <v>g</v>
      </c>
      <c r="M177" s="16" t="str">
        <f t="shared" si="10"/>
        <v>Pg</v>
      </c>
      <c r="N177" t="str">
        <f t="shared" si="11"/>
        <v/>
      </c>
    </row>
    <row r="178" spans="1:14" x14ac:dyDescent="0.25">
      <c r="A178">
        <v>2574</v>
      </c>
      <c r="B178" t="s">
        <v>556</v>
      </c>
      <c r="C178" t="s">
        <v>557</v>
      </c>
      <c r="D178" t="s">
        <v>558</v>
      </c>
      <c r="E178" t="s">
        <v>124</v>
      </c>
      <c r="F178">
        <v>801915.23</v>
      </c>
      <c r="G178" t="s">
        <v>13</v>
      </c>
      <c r="H178" t="s">
        <v>11</v>
      </c>
      <c r="I178" s="16" t="str">
        <f>INDEX(country_codes!C:C,MATCH(highest_earning_players!E178,country_codes!D:D,0))</f>
        <v>Ukraine</v>
      </c>
      <c r="J178" s="16" t="str">
        <f>INDEX(country_codes!A:A,MATCH(highest_earning_players!E178,country_codes!D:D,0))</f>
        <v>Europe</v>
      </c>
      <c r="K178" s="16" t="str">
        <f t="shared" si="8"/>
        <v>D</v>
      </c>
      <c r="L178" s="16" t="str">
        <f t="shared" si="9"/>
        <v>l</v>
      </c>
      <c r="M178" s="16" t="str">
        <f t="shared" si="10"/>
        <v>Dl</v>
      </c>
      <c r="N178" t="str">
        <f t="shared" si="11"/>
        <v/>
      </c>
    </row>
    <row r="179" spans="1:14" x14ac:dyDescent="0.25">
      <c r="A179">
        <v>5221</v>
      </c>
      <c r="B179" t="s">
        <v>559</v>
      </c>
      <c r="C179" t="s">
        <v>560</v>
      </c>
      <c r="D179" t="s">
        <v>561</v>
      </c>
      <c r="E179" t="s">
        <v>562</v>
      </c>
      <c r="F179">
        <v>798597.31</v>
      </c>
      <c r="G179" t="s">
        <v>13</v>
      </c>
      <c r="H179" t="s">
        <v>11</v>
      </c>
      <c r="I179" s="16" t="str">
        <f>INDEX(country_codes!C:C,MATCH(highest_earning_players!E179,country_codes!D:D,0))</f>
        <v>Philippines, Republic of the</v>
      </c>
      <c r="J179" s="16" t="str">
        <f>INDEX(country_codes!A:A,MATCH(highest_earning_players!E179,country_codes!D:D,0))</f>
        <v>Asia</v>
      </c>
      <c r="K179" s="16" t="str">
        <f t="shared" si="8"/>
        <v>D</v>
      </c>
      <c r="L179" s="16" t="str">
        <f t="shared" si="9"/>
        <v>o</v>
      </c>
      <c r="M179" s="16" t="str">
        <f t="shared" si="10"/>
        <v>Do</v>
      </c>
      <c r="N179" t="str">
        <f t="shared" si="11"/>
        <v/>
      </c>
    </row>
    <row r="180" spans="1:14" x14ac:dyDescent="0.25">
      <c r="A180">
        <v>12784</v>
      </c>
      <c r="B180" t="s">
        <v>563</v>
      </c>
      <c r="C180" t="s">
        <v>564</v>
      </c>
      <c r="D180" t="s">
        <v>565</v>
      </c>
      <c r="E180" t="s">
        <v>440</v>
      </c>
      <c r="F180">
        <v>781396.55</v>
      </c>
      <c r="G180" t="s">
        <v>13</v>
      </c>
      <c r="H180" t="s">
        <v>11</v>
      </c>
      <c r="I180" s="16" t="str">
        <f>INDEX(country_codes!C:C,MATCH(highest_earning_players!E180,country_codes!D:D,0))</f>
        <v>Malaysia</v>
      </c>
      <c r="J180" s="16" t="str">
        <f>INDEX(country_codes!A:A,MATCH(highest_earning_players!E180,country_codes!D:D,0))</f>
        <v>Asia</v>
      </c>
      <c r="K180" s="16" t="str">
        <f t="shared" si="8"/>
        <v>T</v>
      </c>
      <c r="L180" s="16" t="str">
        <f t="shared" si="9"/>
        <v>n</v>
      </c>
      <c r="M180" s="16" t="str">
        <f t="shared" si="10"/>
        <v>Tn</v>
      </c>
      <c r="N180" t="str">
        <f t="shared" si="11"/>
        <v/>
      </c>
    </row>
    <row r="181" spans="1:14" x14ac:dyDescent="0.25">
      <c r="A181">
        <v>3160</v>
      </c>
      <c r="B181" t="s">
        <v>566</v>
      </c>
      <c r="C181" t="s">
        <v>567</v>
      </c>
      <c r="D181" t="s">
        <v>568</v>
      </c>
      <c r="E181" t="s">
        <v>333</v>
      </c>
      <c r="F181">
        <v>780761.31</v>
      </c>
      <c r="G181" t="s">
        <v>13</v>
      </c>
      <c r="H181" t="s">
        <v>11</v>
      </c>
      <c r="I181" s="16" t="str">
        <f>INDEX(country_codes!C:C,MATCH(highest_earning_players!E181,country_codes!D:D,0))</f>
        <v>China, People's Republic of</v>
      </c>
      <c r="J181" s="16" t="str">
        <f>INDEX(country_codes!A:A,MATCH(highest_earning_players!E181,country_codes!D:D,0))</f>
        <v>Asia</v>
      </c>
      <c r="K181" s="16" t="str">
        <f t="shared" si="8"/>
        <v>F</v>
      </c>
      <c r="L181" s="16" t="str">
        <f t="shared" si="9"/>
        <v>n</v>
      </c>
      <c r="M181" s="16" t="str">
        <f t="shared" si="10"/>
        <v>Fn</v>
      </c>
      <c r="N181" t="str">
        <f t="shared" si="11"/>
        <v/>
      </c>
    </row>
    <row r="182" spans="1:14" x14ac:dyDescent="0.25">
      <c r="A182">
        <v>30782</v>
      </c>
      <c r="B182" t="s">
        <v>185</v>
      </c>
      <c r="C182" t="s">
        <v>569</v>
      </c>
      <c r="D182" t="s">
        <v>570</v>
      </c>
      <c r="E182" t="s">
        <v>562</v>
      </c>
      <c r="F182">
        <v>770563.75</v>
      </c>
      <c r="G182" t="s">
        <v>13</v>
      </c>
      <c r="H182" t="s">
        <v>11</v>
      </c>
      <c r="I182" s="16" t="str">
        <f>INDEX(country_codes!C:C,MATCH(highest_earning_players!E182,country_codes!D:D,0))</f>
        <v>Philippines, Republic of the</v>
      </c>
      <c r="J182" s="16" t="str">
        <f>INDEX(country_codes!A:A,MATCH(highest_earning_players!E182,country_codes!D:D,0))</f>
        <v>Asia</v>
      </c>
      <c r="K182" s="16" t="str">
        <f t="shared" si="8"/>
        <v>T</v>
      </c>
      <c r="L182" s="16" t="str">
        <f t="shared" si="9"/>
        <v>y</v>
      </c>
      <c r="M182" s="16" t="str">
        <f t="shared" si="10"/>
        <v>Ty</v>
      </c>
      <c r="N182" t="str">
        <f t="shared" si="11"/>
        <v/>
      </c>
    </row>
    <row r="183" spans="1:14" x14ac:dyDescent="0.25">
      <c r="A183">
        <v>9514</v>
      </c>
      <c r="B183" t="s">
        <v>571</v>
      </c>
      <c r="C183" t="s">
        <v>572</v>
      </c>
      <c r="D183" t="s">
        <v>573</v>
      </c>
      <c r="E183" t="s">
        <v>33</v>
      </c>
      <c r="F183">
        <v>734369.52</v>
      </c>
      <c r="G183" t="s">
        <v>13</v>
      </c>
      <c r="H183" t="s">
        <v>11</v>
      </c>
      <c r="I183" s="16" t="str">
        <f>INDEX(country_codes!C:C,MATCH(highest_earning_players!E183,country_codes!D:D,0))</f>
        <v>Denmark, Kingdom of</v>
      </c>
      <c r="J183" s="16" t="str">
        <f>INDEX(country_codes!A:A,MATCH(highest_earning_players!E183,country_codes!D:D,0))</f>
        <v>Europe</v>
      </c>
      <c r="K183" s="16" t="str">
        <f t="shared" si="8"/>
        <v>M</v>
      </c>
      <c r="L183" s="16" t="str">
        <f t="shared" si="9"/>
        <v>s</v>
      </c>
      <c r="M183" s="16" t="str">
        <f t="shared" si="10"/>
        <v>Ms</v>
      </c>
      <c r="N183" t="str">
        <f t="shared" si="11"/>
        <v/>
      </c>
    </row>
    <row r="184" spans="1:14" x14ac:dyDescent="0.25">
      <c r="A184">
        <v>3167</v>
      </c>
      <c r="B184" t="s">
        <v>574</v>
      </c>
      <c r="C184" t="s">
        <v>575</v>
      </c>
      <c r="D184" t="s">
        <v>576</v>
      </c>
      <c r="E184" t="s">
        <v>440</v>
      </c>
      <c r="F184">
        <v>714049.53</v>
      </c>
      <c r="G184" t="s">
        <v>13</v>
      </c>
      <c r="H184" t="s">
        <v>11</v>
      </c>
      <c r="I184" s="16" t="str">
        <f>INDEX(country_codes!C:C,MATCH(highest_earning_players!E184,country_codes!D:D,0))</f>
        <v>Malaysia</v>
      </c>
      <c r="J184" s="16" t="str">
        <f>INDEX(country_codes!A:A,MATCH(highest_earning_players!E184,country_codes!D:D,0))</f>
        <v>Asia</v>
      </c>
      <c r="K184" s="16" t="str">
        <f t="shared" si="8"/>
        <v>H</v>
      </c>
      <c r="L184" s="16" t="str">
        <f t="shared" si="9"/>
        <v>n</v>
      </c>
      <c r="M184" s="16" t="str">
        <f t="shared" si="10"/>
        <v>Hn</v>
      </c>
      <c r="N184" t="str">
        <f t="shared" si="11"/>
        <v/>
      </c>
    </row>
    <row r="185" spans="1:14" x14ac:dyDescent="0.25">
      <c r="A185">
        <v>17200</v>
      </c>
      <c r="B185" t="s">
        <v>577</v>
      </c>
      <c r="C185" t="s">
        <v>578</v>
      </c>
      <c r="D185" t="s">
        <v>579</v>
      </c>
      <c r="E185" t="s">
        <v>562</v>
      </c>
      <c r="F185">
        <v>710464.63</v>
      </c>
      <c r="G185" t="s">
        <v>13</v>
      </c>
      <c r="H185" t="s">
        <v>11</v>
      </c>
      <c r="I185" s="16" t="str">
        <f>INDEX(country_codes!C:C,MATCH(highest_earning_players!E185,country_codes!D:D,0))</f>
        <v>Philippines, Republic of the</v>
      </c>
      <c r="J185" s="16" t="str">
        <f>INDEX(country_codes!A:A,MATCH(highest_earning_players!E185,country_codes!D:D,0))</f>
        <v>Asia</v>
      </c>
      <c r="K185" s="16" t="str">
        <f t="shared" si="8"/>
        <v>K</v>
      </c>
      <c r="L185" s="16" t="str">
        <f t="shared" si="9"/>
        <v>u</v>
      </c>
      <c r="M185" s="16" t="str">
        <f t="shared" si="10"/>
        <v>Ku</v>
      </c>
      <c r="N185" t="str">
        <f t="shared" si="11"/>
        <v/>
      </c>
    </row>
    <row r="186" spans="1:14" x14ac:dyDescent="0.25">
      <c r="A186">
        <v>10718</v>
      </c>
      <c r="B186" t="s">
        <v>580</v>
      </c>
      <c r="C186" t="s">
        <v>510</v>
      </c>
      <c r="D186" t="s">
        <v>581</v>
      </c>
      <c r="E186" t="s">
        <v>333</v>
      </c>
      <c r="F186">
        <v>705536.2</v>
      </c>
      <c r="G186" t="s">
        <v>13</v>
      </c>
      <c r="H186" t="s">
        <v>11</v>
      </c>
      <c r="I186" s="16" t="str">
        <f>INDEX(country_codes!C:C,MATCH(highest_earning_players!E186,country_codes!D:D,0))</f>
        <v>China, People's Republic of</v>
      </c>
      <c r="J186" s="16" t="str">
        <f>INDEX(country_codes!A:A,MATCH(highest_earning_players!E186,country_codes!D:D,0))</f>
        <v>Asia</v>
      </c>
      <c r="K186" s="16" t="str">
        <f t="shared" si="8"/>
        <v>X</v>
      </c>
      <c r="L186" s="16" t="str">
        <f t="shared" si="9"/>
        <v>u</v>
      </c>
      <c r="M186" s="16" t="str">
        <f t="shared" si="10"/>
        <v>Xu</v>
      </c>
      <c r="N186" t="str">
        <f t="shared" si="11"/>
        <v/>
      </c>
    </row>
    <row r="187" spans="1:14" x14ac:dyDescent="0.25">
      <c r="A187">
        <v>3141</v>
      </c>
      <c r="B187" t="s">
        <v>70</v>
      </c>
      <c r="C187" t="s">
        <v>582</v>
      </c>
      <c r="D187" t="s">
        <v>583</v>
      </c>
      <c r="E187" t="s">
        <v>79</v>
      </c>
      <c r="F187">
        <v>698363.52</v>
      </c>
      <c r="G187" t="s">
        <v>13</v>
      </c>
      <c r="H187" t="s">
        <v>11</v>
      </c>
      <c r="I187" s="16" t="str">
        <f>INDEX(country_codes!C:C,MATCH(highest_earning_players!E187,country_codes!D:D,0))</f>
        <v>Sweden, Kingdom of</v>
      </c>
      <c r="J187" s="16" t="str">
        <f>INDEX(country_codes!A:A,MATCH(highest_earning_players!E187,country_codes!D:D,0))</f>
        <v>Europe</v>
      </c>
      <c r="K187" s="16" t="str">
        <f t="shared" si="8"/>
        <v>J</v>
      </c>
      <c r="L187" s="16" t="str">
        <f t="shared" si="9"/>
        <v>n</v>
      </c>
      <c r="M187" s="16" t="str">
        <f t="shared" si="10"/>
        <v>Jn</v>
      </c>
      <c r="N187" t="str">
        <f t="shared" si="11"/>
        <v/>
      </c>
    </row>
    <row r="188" spans="1:14" x14ac:dyDescent="0.25">
      <c r="A188">
        <v>11868</v>
      </c>
      <c r="B188" t="s">
        <v>584</v>
      </c>
      <c r="C188" t="s">
        <v>461</v>
      </c>
      <c r="D188" t="s">
        <v>585</v>
      </c>
      <c r="E188" t="s">
        <v>333</v>
      </c>
      <c r="F188">
        <v>692327.42</v>
      </c>
      <c r="G188" t="s">
        <v>13</v>
      </c>
      <c r="H188" t="s">
        <v>11</v>
      </c>
      <c r="I188" s="16" t="str">
        <f>INDEX(country_codes!C:C,MATCH(highest_earning_players!E188,country_codes!D:D,0))</f>
        <v>China, People's Republic of</v>
      </c>
      <c r="J188" s="16" t="str">
        <f>INDEX(country_codes!A:A,MATCH(highest_earning_players!E188,country_codes!D:D,0))</f>
        <v>Asia</v>
      </c>
      <c r="K188" s="16" t="str">
        <f t="shared" si="8"/>
        <v>Z</v>
      </c>
      <c r="L188" s="16" t="str">
        <f t="shared" si="9"/>
        <v>i</v>
      </c>
      <c r="M188" s="16" t="str">
        <f t="shared" si="10"/>
        <v>Zi</v>
      </c>
      <c r="N188" t="str">
        <f t="shared" si="11"/>
        <v/>
      </c>
    </row>
    <row r="189" spans="1:14" x14ac:dyDescent="0.25">
      <c r="A189">
        <v>3724</v>
      </c>
      <c r="B189" t="s">
        <v>586</v>
      </c>
      <c r="C189" t="s">
        <v>587</v>
      </c>
      <c r="D189" t="s">
        <v>588</v>
      </c>
      <c r="E189" t="s">
        <v>79</v>
      </c>
      <c r="F189">
        <v>679039.12</v>
      </c>
      <c r="G189" t="s">
        <v>13</v>
      </c>
      <c r="H189" t="s">
        <v>11</v>
      </c>
      <c r="I189" s="16" t="str">
        <f>INDEX(country_codes!C:C,MATCH(highest_earning_players!E189,country_codes!D:D,0))</f>
        <v>Sweden, Kingdom of</v>
      </c>
      <c r="J189" s="16" t="str">
        <f>INDEX(country_codes!A:A,MATCH(highest_earning_players!E189,country_codes!D:D,0))</f>
        <v>Europe</v>
      </c>
      <c r="K189" s="16" t="str">
        <f t="shared" si="8"/>
        <v>J</v>
      </c>
      <c r="L189" s="16" t="str">
        <f t="shared" si="9"/>
        <v>y</v>
      </c>
      <c r="M189" s="16" t="str">
        <f t="shared" si="10"/>
        <v>Jy</v>
      </c>
      <c r="N189">
        <f t="shared" si="11"/>
        <v>1</v>
      </c>
    </row>
    <row r="190" spans="1:14" x14ac:dyDescent="0.25">
      <c r="A190">
        <v>2576</v>
      </c>
      <c r="B190" t="s">
        <v>589</v>
      </c>
      <c r="C190" t="s">
        <v>590</v>
      </c>
      <c r="D190" t="s">
        <v>591</v>
      </c>
      <c r="E190" t="s">
        <v>124</v>
      </c>
      <c r="F190">
        <v>661271.48</v>
      </c>
      <c r="G190" t="s">
        <v>13</v>
      </c>
      <c r="H190" t="s">
        <v>11</v>
      </c>
      <c r="I190" s="16" t="str">
        <f>INDEX(country_codes!C:C,MATCH(highest_earning_players!E190,country_codes!D:D,0))</f>
        <v>Ukraine</v>
      </c>
      <c r="J190" s="16" t="str">
        <f>INDEX(country_codes!A:A,MATCH(highest_earning_players!E190,country_codes!D:D,0))</f>
        <v>Europe</v>
      </c>
      <c r="K190" s="16" t="str">
        <f t="shared" si="8"/>
        <v>O</v>
      </c>
      <c r="L190" s="16" t="str">
        <f t="shared" si="9"/>
        <v>r</v>
      </c>
      <c r="M190" s="16" t="str">
        <f t="shared" si="10"/>
        <v>Or</v>
      </c>
      <c r="N190" t="str">
        <f t="shared" si="11"/>
        <v/>
      </c>
    </row>
    <row r="191" spans="1:14" x14ac:dyDescent="0.25">
      <c r="A191">
        <v>15754</v>
      </c>
      <c r="B191" t="s">
        <v>592</v>
      </c>
      <c r="C191" t="s">
        <v>593</v>
      </c>
      <c r="D191" t="s">
        <v>594</v>
      </c>
      <c r="E191" t="s">
        <v>333</v>
      </c>
      <c r="F191">
        <v>653514.32999999996</v>
      </c>
      <c r="G191" t="s">
        <v>13</v>
      </c>
      <c r="H191" t="s">
        <v>11</v>
      </c>
      <c r="I191" s="16" t="str">
        <f>INDEX(country_codes!C:C,MATCH(highest_earning_players!E191,country_codes!D:D,0))</f>
        <v>China, People's Republic of</v>
      </c>
      <c r="J191" s="16" t="str">
        <f>INDEX(country_codes!A:A,MATCH(highest_earning_players!E191,country_codes!D:D,0))</f>
        <v>Asia</v>
      </c>
      <c r="K191" s="16" t="str">
        <f t="shared" si="8"/>
        <v>J</v>
      </c>
      <c r="L191" s="16" t="str">
        <f t="shared" si="9"/>
        <v>i</v>
      </c>
      <c r="M191" s="16" t="str">
        <f t="shared" si="10"/>
        <v>Ji</v>
      </c>
      <c r="N191" t="str">
        <f t="shared" si="11"/>
        <v/>
      </c>
    </row>
    <row r="192" spans="1:14" x14ac:dyDescent="0.25">
      <c r="A192">
        <v>3140</v>
      </c>
      <c r="B192" t="s">
        <v>595</v>
      </c>
      <c r="C192" t="s">
        <v>596</v>
      </c>
      <c r="D192" t="s">
        <v>597</v>
      </c>
      <c r="E192" t="s">
        <v>79</v>
      </c>
      <c r="F192">
        <v>643143.07999999996</v>
      </c>
      <c r="G192" t="s">
        <v>13</v>
      </c>
      <c r="H192" t="s">
        <v>11</v>
      </c>
      <c r="I192" s="16" t="str">
        <f>INDEX(country_codes!C:C,MATCH(highest_earning_players!E192,country_codes!D:D,0))</f>
        <v>Sweden, Kingdom of</v>
      </c>
      <c r="J192" s="16" t="str">
        <f>INDEX(country_codes!A:A,MATCH(highest_earning_players!E192,country_codes!D:D,0))</f>
        <v>Europe</v>
      </c>
      <c r="K192" s="16" t="str">
        <f t="shared" si="8"/>
        <v>J</v>
      </c>
      <c r="L192" s="16" t="str">
        <f t="shared" si="9"/>
        <v>m</v>
      </c>
      <c r="M192" s="16" t="str">
        <f t="shared" si="10"/>
        <v>Jm</v>
      </c>
      <c r="N192" t="str">
        <f t="shared" si="11"/>
        <v/>
      </c>
    </row>
    <row r="193" spans="1:14" x14ac:dyDescent="0.25">
      <c r="A193">
        <v>30686</v>
      </c>
      <c r="B193" t="s">
        <v>489</v>
      </c>
      <c r="C193" t="s">
        <v>598</v>
      </c>
      <c r="D193" t="s">
        <v>599</v>
      </c>
      <c r="E193" t="s">
        <v>333</v>
      </c>
      <c r="F193">
        <v>641178.98</v>
      </c>
      <c r="G193" t="s">
        <v>13</v>
      </c>
      <c r="H193" t="s">
        <v>11</v>
      </c>
      <c r="I193" s="16" t="str">
        <f>INDEX(country_codes!C:C,MATCH(highest_earning_players!E193,country_codes!D:D,0))</f>
        <v>China, People's Republic of</v>
      </c>
      <c r="J193" s="16" t="str">
        <f>INDEX(country_codes!A:A,MATCH(highest_earning_players!E193,country_codes!D:D,0))</f>
        <v>Asia</v>
      </c>
      <c r="K193" s="16" t="str">
        <f t="shared" si="8"/>
        <v>P</v>
      </c>
      <c r="L193" s="16" t="str">
        <f t="shared" si="9"/>
        <v>n</v>
      </c>
      <c r="M193" s="16" t="str">
        <f t="shared" si="10"/>
        <v>Pn</v>
      </c>
      <c r="N193" t="str">
        <f t="shared" si="11"/>
        <v/>
      </c>
    </row>
    <row r="194" spans="1:14" x14ac:dyDescent="0.25">
      <c r="A194">
        <v>3523</v>
      </c>
      <c r="B194" t="s">
        <v>600</v>
      </c>
      <c r="C194" t="s">
        <v>601</v>
      </c>
      <c r="D194" t="s">
        <v>602</v>
      </c>
      <c r="E194" t="s">
        <v>79</v>
      </c>
      <c r="F194">
        <v>638938.79</v>
      </c>
      <c r="G194" t="s">
        <v>13</v>
      </c>
      <c r="H194" t="s">
        <v>11</v>
      </c>
      <c r="I194" s="16" t="str">
        <f>INDEX(country_codes!C:C,MATCH(highest_earning_players!E194,country_codes!D:D,0))</f>
        <v>Sweden, Kingdom of</v>
      </c>
      <c r="J194" s="16" t="str">
        <f>INDEX(country_codes!A:A,MATCH(highest_earning_players!E194,country_codes!D:D,0))</f>
        <v>Europe</v>
      </c>
      <c r="K194" s="16" t="str">
        <f t="shared" si="8"/>
        <v>H</v>
      </c>
      <c r="L194" s="16" t="str">
        <f t="shared" si="9"/>
        <v>k</v>
      </c>
      <c r="M194" s="16" t="str">
        <f t="shared" si="10"/>
        <v>Hk</v>
      </c>
      <c r="N194" t="str">
        <f t="shared" si="11"/>
        <v/>
      </c>
    </row>
    <row r="195" spans="1:14" x14ac:dyDescent="0.25">
      <c r="A195">
        <v>27814</v>
      </c>
      <c r="B195" t="s">
        <v>603</v>
      </c>
      <c r="C195" t="s">
        <v>604</v>
      </c>
      <c r="D195" t="s">
        <v>605</v>
      </c>
      <c r="E195" t="s">
        <v>562</v>
      </c>
      <c r="F195">
        <v>609393.1</v>
      </c>
      <c r="G195" t="s">
        <v>13</v>
      </c>
      <c r="H195" t="s">
        <v>11</v>
      </c>
      <c r="I195" s="16" t="str">
        <f>INDEX(country_codes!C:C,MATCH(highest_earning_players!E195,country_codes!D:D,0))</f>
        <v>Philippines, Republic of the</v>
      </c>
      <c r="J195" s="16" t="str">
        <f>INDEX(country_codes!A:A,MATCH(highest_earning_players!E195,country_codes!D:D,0))</f>
        <v>Asia</v>
      </c>
      <c r="K195" s="16" t="str">
        <f t="shared" ref="K195:K258" si="12">LEFT(B195, 1)</f>
        <v>M</v>
      </c>
      <c r="L195" s="16" t="str">
        <f t="shared" ref="L195:L258" si="13">RIGHT(B195,1)</f>
        <v>o</v>
      </c>
      <c r="M195" s="16" t="str">
        <f t="shared" ref="M195:M258" si="14">_xlfn.CONCAT(K195, L195)</f>
        <v>Mo</v>
      </c>
      <c r="N195" t="str">
        <f t="shared" ref="N195:N258" si="15">IFERROR(FIND("E", D195), "")</f>
        <v/>
      </c>
    </row>
    <row r="196" spans="1:14" x14ac:dyDescent="0.25">
      <c r="A196">
        <v>4885</v>
      </c>
      <c r="B196" t="s">
        <v>606</v>
      </c>
      <c r="C196" t="s">
        <v>607</v>
      </c>
      <c r="D196" t="s">
        <v>608</v>
      </c>
      <c r="E196" t="s">
        <v>609</v>
      </c>
      <c r="F196">
        <v>602221.88</v>
      </c>
      <c r="G196" t="s">
        <v>13</v>
      </c>
      <c r="H196" t="s">
        <v>11</v>
      </c>
      <c r="I196" s="16" t="str">
        <f>INDEX(country_codes!C:C,MATCH(highest_earning_players!E196,country_codes!D:D,0))</f>
        <v>Korea, Republic of</v>
      </c>
      <c r="J196" s="16" t="str">
        <f>INDEX(country_codes!A:A,MATCH(highest_earning_players!E196,country_codes!D:D,0))</f>
        <v>Asia</v>
      </c>
      <c r="K196" s="16" t="str">
        <f t="shared" si="12"/>
        <v>Y</v>
      </c>
      <c r="L196" s="16" t="str">
        <f t="shared" si="13"/>
        <v>n</v>
      </c>
      <c r="M196" s="16" t="str">
        <f t="shared" si="14"/>
        <v>Yn</v>
      </c>
      <c r="N196" t="str">
        <f t="shared" si="15"/>
        <v/>
      </c>
    </row>
    <row r="197" spans="1:14" x14ac:dyDescent="0.25">
      <c r="A197">
        <v>10074</v>
      </c>
      <c r="B197" t="s">
        <v>610</v>
      </c>
      <c r="C197" t="s">
        <v>611</v>
      </c>
      <c r="D197" t="s">
        <v>612</v>
      </c>
      <c r="E197" t="s">
        <v>333</v>
      </c>
      <c r="F197">
        <v>601854.15</v>
      </c>
      <c r="G197" t="s">
        <v>13</v>
      </c>
      <c r="H197" t="s">
        <v>11</v>
      </c>
      <c r="I197" s="16" t="str">
        <f>INDEX(country_codes!C:C,MATCH(highest_earning_players!E197,country_codes!D:D,0))</f>
        <v>China, People's Republic of</v>
      </c>
      <c r="J197" s="16" t="str">
        <f>INDEX(country_codes!A:A,MATCH(highest_earning_players!E197,country_codes!D:D,0))</f>
        <v>Asia</v>
      </c>
      <c r="K197" s="16" t="str">
        <f t="shared" si="12"/>
        <v>Y</v>
      </c>
      <c r="L197" s="16" t="str">
        <f t="shared" si="13"/>
        <v>g</v>
      </c>
      <c r="M197" s="16" t="str">
        <f t="shared" si="14"/>
        <v>Yg</v>
      </c>
      <c r="N197" t="str">
        <f t="shared" si="15"/>
        <v/>
      </c>
    </row>
    <row r="198" spans="1:14" x14ac:dyDescent="0.25">
      <c r="A198">
        <v>44114</v>
      </c>
      <c r="B198" t="s">
        <v>613</v>
      </c>
      <c r="C198" t="s">
        <v>614</v>
      </c>
      <c r="D198" t="s">
        <v>615</v>
      </c>
      <c r="E198" t="s">
        <v>333</v>
      </c>
      <c r="F198">
        <v>594922.51</v>
      </c>
      <c r="G198" t="s">
        <v>13</v>
      </c>
      <c r="H198" t="s">
        <v>11</v>
      </c>
      <c r="I198" s="16" t="str">
        <f>INDEX(country_codes!C:C,MATCH(highest_earning_players!E198,country_codes!D:D,0))</f>
        <v>China, People's Republic of</v>
      </c>
      <c r="J198" s="16" t="str">
        <f>INDEX(country_codes!A:A,MATCH(highest_earning_players!E198,country_codes!D:D,0))</f>
        <v>Asia</v>
      </c>
      <c r="K198" s="16" t="str">
        <f t="shared" si="12"/>
        <v>C</v>
      </c>
      <c r="L198" s="16" t="str">
        <f t="shared" si="13"/>
        <v>g</v>
      </c>
      <c r="M198" s="16" t="str">
        <f t="shared" si="14"/>
        <v>Cg</v>
      </c>
      <c r="N198" t="str">
        <f t="shared" si="15"/>
        <v/>
      </c>
    </row>
    <row r="199" spans="1:14" x14ac:dyDescent="0.25">
      <c r="A199">
        <v>4888</v>
      </c>
      <c r="B199" t="s">
        <v>616</v>
      </c>
      <c r="C199" t="s">
        <v>607</v>
      </c>
      <c r="D199" t="s">
        <v>617</v>
      </c>
      <c r="E199" t="s">
        <v>609</v>
      </c>
      <c r="F199">
        <v>591322.79</v>
      </c>
      <c r="G199" t="s">
        <v>13</v>
      </c>
      <c r="H199" t="s">
        <v>11</v>
      </c>
      <c r="I199" s="16" t="str">
        <f>INDEX(country_codes!C:C,MATCH(highest_earning_players!E199,country_codes!D:D,0))</f>
        <v>Korea, Republic of</v>
      </c>
      <c r="J199" s="16" t="str">
        <f>INDEX(country_codes!A:A,MATCH(highest_earning_players!E199,country_codes!D:D,0))</f>
        <v>Asia</v>
      </c>
      <c r="K199" s="16" t="str">
        <f t="shared" si="12"/>
        <v>S</v>
      </c>
      <c r="L199" s="16" t="str">
        <f t="shared" si="13"/>
        <v>b</v>
      </c>
      <c r="M199" s="16" t="str">
        <f t="shared" si="14"/>
        <v>Sb</v>
      </c>
      <c r="N199" t="str">
        <f t="shared" si="15"/>
        <v/>
      </c>
    </row>
    <row r="200" spans="1:14" x14ac:dyDescent="0.25">
      <c r="A200">
        <v>3586</v>
      </c>
      <c r="B200" t="s">
        <v>618</v>
      </c>
      <c r="C200" t="s">
        <v>619</v>
      </c>
      <c r="D200" t="s">
        <v>620</v>
      </c>
      <c r="E200" t="s">
        <v>621</v>
      </c>
      <c r="F200">
        <v>591271.39</v>
      </c>
      <c r="G200" t="s">
        <v>13</v>
      </c>
      <c r="H200" t="s">
        <v>11</v>
      </c>
      <c r="I200" s="16" t="str">
        <f>INDEX(country_codes!C:C,MATCH(highest_earning_players!E200,country_codes!D:D,0))</f>
        <v>Belarus, Republic of</v>
      </c>
      <c r="J200" s="16" t="str">
        <f>INDEX(country_codes!A:A,MATCH(highest_earning_players!E200,country_codes!D:D,0))</f>
        <v>Europe</v>
      </c>
      <c r="K200" s="16" t="str">
        <f t="shared" si="12"/>
        <v>A</v>
      </c>
      <c r="L200" s="16" t="str">
        <f t="shared" si="13"/>
        <v>m</v>
      </c>
      <c r="M200" s="16" t="str">
        <f t="shared" si="14"/>
        <v>Am</v>
      </c>
      <c r="N200" t="str">
        <f t="shared" si="15"/>
        <v/>
      </c>
    </row>
    <row r="201" spans="1:14" x14ac:dyDescent="0.25">
      <c r="A201">
        <v>4883</v>
      </c>
      <c r="B201" t="s">
        <v>622</v>
      </c>
      <c r="C201" t="s">
        <v>623</v>
      </c>
      <c r="D201" t="s">
        <v>624</v>
      </c>
      <c r="E201" t="s">
        <v>609</v>
      </c>
      <c r="F201">
        <v>591176.77</v>
      </c>
      <c r="G201" t="s">
        <v>13</v>
      </c>
      <c r="H201" t="s">
        <v>11</v>
      </c>
      <c r="I201" s="16" t="str">
        <f>INDEX(country_codes!C:C,MATCH(highest_earning_players!E201,country_codes!D:D,0))</f>
        <v>Korea, Republic of</v>
      </c>
      <c r="J201" s="16" t="str">
        <f>INDEX(country_codes!A:A,MATCH(highest_earning_players!E201,country_codes!D:D,0))</f>
        <v>Asia</v>
      </c>
      <c r="K201" s="16" t="str">
        <f t="shared" si="12"/>
        <v>N</v>
      </c>
      <c r="L201" s="16" t="str">
        <f t="shared" si="13"/>
        <v>h</v>
      </c>
      <c r="M201" s="16" t="str">
        <f t="shared" si="14"/>
        <v>Nh</v>
      </c>
      <c r="N201" t="str">
        <f t="shared" si="15"/>
        <v/>
      </c>
    </row>
    <row r="202" spans="1:14" x14ac:dyDescent="0.25">
      <c r="A202">
        <v>3832</v>
      </c>
      <c r="B202" t="s">
        <v>625</v>
      </c>
      <c r="C202" t="s">
        <v>626</v>
      </c>
      <c r="D202" t="s">
        <v>627</v>
      </c>
      <c r="E202" t="s">
        <v>609</v>
      </c>
      <c r="F202">
        <v>1257615.8700000001</v>
      </c>
      <c r="G202" t="s">
        <v>15</v>
      </c>
      <c r="H202" t="s">
        <v>11</v>
      </c>
      <c r="I202" s="16" t="str">
        <f>INDEX(country_codes!C:C,MATCH(highest_earning_players!E202,country_codes!D:D,0))</f>
        <v>Korea, Republic of</v>
      </c>
      <c r="J202" s="16" t="str">
        <f>INDEX(country_codes!A:A,MATCH(highest_earning_players!E202,country_codes!D:D,0))</f>
        <v>Asia</v>
      </c>
      <c r="K202" s="16" t="str">
        <f t="shared" si="12"/>
        <v>S</v>
      </c>
      <c r="L202" s="16" t="str">
        <f t="shared" si="13"/>
        <v>k</v>
      </c>
      <c r="M202" s="16" t="str">
        <f t="shared" si="14"/>
        <v>Sk</v>
      </c>
      <c r="N202" t="str">
        <f t="shared" si="15"/>
        <v/>
      </c>
    </row>
    <row r="203" spans="1:14" x14ac:dyDescent="0.25">
      <c r="A203">
        <v>6466</v>
      </c>
      <c r="B203" t="s">
        <v>628</v>
      </c>
      <c r="C203" t="s">
        <v>626</v>
      </c>
      <c r="D203" t="s">
        <v>629</v>
      </c>
      <c r="E203" t="s">
        <v>609</v>
      </c>
      <c r="F203">
        <v>954620.62</v>
      </c>
      <c r="G203" t="s">
        <v>15</v>
      </c>
      <c r="H203" t="s">
        <v>11</v>
      </c>
      <c r="I203" s="16" t="str">
        <f>INDEX(country_codes!C:C,MATCH(highest_earning_players!E203,country_codes!D:D,0))</f>
        <v>Korea, Republic of</v>
      </c>
      <c r="J203" s="16" t="str">
        <f>INDEX(country_codes!A:A,MATCH(highest_earning_players!E203,country_codes!D:D,0))</f>
        <v>Asia</v>
      </c>
      <c r="K203" s="16" t="str">
        <f t="shared" si="12"/>
        <v>H</v>
      </c>
      <c r="L203" s="16" t="str">
        <f t="shared" si="13"/>
        <v>g</v>
      </c>
      <c r="M203" s="16" t="str">
        <f t="shared" si="14"/>
        <v>Hg</v>
      </c>
      <c r="N203" t="str">
        <f t="shared" si="15"/>
        <v/>
      </c>
    </row>
    <row r="204" spans="1:14" x14ac:dyDescent="0.25">
      <c r="A204">
        <v>3636</v>
      </c>
      <c r="B204" t="s">
        <v>630</v>
      </c>
      <c r="C204" t="s">
        <v>631</v>
      </c>
      <c r="D204" t="s">
        <v>632</v>
      </c>
      <c r="E204" t="s">
        <v>609</v>
      </c>
      <c r="F204">
        <v>915451.46</v>
      </c>
      <c r="G204" t="s">
        <v>15</v>
      </c>
      <c r="H204" t="s">
        <v>11</v>
      </c>
      <c r="I204" s="16" t="str">
        <f>INDEX(country_codes!C:C,MATCH(highest_earning_players!E204,country_codes!D:D,0))</f>
        <v>Korea, Republic of</v>
      </c>
      <c r="J204" s="16" t="str">
        <f>INDEX(country_codes!A:A,MATCH(highest_earning_players!E204,country_codes!D:D,0))</f>
        <v>Asia</v>
      </c>
      <c r="K204" s="16" t="str">
        <f t="shared" si="12"/>
        <v>J</v>
      </c>
      <c r="L204" s="16" t="str">
        <f t="shared" si="13"/>
        <v>k</v>
      </c>
      <c r="M204" s="16" t="str">
        <f t="shared" si="14"/>
        <v>Jk</v>
      </c>
      <c r="N204" t="str">
        <f t="shared" si="15"/>
        <v/>
      </c>
    </row>
    <row r="205" spans="1:14" x14ac:dyDescent="0.25">
      <c r="A205">
        <v>3836</v>
      </c>
      <c r="B205" t="s">
        <v>633</v>
      </c>
      <c r="C205" t="s">
        <v>626</v>
      </c>
      <c r="D205" t="s">
        <v>634</v>
      </c>
      <c r="E205" t="s">
        <v>609</v>
      </c>
      <c r="F205">
        <v>913084.7</v>
      </c>
      <c r="G205" t="s">
        <v>15</v>
      </c>
      <c r="H205" t="s">
        <v>11</v>
      </c>
      <c r="I205" s="16" t="str">
        <f>INDEX(country_codes!C:C,MATCH(highest_earning_players!E205,country_codes!D:D,0))</f>
        <v>Korea, Republic of</v>
      </c>
      <c r="J205" s="16" t="str">
        <f>INDEX(country_codes!A:A,MATCH(highest_earning_players!E205,country_codes!D:D,0))</f>
        <v>Asia</v>
      </c>
      <c r="K205" s="16" t="str">
        <f t="shared" si="12"/>
        <v>J</v>
      </c>
      <c r="L205" s="16" t="str">
        <f t="shared" si="13"/>
        <v>n</v>
      </c>
      <c r="M205" s="16" t="str">
        <f t="shared" si="14"/>
        <v>Jn</v>
      </c>
      <c r="N205" t="str">
        <f t="shared" si="15"/>
        <v/>
      </c>
    </row>
    <row r="206" spans="1:14" x14ac:dyDescent="0.25">
      <c r="A206">
        <v>3831</v>
      </c>
      <c r="B206" t="s">
        <v>635</v>
      </c>
      <c r="C206" t="s">
        <v>631</v>
      </c>
      <c r="D206" t="s">
        <v>636</v>
      </c>
      <c r="E206" t="s">
        <v>609</v>
      </c>
      <c r="F206">
        <v>810683</v>
      </c>
      <c r="G206" t="s">
        <v>15</v>
      </c>
      <c r="H206" t="s">
        <v>11</v>
      </c>
      <c r="I206" s="16" t="str">
        <f>INDEX(country_codes!C:C,MATCH(highest_earning_players!E206,country_codes!D:D,0))</f>
        <v>Korea, Republic of</v>
      </c>
      <c r="J206" s="16" t="str">
        <f>INDEX(country_codes!A:A,MATCH(highest_earning_players!E206,country_codes!D:D,0))</f>
        <v>Asia</v>
      </c>
      <c r="K206" s="16" t="str">
        <f t="shared" si="12"/>
        <v>S</v>
      </c>
      <c r="L206" s="16" t="str">
        <f t="shared" si="13"/>
        <v>g</v>
      </c>
      <c r="M206" s="16" t="str">
        <f t="shared" si="14"/>
        <v>Sg</v>
      </c>
      <c r="N206" t="str">
        <f t="shared" si="15"/>
        <v/>
      </c>
    </row>
    <row r="207" spans="1:14" x14ac:dyDescent="0.25">
      <c r="A207">
        <v>34362</v>
      </c>
      <c r="B207" t="s">
        <v>637</v>
      </c>
      <c r="C207" t="s">
        <v>638</v>
      </c>
      <c r="D207" t="s">
        <v>639</v>
      </c>
      <c r="E207" t="s">
        <v>333</v>
      </c>
      <c r="F207">
        <v>682248.64</v>
      </c>
      <c r="G207" t="s">
        <v>15</v>
      </c>
      <c r="H207" t="s">
        <v>11</v>
      </c>
      <c r="I207" s="16" t="str">
        <f>INDEX(country_codes!C:C,MATCH(highest_earning_players!E207,country_codes!D:D,0))</f>
        <v>China, People's Republic of</v>
      </c>
      <c r="J207" s="16" t="str">
        <f>INDEX(country_codes!A:A,MATCH(highest_earning_players!E207,country_codes!D:D,0))</f>
        <v>Asia</v>
      </c>
      <c r="K207" s="16" t="str">
        <f t="shared" si="12"/>
        <v>W</v>
      </c>
      <c r="L207" s="16" t="str">
        <f t="shared" si="13"/>
        <v>o</v>
      </c>
      <c r="M207" s="16" t="str">
        <f t="shared" si="14"/>
        <v>Wo</v>
      </c>
      <c r="N207" t="str">
        <f t="shared" si="15"/>
        <v/>
      </c>
    </row>
    <row r="208" spans="1:14" x14ac:dyDescent="0.25">
      <c r="A208">
        <v>6013</v>
      </c>
      <c r="B208" t="s">
        <v>640</v>
      </c>
      <c r="C208" t="s">
        <v>503</v>
      </c>
      <c r="D208" t="s">
        <v>641</v>
      </c>
      <c r="E208" t="s">
        <v>609</v>
      </c>
      <c r="F208">
        <v>610445.69999999995</v>
      </c>
      <c r="G208" t="s">
        <v>15</v>
      </c>
      <c r="H208" t="s">
        <v>11</v>
      </c>
      <c r="I208" s="16" t="str">
        <f>INDEX(country_codes!C:C,MATCH(highest_earning_players!E208,country_codes!D:D,0))</f>
        <v>Korea, Republic of</v>
      </c>
      <c r="J208" s="16" t="str">
        <f>INDEX(country_codes!A:A,MATCH(highest_earning_players!E208,country_codes!D:D,0))</f>
        <v>Asia</v>
      </c>
      <c r="K208" s="16" t="str">
        <f t="shared" si="12"/>
        <v>E</v>
      </c>
      <c r="L208" s="16" t="str">
        <f t="shared" si="13"/>
        <v>n</v>
      </c>
      <c r="M208" s="16" t="str">
        <f t="shared" si="14"/>
        <v>En</v>
      </c>
      <c r="N208" t="str">
        <f t="shared" si="15"/>
        <v/>
      </c>
    </row>
    <row r="209" spans="1:14" x14ac:dyDescent="0.25">
      <c r="A209">
        <v>28734</v>
      </c>
      <c r="B209" t="s">
        <v>642</v>
      </c>
      <c r="C209" t="s">
        <v>643</v>
      </c>
      <c r="D209" t="s">
        <v>443</v>
      </c>
      <c r="E209" t="s">
        <v>333</v>
      </c>
      <c r="F209">
        <v>566607.87</v>
      </c>
      <c r="G209" t="s">
        <v>15</v>
      </c>
      <c r="H209" t="s">
        <v>11</v>
      </c>
      <c r="I209" s="16" t="str">
        <f>INDEX(country_codes!C:C,MATCH(highest_earning_players!E209,country_codes!D:D,0))</f>
        <v>China, People's Republic of</v>
      </c>
      <c r="J209" s="16" t="str">
        <f>INDEX(country_codes!A:A,MATCH(highest_earning_players!E209,country_codes!D:D,0))</f>
        <v>Asia</v>
      </c>
      <c r="K209" s="16" t="str">
        <f t="shared" si="12"/>
        <v>Z</v>
      </c>
      <c r="L209" s="16" t="str">
        <f t="shared" si="13"/>
        <v>g</v>
      </c>
      <c r="M209" s="16" t="str">
        <f t="shared" si="14"/>
        <v>Zg</v>
      </c>
      <c r="N209" t="str">
        <f t="shared" si="15"/>
        <v/>
      </c>
    </row>
    <row r="210" spans="1:14" x14ac:dyDescent="0.25">
      <c r="A210">
        <v>18904</v>
      </c>
      <c r="B210" t="s">
        <v>644</v>
      </c>
      <c r="C210" t="s">
        <v>645</v>
      </c>
      <c r="D210" t="s">
        <v>646</v>
      </c>
      <c r="E210" t="s">
        <v>609</v>
      </c>
      <c r="F210">
        <v>559518.75</v>
      </c>
      <c r="G210" t="s">
        <v>15</v>
      </c>
      <c r="H210" t="s">
        <v>11</v>
      </c>
      <c r="I210" s="16" t="str">
        <f>INDEX(country_codes!C:C,MATCH(highest_earning_players!E210,country_codes!D:D,0))</f>
        <v>Korea, Republic of</v>
      </c>
      <c r="J210" s="16" t="str">
        <f>INDEX(country_codes!A:A,MATCH(highest_earning_players!E210,country_codes!D:D,0))</f>
        <v>Asia</v>
      </c>
      <c r="K210" s="16" t="str">
        <f t="shared" si="12"/>
        <v>S</v>
      </c>
      <c r="L210" s="16" t="str">
        <f t="shared" si="13"/>
        <v>u</v>
      </c>
      <c r="M210" s="16" t="str">
        <f t="shared" si="14"/>
        <v>Su</v>
      </c>
      <c r="N210" t="str">
        <f t="shared" si="15"/>
        <v/>
      </c>
    </row>
    <row r="211" spans="1:14" x14ac:dyDescent="0.25">
      <c r="A211">
        <v>10925</v>
      </c>
      <c r="B211" t="s">
        <v>647</v>
      </c>
      <c r="C211" t="s">
        <v>648</v>
      </c>
      <c r="D211" t="s">
        <v>649</v>
      </c>
      <c r="E211" t="s">
        <v>609</v>
      </c>
      <c r="F211">
        <v>556087.84</v>
      </c>
      <c r="G211" t="s">
        <v>15</v>
      </c>
      <c r="H211" t="s">
        <v>11</v>
      </c>
      <c r="I211" s="16" t="str">
        <f>INDEX(country_codes!C:C,MATCH(highest_earning_players!E211,country_codes!D:D,0))</f>
        <v>Korea, Republic of</v>
      </c>
      <c r="J211" s="16" t="str">
        <f>INDEX(country_codes!A:A,MATCH(highest_earning_players!E211,country_codes!D:D,0))</f>
        <v>Asia</v>
      </c>
      <c r="K211" s="16" t="str">
        <f t="shared" si="12"/>
        <v>J</v>
      </c>
      <c r="L211" s="16" t="str">
        <f t="shared" si="13"/>
        <v>o</v>
      </c>
      <c r="M211" s="16" t="str">
        <f t="shared" si="14"/>
        <v>Jo</v>
      </c>
      <c r="N211" t="str">
        <f t="shared" si="15"/>
        <v/>
      </c>
    </row>
    <row r="212" spans="1:14" x14ac:dyDescent="0.25">
      <c r="A212">
        <v>2749</v>
      </c>
      <c r="B212" t="s">
        <v>650</v>
      </c>
      <c r="C212" t="s">
        <v>645</v>
      </c>
      <c r="D212" t="s">
        <v>651</v>
      </c>
      <c r="E212" t="s">
        <v>609</v>
      </c>
      <c r="F212">
        <v>553234.19999999995</v>
      </c>
      <c r="G212" t="s">
        <v>15</v>
      </c>
      <c r="H212" t="s">
        <v>11</v>
      </c>
      <c r="I212" s="16" t="str">
        <f>INDEX(country_codes!C:C,MATCH(highest_earning_players!E212,country_codes!D:D,0))</f>
        <v>Korea, Republic of</v>
      </c>
      <c r="J212" s="16" t="str">
        <f>INDEX(country_codes!A:A,MATCH(highest_earning_players!E212,country_codes!D:D,0))</f>
        <v>Asia</v>
      </c>
      <c r="K212" s="16" t="str">
        <f t="shared" si="12"/>
        <v>C</v>
      </c>
      <c r="L212" s="16" t="str">
        <f t="shared" si="13"/>
        <v>g</v>
      </c>
      <c r="M212" s="16" t="str">
        <f t="shared" si="14"/>
        <v>Cg</v>
      </c>
      <c r="N212" t="str">
        <f t="shared" si="15"/>
        <v/>
      </c>
    </row>
    <row r="213" spans="1:14" x14ac:dyDescent="0.25">
      <c r="A213">
        <v>34363</v>
      </c>
      <c r="B213" t="s">
        <v>652</v>
      </c>
      <c r="C213" t="s">
        <v>416</v>
      </c>
      <c r="D213" t="s">
        <v>653</v>
      </c>
      <c r="E213" t="s">
        <v>333</v>
      </c>
      <c r="F213">
        <v>548235.81999999995</v>
      </c>
      <c r="G213" t="s">
        <v>15</v>
      </c>
      <c r="H213" t="s">
        <v>11</v>
      </c>
      <c r="I213" s="16" t="str">
        <f>INDEX(country_codes!C:C,MATCH(highest_earning_players!E213,country_codes!D:D,0))</f>
        <v>China, People's Republic of</v>
      </c>
      <c r="J213" s="16" t="str">
        <f>INDEX(country_codes!A:A,MATCH(highest_earning_players!E213,country_codes!D:D,0))</f>
        <v>Asia</v>
      </c>
      <c r="K213" s="16" t="str">
        <f t="shared" si="12"/>
        <v>L</v>
      </c>
      <c r="L213" s="16" t="str">
        <f t="shared" si="13"/>
        <v>i</v>
      </c>
      <c r="M213" s="16" t="str">
        <f t="shared" si="14"/>
        <v>Li</v>
      </c>
      <c r="N213" t="str">
        <f t="shared" si="15"/>
        <v/>
      </c>
    </row>
    <row r="214" spans="1:14" x14ac:dyDescent="0.25">
      <c r="A214">
        <v>4038</v>
      </c>
      <c r="B214" t="s">
        <v>654</v>
      </c>
      <c r="C214" t="s">
        <v>655</v>
      </c>
      <c r="D214" t="s">
        <v>656</v>
      </c>
      <c r="E214" t="s">
        <v>333</v>
      </c>
      <c r="F214">
        <v>545447.56000000006</v>
      </c>
      <c r="G214" t="s">
        <v>15</v>
      </c>
      <c r="H214" t="s">
        <v>11</v>
      </c>
      <c r="I214" s="16" t="str">
        <f>INDEX(country_codes!C:C,MATCH(highest_earning_players!E214,country_codes!D:D,0))</f>
        <v>China, People's Republic of</v>
      </c>
      <c r="J214" s="16" t="str">
        <f>INDEX(country_codes!A:A,MATCH(highest_earning_players!E214,country_codes!D:D,0))</f>
        <v>Asia</v>
      </c>
      <c r="K214" s="16" t="str">
        <f t="shared" si="12"/>
        <v>Z</v>
      </c>
      <c r="L214" s="16" t="str">
        <f t="shared" si="13"/>
        <v>o</v>
      </c>
      <c r="M214" s="16" t="str">
        <f t="shared" si="14"/>
        <v>Zo</v>
      </c>
      <c r="N214" t="str">
        <f t="shared" si="15"/>
        <v/>
      </c>
    </row>
    <row r="215" spans="1:14" x14ac:dyDescent="0.25">
      <c r="A215">
        <v>11154</v>
      </c>
      <c r="B215" t="s">
        <v>657</v>
      </c>
      <c r="C215" t="s">
        <v>658</v>
      </c>
      <c r="D215" t="s">
        <v>659</v>
      </c>
      <c r="E215" t="s">
        <v>660</v>
      </c>
      <c r="F215">
        <v>538926.12</v>
      </c>
      <c r="G215" t="s">
        <v>15</v>
      </c>
      <c r="H215" t="s">
        <v>11</v>
      </c>
      <c r="I215" s="16" t="str">
        <f>INDEX(country_codes!C:C,MATCH(highest_earning_players!E215,country_codes!D:D,0))</f>
        <v>Taiwan</v>
      </c>
      <c r="J215" s="16" t="str">
        <f>INDEX(country_codes!A:A,MATCH(highest_earning_players!E215,country_codes!D:D,0))</f>
        <v>Asia</v>
      </c>
      <c r="K215" s="16" t="str">
        <f t="shared" si="12"/>
        <v>H</v>
      </c>
      <c r="L215" s="16" t="str">
        <f t="shared" si="13"/>
        <v>n</v>
      </c>
      <c r="M215" s="16" t="str">
        <f t="shared" si="14"/>
        <v>Hn</v>
      </c>
      <c r="N215" t="str">
        <f t="shared" si="15"/>
        <v/>
      </c>
    </row>
    <row r="216" spans="1:14" x14ac:dyDescent="0.25">
      <c r="A216">
        <v>39166</v>
      </c>
      <c r="B216" t="s">
        <v>661</v>
      </c>
      <c r="C216" t="s">
        <v>645</v>
      </c>
      <c r="D216" t="s">
        <v>662</v>
      </c>
      <c r="E216" t="s">
        <v>609</v>
      </c>
      <c r="F216">
        <v>538444.86</v>
      </c>
      <c r="G216" t="s">
        <v>15</v>
      </c>
      <c r="H216" t="s">
        <v>11</v>
      </c>
      <c r="I216" s="16" t="str">
        <f>INDEX(country_codes!C:C,MATCH(highest_earning_players!E216,country_codes!D:D,0))</f>
        <v>Korea, Republic of</v>
      </c>
      <c r="J216" s="16" t="str">
        <f>INDEX(country_codes!A:A,MATCH(highest_earning_players!E216,country_codes!D:D,0))</f>
        <v>Asia</v>
      </c>
      <c r="K216" s="16" t="str">
        <f t="shared" si="12"/>
        <v>D</v>
      </c>
      <c r="L216" s="16" t="str">
        <f t="shared" si="13"/>
        <v>n</v>
      </c>
      <c r="M216" s="16" t="str">
        <f t="shared" si="14"/>
        <v>Dn</v>
      </c>
      <c r="N216" t="str">
        <f t="shared" si="15"/>
        <v/>
      </c>
    </row>
    <row r="217" spans="1:14" x14ac:dyDescent="0.25">
      <c r="A217">
        <v>3830</v>
      </c>
      <c r="B217" t="s">
        <v>663</v>
      </c>
      <c r="C217" t="s">
        <v>664</v>
      </c>
      <c r="D217" t="s">
        <v>665</v>
      </c>
      <c r="E217" t="s">
        <v>609</v>
      </c>
      <c r="F217">
        <v>533979.52</v>
      </c>
      <c r="G217" t="s">
        <v>15</v>
      </c>
      <c r="H217" t="s">
        <v>11</v>
      </c>
      <c r="I217" s="16" t="str">
        <f>INDEX(country_codes!C:C,MATCH(highest_earning_players!E217,country_codes!D:D,0))</f>
        <v>Korea, Republic of</v>
      </c>
      <c r="J217" s="16" t="str">
        <f>INDEX(country_codes!A:A,MATCH(highest_earning_players!E217,country_codes!D:D,0))</f>
        <v>Asia</v>
      </c>
      <c r="K217" s="16" t="str">
        <f t="shared" si="12"/>
        <v>S</v>
      </c>
      <c r="L217" s="16" t="str">
        <f t="shared" si="13"/>
        <v>g</v>
      </c>
      <c r="M217" s="16" t="str">
        <f t="shared" si="14"/>
        <v>Sg</v>
      </c>
      <c r="N217" t="str">
        <f t="shared" si="15"/>
        <v/>
      </c>
    </row>
    <row r="218" spans="1:14" x14ac:dyDescent="0.25">
      <c r="A218">
        <v>28954</v>
      </c>
      <c r="B218" t="s">
        <v>666</v>
      </c>
      <c r="C218" t="s">
        <v>667</v>
      </c>
      <c r="D218" t="s">
        <v>668</v>
      </c>
      <c r="E218" t="s">
        <v>609</v>
      </c>
      <c r="F218">
        <v>526957.64</v>
      </c>
      <c r="G218" t="s">
        <v>15</v>
      </c>
      <c r="H218" t="s">
        <v>11</v>
      </c>
      <c r="I218" s="16" t="str">
        <f>INDEX(country_codes!C:C,MATCH(highest_earning_players!E218,country_codes!D:D,0))</f>
        <v>Korea, Republic of</v>
      </c>
      <c r="J218" s="16" t="str">
        <f>INDEX(country_codes!A:A,MATCH(highest_earning_players!E218,country_codes!D:D,0))</f>
        <v>Asia</v>
      </c>
      <c r="K218" s="16" t="str">
        <f t="shared" si="12"/>
        <v>J</v>
      </c>
      <c r="L218" s="16" t="str">
        <f t="shared" si="13"/>
        <v>k</v>
      </c>
      <c r="M218" s="16" t="str">
        <f t="shared" si="14"/>
        <v>Jk</v>
      </c>
      <c r="N218" t="str">
        <f t="shared" si="15"/>
        <v/>
      </c>
    </row>
    <row r="219" spans="1:14" x14ac:dyDescent="0.25">
      <c r="A219">
        <v>2762</v>
      </c>
      <c r="B219" t="s">
        <v>669</v>
      </c>
      <c r="C219" t="s">
        <v>670</v>
      </c>
      <c r="D219" t="s">
        <v>671</v>
      </c>
      <c r="E219" t="s">
        <v>609</v>
      </c>
      <c r="F219">
        <v>515306.14</v>
      </c>
      <c r="G219" t="s">
        <v>15</v>
      </c>
      <c r="H219" t="s">
        <v>11</v>
      </c>
      <c r="I219" s="16" t="str">
        <f>INDEX(country_codes!C:C,MATCH(highest_earning_players!E219,country_codes!D:D,0))</f>
        <v>Korea, Republic of</v>
      </c>
      <c r="J219" s="16" t="str">
        <f>INDEX(country_codes!A:A,MATCH(highest_earning_players!E219,country_codes!D:D,0))</f>
        <v>Asia</v>
      </c>
      <c r="K219" s="16" t="str">
        <f t="shared" si="12"/>
        <v>J</v>
      </c>
      <c r="L219" s="16" t="str">
        <f t="shared" si="13"/>
        <v>g</v>
      </c>
      <c r="M219" s="16" t="str">
        <f t="shared" si="14"/>
        <v>Jg</v>
      </c>
      <c r="N219" t="str">
        <f t="shared" si="15"/>
        <v/>
      </c>
    </row>
    <row r="220" spans="1:14" x14ac:dyDescent="0.25">
      <c r="A220">
        <v>17101</v>
      </c>
      <c r="B220" t="s">
        <v>672</v>
      </c>
      <c r="C220" t="s">
        <v>429</v>
      </c>
      <c r="D220" t="s">
        <v>673</v>
      </c>
      <c r="E220" t="s">
        <v>333</v>
      </c>
      <c r="F220">
        <v>507800.58</v>
      </c>
      <c r="G220" t="s">
        <v>15</v>
      </c>
      <c r="H220" t="s">
        <v>11</v>
      </c>
      <c r="I220" s="16" t="str">
        <f>INDEX(country_codes!C:C,MATCH(highest_earning_players!E220,country_codes!D:D,0))</f>
        <v>China, People's Republic of</v>
      </c>
      <c r="J220" s="16" t="str">
        <f>INDEX(country_codes!A:A,MATCH(highest_earning_players!E220,country_codes!D:D,0))</f>
        <v>Asia</v>
      </c>
      <c r="K220" s="16" t="str">
        <f t="shared" si="12"/>
        <v>Y</v>
      </c>
      <c r="L220" s="16" t="str">
        <f t="shared" si="13"/>
        <v>o</v>
      </c>
      <c r="M220" s="16" t="str">
        <f t="shared" si="14"/>
        <v>Yo</v>
      </c>
      <c r="N220" t="str">
        <f t="shared" si="15"/>
        <v/>
      </c>
    </row>
    <row r="221" spans="1:14" x14ac:dyDescent="0.25">
      <c r="A221">
        <v>14599</v>
      </c>
      <c r="B221" t="s">
        <v>674</v>
      </c>
      <c r="C221" t="s">
        <v>626</v>
      </c>
      <c r="D221" t="s">
        <v>675</v>
      </c>
      <c r="E221" t="s">
        <v>609</v>
      </c>
      <c r="F221">
        <v>488379.08</v>
      </c>
      <c r="G221" t="s">
        <v>15</v>
      </c>
      <c r="H221" t="s">
        <v>11</v>
      </c>
      <c r="I221" s="16" t="str">
        <f>INDEX(country_codes!C:C,MATCH(highest_earning_players!E221,country_codes!D:D,0))</f>
        <v>Korea, Republic of</v>
      </c>
      <c r="J221" s="16" t="str">
        <f>INDEX(country_codes!A:A,MATCH(highest_earning_players!E221,country_codes!D:D,0))</f>
        <v>Asia</v>
      </c>
      <c r="K221" s="16" t="str">
        <f t="shared" si="12"/>
        <v>S</v>
      </c>
      <c r="L221" s="16" t="str">
        <f t="shared" si="13"/>
        <v>n</v>
      </c>
      <c r="M221" s="16" t="str">
        <f t="shared" si="14"/>
        <v>Sn</v>
      </c>
      <c r="N221" t="str">
        <f t="shared" si="15"/>
        <v/>
      </c>
    </row>
    <row r="222" spans="1:14" x14ac:dyDescent="0.25">
      <c r="A222">
        <v>12186</v>
      </c>
      <c r="B222" t="s">
        <v>676</v>
      </c>
      <c r="C222" t="s">
        <v>626</v>
      </c>
      <c r="D222" t="s">
        <v>677</v>
      </c>
      <c r="E222" t="s">
        <v>609</v>
      </c>
      <c r="F222">
        <v>483747.81</v>
      </c>
      <c r="G222" t="s">
        <v>15</v>
      </c>
      <c r="H222" t="s">
        <v>11</v>
      </c>
      <c r="I222" s="16" t="str">
        <f>INDEX(country_codes!C:C,MATCH(highest_earning_players!E222,country_codes!D:D,0))</f>
        <v>Korea, Republic of</v>
      </c>
      <c r="J222" s="16" t="str">
        <f>INDEX(country_codes!A:A,MATCH(highest_earning_players!E222,country_codes!D:D,0))</f>
        <v>Asia</v>
      </c>
      <c r="K222" s="16" t="str">
        <f t="shared" si="12"/>
        <v>M</v>
      </c>
      <c r="L222" s="16" t="str">
        <f t="shared" si="13"/>
        <v>o</v>
      </c>
      <c r="M222" s="16" t="str">
        <f t="shared" si="14"/>
        <v>Mo</v>
      </c>
      <c r="N222" t="str">
        <f t="shared" si="15"/>
        <v/>
      </c>
    </row>
    <row r="223" spans="1:14" x14ac:dyDescent="0.25">
      <c r="A223">
        <v>15792</v>
      </c>
      <c r="B223" t="s">
        <v>678</v>
      </c>
      <c r="C223" t="s">
        <v>507</v>
      </c>
      <c r="D223" t="s">
        <v>679</v>
      </c>
      <c r="E223" t="s">
        <v>609</v>
      </c>
      <c r="F223">
        <v>479060.15</v>
      </c>
      <c r="G223" t="s">
        <v>15</v>
      </c>
      <c r="H223" t="s">
        <v>11</v>
      </c>
      <c r="I223" s="16" t="str">
        <f>INDEX(country_codes!C:C,MATCH(highest_earning_players!E223,country_codes!D:D,0))</f>
        <v>Korea, Republic of</v>
      </c>
      <c r="J223" s="16" t="str">
        <f>INDEX(country_codes!A:A,MATCH(highest_earning_players!E223,country_codes!D:D,0))</f>
        <v>Asia</v>
      </c>
      <c r="K223" s="16" t="str">
        <f t="shared" si="12"/>
        <v>W</v>
      </c>
      <c r="L223" s="16" t="str">
        <f t="shared" si="13"/>
        <v>o</v>
      </c>
      <c r="M223" s="16" t="str">
        <f t="shared" si="14"/>
        <v>Wo</v>
      </c>
      <c r="N223" t="str">
        <f t="shared" si="15"/>
        <v/>
      </c>
    </row>
    <row r="224" spans="1:14" x14ac:dyDescent="0.25">
      <c r="A224">
        <v>11698</v>
      </c>
      <c r="B224" t="s">
        <v>680</v>
      </c>
      <c r="C224" t="s">
        <v>510</v>
      </c>
      <c r="D224" t="s">
        <v>681</v>
      </c>
      <c r="E224" t="s">
        <v>333</v>
      </c>
      <c r="F224">
        <v>472216.01</v>
      </c>
      <c r="G224" t="s">
        <v>15</v>
      </c>
      <c r="H224" t="s">
        <v>11</v>
      </c>
      <c r="I224" s="16" t="str">
        <f>INDEX(country_codes!C:C,MATCH(highest_earning_players!E224,country_codes!D:D,0))</f>
        <v>China, People's Republic of</v>
      </c>
      <c r="J224" s="16" t="str">
        <f>INDEX(country_codes!A:A,MATCH(highest_earning_players!E224,country_codes!D:D,0))</f>
        <v>Asia</v>
      </c>
      <c r="K224" s="16" t="str">
        <f t="shared" si="12"/>
        <v>S</v>
      </c>
      <c r="L224" s="16" t="str">
        <f t="shared" si="13"/>
        <v>u</v>
      </c>
      <c r="M224" s="16" t="str">
        <f t="shared" si="14"/>
        <v>Su</v>
      </c>
      <c r="N224" t="str">
        <f t="shared" si="15"/>
        <v/>
      </c>
    </row>
    <row r="225" spans="1:14" x14ac:dyDescent="0.25">
      <c r="A225">
        <v>8924</v>
      </c>
      <c r="B225" t="s">
        <v>682</v>
      </c>
      <c r="C225" t="s">
        <v>683</v>
      </c>
      <c r="D225" t="s">
        <v>684</v>
      </c>
      <c r="E225" t="s">
        <v>685</v>
      </c>
      <c r="F225">
        <v>471280.47</v>
      </c>
      <c r="G225" t="s">
        <v>15</v>
      </c>
      <c r="H225" t="s">
        <v>11</v>
      </c>
      <c r="I225" s="16" t="str">
        <f>INDEX(country_codes!C:C,MATCH(highest_earning_players!E225,country_codes!D:D,0))</f>
        <v>Croatia, Republic of</v>
      </c>
      <c r="J225" s="16" t="str">
        <f>INDEX(country_codes!A:A,MATCH(highest_earning_players!E225,country_codes!D:D,0))</f>
        <v>Europe</v>
      </c>
      <c r="K225" s="16" t="str">
        <f t="shared" si="12"/>
        <v>L</v>
      </c>
      <c r="L225" s="16" t="str">
        <f t="shared" si="13"/>
        <v>a</v>
      </c>
      <c r="M225" s="16" t="str">
        <f t="shared" si="14"/>
        <v>La</v>
      </c>
      <c r="N225" t="str">
        <f t="shared" si="15"/>
        <v/>
      </c>
    </row>
    <row r="226" spans="1:14" x14ac:dyDescent="0.25">
      <c r="A226">
        <v>3386</v>
      </c>
      <c r="B226" t="s">
        <v>686</v>
      </c>
      <c r="C226" t="s">
        <v>687</v>
      </c>
      <c r="D226" t="s">
        <v>688</v>
      </c>
      <c r="E226" t="s">
        <v>333</v>
      </c>
      <c r="F226">
        <v>471086.78</v>
      </c>
      <c r="G226" t="s">
        <v>15</v>
      </c>
      <c r="H226" t="s">
        <v>11</v>
      </c>
      <c r="I226" s="16" t="str">
        <f>INDEX(country_codes!C:C,MATCH(highest_earning_players!E226,country_codes!D:D,0))</f>
        <v>China, People's Republic of</v>
      </c>
      <c r="J226" s="16" t="str">
        <f>INDEX(country_codes!A:A,MATCH(highest_earning_players!E226,country_codes!D:D,0))</f>
        <v>Asia</v>
      </c>
      <c r="K226" s="16" t="str">
        <f t="shared" si="12"/>
        <v>K</v>
      </c>
      <c r="L226" s="16" t="str">
        <f t="shared" si="13"/>
        <v>i</v>
      </c>
      <c r="M226" s="16" t="str">
        <f t="shared" si="14"/>
        <v>Ki</v>
      </c>
      <c r="N226" t="str">
        <f t="shared" si="15"/>
        <v/>
      </c>
    </row>
    <row r="227" spans="1:14" x14ac:dyDescent="0.25">
      <c r="A227">
        <v>12466</v>
      </c>
      <c r="B227" t="s">
        <v>482</v>
      </c>
      <c r="C227" t="s">
        <v>689</v>
      </c>
      <c r="D227" t="s">
        <v>690</v>
      </c>
      <c r="E227" t="s">
        <v>33</v>
      </c>
      <c r="F227">
        <v>458259.05</v>
      </c>
      <c r="G227" t="s">
        <v>15</v>
      </c>
      <c r="H227" t="s">
        <v>11</v>
      </c>
      <c r="I227" s="16" t="str">
        <f>INDEX(country_codes!C:C,MATCH(highest_earning_players!E227,country_codes!D:D,0))</f>
        <v>Denmark, Kingdom of</v>
      </c>
      <c r="J227" s="16" t="str">
        <f>INDEX(country_codes!A:A,MATCH(highest_earning_players!E227,country_codes!D:D,0))</f>
        <v>Europe</v>
      </c>
      <c r="K227" s="16" t="str">
        <f t="shared" si="12"/>
        <v>R</v>
      </c>
      <c r="L227" s="16" t="str">
        <f t="shared" si="13"/>
        <v>s</v>
      </c>
      <c r="M227" s="16" t="str">
        <f t="shared" si="14"/>
        <v>Rs</v>
      </c>
      <c r="N227" t="str">
        <f t="shared" si="15"/>
        <v/>
      </c>
    </row>
    <row r="228" spans="1:14" x14ac:dyDescent="0.25">
      <c r="A228">
        <v>4509</v>
      </c>
      <c r="B228" t="s">
        <v>691</v>
      </c>
      <c r="C228" t="s">
        <v>692</v>
      </c>
      <c r="D228" t="s">
        <v>693</v>
      </c>
      <c r="E228" t="s">
        <v>609</v>
      </c>
      <c r="F228">
        <v>440580.94</v>
      </c>
      <c r="G228" t="s">
        <v>15</v>
      </c>
      <c r="H228" t="s">
        <v>11</v>
      </c>
      <c r="I228" s="16" t="str">
        <f>INDEX(country_codes!C:C,MATCH(highest_earning_players!E228,country_codes!D:D,0))</f>
        <v>Korea, Republic of</v>
      </c>
      <c r="J228" s="16" t="str">
        <f>INDEX(country_codes!A:A,MATCH(highest_earning_players!E228,country_codes!D:D,0))</f>
        <v>Asia</v>
      </c>
      <c r="K228" s="16" t="str">
        <f t="shared" si="12"/>
        <v>W</v>
      </c>
      <c r="L228" s="16" t="str">
        <f t="shared" si="13"/>
        <v>k</v>
      </c>
      <c r="M228" s="16" t="str">
        <f t="shared" si="14"/>
        <v>Wk</v>
      </c>
      <c r="N228" t="str">
        <f t="shared" si="15"/>
        <v/>
      </c>
    </row>
    <row r="229" spans="1:14" x14ac:dyDescent="0.25">
      <c r="A229">
        <v>3554</v>
      </c>
      <c r="B229" t="s">
        <v>266</v>
      </c>
      <c r="C229" t="s">
        <v>694</v>
      </c>
      <c r="D229" t="s">
        <v>695</v>
      </c>
      <c r="E229" t="s">
        <v>79</v>
      </c>
      <c r="F229">
        <v>438830.14</v>
      </c>
      <c r="G229" t="s">
        <v>15</v>
      </c>
      <c r="H229" t="s">
        <v>11</v>
      </c>
      <c r="I229" s="16" t="str">
        <f>INDEX(country_codes!C:C,MATCH(highest_earning_players!E229,country_codes!D:D,0))</f>
        <v>Sweden, Kingdom of</v>
      </c>
      <c r="J229" s="16" t="str">
        <f>INDEX(country_codes!A:A,MATCH(highest_earning_players!E229,country_codes!D:D,0))</f>
        <v>Europe</v>
      </c>
      <c r="K229" s="16" t="str">
        <f t="shared" si="12"/>
        <v>M</v>
      </c>
      <c r="L229" s="16" t="str">
        <f t="shared" si="13"/>
        <v>n</v>
      </c>
      <c r="M229" s="16" t="str">
        <f t="shared" si="14"/>
        <v>Mn</v>
      </c>
      <c r="N229" t="str">
        <f t="shared" si="15"/>
        <v/>
      </c>
    </row>
    <row r="230" spans="1:14" x14ac:dyDescent="0.25">
      <c r="A230">
        <v>1863</v>
      </c>
      <c r="B230" t="s">
        <v>696</v>
      </c>
      <c r="C230" t="s">
        <v>697</v>
      </c>
      <c r="D230" t="s">
        <v>698</v>
      </c>
      <c r="E230" t="s">
        <v>95</v>
      </c>
      <c r="F230">
        <v>422314.79</v>
      </c>
      <c r="G230" t="s">
        <v>15</v>
      </c>
      <c r="H230" t="s">
        <v>11</v>
      </c>
      <c r="I230" s="16" t="str">
        <f>INDEX(country_codes!C:C,MATCH(highest_earning_players!E230,country_codes!D:D,0))</f>
        <v>France, French Republic</v>
      </c>
      <c r="J230" s="16" t="str">
        <f>INDEX(country_codes!A:A,MATCH(highest_earning_players!E230,country_codes!D:D,0))</f>
        <v>Europe</v>
      </c>
      <c r="K230" s="16" t="str">
        <f t="shared" si="12"/>
        <v>P</v>
      </c>
      <c r="L230" s="16" t="str">
        <f t="shared" si="13"/>
        <v>l</v>
      </c>
      <c r="M230" s="16" t="str">
        <f t="shared" si="14"/>
        <v>Pl</v>
      </c>
      <c r="N230" t="str">
        <f t="shared" si="15"/>
        <v/>
      </c>
    </row>
    <row r="231" spans="1:14" x14ac:dyDescent="0.25">
      <c r="A231">
        <v>3843</v>
      </c>
      <c r="B231" t="s">
        <v>699</v>
      </c>
      <c r="C231" t="s">
        <v>607</v>
      </c>
      <c r="D231" t="s">
        <v>700</v>
      </c>
      <c r="E231" t="s">
        <v>609</v>
      </c>
      <c r="F231">
        <v>409144.64</v>
      </c>
      <c r="G231" t="s">
        <v>15</v>
      </c>
      <c r="H231" t="s">
        <v>11</v>
      </c>
      <c r="I231" s="16" t="str">
        <f>INDEX(country_codes!C:C,MATCH(highest_earning_players!E231,country_codes!D:D,0))</f>
        <v>Korea, Republic of</v>
      </c>
      <c r="J231" s="16" t="str">
        <f>INDEX(country_codes!A:A,MATCH(highest_earning_players!E231,country_codes!D:D,0))</f>
        <v>Asia</v>
      </c>
      <c r="K231" s="16" t="str">
        <f t="shared" si="12"/>
        <v>H</v>
      </c>
      <c r="L231" s="16" t="str">
        <f t="shared" si="13"/>
        <v>u</v>
      </c>
      <c r="M231" s="16" t="str">
        <f t="shared" si="14"/>
        <v>Hu</v>
      </c>
      <c r="N231" t="str">
        <f t="shared" si="15"/>
        <v/>
      </c>
    </row>
    <row r="232" spans="1:14" x14ac:dyDescent="0.25">
      <c r="A232">
        <v>4584</v>
      </c>
      <c r="B232" t="s">
        <v>701</v>
      </c>
      <c r="C232" t="s">
        <v>538</v>
      </c>
      <c r="D232" t="s">
        <v>702</v>
      </c>
      <c r="E232" t="s">
        <v>134</v>
      </c>
      <c r="F232">
        <v>403320.75</v>
      </c>
      <c r="G232" t="s">
        <v>15</v>
      </c>
      <c r="H232" t="s">
        <v>11</v>
      </c>
      <c r="I232" s="16" t="str">
        <f>INDEX(country_codes!C:C,MATCH(highest_earning_players!E232,country_codes!D:D,0))</f>
        <v>Poland, Republic of</v>
      </c>
      <c r="J232" s="16" t="str">
        <f>INDEX(country_codes!A:A,MATCH(highest_earning_players!E232,country_codes!D:D,0))</f>
        <v>Europe</v>
      </c>
      <c r="K232" s="16" t="str">
        <f t="shared" si="12"/>
        <v>M</v>
      </c>
      <c r="L232" s="16" t="str">
        <f t="shared" si="13"/>
        <v>n</v>
      </c>
      <c r="M232" s="16" t="str">
        <f t="shared" si="14"/>
        <v>Mn</v>
      </c>
      <c r="N232" t="str">
        <f t="shared" si="15"/>
        <v/>
      </c>
    </row>
    <row r="233" spans="1:14" x14ac:dyDescent="0.25">
      <c r="A233">
        <v>28735</v>
      </c>
      <c r="B233" t="s">
        <v>703</v>
      </c>
      <c r="C233" t="s">
        <v>704</v>
      </c>
      <c r="D233" t="s">
        <v>687</v>
      </c>
      <c r="E233" t="s">
        <v>333</v>
      </c>
      <c r="F233">
        <v>379664.5</v>
      </c>
      <c r="G233" t="s">
        <v>15</v>
      </c>
      <c r="H233" t="s">
        <v>11</v>
      </c>
      <c r="I233" s="16" t="str">
        <f>INDEX(country_codes!C:C,MATCH(highest_earning_players!E233,country_codes!D:D,0))</f>
        <v>China, People's Republic of</v>
      </c>
      <c r="J233" s="16" t="str">
        <f>INDEX(country_codes!A:A,MATCH(highest_earning_players!E233,country_codes!D:D,0))</f>
        <v>Asia</v>
      </c>
      <c r="K233" s="16" t="str">
        <f t="shared" si="12"/>
        <v>S</v>
      </c>
      <c r="L233" s="16" t="str">
        <f t="shared" si="13"/>
        <v>g</v>
      </c>
      <c r="M233" s="16" t="str">
        <f t="shared" si="14"/>
        <v>Sg</v>
      </c>
      <c r="N233" t="str">
        <f t="shared" si="15"/>
        <v/>
      </c>
    </row>
    <row r="234" spans="1:14" x14ac:dyDescent="0.25">
      <c r="A234">
        <v>3176</v>
      </c>
      <c r="B234" t="s">
        <v>705</v>
      </c>
      <c r="C234" t="s">
        <v>607</v>
      </c>
      <c r="D234" t="s">
        <v>706</v>
      </c>
      <c r="E234" t="s">
        <v>609</v>
      </c>
      <c r="F234">
        <v>374778.08</v>
      </c>
      <c r="G234" t="s">
        <v>15</v>
      </c>
      <c r="H234" t="s">
        <v>11</v>
      </c>
      <c r="I234" s="16" t="str">
        <f>INDEX(country_codes!C:C,MATCH(highest_earning_players!E234,country_codes!D:D,0))</f>
        <v>Korea, Republic of</v>
      </c>
      <c r="J234" s="16" t="str">
        <f>INDEX(country_codes!A:A,MATCH(highest_earning_players!E234,country_codes!D:D,0))</f>
        <v>Asia</v>
      </c>
      <c r="K234" s="16" t="str">
        <f t="shared" si="12"/>
        <v>J</v>
      </c>
      <c r="L234" s="16" t="str">
        <f t="shared" si="13"/>
        <v>n</v>
      </c>
      <c r="M234" s="16" t="str">
        <f t="shared" si="14"/>
        <v>Jn</v>
      </c>
      <c r="N234" t="str">
        <f t="shared" si="15"/>
        <v/>
      </c>
    </row>
    <row r="235" spans="1:14" x14ac:dyDescent="0.25">
      <c r="A235">
        <v>13882</v>
      </c>
      <c r="B235" t="s">
        <v>707</v>
      </c>
      <c r="C235" t="s">
        <v>708</v>
      </c>
      <c r="D235" t="s">
        <v>709</v>
      </c>
      <c r="E235" t="s">
        <v>333</v>
      </c>
      <c r="F235">
        <v>360201.28</v>
      </c>
      <c r="G235" t="s">
        <v>15</v>
      </c>
      <c r="H235" t="s">
        <v>11</v>
      </c>
      <c r="I235" s="16" t="str">
        <f>INDEX(country_codes!C:C,MATCH(highest_earning_players!E235,country_codes!D:D,0))</f>
        <v>China, People's Republic of</v>
      </c>
      <c r="J235" s="16" t="str">
        <f>INDEX(country_codes!A:A,MATCH(highest_earning_players!E235,country_codes!D:D,0))</f>
        <v>Asia</v>
      </c>
      <c r="K235" s="16" t="str">
        <f t="shared" si="12"/>
        <v>J</v>
      </c>
      <c r="L235" s="16" t="str">
        <f t="shared" si="13"/>
        <v>e</v>
      </c>
      <c r="M235" s="16" t="str">
        <f t="shared" si="14"/>
        <v>Je</v>
      </c>
      <c r="N235" t="str">
        <f t="shared" si="15"/>
        <v/>
      </c>
    </row>
    <row r="236" spans="1:14" x14ac:dyDescent="0.25">
      <c r="A236">
        <v>31016</v>
      </c>
      <c r="B236" t="s">
        <v>710</v>
      </c>
      <c r="C236" t="s">
        <v>645</v>
      </c>
      <c r="D236" t="s">
        <v>711</v>
      </c>
      <c r="E236" t="s">
        <v>609</v>
      </c>
      <c r="F236">
        <v>348691.73</v>
      </c>
      <c r="G236" t="s">
        <v>15</v>
      </c>
      <c r="H236" t="s">
        <v>11</v>
      </c>
      <c r="I236" s="16" t="str">
        <f>INDEX(country_codes!C:C,MATCH(highest_earning_players!E236,country_codes!D:D,0))</f>
        <v>Korea, Republic of</v>
      </c>
      <c r="J236" s="16" t="str">
        <f>INDEX(country_codes!A:A,MATCH(highest_earning_players!E236,country_codes!D:D,0))</f>
        <v>Asia</v>
      </c>
      <c r="K236" s="16" t="str">
        <f t="shared" si="12"/>
        <v>M</v>
      </c>
      <c r="L236" s="16" t="str">
        <f t="shared" si="13"/>
        <v>g</v>
      </c>
      <c r="M236" s="16" t="str">
        <f t="shared" si="14"/>
        <v>Mg</v>
      </c>
      <c r="N236" t="str">
        <f t="shared" si="15"/>
        <v/>
      </c>
    </row>
    <row r="237" spans="1:14" x14ac:dyDescent="0.25">
      <c r="A237">
        <v>14665</v>
      </c>
      <c r="B237" t="s">
        <v>712</v>
      </c>
      <c r="C237" t="s">
        <v>692</v>
      </c>
      <c r="D237" t="s">
        <v>713</v>
      </c>
      <c r="E237" t="s">
        <v>609</v>
      </c>
      <c r="F237">
        <v>347699.25</v>
      </c>
      <c r="G237" t="s">
        <v>15</v>
      </c>
      <c r="H237" t="s">
        <v>11</v>
      </c>
      <c r="I237" s="16" t="str">
        <f>INDEX(country_codes!C:C,MATCH(highest_earning_players!E237,country_codes!D:D,0))</f>
        <v>Korea, Republic of</v>
      </c>
      <c r="J237" s="16" t="str">
        <f>INDEX(country_codes!A:A,MATCH(highest_earning_players!E237,country_codes!D:D,0))</f>
        <v>Asia</v>
      </c>
      <c r="K237" s="16" t="str">
        <f t="shared" si="12"/>
        <v>S</v>
      </c>
      <c r="L237" s="16" t="str">
        <f t="shared" si="13"/>
        <v>n</v>
      </c>
      <c r="M237" s="16" t="str">
        <f t="shared" si="14"/>
        <v>Sn</v>
      </c>
      <c r="N237" t="str">
        <f t="shared" si="15"/>
        <v/>
      </c>
    </row>
    <row r="238" spans="1:14" x14ac:dyDescent="0.25">
      <c r="A238">
        <v>4629</v>
      </c>
      <c r="B238" t="s">
        <v>714</v>
      </c>
      <c r="C238" t="s">
        <v>715</v>
      </c>
      <c r="D238" t="s">
        <v>716</v>
      </c>
      <c r="E238" t="s">
        <v>609</v>
      </c>
      <c r="F238">
        <v>346307.48</v>
      </c>
      <c r="G238" t="s">
        <v>15</v>
      </c>
      <c r="H238" t="s">
        <v>11</v>
      </c>
      <c r="I238" s="16" t="str">
        <f>INDEX(country_codes!C:C,MATCH(highest_earning_players!E238,country_codes!D:D,0))</f>
        <v>Korea, Republic of</v>
      </c>
      <c r="J238" s="16" t="str">
        <f>INDEX(country_codes!A:A,MATCH(highest_earning_players!E238,country_codes!D:D,0))</f>
        <v>Asia</v>
      </c>
      <c r="K238" s="16" t="str">
        <f t="shared" si="12"/>
        <v>H</v>
      </c>
      <c r="L238" s="16" t="str">
        <f t="shared" si="13"/>
        <v>k</v>
      </c>
      <c r="M238" s="16" t="str">
        <f t="shared" si="14"/>
        <v>Hk</v>
      </c>
      <c r="N238" t="str">
        <f t="shared" si="15"/>
        <v/>
      </c>
    </row>
    <row r="239" spans="1:14" x14ac:dyDescent="0.25">
      <c r="A239">
        <v>12663</v>
      </c>
      <c r="B239" t="s">
        <v>717</v>
      </c>
      <c r="C239" t="s">
        <v>718</v>
      </c>
      <c r="D239" t="s">
        <v>719</v>
      </c>
      <c r="E239" t="s">
        <v>333</v>
      </c>
      <c r="F239">
        <v>337832.12</v>
      </c>
      <c r="G239" t="s">
        <v>15</v>
      </c>
      <c r="H239" t="s">
        <v>11</v>
      </c>
      <c r="I239" s="16" t="str">
        <f>INDEX(country_codes!C:C,MATCH(highest_earning_players!E239,country_codes!D:D,0))</f>
        <v>China, People's Republic of</v>
      </c>
      <c r="J239" s="16" t="str">
        <f>INDEX(country_codes!A:A,MATCH(highest_earning_players!E239,country_codes!D:D,0))</f>
        <v>Asia</v>
      </c>
      <c r="K239" s="16" t="str">
        <f t="shared" si="12"/>
        <v>Y</v>
      </c>
      <c r="L239" s="16" t="str">
        <f t="shared" si="13"/>
        <v>e</v>
      </c>
      <c r="M239" s="16" t="str">
        <f t="shared" si="14"/>
        <v>Ye</v>
      </c>
      <c r="N239" t="str">
        <f t="shared" si="15"/>
        <v/>
      </c>
    </row>
    <row r="240" spans="1:14" x14ac:dyDescent="0.25">
      <c r="A240">
        <v>4634</v>
      </c>
      <c r="B240" t="s">
        <v>720</v>
      </c>
      <c r="C240" t="s">
        <v>452</v>
      </c>
      <c r="D240" t="s">
        <v>721</v>
      </c>
      <c r="E240" t="s">
        <v>660</v>
      </c>
      <c r="F240">
        <v>337163.36</v>
      </c>
      <c r="G240" t="s">
        <v>15</v>
      </c>
      <c r="H240" t="s">
        <v>11</v>
      </c>
      <c r="I240" s="16" t="str">
        <f>INDEX(country_codes!C:C,MATCH(highest_earning_players!E240,country_codes!D:D,0))</f>
        <v>Taiwan</v>
      </c>
      <c r="J240" s="16" t="str">
        <f>INDEX(country_codes!A:A,MATCH(highest_earning_players!E240,country_codes!D:D,0))</f>
        <v>Asia</v>
      </c>
      <c r="K240" s="16" t="str">
        <f t="shared" si="12"/>
        <v>S</v>
      </c>
      <c r="L240" s="16" t="str">
        <f t="shared" si="13"/>
        <v>e</v>
      </c>
      <c r="M240" s="16" t="str">
        <f t="shared" si="14"/>
        <v>Se</v>
      </c>
      <c r="N240" t="str">
        <f t="shared" si="15"/>
        <v/>
      </c>
    </row>
    <row r="241" spans="1:14" x14ac:dyDescent="0.25">
      <c r="A241">
        <v>10470</v>
      </c>
      <c r="B241" t="s">
        <v>266</v>
      </c>
      <c r="C241" t="s">
        <v>722</v>
      </c>
      <c r="D241" t="s">
        <v>723</v>
      </c>
      <c r="E241" t="s">
        <v>33</v>
      </c>
      <c r="F241">
        <v>336306.24</v>
      </c>
      <c r="G241" t="s">
        <v>15</v>
      </c>
      <c r="H241" t="s">
        <v>11</v>
      </c>
      <c r="I241" s="16" t="str">
        <f>INDEX(country_codes!C:C,MATCH(highest_earning_players!E241,country_codes!D:D,0))</f>
        <v>Denmark, Kingdom of</v>
      </c>
      <c r="J241" s="16" t="str">
        <f>INDEX(country_codes!A:A,MATCH(highest_earning_players!E241,country_codes!D:D,0))</f>
        <v>Europe</v>
      </c>
      <c r="K241" s="16" t="str">
        <f t="shared" si="12"/>
        <v>M</v>
      </c>
      <c r="L241" s="16" t="str">
        <f t="shared" si="13"/>
        <v>n</v>
      </c>
      <c r="M241" s="16" t="str">
        <f t="shared" si="14"/>
        <v>Mn</v>
      </c>
      <c r="N241" t="str">
        <f t="shared" si="15"/>
        <v/>
      </c>
    </row>
    <row r="242" spans="1:14" x14ac:dyDescent="0.25">
      <c r="A242">
        <v>16021</v>
      </c>
      <c r="B242" t="s">
        <v>724</v>
      </c>
      <c r="C242" t="s">
        <v>607</v>
      </c>
      <c r="D242" t="s">
        <v>725</v>
      </c>
      <c r="E242" t="s">
        <v>609</v>
      </c>
      <c r="F242">
        <v>330849.28999999998</v>
      </c>
      <c r="G242" t="s">
        <v>15</v>
      </c>
      <c r="H242" t="s">
        <v>11</v>
      </c>
      <c r="I242" s="16" t="str">
        <f>INDEX(country_codes!C:C,MATCH(highest_earning_players!E242,country_codes!D:D,0))</f>
        <v>Korea, Republic of</v>
      </c>
      <c r="J242" s="16" t="str">
        <f>INDEX(country_codes!A:A,MATCH(highest_earning_players!E242,country_codes!D:D,0))</f>
        <v>Asia</v>
      </c>
      <c r="K242" s="16" t="str">
        <f t="shared" si="12"/>
        <v>T</v>
      </c>
      <c r="L242" s="16" t="str">
        <f t="shared" si="13"/>
        <v>g</v>
      </c>
      <c r="M242" s="16" t="str">
        <f t="shared" si="14"/>
        <v>Tg</v>
      </c>
      <c r="N242" t="str">
        <f t="shared" si="15"/>
        <v/>
      </c>
    </row>
    <row r="243" spans="1:14" x14ac:dyDescent="0.25">
      <c r="A243">
        <v>4469</v>
      </c>
      <c r="B243" t="s">
        <v>726</v>
      </c>
      <c r="C243" t="s">
        <v>645</v>
      </c>
      <c r="D243" t="s">
        <v>727</v>
      </c>
      <c r="E243" t="s">
        <v>609</v>
      </c>
      <c r="F243">
        <v>329318.02</v>
      </c>
      <c r="G243" t="s">
        <v>15</v>
      </c>
      <c r="H243" t="s">
        <v>11</v>
      </c>
      <c r="I243" s="16" t="str">
        <f>INDEX(country_codes!C:C,MATCH(highest_earning_players!E243,country_codes!D:D,0))</f>
        <v>Korea, Republic of</v>
      </c>
      <c r="J243" s="16" t="str">
        <f>INDEX(country_codes!A:A,MATCH(highest_earning_players!E243,country_codes!D:D,0))</f>
        <v>Asia</v>
      </c>
      <c r="K243" s="16" t="str">
        <f t="shared" si="12"/>
        <v>B</v>
      </c>
      <c r="L243" s="16" t="str">
        <f t="shared" si="13"/>
        <v>n</v>
      </c>
      <c r="M243" s="16" t="str">
        <f t="shared" si="14"/>
        <v>Bn</v>
      </c>
      <c r="N243" t="str">
        <f t="shared" si="15"/>
        <v/>
      </c>
    </row>
    <row r="244" spans="1:14" x14ac:dyDescent="0.25">
      <c r="A244">
        <v>8651</v>
      </c>
      <c r="B244" t="s">
        <v>728</v>
      </c>
      <c r="C244" t="s">
        <v>729</v>
      </c>
      <c r="D244" t="s">
        <v>730</v>
      </c>
      <c r="E244" t="s">
        <v>228</v>
      </c>
      <c r="F244">
        <v>325910.24</v>
      </c>
      <c r="G244" t="s">
        <v>15</v>
      </c>
      <c r="H244" t="s">
        <v>11</v>
      </c>
      <c r="I244" s="16" t="str">
        <f>INDEX(country_codes!C:C,MATCH(highest_earning_players!E244,country_codes!D:D,0))</f>
        <v>Bulgaria, Republic of</v>
      </c>
      <c r="J244" s="16" t="str">
        <f>INDEX(country_codes!A:A,MATCH(highest_earning_players!E244,country_codes!D:D,0))</f>
        <v>Europe</v>
      </c>
      <c r="K244" s="16" t="str">
        <f t="shared" si="12"/>
        <v>Z</v>
      </c>
      <c r="L244" s="16" t="str">
        <f t="shared" si="13"/>
        <v>c</v>
      </c>
      <c r="M244" s="16" t="str">
        <f t="shared" si="14"/>
        <v>Zc</v>
      </c>
      <c r="N244" t="str">
        <f t="shared" si="15"/>
        <v/>
      </c>
    </row>
    <row r="245" spans="1:14" x14ac:dyDescent="0.25">
      <c r="A245">
        <v>3513</v>
      </c>
      <c r="B245" t="s">
        <v>731</v>
      </c>
      <c r="C245" t="s">
        <v>732</v>
      </c>
      <c r="D245" t="s">
        <v>733</v>
      </c>
      <c r="E245" t="s">
        <v>609</v>
      </c>
      <c r="F245">
        <v>318379.81</v>
      </c>
      <c r="G245" t="s">
        <v>15</v>
      </c>
      <c r="H245" t="s">
        <v>11</v>
      </c>
      <c r="I245" s="16" t="str">
        <f>INDEX(country_codes!C:C,MATCH(highest_earning_players!E245,country_codes!D:D,0))</f>
        <v>Korea, Republic of</v>
      </c>
      <c r="J245" s="16" t="str">
        <f>INDEX(country_codes!A:A,MATCH(highest_earning_players!E245,country_codes!D:D,0))</f>
        <v>Asia</v>
      </c>
      <c r="K245" s="16" t="str">
        <f t="shared" si="12"/>
        <v>S</v>
      </c>
      <c r="L245" s="16" t="str">
        <f t="shared" si="13"/>
        <v>n</v>
      </c>
      <c r="M245" s="16" t="str">
        <f t="shared" si="14"/>
        <v>Sn</v>
      </c>
      <c r="N245" t="str">
        <f t="shared" si="15"/>
        <v/>
      </c>
    </row>
    <row r="246" spans="1:14" x14ac:dyDescent="0.25">
      <c r="A246">
        <v>11612</v>
      </c>
      <c r="B246" t="s">
        <v>734</v>
      </c>
      <c r="C246" t="s">
        <v>735</v>
      </c>
      <c r="D246" t="s">
        <v>736</v>
      </c>
      <c r="E246" t="s">
        <v>33</v>
      </c>
      <c r="F246">
        <v>313654.08</v>
      </c>
      <c r="G246" t="s">
        <v>15</v>
      </c>
      <c r="H246" t="s">
        <v>11</v>
      </c>
      <c r="I246" s="16" t="str">
        <f>INDEX(country_codes!C:C,MATCH(highest_earning_players!E246,country_codes!D:D,0))</f>
        <v>Denmark, Kingdom of</v>
      </c>
      <c r="J246" s="16" t="str">
        <f>INDEX(country_codes!A:A,MATCH(highest_earning_players!E246,country_codes!D:D,0))</f>
        <v>Europe</v>
      </c>
      <c r="K246" s="16" t="str">
        <f t="shared" si="12"/>
        <v>M</v>
      </c>
      <c r="L246" s="16" t="str">
        <f t="shared" si="13"/>
        <v>s</v>
      </c>
      <c r="M246" s="16" t="str">
        <f t="shared" si="14"/>
        <v>Ms</v>
      </c>
      <c r="N246" t="str">
        <f t="shared" si="15"/>
        <v/>
      </c>
    </row>
    <row r="247" spans="1:14" x14ac:dyDescent="0.25">
      <c r="A247">
        <v>1853</v>
      </c>
      <c r="B247" t="s">
        <v>30</v>
      </c>
      <c r="C247" t="s">
        <v>428</v>
      </c>
      <c r="D247" t="s">
        <v>737</v>
      </c>
      <c r="E247" t="s">
        <v>49</v>
      </c>
      <c r="F247">
        <v>306475.81</v>
      </c>
      <c r="G247" t="s">
        <v>15</v>
      </c>
      <c r="H247" t="s">
        <v>11</v>
      </c>
      <c r="I247" s="16" t="str">
        <f>INDEX(country_codes!C:C,MATCH(highest_earning_players!E247,country_codes!D:D,0))</f>
        <v>United States of America</v>
      </c>
      <c r="J247" s="16" t="str">
        <f>INDEX(country_codes!A:A,MATCH(highest_earning_players!E247,country_codes!D:D,0))</f>
        <v>North America</v>
      </c>
      <c r="K247" s="16" t="str">
        <f t="shared" si="12"/>
        <v>P</v>
      </c>
      <c r="L247" s="16" t="str">
        <f t="shared" si="13"/>
        <v>r</v>
      </c>
      <c r="M247" s="16" t="str">
        <f t="shared" si="14"/>
        <v>Pr</v>
      </c>
      <c r="N247" t="str">
        <f t="shared" si="15"/>
        <v/>
      </c>
    </row>
    <row r="248" spans="1:14" x14ac:dyDescent="0.25">
      <c r="A248">
        <v>3664</v>
      </c>
      <c r="B248" t="s">
        <v>738</v>
      </c>
      <c r="C248" t="s">
        <v>503</v>
      </c>
      <c r="D248" t="s">
        <v>739</v>
      </c>
      <c r="E248" t="s">
        <v>609</v>
      </c>
      <c r="F248">
        <v>300818.81</v>
      </c>
      <c r="G248" t="s">
        <v>15</v>
      </c>
      <c r="H248" t="s">
        <v>11</v>
      </c>
      <c r="I248" s="16" t="str">
        <f>INDEX(country_codes!C:C,MATCH(highest_earning_players!E248,country_codes!D:D,0))</f>
        <v>Korea, Republic of</v>
      </c>
      <c r="J248" s="16" t="str">
        <f>INDEX(country_codes!A:A,MATCH(highest_earning_players!E248,country_codes!D:D,0))</f>
        <v>Asia</v>
      </c>
      <c r="K248" s="16" t="str">
        <f t="shared" si="12"/>
        <v>K</v>
      </c>
      <c r="L248" s="16" t="str">
        <f t="shared" si="13"/>
        <v>o</v>
      </c>
      <c r="M248" s="16" t="str">
        <f t="shared" si="14"/>
        <v>Ko</v>
      </c>
      <c r="N248" t="str">
        <f t="shared" si="15"/>
        <v/>
      </c>
    </row>
    <row r="249" spans="1:14" x14ac:dyDescent="0.25">
      <c r="A249">
        <v>27588</v>
      </c>
      <c r="B249" t="s">
        <v>740</v>
      </c>
      <c r="C249" t="s">
        <v>741</v>
      </c>
      <c r="D249" t="s">
        <v>742</v>
      </c>
      <c r="E249" t="s">
        <v>315</v>
      </c>
      <c r="F249">
        <v>287279.5</v>
      </c>
      <c r="G249" t="s">
        <v>15</v>
      </c>
      <c r="H249" t="s">
        <v>11</v>
      </c>
      <c r="I249" s="16" t="str">
        <f>INDEX(country_codes!C:C,MATCH(highest_earning_players!E249,country_codes!D:D,0))</f>
        <v>Belgium, Kingdom of</v>
      </c>
      <c r="J249" s="16" t="str">
        <f>INDEX(country_codes!A:A,MATCH(highest_earning_players!E249,country_codes!D:D,0))</f>
        <v>Europe</v>
      </c>
      <c r="K249" s="16" t="str">
        <f t="shared" si="12"/>
        <v>G</v>
      </c>
      <c r="L249" s="16" t="str">
        <f t="shared" si="13"/>
        <v>l</v>
      </c>
      <c r="M249" s="16" t="str">
        <f t="shared" si="14"/>
        <v>Gl</v>
      </c>
      <c r="N249" t="str">
        <f t="shared" si="15"/>
        <v/>
      </c>
    </row>
    <row r="250" spans="1:14" x14ac:dyDescent="0.25">
      <c r="A250">
        <v>3374</v>
      </c>
      <c r="B250" t="s">
        <v>743</v>
      </c>
      <c r="C250" t="s">
        <v>744</v>
      </c>
      <c r="D250" t="s">
        <v>745</v>
      </c>
      <c r="E250" t="s">
        <v>660</v>
      </c>
      <c r="F250">
        <v>286115.32</v>
      </c>
      <c r="G250" t="s">
        <v>15</v>
      </c>
      <c r="H250" t="s">
        <v>11</v>
      </c>
      <c r="I250" s="16" t="str">
        <f>INDEX(country_codes!C:C,MATCH(highest_earning_players!E250,country_codes!D:D,0))</f>
        <v>Taiwan</v>
      </c>
      <c r="J250" s="16" t="str">
        <f>INDEX(country_codes!A:A,MATCH(highest_earning_players!E250,country_codes!D:D,0))</f>
        <v>Asia</v>
      </c>
      <c r="K250" s="16" t="str">
        <f t="shared" si="12"/>
        <v>B</v>
      </c>
      <c r="L250" s="16" t="str">
        <f t="shared" si="13"/>
        <v>i</v>
      </c>
      <c r="M250" s="16" t="str">
        <f t="shared" si="14"/>
        <v>Bi</v>
      </c>
      <c r="N250" t="str">
        <f t="shared" si="15"/>
        <v/>
      </c>
    </row>
    <row r="251" spans="1:14" x14ac:dyDescent="0.25">
      <c r="A251">
        <v>3769</v>
      </c>
      <c r="B251" t="s">
        <v>746</v>
      </c>
      <c r="C251" t="s">
        <v>747</v>
      </c>
      <c r="D251" t="s">
        <v>748</v>
      </c>
      <c r="E251" t="s">
        <v>49</v>
      </c>
      <c r="F251">
        <v>282456.48</v>
      </c>
      <c r="G251" t="s">
        <v>15</v>
      </c>
      <c r="H251" t="s">
        <v>11</v>
      </c>
      <c r="I251" s="16" t="str">
        <f>INDEX(country_codes!C:C,MATCH(highest_earning_players!E251,country_codes!D:D,0))</f>
        <v>United States of America</v>
      </c>
      <c r="J251" s="16" t="str">
        <f>INDEX(country_codes!A:A,MATCH(highest_earning_players!E251,country_codes!D:D,0))</f>
        <v>North America</v>
      </c>
      <c r="K251" s="16" t="str">
        <f t="shared" si="12"/>
        <v>Z</v>
      </c>
      <c r="L251" s="16" t="str">
        <f t="shared" si="13"/>
        <v>y</v>
      </c>
      <c r="M251" s="16" t="str">
        <f t="shared" si="14"/>
        <v>Zy</v>
      </c>
      <c r="N251" t="str">
        <f t="shared" si="15"/>
        <v/>
      </c>
    </row>
    <row r="252" spans="1:14" x14ac:dyDescent="0.25">
      <c r="A252">
        <v>3512</v>
      </c>
      <c r="B252" t="s">
        <v>749</v>
      </c>
      <c r="C252" t="s">
        <v>750</v>
      </c>
      <c r="D252" t="s">
        <v>751</v>
      </c>
      <c r="E252" t="s">
        <v>609</v>
      </c>
      <c r="F252">
        <v>281150.19</v>
      </c>
      <c r="G252" t="s">
        <v>15</v>
      </c>
      <c r="H252" t="s">
        <v>11</v>
      </c>
      <c r="I252" s="16" t="str">
        <f>INDEX(country_codes!C:C,MATCH(highest_earning_players!E252,country_codes!D:D,0))</f>
        <v>Korea, Republic of</v>
      </c>
      <c r="J252" s="16" t="str">
        <f>INDEX(country_codes!A:A,MATCH(highest_earning_players!E252,country_codes!D:D,0))</f>
        <v>Asia</v>
      </c>
      <c r="K252" s="16" t="str">
        <f t="shared" si="12"/>
        <v>I</v>
      </c>
      <c r="L252" s="16" t="str">
        <f t="shared" si="13"/>
        <v>u</v>
      </c>
      <c r="M252" s="16" t="str">
        <f t="shared" si="14"/>
        <v>Iu</v>
      </c>
      <c r="N252" t="str">
        <f t="shared" si="15"/>
        <v/>
      </c>
    </row>
    <row r="253" spans="1:14" x14ac:dyDescent="0.25">
      <c r="A253">
        <v>29096</v>
      </c>
      <c r="B253" t="s">
        <v>752</v>
      </c>
      <c r="C253" t="s">
        <v>753</v>
      </c>
      <c r="D253" t="s">
        <v>754</v>
      </c>
      <c r="E253" t="s">
        <v>333</v>
      </c>
      <c r="F253">
        <v>271901.75</v>
      </c>
      <c r="G253" t="s">
        <v>15</v>
      </c>
      <c r="H253" t="s">
        <v>11</v>
      </c>
      <c r="I253" s="16" t="str">
        <f>INDEX(country_codes!C:C,MATCH(highest_earning_players!E253,country_codes!D:D,0))</f>
        <v>China, People's Republic of</v>
      </c>
      <c r="J253" s="16" t="str">
        <f>INDEX(country_codes!A:A,MATCH(highest_earning_players!E253,country_codes!D:D,0))</f>
        <v>Asia</v>
      </c>
      <c r="K253" s="16" t="str">
        <f t="shared" si="12"/>
        <v>W</v>
      </c>
      <c r="L253" s="16" t="str">
        <f t="shared" si="13"/>
        <v>g</v>
      </c>
      <c r="M253" s="16" t="str">
        <f t="shared" si="14"/>
        <v>Wg</v>
      </c>
      <c r="N253" t="str">
        <f t="shared" si="15"/>
        <v/>
      </c>
    </row>
    <row r="254" spans="1:14" x14ac:dyDescent="0.25">
      <c r="A254">
        <v>41044</v>
      </c>
      <c r="B254" t="s">
        <v>755</v>
      </c>
      <c r="C254" t="s">
        <v>643</v>
      </c>
      <c r="D254" t="s">
        <v>718</v>
      </c>
      <c r="E254" t="s">
        <v>333</v>
      </c>
      <c r="F254">
        <v>268282.03000000003</v>
      </c>
      <c r="G254" t="s">
        <v>15</v>
      </c>
      <c r="H254" t="s">
        <v>11</v>
      </c>
      <c r="I254" s="16" t="str">
        <f>INDEX(country_codes!C:C,MATCH(highest_earning_players!E254,country_codes!D:D,0))</f>
        <v>China, People's Republic of</v>
      </c>
      <c r="J254" s="16" t="str">
        <f>INDEX(country_codes!A:A,MATCH(highest_earning_players!E254,country_codes!D:D,0))</f>
        <v>Asia</v>
      </c>
      <c r="K254" s="16" t="str">
        <f t="shared" si="12"/>
        <v>T</v>
      </c>
      <c r="L254" s="16" t="str">
        <f t="shared" si="13"/>
        <v>g</v>
      </c>
      <c r="M254" s="16" t="str">
        <f t="shared" si="14"/>
        <v>Tg</v>
      </c>
      <c r="N254" t="str">
        <f t="shared" si="15"/>
        <v/>
      </c>
    </row>
    <row r="255" spans="1:14" x14ac:dyDescent="0.25">
      <c r="A255">
        <v>4473</v>
      </c>
      <c r="B255" t="s">
        <v>756</v>
      </c>
      <c r="C255" t="s">
        <v>626</v>
      </c>
      <c r="D255" t="s">
        <v>757</v>
      </c>
      <c r="E255" t="s">
        <v>609</v>
      </c>
      <c r="F255">
        <v>267646.88</v>
      </c>
      <c r="G255" t="s">
        <v>15</v>
      </c>
      <c r="H255" t="s">
        <v>11</v>
      </c>
      <c r="I255" s="16" t="str">
        <f>INDEX(country_codes!C:C,MATCH(highest_earning_players!E255,country_codes!D:D,0))</f>
        <v>Korea, Republic of</v>
      </c>
      <c r="J255" s="16" t="str">
        <f>INDEX(country_codes!A:A,MATCH(highest_earning_players!E255,country_codes!D:D,0))</f>
        <v>Asia</v>
      </c>
      <c r="K255" s="16" t="str">
        <f t="shared" si="12"/>
        <v>S</v>
      </c>
      <c r="L255" s="16" t="str">
        <f t="shared" si="13"/>
        <v>g</v>
      </c>
      <c r="M255" s="16" t="str">
        <f t="shared" si="14"/>
        <v>Sg</v>
      </c>
      <c r="N255" t="str">
        <f t="shared" si="15"/>
        <v/>
      </c>
    </row>
    <row r="256" spans="1:14" x14ac:dyDescent="0.25">
      <c r="A256">
        <v>6017</v>
      </c>
      <c r="B256" t="s">
        <v>758</v>
      </c>
      <c r="C256" t="s">
        <v>607</v>
      </c>
      <c r="D256" t="s">
        <v>759</v>
      </c>
      <c r="E256" t="s">
        <v>609</v>
      </c>
      <c r="F256">
        <v>266509.03000000003</v>
      </c>
      <c r="G256" t="s">
        <v>15</v>
      </c>
      <c r="H256" t="s">
        <v>11</v>
      </c>
      <c r="I256" s="16" t="str">
        <f>INDEX(country_codes!C:C,MATCH(highest_earning_players!E256,country_codes!D:D,0))</f>
        <v>Korea, Republic of</v>
      </c>
      <c r="J256" s="16" t="str">
        <f>INDEX(country_codes!A:A,MATCH(highest_earning_players!E256,country_codes!D:D,0))</f>
        <v>Asia</v>
      </c>
      <c r="K256" s="16" t="str">
        <f t="shared" si="12"/>
        <v>H</v>
      </c>
      <c r="L256" s="16" t="str">
        <f t="shared" si="13"/>
        <v>m</v>
      </c>
      <c r="M256" s="16" t="str">
        <f t="shared" si="14"/>
        <v>Hm</v>
      </c>
      <c r="N256" t="str">
        <f t="shared" si="15"/>
        <v/>
      </c>
    </row>
    <row r="257" spans="1:14" x14ac:dyDescent="0.25">
      <c r="A257">
        <v>41414</v>
      </c>
      <c r="B257" t="s">
        <v>760</v>
      </c>
      <c r="C257" t="s">
        <v>510</v>
      </c>
      <c r="D257" t="s">
        <v>761</v>
      </c>
      <c r="E257" t="s">
        <v>333</v>
      </c>
      <c r="F257">
        <v>265601.98</v>
      </c>
      <c r="G257" t="s">
        <v>15</v>
      </c>
      <c r="H257" t="s">
        <v>11</v>
      </c>
      <c r="I257" s="16" t="str">
        <f>INDEX(country_codes!C:C,MATCH(highest_earning_players!E257,country_codes!D:D,0))</f>
        <v>China, People's Republic of</v>
      </c>
      <c r="J257" s="16" t="str">
        <f>INDEX(country_codes!A:A,MATCH(highest_earning_players!E257,country_codes!D:D,0))</f>
        <v>Asia</v>
      </c>
      <c r="K257" s="16" t="str">
        <f t="shared" si="12"/>
        <v>Q</v>
      </c>
      <c r="L257" s="16" t="str">
        <f t="shared" si="13"/>
        <v>g</v>
      </c>
      <c r="M257" s="16" t="str">
        <f t="shared" si="14"/>
        <v>Qg</v>
      </c>
      <c r="N257" t="str">
        <f t="shared" si="15"/>
        <v/>
      </c>
    </row>
    <row r="258" spans="1:14" x14ac:dyDescent="0.25">
      <c r="A258">
        <v>3833</v>
      </c>
      <c r="B258" t="s">
        <v>762</v>
      </c>
      <c r="C258" t="s">
        <v>763</v>
      </c>
      <c r="D258" t="s">
        <v>764</v>
      </c>
      <c r="E258" t="s">
        <v>609</v>
      </c>
      <c r="F258">
        <v>265429.15000000002</v>
      </c>
      <c r="G258" t="s">
        <v>15</v>
      </c>
      <c r="H258" t="s">
        <v>11</v>
      </c>
      <c r="I258" s="16" t="str">
        <f>INDEX(country_codes!C:C,MATCH(highest_earning_players!E258,country_codes!D:D,0))</f>
        <v>Korea, Republic of</v>
      </c>
      <c r="J258" s="16" t="str">
        <f>INDEX(country_codes!A:A,MATCH(highest_earning_players!E258,country_codes!D:D,0))</f>
        <v>Asia</v>
      </c>
      <c r="K258" s="16" t="str">
        <f t="shared" si="12"/>
        <v>G</v>
      </c>
      <c r="L258" s="16" t="str">
        <f t="shared" si="13"/>
        <v>n</v>
      </c>
      <c r="M258" s="16" t="str">
        <f t="shared" si="14"/>
        <v>Gn</v>
      </c>
      <c r="N258" t="str">
        <f t="shared" si="15"/>
        <v/>
      </c>
    </row>
    <row r="259" spans="1:14" x14ac:dyDescent="0.25">
      <c r="A259">
        <v>8706</v>
      </c>
      <c r="B259" t="s">
        <v>765</v>
      </c>
      <c r="C259" t="s">
        <v>766</v>
      </c>
      <c r="D259" t="s">
        <v>766</v>
      </c>
      <c r="E259" t="s">
        <v>33</v>
      </c>
      <c r="F259">
        <v>265283.06</v>
      </c>
      <c r="G259" t="s">
        <v>15</v>
      </c>
      <c r="H259" t="s">
        <v>11</v>
      </c>
      <c r="I259" s="16" t="str">
        <f>INDEX(country_codes!C:C,MATCH(highest_earning_players!E259,country_codes!D:D,0))</f>
        <v>Denmark, Kingdom of</v>
      </c>
      <c r="J259" s="16" t="str">
        <f>INDEX(country_codes!A:A,MATCH(highest_earning_players!E259,country_codes!D:D,0))</f>
        <v>Europe</v>
      </c>
      <c r="K259" s="16" t="str">
        <f t="shared" ref="K259:K322" si="16">LEFT(B259, 1)</f>
        <v>N</v>
      </c>
      <c r="L259" s="16" t="str">
        <f t="shared" ref="L259:L322" si="17">RIGHT(B259,1)</f>
        <v>j</v>
      </c>
      <c r="M259" s="16" t="str">
        <f t="shared" ref="M259:M322" si="18">_xlfn.CONCAT(K259, L259)</f>
        <v>Nj</v>
      </c>
      <c r="N259" t="str">
        <f t="shared" ref="N259:N322" si="19">IFERROR(FIND("E", D259), "")</f>
        <v/>
      </c>
    </row>
    <row r="260" spans="1:14" x14ac:dyDescent="0.25">
      <c r="A260">
        <v>8770</v>
      </c>
      <c r="B260" t="s">
        <v>435</v>
      </c>
      <c r="C260" t="s">
        <v>767</v>
      </c>
      <c r="D260" t="s">
        <v>768</v>
      </c>
      <c r="E260" t="s">
        <v>333</v>
      </c>
      <c r="F260">
        <v>260755.41</v>
      </c>
      <c r="G260" t="s">
        <v>15</v>
      </c>
      <c r="H260" t="s">
        <v>11</v>
      </c>
      <c r="I260" s="16" t="str">
        <f>INDEX(country_codes!C:C,MATCH(highest_earning_players!E260,country_codes!D:D,0))</f>
        <v>China, People's Republic of</v>
      </c>
      <c r="J260" s="16" t="str">
        <f>INDEX(country_codes!A:A,MATCH(highest_earning_players!E260,country_codes!D:D,0))</f>
        <v>Asia</v>
      </c>
      <c r="K260" s="16" t="str">
        <f t="shared" si="16"/>
        <v>Y</v>
      </c>
      <c r="L260" s="16" t="str">
        <f t="shared" si="17"/>
        <v>g</v>
      </c>
      <c r="M260" s="16" t="str">
        <f t="shared" si="18"/>
        <v>Yg</v>
      </c>
      <c r="N260" t="str">
        <f t="shared" si="19"/>
        <v/>
      </c>
    </row>
    <row r="261" spans="1:14" x14ac:dyDescent="0.25">
      <c r="A261">
        <v>2992</v>
      </c>
      <c r="B261" t="s">
        <v>769</v>
      </c>
      <c r="C261" t="s">
        <v>770</v>
      </c>
      <c r="D261" t="s">
        <v>771</v>
      </c>
      <c r="E261" t="s">
        <v>562</v>
      </c>
      <c r="F261">
        <v>260170.9</v>
      </c>
      <c r="G261" t="s">
        <v>15</v>
      </c>
      <c r="H261" t="s">
        <v>11</v>
      </c>
      <c r="I261" s="16" t="str">
        <f>INDEX(country_codes!C:C,MATCH(highest_earning_players!E261,country_codes!D:D,0))</f>
        <v>Philippines, Republic of the</v>
      </c>
      <c r="J261" s="16" t="str">
        <f>INDEX(country_codes!A:A,MATCH(highest_earning_players!E261,country_codes!D:D,0))</f>
        <v>Asia</v>
      </c>
      <c r="K261" s="16" t="str">
        <f t="shared" si="16"/>
        <v>J</v>
      </c>
      <c r="L261" s="16" t="str">
        <f t="shared" si="17"/>
        <v>e</v>
      </c>
      <c r="M261" s="16" t="str">
        <f t="shared" si="18"/>
        <v>Je</v>
      </c>
      <c r="N261" t="str">
        <f t="shared" si="19"/>
        <v/>
      </c>
    </row>
    <row r="262" spans="1:14" x14ac:dyDescent="0.25">
      <c r="A262">
        <v>3555</v>
      </c>
      <c r="B262" t="s">
        <v>229</v>
      </c>
      <c r="C262" t="s">
        <v>772</v>
      </c>
      <c r="D262" t="s">
        <v>773</v>
      </c>
      <c r="E262" t="s">
        <v>33</v>
      </c>
      <c r="F262">
        <v>257257.41</v>
      </c>
      <c r="G262" t="s">
        <v>15</v>
      </c>
      <c r="H262" t="s">
        <v>11</v>
      </c>
      <c r="I262" s="16" t="str">
        <f>INDEX(country_codes!C:C,MATCH(highest_earning_players!E262,country_codes!D:D,0))</f>
        <v>Denmark, Kingdom of</v>
      </c>
      <c r="J262" s="16" t="str">
        <f>INDEX(country_codes!A:A,MATCH(highest_earning_players!E262,country_codes!D:D,0))</f>
        <v>Europe</v>
      </c>
      <c r="K262" s="16" t="str">
        <f t="shared" si="16"/>
        <v>D</v>
      </c>
      <c r="L262" s="16" t="str">
        <f t="shared" si="17"/>
        <v>s</v>
      </c>
      <c r="M262" s="16" t="str">
        <f t="shared" si="18"/>
        <v>Ds</v>
      </c>
      <c r="N262" t="str">
        <f t="shared" si="19"/>
        <v/>
      </c>
    </row>
    <row r="263" spans="1:14" x14ac:dyDescent="0.25">
      <c r="A263">
        <v>3834</v>
      </c>
      <c r="B263" t="s">
        <v>774</v>
      </c>
      <c r="C263" t="s">
        <v>626</v>
      </c>
      <c r="D263" t="s">
        <v>775</v>
      </c>
      <c r="E263" t="s">
        <v>609</v>
      </c>
      <c r="F263">
        <v>256771.39</v>
      </c>
      <c r="G263" t="s">
        <v>15</v>
      </c>
      <c r="H263" t="s">
        <v>11</v>
      </c>
      <c r="I263" s="16" t="str">
        <f>INDEX(country_codes!C:C,MATCH(highest_earning_players!E263,country_codes!D:D,0))</f>
        <v>Korea, Republic of</v>
      </c>
      <c r="J263" s="16" t="str">
        <f>INDEX(country_codes!A:A,MATCH(highest_earning_players!E263,country_codes!D:D,0))</f>
        <v>Asia</v>
      </c>
      <c r="K263" s="16" t="str">
        <f t="shared" si="16"/>
        <v>J</v>
      </c>
      <c r="L263" s="16" t="str">
        <f t="shared" si="17"/>
        <v>n</v>
      </c>
      <c r="M263" s="16" t="str">
        <f t="shared" si="18"/>
        <v>Jn</v>
      </c>
      <c r="N263" t="str">
        <f t="shared" si="19"/>
        <v/>
      </c>
    </row>
    <row r="264" spans="1:14" x14ac:dyDescent="0.25">
      <c r="A264">
        <v>3859</v>
      </c>
      <c r="B264" t="s">
        <v>776</v>
      </c>
      <c r="C264" t="s">
        <v>777</v>
      </c>
      <c r="D264" t="s">
        <v>778</v>
      </c>
      <c r="E264" t="s">
        <v>319</v>
      </c>
      <c r="F264">
        <v>252718.89</v>
      </c>
      <c r="G264" t="s">
        <v>15</v>
      </c>
      <c r="H264" t="s">
        <v>11</v>
      </c>
      <c r="I264" s="16" t="str">
        <f>INDEX(country_codes!C:C,MATCH(highest_earning_players!E264,country_codes!D:D,0))</f>
        <v>Spain, Kingdom of</v>
      </c>
      <c r="J264" s="16" t="str">
        <f>INDEX(country_codes!A:A,MATCH(highest_earning_players!E264,country_codes!D:D,0))</f>
        <v>Europe</v>
      </c>
      <c r="K264" s="16" t="str">
        <f t="shared" si="16"/>
        <v>A</v>
      </c>
      <c r="L264" s="16" t="str">
        <f t="shared" si="17"/>
        <v>o</v>
      </c>
      <c r="M264" s="16" t="str">
        <f t="shared" si="18"/>
        <v>Ao</v>
      </c>
      <c r="N264" t="str">
        <f t="shared" si="19"/>
        <v/>
      </c>
    </row>
    <row r="265" spans="1:14" x14ac:dyDescent="0.25">
      <c r="A265">
        <v>6132</v>
      </c>
      <c r="B265" t="s">
        <v>76</v>
      </c>
      <c r="C265" t="s">
        <v>779</v>
      </c>
      <c r="D265" t="s">
        <v>780</v>
      </c>
      <c r="E265" t="s">
        <v>33</v>
      </c>
      <c r="F265">
        <v>250580.01</v>
      </c>
      <c r="G265" t="s">
        <v>15</v>
      </c>
      <c r="H265" t="s">
        <v>11</v>
      </c>
      <c r="I265" s="16" t="str">
        <f>INDEX(country_codes!C:C,MATCH(highest_earning_players!E265,country_codes!D:D,0))</f>
        <v>Denmark, Kingdom of</v>
      </c>
      <c r="J265" s="16" t="str">
        <f>INDEX(country_codes!A:A,MATCH(highest_earning_players!E265,country_codes!D:D,0))</f>
        <v>Europe</v>
      </c>
      <c r="K265" s="16" t="str">
        <f t="shared" si="16"/>
        <v>J</v>
      </c>
      <c r="L265" s="16" t="str">
        <f t="shared" si="17"/>
        <v>r</v>
      </c>
      <c r="M265" s="16" t="str">
        <f t="shared" si="18"/>
        <v>Jr</v>
      </c>
      <c r="N265" t="str">
        <f t="shared" si="19"/>
        <v/>
      </c>
    </row>
    <row r="266" spans="1:14" x14ac:dyDescent="0.25">
      <c r="A266">
        <v>3556</v>
      </c>
      <c r="B266" t="s">
        <v>781</v>
      </c>
      <c r="C266" t="s">
        <v>782</v>
      </c>
      <c r="D266" t="s">
        <v>783</v>
      </c>
      <c r="E266" t="s">
        <v>33</v>
      </c>
      <c r="F266">
        <v>250222.7</v>
      </c>
      <c r="G266" t="s">
        <v>15</v>
      </c>
      <c r="H266" t="s">
        <v>11</v>
      </c>
      <c r="I266" s="16" t="str">
        <f>INDEX(country_codes!C:C,MATCH(highest_earning_players!E266,country_codes!D:D,0))</f>
        <v>Denmark, Kingdom of</v>
      </c>
      <c r="J266" s="16" t="str">
        <f>INDEX(country_codes!A:A,MATCH(highest_earning_players!E266,country_codes!D:D,0))</f>
        <v>Europe</v>
      </c>
      <c r="K266" s="16" t="str">
        <f t="shared" si="16"/>
        <v>S</v>
      </c>
      <c r="L266" s="16" t="str">
        <f t="shared" si="17"/>
        <v>n</v>
      </c>
      <c r="M266" s="16" t="str">
        <f t="shared" si="18"/>
        <v>Sn</v>
      </c>
      <c r="N266" t="str">
        <f t="shared" si="19"/>
        <v/>
      </c>
    </row>
    <row r="267" spans="1:14" x14ac:dyDescent="0.25">
      <c r="A267">
        <v>3842</v>
      </c>
      <c r="B267" t="s">
        <v>784</v>
      </c>
      <c r="C267" t="s">
        <v>626</v>
      </c>
      <c r="D267" t="s">
        <v>785</v>
      </c>
      <c r="E267" t="s">
        <v>609</v>
      </c>
      <c r="F267">
        <v>249497.86</v>
      </c>
      <c r="G267" t="s">
        <v>15</v>
      </c>
      <c r="H267" t="s">
        <v>11</v>
      </c>
      <c r="I267" s="16" t="str">
        <f>INDEX(country_codes!C:C,MATCH(highest_earning_players!E267,country_codes!D:D,0))</f>
        <v>Korea, Republic of</v>
      </c>
      <c r="J267" s="16" t="str">
        <f>INDEX(country_codes!A:A,MATCH(highest_earning_players!E267,country_codes!D:D,0))</f>
        <v>Asia</v>
      </c>
      <c r="K267" s="16" t="str">
        <f t="shared" si="16"/>
        <v>J</v>
      </c>
      <c r="L267" s="16" t="str">
        <f t="shared" si="17"/>
        <v>n</v>
      </c>
      <c r="M267" s="16" t="str">
        <f t="shared" si="18"/>
        <v>Jn</v>
      </c>
      <c r="N267">
        <f t="shared" si="19"/>
        <v>1</v>
      </c>
    </row>
    <row r="268" spans="1:14" x14ac:dyDescent="0.25">
      <c r="A268">
        <v>24979</v>
      </c>
      <c r="B268" t="s">
        <v>786</v>
      </c>
      <c r="C268" t="s">
        <v>626</v>
      </c>
      <c r="D268" t="s">
        <v>787</v>
      </c>
      <c r="E268" t="s">
        <v>609</v>
      </c>
      <c r="F268">
        <v>242290.45</v>
      </c>
      <c r="G268" t="s">
        <v>15</v>
      </c>
      <c r="H268" t="s">
        <v>11</v>
      </c>
      <c r="I268" s="16" t="str">
        <f>INDEX(country_codes!C:C,MATCH(highest_earning_players!E268,country_codes!D:D,0))</f>
        <v>Korea, Republic of</v>
      </c>
      <c r="J268" s="16" t="str">
        <f>INDEX(country_codes!A:A,MATCH(highest_earning_players!E268,country_codes!D:D,0))</f>
        <v>Asia</v>
      </c>
      <c r="K268" s="16" t="str">
        <f t="shared" si="16"/>
        <v>Y</v>
      </c>
      <c r="L268" s="16" t="str">
        <f t="shared" si="17"/>
        <v>n</v>
      </c>
      <c r="M268" s="16" t="str">
        <f t="shared" si="18"/>
        <v>Yn</v>
      </c>
      <c r="N268" t="str">
        <f t="shared" si="19"/>
        <v/>
      </c>
    </row>
    <row r="269" spans="1:14" x14ac:dyDescent="0.25">
      <c r="A269">
        <v>4632</v>
      </c>
      <c r="B269" t="s">
        <v>788</v>
      </c>
      <c r="C269" t="s">
        <v>593</v>
      </c>
      <c r="D269" t="s">
        <v>789</v>
      </c>
      <c r="E269" t="s">
        <v>660</v>
      </c>
      <c r="F269">
        <v>240437.63</v>
      </c>
      <c r="G269" t="s">
        <v>15</v>
      </c>
      <c r="H269" t="s">
        <v>11</v>
      </c>
      <c r="I269" s="16" t="str">
        <f>INDEX(country_codes!C:C,MATCH(highest_earning_players!E269,country_codes!D:D,0))</f>
        <v>Taiwan</v>
      </c>
      <c r="J269" s="16" t="str">
        <f>INDEX(country_codes!A:A,MATCH(highest_earning_players!E269,country_codes!D:D,0))</f>
        <v>Asia</v>
      </c>
      <c r="K269" s="16" t="str">
        <f t="shared" si="16"/>
        <v>Y</v>
      </c>
      <c r="L269" s="16" t="str">
        <f t="shared" si="17"/>
        <v>g</v>
      </c>
      <c r="M269" s="16" t="str">
        <f t="shared" si="18"/>
        <v>Yg</v>
      </c>
      <c r="N269" t="str">
        <f t="shared" si="19"/>
        <v/>
      </c>
    </row>
    <row r="270" spans="1:14" x14ac:dyDescent="0.25">
      <c r="A270">
        <v>8931</v>
      </c>
      <c r="B270" t="s">
        <v>790</v>
      </c>
      <c r="C270" t="s">
        <v>607</v>
      </c>
      <c r="D270" t="s">
        <v>791</v>
      </c>
      <c r="E270" t="s">
        <v>609</v>
      </c>
      <c r="F270">
        <v>232418.28</v>
      </c>
      <c r="G270" t="s">
        <v>15</v>
      </c>
      <c r="H270" t="s">
        <v>11</v>
      </c>
      <c r="I270" s="16" t="str">
        <f>INDEX(country_codes!C:C,MATCH(highest_earning_players!E270,country_codes!D:D,0))</f>
        <v>Korea, Republic of</v>
      </c>
      <c r="J270" s="16" t="str">
        <f>INDEX(country_codes!A:A,MATCH(highest_earning_players!E270,country_codes!D:D,0))</f>
        <v>Asia</v>
      </c>
      <c r="K270" s="16" t="str">
        <f t="shared" si="16"/>
        <v>D</v>
      </c>
      <c r="L270" s="16" t="str">
        <f t="shared" si="17"/>
        <v>a</v>
      </c>
      <c r="M270" s="16" t="str">
        <f t="shared" si="18"/>
        <v>Da</v>
      </c>
      <c r="N270" t="str">
        <f t="shared" si="19"/>
        <v/>
      </c>
    </row>
    <row r="271" spans="1:14" x14ac:dyDescent="0.25">
      <c r="A271">
        <v>3634</v>
      </c>
      <c r="B271" t="s">
        <v>792</v>
      </c>
      <c r="C271" t="s">
        <v>793</v>
      </c>
      <c r="D271" t="s">
        <v>794</v>
      </c>
      <c r="E271" t="s">
        <v>609</v>
      </c>
      <c r="F271">
        <v>229438.65</v>
      </c>
      <c r="G271" t="s">
        <v>15</v>
      </c>
      <c r="H271" t="s">
        <v>11</v>
      </c>
      <c r="I271" s="16" t="str">
        <f>INDEX(country_codes!C:C,MATCH(highest_earning_players!E271,country_codes!D:D,0))</f>
        <v>Korea, Republic of</v>
      </c>
      <c r="J271" s="16" t="str">
        <f>INDEX(country_codes!A:A,MATCH(highest_earning_players!E271,country_codes!D:D,0))</f>
        <v>Asia</v>
      </c>
      <c r="K271" s="16" t="str">
        <f t="shared" si="16"/>
        <v>K</v>
      </c>
      <c r="L271" s="16" t="str">
        <f t="shared" si="17"/>
        <v>p</v>
      </c>
      <c r="M271" s="16" t="str">
        <f t="shared" si="18"/>
        <v>Kp</v>
      </c>
      <c r="N271" t="str">
        <f t="shared" si="19"/>
        <v/>
      </c>
    </row>
    <row r="272" spans="1:14" x14ac:dyDescent="0.25">
      <c r="A272">
        <v>3371</v>
      </c>
      <c r="B272" t="s">
        <v>795</v>
      </c>
      <c r="C272" t="s">
        <v>416</v>
      </c>
      <c r="D272" t="s">
        <v>796</v>
      </c>
      <c r="E272" t="s">
        <v>660</v>
      </c>
      <c r="F272">
        <v>225522.01</v>
      </c>
      <c r="G272" t="s">
        <v>15</v>
      </c>
      <c r="H272" t="s">
        <v>11</v>
      </c>
      <c r="I272" s="16" t="str">
        <f>INDEX(country_codes!C:C,MATCH(highest_earning_players!E272,country_codes!D:D,0))</f>
        <v>Taiwan</v>
      </c>
      <c r="J272" s="16" t="str">
        <f>INDEX(country_codes!A:A,MATCH(highest_earning_players!E272,country_codes!D:D,0))</f>
        <v>Asia</v>
      </c>
      <c r="K272" s="16" t="str">
        <f t="shared" si="16"/>
        <v>J</v>
      </c>
      <c r="L272" s="16" t="str">
        <f t="shared" si="17"/>
        <v>n</v>
      </c>
      <c r="M272" s="16" t="str">
        <f t="shared" si="18"/>
        <v>Jn</v>
      </c>
      <c r="N272" t="str">
        <f t="shared" si="19"/>
        <v/>
      </c>
    </row>
    <row r="273" spans="1:14" x14ac:dyDescent="0.25">
      <c r="A273">
        <v>3373</v>
      </c>
      <c r="B273" t="s">
        <v>797</v>
      </c>
      <c r="C273" t="s">
        <v>217</v>
      </c>
      <c r="D273" t="s">
        <v>798</v>
      </c>
      <c r="E273" t="s">
        <v>799</v>
      </c>
      <c r="F273">
        <v>224722.01</v>
      </c>
      <c r="G273" t="s">
        <v>15</v>
      </c>
      <c r="H273" t="s">
        <v>11</v>
      </c>
      <c r="I273" s="16" t="str">
        <f>INDEX(country_codes!C:C,MATCH(highest_earning_players!E273,country_codes!D:D,0))</f>
        <v>Hong Kong, Special Administrative Region of China</v>
      </c>
      <c r="J273" s="16" t="str">
        <f>INDEX(country_codes!A:A,MATCH(highest_earning_players!E273,country_codes!D:D,0))</f>
        <v>Asia</v>
      </c>
      <c r="K273" s="16" t="str">
        <f t="shared" si="16"/>
        <v>K</v>
      </c>
      <c r="L273" s="16" t="str">
        <f t="shared" si="17"/>
        <v>n</v>
      </c>
      <c r="M273" s="16" t="str">
        <f t="shared" si="18"/>
        <v>Kn</v>
      </c>
      <c r="N273" t="str">
        <f t="shared" si="19"/>
        <v/>
      </c>
    </row>
    <row r="274" spans="1:14" x14ac:dyDescent="0.25">
      <c r="A274">
        <v>11933</v>
      </c>
      <c r="B274" t="s">
        <v>800</v>
      </c>
      <c r="C274" t="s">
        <v>801</v>
      </c>
      <c r="D274" t="s">
        <v>802</v>
      </c>
      <c r="E274" t="s">
        <v>803</v>
      </c>
      <c r="F274">
        <v>220292.5</v>
      </c>
      <c r="G274" t="s">
        <v>15</v>
      </c>
      <c r="H274" t="s">
        <v>11</v>
      </c>
      <c r="I274" s="16" t="str">
        <f>INDEX(country_codes!C:C,MATCH(highest_earning_players!E274,country_codes!D:D,0))</f>
        <v>Slovenia, Republic of</v>
      </c>
      <c r="J274" s="16" t="str">
        <f>INDEX(country_codes!A:A,MATCH(highest_earning_players!E274,country_codes!D:D,0))</f>
        <v>Europe</v>
      </c>
      <c r="K274" s="16" t="str">
        <f t="shared" si="16"/>
        <v>M</v>
      </c>
      <c r="L274" s="16" t="str">
        <f t="shared" si="17"/>
        <v>l</v>
      </c>
      <c r="M274" s="16" t="str">
        <f t="shared" si="18"/>
        <v>Ml</v>
      </c>
      <c r="N274" t="str">
        <f t="shared" si="19"/>
        <v/>
      </c>
    </row>
    <row r="275" spans="1:14" x14ac:dyDescent="0.25">
      <c r="A275">
        <v>6474</v>
      </c>
      <c r="B275" t="s">
        <v>804</v>
      </c>
      <c r="C275" t="s">
        <v>715</v>
      </c>
      <c r="D275" t="s">
        <v>805</v>
      </c>
      <c r="E275" t="s">
        <v>609</v>
      </c>
      <c r="F275">
        <v>219660.3</v>
      </c>
      <c r="G275" t="s">
        <v>15</v>
      </c>
      <c r="H275" t="s">
        <v>11</v>
      </c>
      <c r="I275" s="16" t="str">
        <f>INDEX(country_codes!C:C,MATCH(highest_earning_players!E275,country_codes!D:D,0))</f>
        <v>Korea, Republic of</v>
      </c>
      <c r="J275" s="16" t="str">
        <f>INDEX(country_codes!A:A,MATCH(highest_earning_players!E275,country_codes!D:D,0))</f>
        <v>Asia</v>
      </c>
      <c r="K275" s="16" t="str">
        <f t="shared" si="16"/>
        <v>G</v>
      </c>
      <c r="L275" s="16" t="str">
        <f t="shared" si="17"/>
        <v>n</v>
      </c>
      <c r="M275" s="16" t="str">
        <f t="shared" si="18"/>
        <v>Gn</v>
      </c>
      <c r="N275" t="str">
        <f t="shared" si="19"/>
        <v/>
      </c>
    </row>
    <row r="276" spans="1:14" x14ac:dyDescent="0.25">
      <c r="A276">
        <v>3372</v>
      </c>
      <c r="B276" t="s">
        <v>806</v>
      </c>
      <c r="C276" t="s">
        <v>807</v>
      </c>
      <c r="D276" t="s">
        <v>808</v>
      </c>
      <c r="E276" t="s">
        <v>660</v>
      </c>
      <c r="F276">
        <v>217429.72</v>
      </c>
      <c r="G276" t="s">
        <v>15</v>
      </c>
      <c r="H276" t="s">
        <v>11</v>
      </c>
      <c r="I276" s="16" t="str">
        <f>INDEX(country_codes!C:C,MATCH(highest_earning_players!E276,country_codes!D:D,0))</f>
        <v>Taiwan</v>
      </c>
      <c r="J276" s="16" t="str">
        <f>INDEX(country_codes!A:A,MATCH(highest_earning_players!E276,country_codes!D:D,0))</f>
        <v>Asia</v>
      </c>
      <c r="K276" s="16" t="str">
        <f t="shared" si="16"/>
        <v>K</v>
      </c>
      <c r="L276" s="16" t="str">
        <f t="shared" si="17"/>
        <v>o</v>
      </c>
      <c r="M276" s="16" t="str">
        <f t="shared" si="18"/>
        <v>Ko</v>
      </c>
      <c r="N276" t="str">
        <f t="shared" si="19"/>
        <v/>
      </c>
    </row>
    <row r="277" spans="1:14" x14ac:dyDescent="0.25">
      <c r="A277">
        <v>3375</v>
      </c>
      <c r="B277" t="s">
        <v>809</v>
      </c>
      <c r="C277" t="s">
        <v>461</v>
      </c>
      <c r="D277" t="s">
        <v>810</v>
      </c>
      <c r="E277" t="s">
        <v>660</v>
      </c>
      <c r="F277">
        <v>216539.83</v>
      </c>
      <c r="G277" t="s">
        <v>15</v>
      </c>
      <c r="H277" t="s">
        <v>11</v>
      </c>
      <c r="I277" s="16" t="str">
        <f>INDEX(country_codes!C:C,MATCH(highest_earning_players!E277,country_codes!D:D,0))</f>
        <v>Taiwan</v>
      </c>
      <c r="J277" s="16" t="str">
        <f>INDEX(country_codes!A:A,MATCH(highest_earning_players!E277,country_codes!D:D,0))</f>
        <v>Asia</v>
      </c>
      <c r="K277" s="16" t="str">
        <f t="shared" si="16"/>
        <v>H</v>
      </c>
      <c r="L277" s="16" t="str">
        <f t="shared" si="17"/>
        <v>g</v>
      </c>
      <c r="M277" s="16" t="str">
        <f t="shared" si="18"/>
        <v>Hg</v>
      </c>
      <c r="N277">
        <f t="shared" si="19"/>
        <v>7</v>
      </c>
    </row>
    <row r="278" spans="1:14" x14ac:dyDescent="0.25">
      <c r="A278">
        <v>6058</v>
      </c>
      <c r="B278" t="s">
        <v>811</v>
      </c>
      <c r="C278" t="s">
        <v>812</v>
      </c>
      <c r="D278" t="s">
        <v>813</v>
      </c>
      <c r="E278" t="s">
        <v>333</v>
      </c>
      <c r="F278">
        <v>206587.79</v>
      </c>
      <c r="G278" t="s">
        <v>15</v>
      </c>
      <c r="H278" t="s">
        <v>11</v>
      </c>
      <c r="I278" s="16" t="str">
        <f>INDEX(country_codes!C:C,MATCH(highest_earning_players!E278,country_codes!D:D,0))</f>
        <v>China, People's Republic of</v>
      </c>
      <c r="J278" s="16" t="str">
        <f>INDEX(country_codes!A:A,MATCH(highest_earning_players!E278,country_codes!D:D,0))</f>
        <v>Asia</v>
      </c>
      <c r="K278" s="16" t="str">
        <f t="shared" si="16"/>
        <v>H</v>
      </c>
      <c r="L278" s="16" t="str">
        <f t="shared" si="17"/>
        <v>i</v>
      </c>
      <c r="M278" s="16" t="str">
        <f t="shared" si="18"/>
        <v>Hi</v>
      </c>
      <c r="N278" t="str">
        <f t="shared" si="19"/>
        <v/>
      </c>
    </row>
    <row r="279" spans="1:14" x14ac:dyDescent="0.25">
      <c r="A279">
        <v>13185</v>
      </c>
      <c r="B279" t="s">
        <v>814</v>
      </c>
      <c r="C279" t="s">
        <v>461</v>
      </c>
      <c r="D279" t="s">
        <v>815</v>
      </c>
      <c r="E279" t="s">
        <v>333</v>
      </c>
      <c r="F279">
        <v>198089.09</v>
      </c>
      <c r="G279" t="s">
        <v>15</v>
      </c>
      <c r="H279" t="s">
        <v>11</v>
      </c>
      <c r="I279" s="16" t="str">
        <f>INDEX(country_codes!C:C,MATCH(highest_earning_players!E279,country_codes!D:D,0))</f>
        <v>China, People's Republic of</v>
      </c>
      <c r="J279" s="16" t="str">
        <f>INDEX(country_codes!A:A,MATCH(highest_earning_players!E279,country_codes!D:D,0))</f>
        <v>Asia</v>
      </c>
      <c r="K279" s="16" t="str">
        <f t="shared" si="16"/>
        <v>Y</v>
      </c>
      <c r="L279" s="16" t="str">
        <f t="shared" si="17"/>
        <v>o</v>
      </c>
      <c r="M279" s="16" t="str">
        <f t="shared" si="18"/>
        <v>Yo</v>
      </c>
      <c r="N279" t="str">
        <f t="shared" si="19"/>
        <v/>
      </c>
    </row>
    <row r="280" spans="1:14" x14ac:dyDescent="0.25">
      <c r="A280">
        <v>3384</v>
      </c>
      <c r="B280" t="s">
        <v>460</v>
      </c>
      <c r="C280" t="s">
        <v>510</v>
      </c>
      <c r="D280" t="s">
        <v>816</v>
      </c>
      <c r="E280" t="s">
        <v>333</v>
      </c>
      <c r="F280">
        <v>191889.12</v>
      </c>
      <c r="G280" t="s">
        <v>15</v>
      </c>
      <c r="H280" t="s">
        <v>11</v>
      </c>
      <c r="I280" s="16" t="str">
        <f>INDEX(country_codes!C:C,MATCH(highest_earning_players!E280,country_codes!D:D,0))</f>
        <v>China, People's Republic of</v>
      </c>
      <c r="J280" s="16" t="str">
        <f>INDEX(country_codes!A:A,MATCH(highest_earning_players!E280,country_codes!D:D,0))</f>
        <v>Asia</v>
      </c>
      <c r="K280" s="16" t="str">
        <f t="shared" si="16"/>
        <v>Z</v>
      </c>
      <c r="L280" s="16" t="str">
        <f t="shared" si="17"/>
        <v>o</v>
      </c>
      <c r="M280" s="16" t="str">
        <f t="shared" si="18"/>
        <v>Zo</v>
      </c>
      <c r="N280" t="str">
        <f t="shared" si="19"/>
        <v/>
      </c>
    </row>
    <row r="281" spans="1:14" x14ac:dyDescent="0.25">
      <c r="A281">
        <v>6472</v>
      </c>
      <c r="B281" t="s">
        <v>817</v>
      </c>
      <c r="C281" t="s">
        <v>818</v>
      </c>
      <c r="D281" t="s">
        <v>819</v>
      </c>
      <c r="E281" t="s">
        <v>609</v>
      </c>
      <c r="F281">
        <v>189265.81</v>
      </c>
      <c r="G281" t="s">
        <v>15</v>
      </c>
      <c r="H281" t="s">
        <v>11</v>
      </c>
      <c r="I281" s="16" t="str">
        <f>INDEX(country_codes!C:C,MATCH(highest_earning_players!E281,country_codes!D:D,0))</f>
        <v>Korea, Republic of</v>
      </c>
      <c r="J281" s="16" t="str">
        <f>INDEX(country_codes!A:A,MATCH(highest_earning_players!E281,country_codes!D:D,0))</f>
        <v>Asia</v>
      </c>
      <c r="K281" s="16" t="str">
        <f t="shared" si="16"/>
        <v>S</v>
      </c>
      <c r="L281" s="16" t="str">
        <f t="shared" si="17"/>
        <v>n</v>
      </c>
      <c r="M281" s="16" t="str">
        <f t="shared" si="18"/>
        <v>Sn</v>
      </c>
      <c r="N281" t="str">
        <f t="shared" si="19"/>
        <v/>
      </c>
    </row>
    <row r="282" spans="1:14" x14ac:dyDescent="0.25">
      <c r="A282">
        <v>3178</v>
      </c>
      <c r="B282" t="s">
        <v>820</v>
      </c>
      <c r="C282" t="s">
        <v>821</v>
      </c>
      <c r="D282" t="s">
        <v>822</v>
      </c>
      <c r="E282" t="s">
        <v>609</v>
      </c>
      <c r="F282">
        <v>185512.99</v>
      </c>
      <c r="G282" t="s">
        <v>15</v>
      </c>
      <c r="H282" t="s">
        <v>11</v>
      </c>
      <c r="I282" s="16" t="str">
        <f>INDEX(country_codes!C:C,MATCH(highest_earning_players!E282,country_codes!D:D,0))</f>
        <v>Korea, Republic of</v>
      </c>
      <c r="J282" s="16" t="str">
        <f>INDEX(country_codes!A:A,MATCH(highest_earning_players!E282,country_codes!D:D,0))</f>
        <v>Asia</v>
      </c>
      <c r="K282" s="16" t="str">
        <f t="shared" si="16"/>
        <v>D</v>
      </c>
      <c r="L282" s="16" t="str">
        <f t="shared" si="17"/>
        <v>n</v>
      </c>
      <c r="M282" s="16" t="str">
        <f t="shared" si="18"/>
        <v>Dn</v>
      </c>
      <c r="N282" t="str">
        <f t="shared" si="19"/>
        <v/>
      </c>
    </row>
    <row r="283" spans="1:14" x14ac:dyDescent="0.25">
      <c r="A283">
        <v>3177</v>
      </c>
      <c r="B283" t="s">
        <v>823</v>
      </c>
      <c r="C283" t="s">
        <v>824</v>
      </c>
      <c r="D283" t="s">
        <v>825</v>
      </c>
      <c r="E283" t="s">
        <v>609</v>
      </c>
      <c r="F283">
        <v>184100.69</v>
      </c>
      <c r="G283" t="s">
        <v>15</v>
      </c>
      <c r="H283" t="s">
        <v>11</v>
      </c>
      <c r="I283" s="16" t="str">
        <f>INDEX(country_codes!C:C,MATCH(highest_earning_players!E283,country_codes!D:D,0))</f>
        <v>Korea, Republic of</v>
      </c>
      <c r="J283" s="16" t="str">
        <f>INDEX(country_codes!A:A,MATCH(highest_earning_players!E283,country_codes!D:D,0))</f>
        <v>Asia</v>
      </c>
      <c r="K283" s="16" t="str">
        <f t="shared" si="16"/>
        <v>S</v>
      </c>
      <c r="L283" s="16" t="str">
        <f t="shared" si="17"/>
        <v>k</v>
      </c>
      <c r="M283" s="16" t="str">
        <f t="shared" si="18"/>
        <v>Sk</v>
      </c>
      <c r="N283" t="str">
        <f t="shared" si="19"/>
        <v/>
      </c>
    </row>
    <row r="284" spans="1:14" x14ac:dyDescent="0.25">
      <c r="A284">
        <v>1861</v>
      </c>
      <c r="B284" t="s">
        <v>826</v>
      </c>
      <c r="C284" t="s">
        <v>607</v>
      </c>
      <c r="D284" t="s">
        <v>827</v>
      </c>
      <c r="E284" t="s">
        <v>95</v>
      </c>
      <c r="F284">
        <v>183976.33</v>
      </c>
      <c r="G284" t="s">
        <v>15</v>
      </c>
      <c r="H284" t="s">
        <v>11</v>
      </c>
      <c r="I284" s="16" t="str">
        <f>INDEX(country_codes!C:C,MATCH(highest_earning_players!E284,country_codes!D:D,0))</f>
        <v>France, French Republic</v>
      </c>
      <c r="J284" s="16" t="str">
        <f>INDEX(country_codes!A:A,MATCH(highest_earning_players!E284,country_codes!D:D,0))</f>
        <v>Europe</v>
      </c>
      <c r="K284" s="16" t="str">
        <f t="shared" si="16"/>
        <v>B</v>
      </c>
      <c r="L284" s="16" t="str">
        <f t="shared" si="17"/>
        <v>a</v>
      </c>
      <c r="M284" s="16" t="str">
        <f t="shared" si="18"/>
        <v>Ba</v>
      </c>
      <c r="N284" t="str">
        <f t="shared" si="19"/>
        <v/>
      </c>
    </row>
    <row r="285" spans="1:14" x14ac:dyDescent="0.25">
      <c r="A285">
        <v>27718</v>
      </c>
      <c r="B285" t="s">
        <v>828</v>
      </c>
      <c r="C285" t="s">
        <v>829</v>
      </c>
      <c r="D285" t="s">
        <v>830</v>
      </c>
      <c r="E285" t="s">
        <v>609</v>
      </c>
      <c r="F285">
        <v>182877.42</v>
      </c>
      <c r="G285" t="s">
        <v>15</v>
      </c>
      <c r="H285" t="s">
        <v>11</v>
      </c>
      <c r="I285" s="16" t="str">
        <f>INDEX(country_codes!C:C,MATCH(highest_earning_players!E285,country_codes!D:D,0))</f>
        <v>Korea, Republic of</v>
      </c>
      <c r="J285" s="16" t="str">
        <f>INDEX(country_codes!A:A,MATCH(highest_earning_players!E285,country_codes!D:D,0))</f>
        <v>Asia</v>
      </c>
      <c r="K285" s="16" t="str">
        <f t="shared" si="16"/>
        <v>B</v>
      </c>
      <c r="L285" s="16" t="str">
        <f t="shared" si="17"/>
        <v>g</v>
      </c>
      <c r="M285" s="16" t="str">
        <f t="shared" si="18"/>
        <v>Bg</v>
      </c>
      <c r="N285" t="str">
        <f t="shared" si="19"/>
        <v/>
      </c>
    </row>
    <row r="286" spans="1:14" x14ac:dyDescent="0.25">
      <c r="A286">
        <v>2989</v>
      </c>
      <c r="B286" t="s">
        <v>831</v>
      </c>
      <c r="C286" t="s">
        <v>832</v>
      </c>
      <c r="D286" t="s">
        <v>833</v>
      </c>
      <c r="E286" t="s">
        <v>66</v>
      </c>
      <c r="F286">
        <v>182066.13</v>
      </c>
      <c r="G286" t="s">
        <v>15</v>
      </c>
      <c r="H286" t="s">
        <v>11</v>
      </c>
      <c r="I286" s="16" t="str">
        <f>INDEX(country_codes!C:C,MATCH(highest_earning_players!E286,country_codes!D:D,0))</f>
        <v>Canada</v>
      </c>
      <c r="J286" s="16" t="str">
        <f>INDEX(country_codes!A:A,MATCH(highest_earning_players!E286,country_codes!D:D,0))</f>
        <v>North America</v>
      </c>
      <c r="K286" s="16" t="str">
        <f t="shared" si="16"/>
        <v>J</v>
      </c>
      <c r="L286" s="16" t="str">
        <f t="shared" si="17"/>
        <v>n</v>
      </c>
      <c r="M286" s="16" t="str">
        <f t="shared" si="18"/>
        <v>Jn</v>
      </c>
      <c r="N286" t="str">
        <f t="shared" si="19"/>
        <v/>
      </c>
    </row>
    <row r="287" spans="1:14" x14ac:dyDescent="0.25">
      <c r="A287">
        <v>37699</v>
      </c>
      <c r="B287" t="s">
        <v>614</v>
      </c>
      <c r="C287" t="s">
        <v>834</v>
      </c>
      <c r="D287" t="s">
        <v>835</v>
      </c>
      <c r="E287" t="s">
        <v>333</v>
      </c>
      <c r="F287">
        <v>180858.29</v>
      </c>
      <c r="G287" t="s">
        <v>15</v>
      </c>
      <c r="H287" t="s">
        <v>11</v>
      </c>
      <c r="I287" s="16" t="str">
        <f>INDEX(country_codes!C:C,MATCH(highest_earning_players!E287,country_codes!D:D,0))</f>
        <v>China, People's Republic of</v>
      </c>
      <c r="J287" s="16" t="str">
        <f>INDEX(country_codes!A:A,MATCH(highest_earning_players!E287,country_codes!D:D,0))</f>
        <v>Asia</v>
      </c>
      <c r="K287" s="16" t="str">
        <f t="shared" si="16"/>
        <v>D</v>
      </c>
      <c r="L287" s="16" t="str">
        <f t="shared" si="17"/>
        <v>g</v>
      </c>
      <c r="M287" s="16" t="str">
        <f t="shared" si="18"/>
        <v>Dg</v>
      </c>
      <c r="N287" t="str">
        <f t="shared" si="19"/>
        <v/>
      </c>
    </row>
    <row r="288" spans="1:14" x14ac:dyDescent="0.25">
      <c r="A288">
        <v>20017</v>
      </c>
      <c r="B288" t="s">
        <v>836</v>
      </c>
      <c r="C288" t="s">
        <v>607</v>
      </c>
      <c r="D288" t="s">
        <v>837</v>
      </c>
      <c r="E288" t="s">
        <v>609</v>
      </c>
      <c r="F288">
        <v>177780.23</v>
      </c>
      <c r="G288" t="s">
        <v>15</v>
      </c>
      <c r="H288" t="s">
        <v>11</v>
      </c>
      <c r="I288" s="16" t="str">
        <f>INDEX(country_codes!C:C,MATCH(highest_earning_players!E288,country_codes!D:D,0))</f>
        <v>Korea, Republic of</v>
      </c>
      <c r="J288" s="16" t="str">
        <f>INDEX(country_codes!A:A,MATCH(highest_earning_players!E288,country_codes!D:D,0))</f>
        <v>Asia</v>
      </c>
      <c r="K288" s="16" t="str">
        <f t="shared" si="16"/>
        <v>G</v>
      </c>
      <c r="L288" s="16" t="str">
        <f t="shared" si="17"/>
        <v>n</v>
      </c>
      <c r="M288" s="16" t="str">
        <f t="shared" si="18"/>
        <v>Gn</v>
      </c>
      <c r="N288" t="str">
        <f t="shared" si="19"/>
        <v/>
      </c>
    </row>
    <row r="289" spans="1:14" x14ac:dyDescent="0.25">
      <c r="A289">
        <v>29501</v>
      </c>
      <c r="B289" t="s">
        <v>838</v>
      </c>
      <c r="C289" t="s">
        <v>389</v>
      </c>
      <c r="D289" t="s">
        <v>839</v>
      </c>
      <c r="E289" t="s">
        <v>660</v>
      </c>
      <c r="F289">
        <v>177478.08</v>
      </c>
      <c r="G289" t="s">
        <v>15</v>
      </c>
      <c r="H289" t="s">
        <v>11</v>
      </c>
      <c r="I289" s="16" t="str">
        <f>INDEX(country_codes!C:C,MATCH(highest_earning_players!E289,country_codes!D:D,0))</f>
        <v>Taiwan</v>
      </c>
      <c r="J289" s="16" t="str">
        <f>INDEX(country_codes!A:A,MATCH(highest_earning_players!E289,country_codes!D:D,0))</f>
        <v>Asia</v>
      </c>
      <c r="K289" s="16" t="str">
        <f t="shared" si="16"/>
        <v>Y</v>
      </c>
      <c r="L289" s="16" t="str">
        <f t="shared" si="17"/>
        <v>g</v>
      </c>
      <c r="M289" s="16" t="str">
        <f t="shared" si="18"/>
        <v>Yg</v>
      </c>
      <c r="N289" t="str">
        <f t="shared" si="19"/>
        <v/>
      </c>
    </row>
    <row r="290" spans="1:14" x14ac:dyDescent="0.25">
      <c r="A290">
        <v>59916</v>
      </c>
      <c r="B290" t="s">
        <v>812</v>
      </c>
      <c r="C290" t="s">
        <v>692</v>
      </c>
      <c r="D290" t="s">
        <v>840</v>
      </c>
      <c r="E290" t="s">
        <v>609</v>
      </c>
      <c r="F290">
        <v>177331.43</v>
      </c>
      <c r="G290" t="s">
        <v>15</v>
      </c>
      <c r="H290" t="s">
        <v>11</v>
      </c>
      <c r="I290" s="16" t="str">
        <f>INDEX(country_codes!C:C,MATCH(highest_earning_players!E290,country_codes!D:D,0))</f>
        <v>Korea, Republic of</v>
      </c>
      <c r="J290" s="16" t="str">
        <f>INDEX(country_codes!A:A,MATCH(highest_earning_players!E290,country_codes!D:D,0))</f>
        <v>Asia</v>
      </c>
      <c r="K290" s="16" t="str">
        <f t="shared" si="16"/>
        <v>S</v>
      </c>
      <c r="L290" s="16" t="str">
        <f t="shared" si="17"/>
        <v>u</v>
      </c>
      <c r="M290" s="16" t="str">
        <f t="shared" si="18"/>
        <v>Su</v>
      </c>
      <c r="N290" t="str">
        <f t="shared" si="19"/>
        <v/>
      </c>
    </row>
    <row r="291" spans="1:14" x14ac:dyDescent="0.25">
      <c r="A291">
        <v>37918</v>
      </c>
      <c r="B291" t="s">
        <v>841</v>
      </c>
      <c r="C291" t="s">
        <v>715</v>
      </c>
      <c r="D291" t="s">
        <v>842</v>
      </c>
      <c r="E291" t="s">
        <v>609</v>
      </c>
      <c r="F291">
        <v>176983.88</v>
      </c>
      <c r="G291" t="s">
        <v>15</v>
      </c>
      <c r="H291" t="s">
        <v>11</v>
      </c>
      <c r="I291" s="16" t="str">
        <f>INDEX(country_codes!C:C,MATCH(highest_earning_players!E291,country_codes!D:D,0))</f>
        <v>Korea, Republic of</v>
      </c>
      <c r="J291" s="16" t="str">
        <f>INDEX(country_codes!A:A,MATCH(highest_earning_players!E291,country_codes!D:D,0))</f>
        <v>Asia</v>
      </c>
      <c r="K291" s="16" t="str">
        <f t="shared" si="16"/>
        <v>H</v>
      </c>
      <c r="L291" s="16" t="str">
        <f t="shared" si="17"/>
        <v>n</v>
      </c>
      <c r="M291" s="16" t="str">
        <f t="shared" si="18"/>
        <v>Hn</v>
      </c>
      <c r="N291" t="str">
        <f t="shared" si="19"/>
        <v/>
      </c>
    </row>
    <row r="292" spans="1:14" x14ac:dyDescent="0.25">
      <c r="A292">
        <v>59915</v>
      </c>
      <c r="B292" t="s">
        <v>843</v>
      </c>
      <c r="C292" t="s">
        <v>607</v>
      </c>
      <c r="D292" t="s">
        <v>844</v>
      </c>
      <c r="E292" t="s">
        <v>609</v>
      </c>
      <c r="F292">
        <v>174361.72</v>
      </c>
      <c r="G292" t="s">
        <v>15</v>
      </c>
      <c r="H292" t="s">
        <v>11</v>
      </c>
      <c r="I292" s="16" t="str">
        <f>INDEX(country_codes!C:C,MATCH(highest_earning_players!E292,country_codes!D:D,0))</f>
        <v>Korea, Republic of</v>
      </c>
      <c r="J292" s="16" t="str">
        <f>INDEX(country_codes!A:A,MATCH(highest_earning_players!E292,country_codes!D:D,0))</f>
        <v>Asia</v>
      </c>
      <c r="K292" s="16" t="str">
        <f t="shared" si="16"/>
        <v>G</v>
      </c>
      <c r="L292" s="16" t="str">
        <f t="shared" si="17"/>
        <v>u</v>
      </c>
      <c r="M292" s="16" t="str">
        <f t="shared" si="18"/>
        <v>Gu</v>
      </c>
      <c r="N292" t="str">
        <f t="shared" si="19"/>
        <v/>
      </c>
    </row>
    <row r="293" spans="1:14" x14ac:dyDescent="0.25">
      <c r="A293">
        <v>56731</v>
      </c>
      <c r="B293" t="s">
        <v>845</v>
      </c>
      <c r="C293" t="s">
        <v>567</v>
      </c>
      <c r="D293">
        <v>369</v>
      </c>
      <c r="E293" t="s">
        <v>333</v>
      </c>
      <c r="F293">
        <v>173098.69</v>
      </c>
      <c r="G293" t="s">
        <v>15</v>
      </c>
      <c r="H293" t="s">
        <v>11</v>
      </c>
      <c r="I293" s="16" t="str">
        <f>INDEX(country_codes!C:C,MATCH(highest_earning_players!E293,country_codes!D:D,0))</f>
        <v>China, People's Republic of</v>
      </c>
      <c r="J293" s="16" t="str">
        <f>INDEX(country_codes!A:A,MATCH(highest_earning_players!E293,country_codes!D:D,0))</f>
        <v>Asia</v>
      </c>
      <c r="K293" s="16" t="str">
        <f t="shared" si="16"/>
        <v>J</v>
      </c>
      <c r="L293" s="16" t="str">
        <f t="shared" si="17"/>
        <v>o</v>
      </c>
      <c r="M293" s="16" t="str">
        <f t="shared" si="18"/>
        <v>Jo</v>
      </c>
      <c r="N293" t="str">
        <f t="shared" si="19"/>
        <v/>
      </c>
    </row>
    <row r="294" spans="1:14" x14ac:dyDescent="0.25">
      <c r="A294">
        <v>41209</v>
      </c>
      <c r="B294" t="s">
        <v>846</v>
      </c>
      <c r="C294" t="s">
        <v>664</v>
      </c>
      <c r="D294" t="s">
        <v>847</v>
      </c>
      <c r="E294" t="s">
        <v>609</v>
      </c>
      <c r="F294">
        <v>170911.34</v>
      </c>
      <c r="G294" t="s">
        <v>15</v>
      </c>
      <c r="H294" t="s">
        <v>11</v>
      </c>
      <c r="I294" s="16" t="str">
        <f>INDEX(country_codes!C:C,MATCH(highest_earning_players!E294,country_codes!D:D,0))</f>
        <v>Korea, Republic of</v>
      </c>
      <c r="J294" s="16" t="str">
        <f>INDEX(country_codes!A:A,MATCH(highest_earning_players!E294,country_codes!D:D,0))</f>
        <v>Asia</v>
      </c>
      <c r="K294" s="16" t="str">
        <f t="shared" si="16"/>
        <v>G</v>
      </c>
      <c r="L294" s="16" t="str">
        <f t="shared" si="17"/>
        <v>e</v>
      </c>
      <c r="M294" s="16" t="str">
        <f t="shared" si="18"/>
        <v>Ge</v>
      </c>
      <c r="N294" t="str">
        <f t="shared" si="19"/>
        <v/>
      </c>
    </row>
    <row r="295" spans="1:14" x14ac:dyDescent="0.25">
      <c r="A295">
        <v>21629</v>
      </c>
      <c r="B295" t="s">
        <v>848</v>
      </c>
      <c r="C295" t="s">
        <v>626</v>
      </c>
      <c r="D295" t="s">
        <v>849</v>
      </c>
      <c r="E295" t="s">
        <v>609</v>
      </c>
      <c r="F295">
        <v>170679.58</v>
      </c>
      <c r="G295" t="s">
        <v>15</v>
      </c>
      <c r="H295" t="s">
        <v>11</v>
      </c>
      <c r="I295" s="16" t="str">
        <f>INDEX(country_codes!C:C,MATCH(highest_earning_players!E295,country_codes!D:D,0))</f>
        <v>Korea, Republic of</v>
      </c>
      <c r="J295" s="16" t="str">
        <f>INDEX(country_codes!A:A,MATCH(highest_earning_players!E295,country_codes!D:D,0))</f>
        <v>Asia</v>
      </c>
      <c r="K295" s="16" t="str">
        <f t="shared" si="16"/>
        <v>D</v>
      </c>
      <c r="L295" s="16" t="str">
        <f t="shared" si="17"/>
        <v>k</v>
      </c>
      <c r="M295" s="16" t="str">
        <f t="shared" si="18"/>
        <v>Dk</v>
      </c>
      <c r="N295" t="str">
        <f t="shared" si="19"/>
        <v/>
      </c>
    </row>
    <row r="296" spans="1:14" x14ac:dyDescent="0.25">
      <c r="A296">
        <v>1892</v>
      </c>
      <c r="B296" t="s">
        <v>850</v>
      </c>
      <c r="C296" t="s">
        <v>851</v>
      </c>
      <c r="D296" t="s">
        <v>852</v>
      </c>
      <c r="E296" t="s">
        <v>319</v>
      </c>
      <c r="F296">
        <v>166127.4</v>
      </c>
      <c r="G296" t="s">
        <v>15</v>
      </c>
      <c r="H296" t="s">
        <v>11</v>
      </c>
      <c r="I296" s="16" t="str">
        <f>INDEX(country_codes!C:C,MATCH(highest_earning_players!E296,country_codes!D:D,0))</f>
        <v>Spain, Kingdom of</v>
      </c>
      <c r="J296" s="16" t="str">
        <f>INDEX(country_codes!A:A,MATCH(highest_earning_players!E296,country_codes!D:D,0))</f>
        <v>Europe</v>
      </c>
      <c r="K296" s="16" t="str">
        <f t="shared" si="16"/>
        <v>E</v>
      </c>
      <c r="L296" s="16" t="str">
        <f t="shared" si="17"/>
        <v>e</v>
      </c>
      <c r="M296" s="16" t="str">
        <f t="shared" si="18"/>
        <v>Ee</v>
      </c>
      <c r="N296" t="str">
        <f t="shared" si="19"/>
        <v/>
      </c>
    </row>
    <row r="297" spans="1:14" x14ac:dyDescent="0.25">
      <c r="A297">
        <v>8936</v>
      </c>
      <c r="B297" t="s">
        <v>853</v>
      </c>
      <c r="C297" t="s">
        <v>854</v>
      </c>
      <c r="D297" t="s">
        <v>855</v>
      </c>
      <c r="E297" t="s">
        <v>609</v>
      </c>
      <c r="F297">
        <v>165169.85</v>
      </c>
      <c r="G297" t="s">
        <v>15</v>
      </c>
      <c r="H297" t="s">
        <v>11</v>
      </c>
      <c r="I297" s="16" t="str">
        <f>INDEX(country_codes!C:C,MATCH(highest_earning_players!E297,country_codes!D:D,0))</f>
        <v>Korea, Republic of</v>
      </c>
      <c r="J297" s="16" t="str">
        <f>INDEX(country_codes!A:A,MATCH(highest_earning_players!E297,country_codes!D:D,0))</f>
        <v>Asia</v>
      </c>
      <c r="K297" s="16" t="str">
        <f t="shared" si="16"/>
        <v>D</v>
      </c>
      <c r="L297" s="16" t="str">
        <f t="shared" si="17"/>
        <v>n</v>
      </c>
      <c r="M297" s="16" t="str">
        <f t="shared" si="18"/>
        <v>Dn</v>
      </c>
      <c r="N297">
        <f t="shared" si="19"/>
        <v>1</v>
      </c>
    </row>
    <row r="298" spans="1:14" x14ac:dyDescent="0.25">
      <c r="A298">
        <v>3387</v>
      </c>
      <c r="B298" t="s">
        <v>856</v>
      </c>
      <c r="C298" t="s">
        <v>857</v>
      </c>
      <c r="D298" t="s">
        <v>858</v>
      </c>
      <c r="E298" t="s">
        <v>333</v>
      </c>
      <c r="F298">
        <v>164821.18</v>
      </c>
      <c r="G298" t="s">
        <v>15</v>
      </c>
      <c r="H298" t="s">
        <v>11</v>
      </c>
      <c r="I298" s="16" t="str">
        <f>INDEX(country_codes!C:C,MATCH(highest_earning_players!E298,country_codes!D:D,0))</f>
        <v>China, People's Republic of</v>
      </c>
      <c r="J298" s="16" t="str">
        <f>INDEX(country_codes!A:A,MATCH(highest_earning_players!E298,country_codes!D:D,0))</f>
        <v>Asia</v>
      </c>
      <c r="K298" s="16" t="str">
        <f t="shared" si="16"/>
        <v>Z</v>
      </c>
      <c r="L298" s="16" t="str">
        <f t="shared" si="17"/>
        <v>n</v>
      </c>
      <c r="M298" s="16" t="str">
        <f t="shared" si="18"/>
        <v>Zn</v>
      </c>
      <c r="N298" t="str">
        <f t="shared" si="19"/>
        <v/>
      </c>
    </row>
    <row r="299" spans="1:14" x14ac:dyDescent="0.25">
      <c r="A299">
        <v>17103</v>
      </c>
      <c r="B299" t="s">
        <v>859</v>
      </c>
      <c r="C299" t="s">
        <v>860</v>
      </c>
      <c r="D299" t="s">
        <v>861</v>
      </c>
      <c r="E299" t="s">
        <v>333</v>
      </c>
      <c r="F299">
        <v>161938.75</v>
      </c>
      <c r="G299" t="s">
        <v>15</v>
      </c>
      <c r="H299" t="s">
        <v>11</v>
      </c>
      <c r="I299" s="16" t="str">
        <f>INDEX(country_codes!C:C,MATCH(highest_earning_players!E299,country_codes!D:D,0))</f>
        <v>China, People's Republic of</v>
      </c>
      <c r="J299" s="16" t="str">
        <f>INDEX(country_codes!A:A,MATCH(highest_earning_players!E299,country_codes!D:D,0))</f>
        <v>Asia</v>
      </c>
      <c r="K299" s="16" t="str">
        <f t="shared" si="16"/>
        <v>R</v>
      </c>
      <c r="L299" s="16" t="str">
        <f t="shared" si="17"/>
        <v>e</v>
      </c>
      <c r="M299" s="16" t="str">
        <f t="shared" si="18"/>
        <v>Re</v>
      </c>
      <c r="N299" t="str">
        <f t="shared" si="19"/>
        <v/>
      </c>
    </row>
    <row r="300" spans="1:14" x14ac:dyDescent="0.25">
      <c r="A300">
        <v>6633</v>
      </c>
      <c r="B300" t="s">
        <v>862</v>
      </c>
      <c r="C300" t="s">
        <v>863</v>
      </c>
      <c r="D300" t="s">
        <v>864</v>
      </c>
      <c r="E300" t="s">
        <v>79</v>
      </c>
      <c r="F300">
        <v>160818.79999999999</v>
      </c>
      <c r="G300" t="s">
        <v>15</v>
      </c>
      <c r="H300" t="s">
        <v>11</v>
      </c>
      <c r="I300" s="16" t="str">
        <f>INDEX(country_codes!C:C,MATCH(highest_earning_players!E300,country_codes!D:D,0))</f>
        <v>Sweden, Kingdom of</v>
      </c>
      <c r="J300" s="16" t="str">
        <f>INDEX(country_codes!A:A,MATCH(highest_earning_players!E300,country_codes!D:D,0))</f>
        <v>Europe</v>
      </c>
      <c r="K300" s="16" t="str">
        <f t="shared" si="16"/>
        <v>P</v>
      </c>
      <c r="L300" s="16" t="str">
        <f t="shared" si="17"/>
        <v>r</v>
      </c>
      <c r="M300" s="16" t="str">
        <f t="shared" si="18"/>
        <v>Pr</v>
      </c>
      <c r="N300" t="str">
        <f t="shared" si="19"/>
        <v/>
      </c>
    </row>
    <row r="301" spans="1:14" x14ac:dyDescent="0.25">
      <c r="A301">
        <v>13186</v>
      </c>
      <c r="B301" t="s">
        <v>865</v>
      </c>
      <c r="C301" t="s">
        <v>866</v>
      </c>
      <c r="D301">
        <v>957</v>
      </c>
      <c r="E301" t="s">
        <v>333</v>
      </c>
      <c r="F301">
        <v>159402.35999999999</v>
      </c>
      <c r="G301" t="s">
        <v>15</v>
      </c>
      <c r="H301" t="s">
        <v>11</v>
      </c>
      <c r="I301" s="16" t="str">
        <f>INDEX(country_codes!C:C,MATCH(highest_earning_players!E301,country_codes!D:D,0))</f>
        <v>China, People's Republic of</v>
      </c>
      <c r="J301" s="16" t="str">
        <f>INDEX(country_codes!A:A,MATCH(highest_earning_players!E301,country_codes!D:D,0))</f>
        <v>Asia</v>
      </c>
      <c r="K301" s="16" t="str">
        <f t="shared" si="16"/>
        <v>C</v>
      </c>
      <c r="L301" s="16" t="str">
        <f t="shared" si="17"/>
        <v>u</v>
      </c>
      <c r="M301" s="16" t="str">
        <f t="shared" si="18"/>
        <v>Cu</v>
      </c>
      <c r="N301" t="str">
        <f t="shared" si="19"/>
        <v/>
      </c>
    </row>
    <row r="302" spans="1:14" x14ac:dyDescent="0.25">
      <c r="A302">
        <v>56483</v>
      </c>
      <c r="B302" t="s">
        <v>867</v>
      </c>
      <c r="C302" t="s">
        <v>868</v>
      </c>
      <c r="D302" t="s">
        <v>869</v>
      </c>
      <c r="E302" t="s">
        <v>49</v>
      </c>
      <c r="F302">
        <v>3141395.05</v>
      </c>
      <c r="G302" t="s">
        <v>4</v>
      </c>
      <c r="H302" t="s">
        <v>3</v>
      </c>
      <c r="I302" s="16" t="str">
        <f>INDEX(country_codes!C:C,MATCH(highest_earning_players!E302,country_codes!D:D,0))</f>
        <v>United States of America</v>
      </c>
      <c r="J302" s="16" t="str">
        <f>INDEX(country_codes!A:A,MATCH(highest_earning_players!E302,country_codes!D:D,0))</f>
        <v>North America</v>
      </c>
      <c r="K302" s="16" t="str">
        <f t="shared" si="16"/>
        <v>K</v>
      </c>
      <c r="L302" s="16" t="str">
        <f t="shared" si="17"/>
        <v>e</v>
      </c>
      <c r="M302" s="16" t="str">
        <f t="shared" si="18"/>
        <v>Ke</v>
      </c>
      <c r="N302" t="str">
        <f t="shared" si="19"/>
        <v/>
      </c>
    </row>
    <row r="303" spans="1:14" x14ac:dyDescent="0.25">
      <c r="A303">
        <v>59528</v>
      </c>
      <c r="B303" t="s">
        <v>61</v>
      </c>
      <c r="C303" t="s">
        <v>416</v>
      </c>
      <c r="D303" t="s">
        <v>870</v>
      </c>
      <c r="E303" t="s">
        <v>871</v>
      </c>
      <c r="F303">
        <v>1923774.23</v>
      </c>
      <c r="G303" t="s">
        <v>4</v>
      </c>
      <c r="H303" t="s">
        <v>3</v>
      </c>
      <c r="I303" s="16" t="str">
        <f>INDEX(country_codes!C:C,MATCH(highest_earning_players!E303,country_codes!D:D,0))</f>
        <v>Austria, Republic of</v>
      </c>
      <c r="J303" s="16" t="str">
        <f>INDEX(country_codes!A:A,MATCH(highest_earning_players!E303,country_codes!D:D,0))</f>
        <v>Europe</v>
      </c>
      <c r="K303" s="16" t="str">
        <f t="shared" si="16"/>
        <v>D</v>
      </c>
      <c r="L303" s="16" t="str">
        <f t="shared" si="17"/>
        <v>d</v>
      </c>
      <c r="M303" s="16" t="str">
        <f t="shared" si="18"/>
        <v>Dd</v>
      </c>
      <c r="N303" t="str">
        <f t="shared" si="19"/>
        <v/>
      </c>
    </row>
    <row r="304" spans="1:14" x14ac:dyDescent="0.25">
      <c r="A304">
        <v>25047</v>
      </c>
      <c r="B304" t="s">
        <v>872</v>
      </c>
      <c r="C304" t="s">
        <v>873</v>
      </c>
      <c r="D304" t="s">
        <v>874</v>
      </c>
      <c r="E304" t="s">
        <v>49</v>
      </c>
      <c r="F304">
        <v>1873138.8</v>
      </c>
      <c r="G304" t="s">
        <v>4</v>
      </c>
      <c r="H304" t="s">
        <v>3</v>
      </c>
      <c r="I304" s="16" t="str">
        <f>INDEX(country_codes!C:C,MATCH(highest_earning_players!E304,country_codes!D:D,0))</f>
        <v>United States of America</v>
      </c>
      <c r="J304" s="16" t="str">
        <f>INDEX(country_codes!A:A,MATCH(highest_earning_players!E304,country_codes!D:D,0))</f>
        <v>North America</v>
      </c>
      <c r="K304" s="16" t="str">
        <f t="shared" si="16"/>
        <v>H</v>
      </c>
      <c r="L304" s="16" t="str">
        <f t="shared" si="17"/>
        <v>n</v>
      </c>
      <c r="M304" s="16" t="str">
        <f t="shared" si="18"/>
        <v>Hn</v>
      </c>
      <c r="N304" t="str">
        <f t="shared" si="19"/>
        <v/>
      </c>
    </row>
    <row r="305" spans="1:14" x14ac:dyDescent="0.25">
      <c r="A305">
        <v>54656</v>
      </c>
      <c r="B305" t="s">
        <v>43</v>
      </c>
      <c r="C305" t="s">
        <v>875</v>
      </c>
      <c r="D305" t="s">
        <v>876</v>
      </c>
      <c r="E305" t="s">
        <v>109</v>
      </c>
      <c r="F305">
        <v>1536845.69</v>
      </c>
      <c r="G305" t="s">
        <v>4</v>
      </c>
      <c r="H305" t="s">
        <v>3</v>
      </c>
      <c r="I305" s="16" t="str">
        <f>INDEX(country_codes!C:C,MATCH(highest_earning_players!E305,country_codes!D:D,0))</f>
        <v>Norway, Kingdom of</v>
      </c>
      <c r="J305" s="16" t="str">
        <f>INDEX(country_codes!A:A,MATCH(highest_earning_players!E305,country_codes!D:D,0))</f>
        <v>Europe</v>
      </c>
      <c r="K305" s="16" t="str">
        <f t="shared" si="16"/>
        <v>E</v>
      </c>
      <c r="L305" s="16" t="str">
        <f t="shared" si="17"/>
        <v>l</v>
      </c>
      <c r="M305" s="16" t="str">
        <f t="shared" si="18"/>
        <v>El</v>
      </c>
      <c r="N305" t="str">
        <f t="shared" si="19"/>
        <v/>
      </c>
    </row>
    <row r="306" spans="1:14" x14ac:dyDescent="0.25">
      <c r="A306">
        <v>61948</v>
      </c>
      <c r="B306" t="s">
        <v>877</v>
      </c>
      <c r="C306" t="s">
        <v>878</v>
      </c>
      <c r="D306" t="s">
        <v>879</v>
      </c>
      <c r="E306" t="s">
        <v>49</v>
      </c>
      <c r="F306">
        <v>1349767.32</v>
      </c>
      <c r="G306" t="s">
        <v>4</v>
      </c>
      <c r="H306" t="s">
        <v>3</v>
      </c>
      <c r="I306" s="16" t="str">
        <f>INDEX(country_codes!C:C,MATCH(highest_earning_players!E306,country_codes!D:D,0))</f>
        <v>United States of America</v>
      </c>
      <c r="J306" s="16" t="str">
        <f>INDEX(country_codes!A:A,MATCH(highest_earning_players!E306,country_codes!D:D,0))</f>
        <v>North America</v>
      </c>
      <c r="K306" s="16" t="str">
        <f t="shared" si="16"/>
        <v>S</v>
      </c>
      <c r="L306" s="16" t="str">
        <f t="shared" si="17"/>
        <v>e</v>
      </c>
      <c r="M306" s="16" t="str">
        <f t="shared" si="18"/>
        <v>Se</v>
      </c>
      <c r="N306">
        <f t="shared" si="19"/>
        <v>1</v>
      </c>
    </row>
    <row r="307" spans="1:14" x14ac:dyDescent="0.25">
      <c r="A307">
        <v>67334</v>
      </c>
      <c r="B307" t="s">
        <v>880</v>
      </c>
      <c r="C307" t="s">
        <v>881</v>
      </c>
      <c r="D307" t="s">
        <v>882</v>
      </c>
      <c r="E307" t="s">
        <v>327</v>
      </c>
      <c r="F307">
        <v>1331128.07</v>
      </c>
      <c r="G307" t="s">
        <v>4</v>
      </c>
      <c r="H307" t="s">
        <v>3</v>
      </c>
      <c r="I307" s="16" t="str">
        <f>INDEX(country_codes!C:C,MATCH(highest_earning_players!E307,country_codes!D:D,0))</f>
        <v>United Kingdom of Great Britain &amp; Northern Ireland</v>
      </c>
      <c r="J307" s="16" t="str">
        <f>INDEX(country_codes!A:A,MATCH(highest_earning_players!E307,country_codes!D:D,0))</f>
        <v>Europe</v>
      </c>
      <c r="K307" s="16" t="str">
        <f t="shared" si="16"/>
        <v>J</v>
      </c>
      <c r="L307" s="16" t="str">
        <f t="shared" si="17"/>
        <v>n</v>
      </c>
      <c r="M307" s="16" t="str">
        <f t="shared" si="18"/>
        <v>Jn</v>
      </c>
      <c r="N307" t="str">
        <f t="shared" si="19"/>
        <v/>
      </c>
    </row>
    <row r="308" spans="1:14" x14ac:dyDescent="0.25">
      <c r="A308">
        <v>55139</v>
      </c>
      <c r="B308" t="s">
        <v>883</v>
      </c>
      <c r="C308" t="s">
        <v>884</v>
      </c>
      <c r="D308" t="s">
        <v>885</v>
      </c>
      <c r="E308" t="s">
        <v>147</v>
      </c>
      <c r="F308">
        <v>1213576.6599999999</v>
      </c>
      <c r="G308" t="s">
        <v>4</v>
      </c>
      <c r="H308" t="s">
        <v>3</v>
      </c>
      <c r="I308" s="16" t="str">
        <f>INDEX(country_codes!C:C,MATCH(highest_earning_players!E308,country_codes!D:D,0))</f>
        <v>Netherlands, Kingdom of the</v>
      </c>
      <c r="J308" s="16" t="str">
        <f>INDEX(country_codes!A:A,MATCH(highest_earning_players!E308,country_codes!D:D,0))</f>
        <v>Europe</v>
      </c>
      <c r="K308" s="16" t="str">
        <f t="shared" si="16"/>
        <v>D</v>
      </c>
      <c r="L308" s="16" t="str">
        <f t="shared" si="17"/>
        <v>e</v>
      </c>
      <c r="M308" s="16" t="str">
        <f t="shared" si="18"/>
        <v>De</v>
      </c>
      <c r="N308" t="str">
        <f t="shared" si="19"/>
        <v/>
      </c>
    </row>
    <row r="309" spans="1:14" x14ac:dyDescent="0.25">
      <c r="A309">
        <v>51948</v>
      </c>
      <c r="B309" t="s">
        <v>886</v>
      </c>
      <c r="C309" t="s">
        <v>887</v>
      </c>
      <c r="D309" t="s">
        <v>888</v>
      </c>
      <c r="E309" t="s">
        <v>799</v>
      </c>
      <c r="F309">
        <v>1200043.07</v>
      </c>
      <c r="G309" t="s">
        <v>4</v>
      </c>
      <c r="H309" t="s">
        <v>3</v>
      </c>
      <c r="I309" s="16" t="str">
        <f>INDEX(country_codes!C:C,MATCH(highest_earning_players!E309,country_codes!D:D,0))</f>
        <v>Hong Kong, Special Administrative Region of China</v>
      </c>
      <c r="J309" s="16" t="str">
        <f>INDEX(country_codes!A:A,MATCH(highest_earning_players!E309,country_codes!D:D,0))</f>
        <v>Asia</v>
      </c>
      <c r="K309" s="16" t="str">
        <f t="shared" si="16"/>
        <v>N</v>
      </c>
      <c r="L309" s="16" t="str">
        <f t="shared" si="17"/>
        <v>e</v>
      </c>
      <c r="M309" s="16" t="str">
        <f t="shared" si="18"/>
        <v>Ne</v>
      </c>
      <c r="N309" t="str">
        <f t="shared" si="19"/>
        <v/>
      </c>
    </row>
    <row r="310" spans="1:14" x14ac:dyDescent="0.25">
      <c r="A310">
        <v>51578</v>
      </c>
      <c r="B310" t="s">
        <v>889</v>
      </c>
      <c r="C310" t="s">
        <v>890</v>
      </c>
      <c r="D310" t="s">
        <v>891</v>
      </c>
      <c r="E310" t="s">
        <v>66</v>
      </c>
      <c r="F310">
        <v>1186189.75</v>
      </c>
      <c r="G310" t="s">
        <v>4</v>
      </c>
      <c r="H310" t="s">
        <v>3</v>
      </c>
      <c r="I310" s="16" t="str">
        <f>INDEX(country_codes!C:C,MATCH(highest_earning_players!E310,country_codes!D:D,0))</f>
        <v>Canada</v>
      </c>
      <c r="J310" s="16" t="str">
        <f>INDEX(country_codes!A:A,MATCH(highest_earning_players!E310,country_codes!D:D,0))</f>
        <v>North America</v>
      </c>
      <c r="K310" s="16" t="str">
        <f t="shared" si="16"/>
        <v>W</v>
      </c>
      <c r="L310" s="16" t="str">
        <f t="shared" si="17"/>
        <v>s</v>
      </c>
      <c r="M310" s="16" t="str">
        <f t="shared" si="18"/>
        <v>Ws</v>
      </c>
      <c r="N310" t="str">
        <f t="shared" si="19"/>
        <v/>
      </c>
    </row>
    <row r="311" spans="1:14" x14ac:dyDescent="0.25">
      <c r="A311">
        <v>51883</v>
      </c>
      <c r="B311" t="s">
        <v>892</v>
      </c>
      <c r="C311" t="s">
        <v>893</v>
      </c>
      <c r="D311" t="s">
        <v>894</v>
      </c>
      <c r="E311" t="s">
        <v>49</v>
      </c>
      <c r="F311">
        <v>1126345.3500000001</v>
      </c>
      <c r="G311" t="s">
        <v>4</v>
      </c>
      <c r="H311" t="s">
        <v>3</v>
      </c>
      <c r="I311" s="16" t="str">
        <f>INDEX(country_codes!C:C,MATCH(highest_earning_players!E311,country_codes!D:D,0))</f>
        <v>United States of America</v>
      </c>
      <c r="J311" s="16" t="str">
        <f>INDEX(country_codes!A:A,MATCH(highest_earning_players!E311,country_codes!D:D,0))</f>
        <v>North America</v>
      </c>
      <c r="K311" s="16" t="str">
        <f t="shared" si="16"/>
        <v>R</v>
      </c>
      <c r="L311" s="16" t="str">
        <f t="shared" si="17"/>
        <v>o</v>
      </c>
      <c r="M311" s="16" t="str">
        <f t="shared" si="18"/>
        <v>Ro</v>
      </c>
      <c r="N311" t="str">
        <f t="shared" si="19"/>
        <v/>
      </c>
    </row>
    <row r="312" spans="1:14" x14ac:dyDescent="0.25">
      <c r="A312">
        <v>51940</v>
      </c>
      <c r="B312" t="s">
        <v>895</v>
      </c>
      <c r="C312" t="s">
        <v>896</v>
      </c>
      <c r="D312" t="s">
        <v>897</v>
      </c>
      <c r="E312" t="s">
        <v>49</v>
      </c>
      <c r="F312">
        <v>1109880.47</v>
      </c>
      <c r="G312" t="s">
        <v>4</v>
      </c>
      <c r="H312" t="s">
        <v>3</v>
      </c>
      <c r="I312" s="16" t="str">
        <f>INDEX(country_codes!C:C,MATCH(highest_earning_players!E312,country_codes!D:D,0))</f>
        <v>United States of America</v>
      </c>
      <c r="J312" s="16" t="str">
        <f>INDEX(country_codes!A:A,MATCH(highest_earning_players!E312,country_codes!D:D,0))</f>
        <v>North America</v>
      </c>
      <c r="K312" s="16" t="str">
        <f t="shared" si="16"/>
        <v>D</v>
      </c>
      <c r="L312" s="16" t="str">
        <f t="shared" si="17"/>
        <v>s</v>
      </c>
      <c r="M312" s="16" t="str">
        <f t="shared" si="18"/>
        <v>Ds</v>
      </c>
      <c r="N312" t="str">
        <f t="shared" si="19"/>
        <v/>
      </c>
    </row>
    <row r="313" spans="1:14" x14ac:dyDescent="0.25">
      <c r="A313">
        <v>61896</v>
      </c>
      <c r="B313" t="s">
        <v>898</v>
      </c>
      <c r="C313" t="s">
        <v>899</v>
      </c>
      <c r="D313" t="s">
        <v>900</v>
      </c>
      <c r="E313" t="s">
        <v>901</v>
      </c>
      <c r="F313">
        <v>1021000</v>
      </c>
      <c r="G313" t="s">
        <v>4</v>
      </c>
      <c r="H313" t="s">
        <v>3</v>
      </c>
      <c r="I313" s="16" t="str">
        <f>INDEX(country_codes!C:C,MATCH(highest_earning_players!E313,country_codes!D:D,0))</f>
        <v>Argentina, Argentine Republic</v>
      </c>
      <c r="J313" s="16" t="str">
        <f>INDEX(country_codes!A:A,MATCH(highest_earning_players!E313,country_codes!D:D,0))</f>
        <v>South America</v>
      </c>
      <c r="K313" s="16" t="str">
        <f t="shared" si="16"/>
        <v>T</v>
      </c>
      <c r="L313" s="16" t="str">
        <f t="shared" si="17"/>
        <v>o</v>
      </c>
      <c r="M313" s="16" t="str">
        <f t="shared" si="18"/>
        <v>To</v>
      </c>
      <c r="N313" t="str">
        <f t="shared" si="19"/>
        <v/>
      </c>
    </row>
    <row r="314" spans="1:14" x14ac:dyDescent="0.25">
      <c r="A314">
        <v>51885</v>
      </c>
      <c r="B314" t="s">
        <v>902</v>
      </c>
      <c r="C314" t="s">
        <v>903</v>
      </c>
      <c r="D314" t="s">
        <v>904</v>
      </c>
      <c r="E314" t="s">
        <v>49</v>
      </c>
      <c r="F314">
        <v>991583.2</v>
      </c>
      <c r="G314" t="s">
        <v>4</v>
      </c>
      <c r="H314" t="s">
        <v>3</v>
      </c>
      <c r="I314" s="16" t="str">
        <f>INDEX(country_codes!C:C,MATCH(highest_earning_players!E314,country_codes!D:D,0))</f>
        <v>United States of America</v>
      </c>
      <c r="J314" s="16" t="str">
        <f>INDEX(country_codes!A:A,MATCH(highest_earning_players!E314,country_codes!D:D,0))</f>
        <v>North America</v>
      </c>
      <c r="K314" s="16" t="str">
        <f t="shared" si="16"/>
        <v>H</v>
      </c>
      <c r="L314" s="16" t="str">
        <f t="shared" si="17"/>
        <v>n</v>
      </c>
      <c r="M314" s="16" t="str">
        <f t="shared" si="18"/>
        <v>Hn</v>
      </c>
      <c r="N314">
        <f t="shared" si="19"/>
        <v>1</v>
      </c>
    </row>
    <row r="315" spans="1:14" x14ac:dyDescent="0.25">
      <c r="A315">
        <v>49566</v>
      </c>
      <c r="B315" t="s">
        <v>905</v>
      </c>
      <c r="C315" t="s">
        <v>906</v>
      </c>
      <c r="D315" t="s">
        <v>907</v>
      </c>
      <c r="E315" t="s">
        <v>95</v>
      </c>
      <c r="F315">
        <v>850264.02</v>
      </c>
      <c r="G315" t="s">
        <v>4</v>
      </c>
      <c r="H315" t="s">
        <v>3</v>
      </c>
      <c r="I315" s="16" t="str">
        <f>INDEX(country_codes!C:C,MATCH(highest_earning_players!E315,country_codes!D:D,0))</f>
        <v>France, French Republic</v>
      </c>
      <c r="J315" s="16" t="str">
        <f>INDEX(country_codes!A:A,MATCH(highest_earning_players!E315,country_codes!D:D,0))</f>
        <v>Europe</v>
      </c>
      <c r="K315" s="16" t="str">
        <f t="shared" si="16"/>
        <v>C</v>
      </c>
      <c r="L315" s="16" t="str">
        <f t="shared" si="17"/>
        <v>t</v>
      </c>
      <c r="M315" s="16" t="str">
        <f t="shared" si="18"/>
        <v>Ct</v>
      </c>
      <c r="N315" t="str">
        <f t="shared" si="19"/>
        <v/>
      </c>
    </row>
    <row r="316" spans="1:14" x14ac:dyDescent="0.25">
      <c r="A316">
        <v>51611</v>
      </c>
      <c r="B316" t="s">
        <v>908</v>
      </c>
      <c r="C316" t="s">
        <v>909</v>
      </c>
      <c r="D316" t="s">
        <v>910</v>
      </c>
      <c r="E316" t="s">
        <v>147</v>
      </c>
      <c r="F316">
        <v>775574.81</v>
      </c>
      <c r="G316" t="s">
        <v>4</v>
      </c>
      <c r="H316" t="s">
        <v>3</v>
      </c>
      <c r="I316" s="16" t="str">
        <f>INDEX(country_codes!C:C,MATCH(highest_earning_players!E316,country_codes!D:D,0))</f>
        <v>Netherlands, Kingdom of the</v>
      </c>
      <c r="J316" s="16" t="str">
        <f>INDEX(country_codes!A:A,MATCH(highest_earning_players!E316,country_codes!D:D,0))</f>
        <v>Europe</v>
      </c>
      <c r="K316" s="16" t="str">
        <f t="shared" si="16"/>
        <v>D</v>
      </c>
      <c r="L316" s="16" t="str">
        <f t="shared" si="17"/>
        <v>i</v>
      </c>
      <c r="M316" s="16" t="str">
        <f t="shared" si="18"/>
        <v>Di</v>
      </c>
      <c r="N316" t="str">
        <f t="shared" si="19"/>
        <v/>
      </c>
    </row>
    <row r="317" spans="1:14" x14ac:dyDescent="0.25">
      <c r="A317">
        <v>62314</v>
      </c>
      <c r="B317" t="s">
        <v>911</v>
      </c>
      <c r="C317" t="s">
        <v>912</v>
      </c>
      <c r="D317" t="s">
        <v>913</v>
      </c>
      <c r="E317" t="s">
        <v>79</v>
      </c>
      <c r="F317">
        <v>715350</v>
      </c>
      <c r="G317" t="s">
        <v>4</v>
      </c>
      <c r="H317" t="s">
        <v>3</v>
      </c>
      <c r="I317" s="16" t="str">
        <f>INDEX(country_codes!C:C,MATCH(highest_earning_players!E317,country_codes!D:D,0))</f>
        <v>Sweden, Kingdom of</v>
      </c>
      <c r="J317" s="16" t="str">
        <f>INDEX(country_codes!A:A,MATCH(highest_earning_players!E317,country_codes!D:D,0))</f>
        <v>Europe</v>
      </c>
      <c r="K317" s="16" t="str">
        <f t="shared" si="16"/>
        <v>T</v>
      </c>
      <c r="L317" s="16" t="str">
        <f t="shared" si="17"/>
        <v>o</v>
      </c>
      <c r="M317" s="16" t="str">
        <f t="shared" si="18"/>
        <v>To</v>
      </c>
      <c r="N317" t="str">
        <f t="shared" si="19"/>
        <v/>
      </c>
    </row>
    <row r="318" spans="1:14" x14ac:dyDescent="0.25">
      <c r="A318">
        <v>50421</v>
      </c>
      <c r="B318" t="s">
        <v>867</v>
      </c>
      <c r="C318" t="s">
        <v>914</v>
      </c>
      <c r="D318" t="s">
        <v>915</v>
      </c>
      <c r="E318" t="s">
        <v>327</v>
      </c>
      <c r="F318">
        <v>673154.23</v>
      </c>
      <c r="G318" t="s">
        <v>4</v>
      </c>
      <c r="H318" t="s">
        <v>3</v>
      </c>
      <c r="I318" s="16" t="str">
        <f>INDEX(country_codes!C:C,MATCH(highest_earning_players!E318,country_codes!D:D,0))</f>
        <v>United Kingdom of Great Britain &amp; Northern Ireland</v>
      </c>
      <c r="J318" s="16" t="str">
        <f>INDEX(country_codes!A:A,MATCH(highest_earning_players!E318,country_codes!D:D,0))</f>
        <v>Europe</v>
      </c>
      <c r="K318" s="16" t="str">
        <f t="shared" si="16"/>
        <v>K</v>
      </c>
      <c r="L318" s="16" t="str">
        <f t="shared" si="17"/>
        <v>e</v>
      </c>
      <c r="M318" s="16" t="str">
        <f t="shared" si="18"/>
        <v>Ke</v>
      </c>
      <c r="N318" t="str">
        <f t="shared" si="19"/>
        <v/>
      </c>
    </row>
    <row r="319" spans="1:14" x14ac:dyDescent="0.25">
      <c r="A319">
        <v>51936</v>
      </c>
      <c r="B319" t="s">
        <v>185</v>
      </c>
      <c r="C319" t="s">
        <v>916</v>
      </c>
      <c r="D319" t="s">
        <v>917</v>
      </c>
      <c r="E319" t="s">
        <v>49</v>
      </c>
      <c r="F319">
        <v>615626.39</v>
      </c>
      <c r="G319" t="s">
        <v>4</v>
      </c>
      <c r="H319" t="s">
        <v>3</v>
      </c>
      <c r="I319" s="16" t="str">
        <f>INDEX(country_codes!C:C,MATCH(highest_earning_players!E319,country_codes!D:D,0))</f>
        <v>United States of America</v>
      </c>
      <c r="J319" s="16" t="str">
        <f>INDEX(country_codes!A:A,MATCH(highest_earning_players!E319,country_codes!D:D,0))</f>
        <v>North America</v>
      </c>
      <c r="K319" s="16" t="str">
        <f t="shared" si="16"/>
        <v>T</v>
      </c>
      <c r="L319" s="16" t="str">
        <f t="shared" si="17"/>
        <v>y</v>
      </c>
      <c r="M319" s="16" t="str">
        <f t="shared" si="18"/>
        <v>Ty</v>
      </c>
      <c r="N319" t="str">
        <f t="shared" si="19"/>
        <v/>
      </c>
    </row>
    <row r="320" spans="1:14" x14ac:dyDescent="0.25">
      <c r="A320">
        <v>62951</v>
      </c>
      <c r="B320" t="s">
        <v>918</v>
      </c>
      <c r="C320" t="s">
        <v>919</v>
      </c>
      <c r="D320" t="s">
        <v>920</v>
      </c>
      <c r="E320" t="s">
        <v>49</v>
      </c>
      <c r="F320">
        <v>608416.68000000005</v>
      </c>
      <c r="G320" t="s">
        <v>4</v>
      </c>
      <c r="H320" t="s">
        <v>3</v>
      </c>
      <c r="I320" s="16" t="str">
        <f>INDEX(country_codes!C:C,MATCH(highest_earning_players!E320,country_codes!D:D,0))</f>
        <v>United States of America</v>
      </c>
      <c r="J320" s="16" t="str">
        <f>INDEX(country_codes!A:A,MATCH(highest_earning_players!E320,country_codes!D:D,0))</f>
        <v>North America</v>
      </c>
      <c r="K320" s="16" t="str">
        <f t="shared" si="16"/>
        <v>D</v>
      </c>
      <c r="L320" s="16" t="str">
        <f t="shared" si="17"/>
        <v>o</v>
      </c>
      <c r="M320" s="16" t="str">
        <f t="shared" si="18"/>
        <v>Do</v>
      </c>
      <c r="N320" t="str">
        <f t="shared" si="19"/>
        <v/>
      </c>
    </row>
    <row r="321" spans="1:14" x14ac:dyDescent="0.25">
      <c r="A321">
        <v>38125</v>
      </c>
      <c r="B321" t="s">
        <v>921</v>
      </c>
      <c r="C321" t="s">
        <v>922</v>
      </c>
      <c r="D321" t="s">
        <v>923</v>
      </c>
      <c r="E321" t="s">
        <v>49</v>
      </c>
      <c r="F321">
        <v>594850</v>
      </c>
      <c r="G321" t="s">
        <v>4</v>
      </c>
      <c r="H321" t="s">
        <v>3</v>
      </c>
      <c r="I321" s="16" t="str">
        <f>INDEX(country_codes!C:C,MATCH(highest_earning_players!E321,country_codes!D:D,0))</f>
        <v>United States of America</v>
      </c>
      <c r="J321" s="16" t="str">
        <f>INDEX(country_codes!A:A,MATCH(highest_earning_players!E321,country_codes!D:D,0))</f>
        <v>North America</v>
      </c>
      <c r="K321" s="16" t="str">
        <f t="shared" si="16"/>
        <v>T</v>
      </c>
      <c r="L321" s="16" t="str">
        <f t="shared" si="17"/>
        <v>r</v>
      </c>
      <c r="M321" s="16" t="str">
        <f t="shared" si="18"/>
        <v>Tr</v>
      </c>
      <c r="N321" t="str">
        <f t="shared" si="19"/>
        <v/>
      </c>
    </row>
    <row r="322" spans="1:14" x14ac:dyDescent="0.25">
      <c r="A322">
        <v>52321</v>
      </c>
      <c r="B322" t="s">
        <v>924</v>
      </c>
      <c r="C322" t="s">
        <v>925</v>
      </c>
      <c r="D322" t="s">
        <v>926</v>
      </c>
      <c r="E322" t="s">
        <v>49</v>
      </c>
      <c r="F322">
        <v>506099.73</v>
      </c>
      <c r="G322" t="s">
        <v>4</v>
      </c>
      <c r="H322" t="s">
        <v>3</v>
      </c>
      <c r="I322" s="16" t="str">
        <f>INDEX(country_codes!C:C,MATCH(highest_earning_players!E322,country_codes!D:D,0))</f>
        <v>United States of America</v>
      </c>
      <c r="J322" s="16" t="str">
        <f>INDEX(country_codes!A:A,MATCH(highest_earning_players!E322,country_codes!D:D,0))</f>
        <v>North America</v>
      </c>
      <c r="K322" s="16" t="str">
        <f t="shared" si="16"/>
        <v>A</v>
      </c>
      <c r="L322" s="16" t="str">
        <f t="shared" si="17"/>
        <v>y</v>
      </c>
      <c r="M322" s="16" t="str">
        <f t="shared" si="18"/>
        <v>Ay</v>
      </c>
      <c r="N322" t="str">
        <f t="shared" si="19"/>
        <v/>
      </c>
    </row>
    <row r="323" spans="1:14" x14ac:dyDescent="0.25">
      <c r="A323">
        <v>61243</v>
      </c>
      <c r="B323" t="s">
        <v>927</v>
      </c>
      <c r="C323" t="s">
        <v>928</v>
      </c>
      <c r="D323" t="s">
        <v>929</v>
      </c>
      <c r="E323" t="s">
        <v>327</v>
      </c>
      <c r="F323">
        <v>496429.32</v>
      </c>
      <c r="G323" t="s">
        <v>4</v>
      </c>
      <c r="H323" t="s">
        <v>3</v>
      </c>
      <c r="I323" s="16" t="str">
        <f>INDEX(country_codes!C:C,MATCH(highest_earning_players!E323,country_codes!D:D,0))</f>
        <v>United Kingdom of Great Britain &amp; Northern Ireland</v>
      </c>
      <c r="J323" s="16" t="str">
        <f>INDEX(country_codes!A:A,MATCH(highest_earning_players!E323,country_codes!D:D,0))</f>
        <v>Europe</v>
      </c>
      <c r="K323" s="16" t="str">
        <f t="shared" ref="K323:K386" si="20">LEFT(B323, 1)</f>
        <v>B</v>
      </c>
      <c r="L323" s="16" t="str">
        <f t="shared" ref="L323:L386" si="21">RIGHT(B323,1)</f>
        <v>d</v>
      </c>
      <c r="M323" s="16" t="str">
        <f t="shared" ref="M323:M386" si="22">_xlfn.CONCAT(K323, L323)</f>
        <v>Bd</v>
      </c>
      <c r="N323" t="str">
        <f t="shared" ref="N323:N386" si="23">IFERROR(FIND("E", D323), "")</f>
        <v/>
      </c>
    </row>
    <row r="324" spans="1:14" x14ac:dyDescent="0.25">
      <c r="A324">
        <v>57463</v>
      </c>
      <c r="B324" t="s">
        <v>930</v>
      </c>
      <c r="C324" t="s">
        <v>931</v>
      </c>
      <c r="D324" t="s">
        <v>932</v>
      </c>
      <c r="E324" t="s">
        <v>871</v>
      </c>
      <c r="F324">
        <v>492271.94</v>
      </c>
      <c r="G324" t="s">
        <v>4</v>
      </c>
      <c r="H324" t="s">
        <v>3</v>
      </c>
      <c r="I324" s="16" t="str">
        <f>INDEX(country_codes!C:C,MATCH(highest_earning_players!E324,country_codes!D:D,0))</f>
        <v>Austria, Republic of</v>
      </c>
      <c r="J324" s="16" t="str">
        <f>INDEX(country_codes!A:A,MATCH(highest_earning_players!E324,country_codes!D:D,0))</f>
        <v>Europe</v>
      </c>
      <c r="K324" s="16" t="str">
        <f t="shared" si="20"/>
        <v>K</v>
      </c>
      <c r="L324" s="16" t="str">
        <f t="shared" si="21"/>
        <v>s</v>
      </c>
      <c r="M324" s="16" t="str">
        <f t="shared" si="22"/>
        <v>Ks</v>
      </c>
      <c r="N324" t="str">
        <f t="shared" si="23"/>
        <v/>
      </c>
    </row>
    <row r="325" spans="1:14" x14ac:dyDescent="0.25">
      <c r="A325">
        <v>63746</v>
      </c>
      <c r="B325" t="s">
        <v>933</v>
      </c>
      <c r="C325" t="s">
        <v>934</v>
      </c>
      <c r="D325" t="s">
        <v>934</v>
      </c>
      <c r="E325" t="s">
        <v>49</v>
      </c>
      <c r="F325">
        <v>482850</v>
      </c>
      <c r="G325" t="s">
        <v>4</v>
      </c>
      <c r="H325" t="s">
        <v>3</v>
      </c>
      <c r="I325" s="16" t="str">
        <f>INDEX(country_codes!C:C,MATCH(highest_earning_players!E325,country_codes!D:D,0))</f>
        <v>United States of America</v>
      </c>
      <c r="J325" s="16" t="str">
        <f>INDEX(country_codes!A:A,MATCH(highest_earning_players!E325,country_codes!D:D,0))</f>
        <v>North America</v>
      </c>
      <c r="K325" s="16" t="str">
        <f t="shared" si="20"/>
        <v>B</v>
      </c>
      <c r="L325" s="16" t="str">
        <f t="shared" si="21"/>
        <v>n</v>
      </c>
      <c r="M325" s="16" t="str">
        <f t="shared" si="22"/>
        <v>Bn</v>
      </c>
      <c r="N325" t="str">
        <f t="shared" si="23"/>
        <v/>
      </c>
    </row>
    <row r="326" spans="1:14" x14ac:dyDescent="0.25">
      <c r="A326">
        <v>56863</v>
      </c>
      <c r="B326" t="s">
        <v>96</v>
      </c>
      <c r="C326" t="s">
        <v>935</v>
      </c>
      <c r="D326" t="s">
        <v>936</v>
      </c>
      <c r="E326" t="s">
        <v>95</v>
      </c>
      <c r="F326">
        <v>474562.23</v>
      </c>
      <c r="G326" t="s">
        <v>4</v>
      </c>
      <c r="H326" t="s">
        <v>3</v>
      </c>
      <c r="I326" s="16" t="str">
        <f>INDEX(country_codes!C:C,MATCH(highest_earning_players!E326,country_codes!D:D,0))</f>
        <v>France, French Republic</v>
      </c>
      <c r="J326" s="16" t="str">
        <f>INDEX(country_codes!A:A,MATCH(highest_earning_players!E326,country_codes!D:D,0))</f>
        <v>Europe</v>
      </c>
      <c r="K326" s="16" t="str">
        <f t="shared" si="20"/>
        <v>N</v>
      </c>
      <c r="L326" s="16" t="str">
        <f t="shared" si="21"/>
        <v>n</v>
      </c>
      <c r="M326" s="16" t="str">
        <f t="shared" si="22"/>
        <v>Nn</v>
      </c>
      <c r="N326" t="str">
        <f t="shared" si="23"/>
        <v/>
      </c>
    </row>
    <row r="327" spans="1:14" x14ac:dyDescent="0.25">
      <c r="A327">
        <v>57614</v>
      </c>
      <c r="B327" t="s">
        <v>937</v>
      </c>
      <c r="C327" t="s">
        <v>938</v>
      </c>
      <c r="D327" t="s">
        <v>939</v>
      </c>
      <c r="E327" t="s">
        <v>49</v>
      </c>
      <c r="F327">
        <v>468099.99</v>
      </c>
      <c r="G327" t="s">
        <v>4</v>
      </c>
      <c r="H327" t="s">
        <v>3</v>
      </c>
      <c r="I327" s="16" t="str">
        <f>INDEX(country_codes!C:C,MATCH(highest_earning_players!E327,country_codes!D:D,0))</f>
        <v>United States of America</v>
      </c>
      <c r="J327" s="16" t="str">
        <f>INDEX(country_codes!A:A,MATCH(highest_earning_players!E327,country_codes!D:D,0))</f>
        <v>North America</v>
      </c>
      <c r="K327" s="16" t="str">
        <f t="shared" si="20"/>
        <v>D</v>
      </c>
      <c r="L327" s="16" t="str">
        <f t="shared" si="21"/>
        <v>l</v>
      </c>
      <c r="M327" s="16" t="str">
        <f t="shared" si="22"/>
        <v>Dl</v>
      </c>
      <c r="N327" t="str">
        <f t="shared" si="23"/>
        <v/>
      </c>
    </row>
    <row r="328" spans="1:14" x14ac:dyDescent="0.25">
      <c r="A328">
        <v>49822</v>
      </c>
      <c r="B328" t="s">
        <v>229</v>
      </c>
      <c r="C328" t="s">
        <v>940</v>
      </c>
      <c r="D328" t="s">
        <v>941</v>
      </c>
      <c r="E328" t="s">
        <v>49</v>
      </c>
      <c r="F328">
        <v>437975</v>
      </c>
      <c r="G328" t="s">
        <v>4</v>
      </c>
      <c r="H328" t="s">
        <v>3</v>
      </c>
      <c r="I328" s="16" t="str">
        <f>INDEX(country_codes!C:C,MATCH(highest_earning_players!E328,country_codes!D:D,0))</f>
        <v>United States of America</v>
      </c>
      <c r="J328" s="16" t="str">
        <f>INDEX(country_codes!A:A,MATCH(highest_earning_players!E328,country_codes!D:D,0))</f>
        <v>North America</v>
      </c>
      <c r="K328" s="16" t="str">
        <f t="shared" si="20"/>
        <v>D</v>
      </c>
      <c r="L328" s="16" t="str">
        <f t="shared" si="21"/>
        <v>s</v>
      </c>
      <c r="M328" s="16" t="str">
        <f t="shared" si="22"/>
        <v>Ds</v>
      </c>
      <c r="N328" t="str">
        <f t="shared" si="23"/>
        <v/>
      </c>
    </row>
    <row r="329" spans="1:14" x14ac:dyDescent="0.25">
      <c r="A329">
        <v>52428</v>
      </c>
      <c r="B329" t="s">
        <v>886</v>
      </c>
      <c r="C329" t="s">
        <v>942</v>
      </c>
      <c r="D329" t="s">
        <v>943</v>
      </c>
      <c r="E329" t="s">
        <v>49</v>
      </c>
      <c r="F329">
        <v>437369.11</v>
      </c>
      <c r="G329" t="s">
        <v>4</v>
      </c>
      <c r="H329" t="s">
        <v>3</v>
      </c>
      <c r="I329" s="16" t="str">
        <f>INDEX(country_codes!C:C,MATCH(highest_earning_players!E329,country_codes!D:D,0))</f>
        <v>United States of America</v>
      </c>
      <c r="J329" s="16" t="str">
        <f>INDEX(country_codes!A:A,MATCH(highest_earning_players!E329,country_codes!D:D,0))</f>
        <v>North America</v>
      </c>
      <c r="K329" s="16" t="str">
        <f t="shared" si="20"/>
        <v>N</v>
      </c>
      <c r="L329" s="16" t="str">
        <f t="shared" si="21"/>
        <v>e</v>
      </c>
      <c r="M329" s="16" t="str">
        <f t="shared" si="22"/>
        <v>Ne</v>
      </c>
      <c r="N329" t="str">
        <f t="shared" si="23"/>
        <v/>
      </c>
    </row>
    <row r="330" spans="1:14" x14ac:dyDescent="0.25">
      <c r="A330">
        <v>51579</v>
      </c>
      <c r="B330" t="s">
        <v>622</v>
      </c>
      <c r="C330" t="s">
        <v>944</v>
      </c>
      <c r="D330" t="s">
        <v>945</v>
      </c>
      <c r="E330" t="s">
        <v>49</v>
      </c>
      <c r="F330">
        <v>417366.67</v>
      </c>
      <c r="G330" t="s">
        <v>4</v>
      </c>
      <c r="H330" t="s">
        <v>3</v>
      </c>
      <c r="I330" s="16" t="str">
        <f>INDEX(country_codes!C:C,MATCH(highest_earning_players!E330,country_codes!D:D,0))</f>
        <v>United States of America</v>
      </c>
      <c r="J330" s="16" t="str">
        <f>INDEX(country_codes!A:A,MATCH(highest_earning_players!E330,country_codes!D:D,0))</f>
        <v>North America</v>
      </c>
      <c r="K330" s="16" t="str">
        <f t="shared" si="20"/>
        <v>N</v>
      </c>
      <c r="L330" s="16" t="str">
        <f t="shared" si="21"/>
        <v>h</v>
      </c>
      <c r="M330" s="16" t="str">
        <f t="shared" si="22"/>
        <v>Nh</v>
      </c>
      <c r="N330" t="str">
        <f t="shared" si="23"/>
        <v/>
      </c>
    </row>
    <row r="331" spans="1:14" x14ac:dyDescent="0.25">
      <c r="A331">
        <v>49559</v>
      </c>
      <c r="B331" t="s">
        <v>946</v>
      </c>
      <c r="C331" t="s">
        <v>947</v>
      </c>
      <c r="D331" t="s">
        <v>948</v>
      </c>
      <c r="E331" t="s">
        <v>949</v>
      </c>
      <c r="F331">
        <v>414258.4</v>
      </c>
      <c r="G331" t="s">
        <v>4</v>
      </c>
      <c r="H331" t="s">
        <v>3</v>
      </c>
      <c r="I331" s="16" t="str">
        <f>INDEX(country_codes!C:C,MATCH(highest_earning_players!E331,country_codes!D:D,0))</f>
        <v>Switzerland, Swiss Confederation</v>
      </c>
      <c r="J331" s="16" t="str">
        <f>INDEX(country_codes!A:A,MATCH(highest_earning_players!E331,country_codes!D:D,0))</f>
        <v>Europe</v>
      </c>
      <c r="K331" s="16" t="str">
        <f t="shared" si="20"/>
        <v>D</v>
      </c>
      <c r="L331" s="16" t="str">
        <f t="shared" si="21"/>
        <v>g</v>
      </c>
      <c r="M331" s="16" t="str">
        <f t="shared" si="22"/>
        <v>Dg</v>
      </c>
      <c r="N331" t="str">
        <f t="shared" si="23"/>
        <v/>
      </c>
    </row>
    <row r="332" spans="1:14" x14ac:dyDescent="0.25">
      <c r="A332">
        <v>61769</v>
      </c>
      <c r="B332" t="s">
        <v>950</v>
      </c>
      <c r="C332" t="s">
        <v>951</v>
      </c>
      <c r="D332" t="s">
        <v>952</v>
      </c>
      <c r="E332" t="s">
        <v>49</v>
      </c>
      <c r="F332">
        <v>381283.32</v>
      </c>
      <c r="G332" t="s">
        <v>4</v>
      </c>
      <c r="H332" t="s">
        <v>3</v>
      </c>
      <c r="I332" s="16" t="str">
        <f>INDEX(country_codes!C:C,MATCH(highest_earning_players!E332,country_codes!D:D,0))</f>
        <v>United States of America</v>
      </c>
      <c r="J332" s="16" t="str">
        <f>INDEX(country_codes!A:A,MATCH(highest_earning_players!E332,country_codes!D:D,0))</f>
        <v>North America</v>
      </c>
      <c r="K332" s="16" t="str">
        <f t="shared" si="20"/>
        <v>N</v>
      </c>
      <c r="L332" s="16" t="str">
        <f t="shared" si="21"/>
        <v>m</v>
      </c>
      <c r="M332" s="16" t="str">
        <f t="shared" si="22"/>
        <v>Nm</v>
      </c>
      <c r="N332" t="str">
        <f t="shared" si="23"/>
        <v/>
      </c>
    </row>
    <row r="333" spans="1:14" x14ac:dyDescent="0.25">
      <c r="A333">
        <v>57617</v>
      </c>
      <c r="B333" t="s">
        <v>953</v>
      </c>
      <c r="C333" t="s">
        <v>954</v>
      </c>
      <c r="D333" t="s">
        <v>955</v>
      </c>
      <c r="E333" t="s">
        <v>49</v>
      </c>
      <c r="F333">
        <v>360841.67</v>
      </c>
      <c r="G333" t="s">
        <v>4</v>
      </c>
      <c r="H333" t="s">
        <v>3</v>
      </c>
      <c r="I333" s="16" t="str">
        <f>INDEX(country_codes!C:C,MATCH(highest_earning_players!E333,country_codes!D:D,0))</f>
        <v>United States of America</v>
      </c>
      <c r="J333" s="16" t="str">
        <f>INDEX(country_codes!A:A,MATCH(highest_earning_players!E333,country_codes!D:D,0))</f>
        <v>North America</v>
      </c>
      <c r="K333" s="16" t="str">
        <f t="shared" si="20"/>
        <v>R</v>
      </c>
      <c r="L333" s="16" t="str">
        <f t="shared" si="21"/>
        <v>r</v>
      </c>
      <c r="M333" s="16" t="str">
        <f t="shared" si="22"/>
        <v>Rr</v>
      </c>
      <c r="N333" t="str">
        <f t="shared" si="23"/>
        <v/>
      </c>
    </row>
    <row r="334" spans="1:14" x14ac:dyDescent="0.25">
      <c r="A334">
        <v>55994</v>
      </c>
      <c r="B334" t="s">
        <v>956</v>
      </c>
      <c r="C334" t="s">
        <v>957</v>
      </c>
      <c r="D334" t="s">
        <v>956</v>
      </c>
      <c r="E334" t="s">
        <v>49</v>
      </c>
      <c r="F334">
        <v>350238.8</v>
      </c>
      <c r="G334" t="s">
        <v>4</v>
      </c>
      <c r="H334" t="s">
        <v>3</v>
      </c>
      <c r="I334" s="16" t="str">
        <f>INDEX(country_codes!C:C,MATCH(highest_earning_players!E334,country_codes!D:D,0))</f>
        <v>United States of America</v>
      </c>
      <c r="J334" s="16" t="str">
        <f>INDEX(country_codes!A:A,MATCH(highest_earning_players!E334,country_codes!D:D,0))</f>
        <v>North America</v>
      </c>
      <c r="K334" s="16" t="str">
        <f t="shared" si="20"/>
        <v>V</v>
      </c>
      <c r="L334" s="16" t="str">
        <f t="shared" si="21"/>
        <v>y</v>
      </c>
      <c r="M334" s="16" t="str">
        <f t="shared" si="22"/>
        <v>Vy</v>
      </c>
      <c r="N334" t="str">
        <f t="shared" si="23"/>
        <v/>
      </c>
    </row>
    <row r="335" spans="1:14" x14ac:dyDescent="0.25">
      <c r="A335">
        <v>55949</v>
      </c>
      <c r="B335" t="s">
        <v>958</v>
      </c>
      <c r="C335" t="s">
        <v>959</v>
      </c>
      <c r="D335" t="s">
        <v>960</v>
      </c>
      <c r="E335" t="s">
        <v>49</v>
      </c>
      <c r="F335">
        <v>345750</v>
      </c>
      <c r="G335" t="s">
        <v>4</v>
      </c>
      <c r="H335" t="s">
        <v>3</v>
      </c>
      <c r="I335" s="16" t="str">
        <f>INDEX(country_codes!C:C,MATCH(highest_earning_players!E335,country_codes!D:D,0))</f>
        <v>United States of America</v>
      </c>
      <c r="J335" s="16" t="str">
        <f>INDEX(country_codes!A:A,MATCH(highest_earning_players!E335,country_codes!D:D,0))</f>
        <v>North America</v>
      </c>
      <c r="K335" s="16" t="str">
        <f t="shared" si="20"/>
        <v>J</v>
      </c>
      <c r="L335" s="16" t="str">
        <f t="shared" si="21"/>
        <v>k</v>
      </c>
      <c r="M335" s="16" t="str">
        <f t="shared" si="22"/>
        <v>Jk</v>
      </c>
      <c r="N335" t="str">
        <f t="shared" si="23"/>
        <v/>
      </c>
    </row>
    <row r="336" spans="1:14" x14ac:dyDescent="0.25">
      <c r="A336">
        <v>65114</v>
      </c>
      <c r="B336" t="s">
        <v>191</v>
      </c>
      <c r="C336" t="s">
        <v>959</v>
      </c>
      <c r="D336" t="s">
        <v>961</v>
      </c>
      <c r="E336" t="s">
        <v>66</v>
      </c>
      <c r="F336">
        <v>341250</v>
      </c>
      <c r="G336" t="s">
        <v>4</v>
      </c>
      <c r="H336" t="s">
        <v>3</v>
      </c>
      <c r="I336" s="16" t="str">
        <f>INDEX(country_codes!C:C,MATCH(highest_earning_players!E336,country_codes!D:D,0))</f>
        <v>Canada</v>
      </c>
      <c r="J336" s="16" t="str">
        <f>INDEX(country_codes!A:A,MATCH(highest_earning_players!E336,country_codes!D:D,0))</f>
        <v>North America</v>
      </c>
      <c r="K336" s="16" t="str">
        <f t="shared" si="20"/>
        <v>T</v>
      </c>
      <c r="L336" s="16" t="str">
        <f t="shared" si="21"/>
        <v>r</v>
      </c>
      <c r="M336" s="16" t="str">
        <f t="shared" si="22"/>
        <v>Tr</v>
      </c>
      <c r="N336" t="str">
        <f t="shared" si="23"/>
        <v/>
      </c>
    </row>
    <row r="337" spans="1:14" x14ac:dyDescent="0.25">
      <c r="A337">
        <v>65115</v>
      </c>
      <c r="B337" t="s">
        <v>962</v>
      </c>
      <c r="C337" t="s">
        <v>959</v>
      </c>
      <c r="D337" t="s">
        <v>963</v>
      </c>
      <c r="E337" t="s">
        <v>315</v>
      </c>
      <c r="F337">
        <v>341250</v>
      </c>
      <c r="G337" t="s">
        <v>4</v>
      </c>
      <c r="H337" t="s">
        <v>3</v>
      </c>
      <c r="I337" s="16" t="str">
        <f>INDEX(country_codes!C:C,MATCH(highest_earning_players!E337,country_codes!D:D,0))</f>
        <v>Belgium, Kingdom of</v>
      </c>
      <c r="J337" s="16" t="str">
        <f>INDEX(country_codes!A:A,MATCH(highest_earning_players!E337,country_codes!D:D,0))</f>
        <v>Europe</v>
      </c>
      <c r="K337" s="16" t="str">
        <f t="shared" si="20"/>
        <v>S</v>
      </c>
      <c r="L337" s="16" t="str">
        <f t="shared" si="21"/>
        <v>n</v>
      </c>
      <c r="M337" s="16" t="str">
        <f t="shared" si="22"/>
        <v>Sn</v>
      </c>
      <c r="N337" t="str">
        <f t="shared" si="23"/>
        <v/>
      </c>
    </row>
    <row r="338" spans="1:14" x14ac:dyDescent="0.25">
      <c r="A338">
        <v>65116</v>
      </c>
      <c r="B338" t="s">
        <v>959</v>
      </c>
      <c r="C338" t="s">
        <v>959</v>
      </c>
      <c r="D338" t="s">
        <v>964</v>
      </c>
      <c r="E338" t="s">
        <v>33</v>
      </c>
      <c r="F338">
        <v>341250</v>
      </c>
      <c r="G338" t="s">
        <v>4</v>
      </c>
      <c r="H338" t="s">
        <v>3</v>
      </c>
      <c r="I338" s="16" t="str">
        <f>INDEX(country_codes!C:C,MATCH(highest_earning_players!E338,country_codes!D:D,0))</f>
        <v>Denmark, Kingdom of</v>
      </c>
      <c r="J338" s="16" t="str">
        <f>INDEX(country_codes!A:A,MATCH(highest_earning_players!E338,country_codes!D:D,0))</f>
        <v>Europe</v>
      </c>
      <c r="K338" s="16" t="str">
        <f t="shared" si="20"/>
        <v>-</v>
      </c>
      <c r="L338" s="16" t="str">
        <f t="shared" si="21"/>
        <v>-</v>
      </c>
      <c r="M338" s="16" t="str">
        <f t="shared" si="22"/>
        <v>--</v>
      </c>
      <c r="N338" t="str">
        <f t="shared" si="23"/>
        <v/>
      </c>
    </row>
    <row r="339" spans="1:14" x14ac:dyDescent="0.25">
      <c r="A339">
        <v>49926</v>
      </c>
      <c r="B339" t="s">
        <v>965</v>
      </c>
      <c r="C339" t="s">
        <v>966</v>
      </c>
      <c r="D339" t="s">
        <v>967</v>
      </c>
      <c r="E339" t="s">
        <v>49</v>
      </c>
      <c r="F339">
        <v>341066.67</v>
      </c>
      <c r="G339" t="s">
        <v>4</v>
      </c>
      <c r="H339" t="s">
        <v>3</v>
      </c>
      <c r="I339" s="16" t="str">
        <f>INDEX(country_codes!C:C,MATCH(highest_earning_players!E339,country_codes!D:D,0))</f>
        <v>United States of America</v>
      </c>
      <c r="J339" s="16" t="str">
        <f>INDEX(country_codes!A:A,MATCH(highest_earning_players!E339,country_codes!D:D,0))</f>
        <v>North America</v>
      </c>
      <c r="K339" s="16" t="str">
        <f t="shared" si="20"/>
        <v>R</v>
      </c>
      <c r="L339" s="16" t="str">
        <f t="shared" si="21"/>
        <v>n</v>
      </c>
      <c r="M339" s="16" t="str">
        <f t="shared" si="22"/>
        <v>Rn</v>
      </c>
      <c r="N339" t="str">
        <f t="shared" si="23"/>
        <v/>
      </c>
    </row>
    <row r="340" spans="1:14" x14ac:dyDescent="0.25">
      <c r="A340">
        <v>55138</v>
      </c>
      <c r="B340" t="s">
        <v>968</v>
      </c>
      <c r="C340" t="s">
        <v>969</v>
      </c>
      <c r="D340" t="s">
        <v>970</v>
      </c>
      <c r="E340" t="s">
        <v>871</v>
      </c>
      <c r="F340">
        <v>326176.94</v>
      </c>
      <c r="G340" t="s">
        <v>4</v>
      </c>
      <c r="H340" t="s">
        <v>3</v>
      </c>
      <c r="I340" s="16" t="str">
        <f>INDEX(country_codes!C:C,MATCH(highest_earning_players!E340,country_codes!D:D,0))</f>
        <v>Austria, Republic of</v>
      </c>
      <c r="J340" s="16" t="str">
        <f>INDEX(country_codes!A:A,MATCH(highest_earning_players!E340,country_codes!D:D,0))</f>
        <v>Europe</v>
      </c>
      <c r="K340" s="16" t="str">
        <f t="shared" si="20"/>
        <v>T</v>
      </c>
      <c r="L340" s="16" t="str">
        <f t="shared" si="21"/>
        <v>s</v>
      </c>
      <c r="M340" s="16" t="str">
        <f t="shared" si="22"/>
        <v>Ts</v>
      </c>
      <c r="N340" t="str">
        <f t="shared" si="23"/>
        <v/>
      </c>
    </row>
    <row r="341" spans="1:14" x14ac:dyDescent="0.25">
      <c r="A341">
        <v>49925</v>
      </c>
      <c r="B341" t="s">
        <v>769</v>
      </c>
      <c r="C341" t="s">
        <v>971</v>
      </c>
      <c r="D341" t="s">
        <v>972</v>
      </c>
      <c r="E341" t="s">
        <v>49</v>
      </c>
      <c r="F341">
        <v>324900</v>
      </c>
      <c r="G341" t="s">
        <v>4</v>
      </c>
      <c r="H341" t="s">
        <v>3</v>
      </c>
      <c r="I341" s="16" t="str">
        <f>INDEX(country_codes!C:C,MATCH(highest_earning_players!E341,country_codes!D:D,0))</f>
        <v>United States of America</v>
      </c>
      <c r="J341" s="16" t="str">
        <f>INDEX(country_codes!A:A,MATCH(highest_earning_players!E341,country_codes!D:D,0))</f>
        <v>North America</v>
      </c>
      <c r="K341" s="16" t="str">
        <f t="shared" si="20"/>
        <v>J</v>
      </c>
      <c r="L341" s="16" t="str">
        <f t="shared" si="21"/>
        <v>e</v>
      </c>
      <c r="M341" s="16" t="str">
        <f t="shared" si="22"/>
        <v>Je</v>
      </c>
      <c r="N341" t="str">
        <f t="shared" si="23"/>
        <v/>
      </c>
    </row>
    <row r="342" spans="1:14" x14ac:dyDescent="0.25">
      <c r="A342">
        <v>52429</v>
      </c>
      <c r="B342" t="s">
        <v>973</v>
      </c>
      <c r="C342" t="s">
        <v>974</v>
      </c>
      <c r="D342" t="s">
        <v>975</v>
      </c>
      <c r="E342" t="s">
        <v>49</v>
      </c>
      <c r="F342">
        <v>315616.67</v>
      </c>
      <c r="G342" t="s">
        <v>4</v>
      </c>
      <c r="H342" t="s">
        <v>3</v>
      </c>
      <c r="I342" s="16" t="str">
        <f>INDEX(country_codes!C:C,MATCH(highest_earning_players!E342,country_codes!D:D,0))</f>
        <v>United States of America</v>
      </c>
      <c r="J342" s="16" t="str">
        <f>INDEX(country_codes!A:A,MATCH(highest_earning_players!E342,country_codes!D:D,0))</f>
        <v>North America</v>
      </c>
      <c r="K342" s="16" t="str">
        <f t="shared" si="20"/>
        <v>T</v>
      </c>
      <c r="L342" s="16" t="str">
        <f t="shared" si="21"/>
        <v>r</v>
      </c>
      <c r="M342" s="16" t="str">
        <f t="shared" si="22"/>
        <v>Tr</v>
      </c>
      <c r="N342" t="str">
        <f t="shared" si="23"/>
        <v/>
      </c>
    </row>
    <row r="343" spans="1:14" x14ac:dyDescent="0.25">
      <c r="A343">
        <v>49923</v>
      </c>
      <c r="B343" t="s">
        <v>968</v>
      </c>
      <c r="C343" t="s">
        <v>976</v>
      </c>
      <c r="D343" t="s">
        <v>977</v>
      </c>
      <c r="E343" t="s">
        <v>49</v>
      </c>
      <c r="F343">
        <v>310008.33</v>
      </c>
      <c r="G343" t="s">
        <v>4</v>
      </c>
      <c r="H343" t="s">
        <v>3</v>
      </c>
      <c r="I343" s="16" t="str">
        <f>INDEX(country_codes!C:C,MATCH(highest_earning_players!E343,country_codes!D:D,0))</f>
        <v>United States of America</v>
      </c>
      <c r="J343" s="16" t="str">
        <f>INDEX(country_codes!A:A,MATCH(highest_earning_players!E343,country_codes!D:D,0))</f>
        <v>North America</v>
      </c>
      <c r="K343" s="16" t="str">
        <f t="shared" si="20"/>
        <v>T</v>
      </c>
      <c r="L343" s="16" t="str">
        <f t="shared" si="21"/>
        <v>s</v>
      </c>
      <c r="M343" s="16" t="str">
        <f t="shared" si="22"/>
        <v>Ts</v>
      </c>
      <c r="N343" t="str">
        <f t="shared" si="23"/>
        <v/>
      </c>
    </row>
    <row r="344" spans="1:14" x14ac:dyDescent="0.25">
      <c r="A344">
        <v>49868</v>
      </c>
      <c r="B344" t="s">
        <v>978</v>
      </c>
      <c r="C344" t="s">
        <v>979</v>
      </c>
      <c r="D344" t="s">
        <v>980</v>
      </c>
      <c r="E344" t="s">
        <v>949</v>
      </c>
      <c r="F344">
        <v>285707.09000000003</v>
      </c>
      <c r="G344" t="s">
        <v>4</v>
      </c>
      <c r="H344" t="s">
        <v>3</v>
      </c>
      <c r="I344" s="16" t="str">
        <f>INDEX(country_codes!C:C,MATCH(highest_earning_players!E344,country_codes!D:D,0))</f>
        <v>Switzerland, Swiss Confederation</v>
      </c>
      <c r="J344" s="16" t="str">
        <f>INDEX(country_codes!A:A,MATCH(highest_earning_players!E344,country_codes!D:D,0))</f>
        <v>Europe</v>
      </c>
      <c r="K344" s="16" t="str">
        <f t="shared" si="20"/>
        <v>P</v>
      </c>
      <c r="L344" s="16" t="str">
        <f t="shared" si="21"/>
        <v>e</v>
      </c>
      <c r="M344" s="16" t="str">
        <f t="shared" si="22"/>
        <v>Pe</v>
      </c>
      <c r="N344" t="str">
        <f t="shared" si="23"/>
        <v/>
      </c>
    </row>
    <row r="345" spans="1:14" x14ac:dyDescent="0.25">
      <c r="A345">
        <v>61171</v>
      </c>
      <c r="B345" t="s">
        <v>266</v>
      </c>
      <c r="C345" t="s">
        <v>981</v>
      </c>
      <c r="D345" t="s">
        <v>982</v>
      </c>
      <c r="E345" t="s">
        <v>109</v>
      </c>
      <c r="F345">
        <v>271316.73</v>
      </c>
      <c r="G345" t="s">
        <v>4</v>
      </c>
      <c r="H345" t="s">
        <v>3</v>
      </c>
      <c r="I345" s="16" t="str">
        <f>INDEX(country_codes!C:C,MATCH(highest_earning_players!E345,country_codes!D:D,0))</f>
        <v>Norway, Kingdom of</v>
      </c>
      <c r="J345" s="16" t="str">
        <f>INDEX(country_codes!A:A,MATCH(highest_earning_players!E345,country_codes!D:D,0))</f>
        <v>Europe</v>
      </c>
      <c r="K345" s="16" t="str">
        <f t="shared" si="20"/>
        <v>M</v>
      </c>
      <c r="L345" s="16" t="str">
        <f t="shared" si="21"/>
        <v>n</v>
      </c>
      <c r="M345" s="16" t="str">
        <f t="shared" si="22"/>
        <v>Mn</v>
      </c>
      <c r="N345" t="str">
        <f t="shared" si="23"/>
        <v/>
      </c>
    </row>
    <row r="346" spans="1:14" x14ac:dyDescent="0.25">
      <c r="A346">
        <v>50422</v>
      </c>
      <c r="B346" t="s">
        <v>983</v>
      </c>
      <c r="C346" t="s">
        <v>984</v>
      </c>
      <c r="D346" t="s">
        <v>985</v>
      </c>
      <c r="E346" t="s">
        <v>986</v>
      </c>
      <c r="F346">
        <v>269887.84000000003</v>
      </c>
      <c r="G346" t="s">
        <v>4</v>
      </c>
      <c r="H346" t="s">
        <v>3</v>
      </c>
      <c r="I346" s="16" t="str">
        <f>INDEX(country_codes!C:C,MATCH(highest_earning_players!E346,country_codes!D:D,0))</f>
        <v>Latvia, Republic of</v>
      </c>
      <c r="J346" s="16" t="str">
        <f>INDEX(country_codes!A:A,MATCH(highest_earning_players!E346,country_codes!D:D,0))</f>
        <v>Europe</v>
      </c>
      <c r="K346" s="16" t="str">
        <f t="shared" si="20"/>
        <v>D</v>
      </c>
      <c r="L346" s="16" t="str">
        <f t="shared" si="21"/>
        <v>s</v>
      </c>
      <c r="M346" s="16" t="str">
        <f t="shared" si="22"/>
        <v>Ds</v>
      </c>
      <c r="N346" t="str">
        <f t="shared" si="23"/>
        <v/>
      </c>
    </row>
    <row r="347" spans="1:14" x14ac:dyDescent="0.25">
      <c r="A347">
        <v>51618</v>
      </c>
      <c r="B347" t="s">
        <v>987</v>
      </c>
      <c r="C347" t="s">
        <v>988</v>
      </c>
      <c r="D347" t="s">
        <v>989</v>
      </c>
      <c r="E347" t="s">
        <v>49</v>
      </c>
      <c r="F347">
        <v>255546.92</v>
      </c>
      <c r="G347" t="s">
        <v>4</v>
      </c>
      <c r="H347" t="s">
        <v>3</v>
      </c>
      <c r="I347" s="16" t="str">
        <f>INDEX(country_codes!C:C,MATCH(highest_earning_players!E347,country_codes!D:D,0))</f>
        <v>United States of America</v>
      </c>
      <c r="J347" s="16" t="str">
        <f>INDEX(country_codes!A:A,MATCH(highest_earning_players!E347,country_codes!D:D,0))</f>
        <v>North America</v>
      </c>
      <c r="K347" s="16" t="str">
        <f t="shared" si="20"/>
        <v>M</v>
      </c>
      <c r="L347" s="16" t="str">
        <f t="shared" si="21"/>
        <v>i</v>
      </c>
      <c r="M347" s="16" t="str">
        <f t="shared" si="22"/>
        <v>Mi</v>
      </c>
      <c r="N347" t="str">
        <f t="shared" si="23"/>
        <v/>
      </c>
    </row>
    <row r="348" spans="1:14" x14ac:dyDescent="0.25">
      <c r="A348">
        <v>62105</v>
      </c>
      <c r="B348" t="s">
        <v>990</v>
      </c>
      <c r="C348" t="s">
        <v>991</v>
      </c>
      <c r="D348" t="s">
        <v>992</v>
      </c>
      <c r="E348" t="s">
        <v>49</v>
      </c>
      <c r="F348">
        <v>250968.08</v>
      </c>
      <c r="G348" t="s">
        <v>4</v>
      </c>
      <c r="H348" t="s">
        <v>3</v>
      </c>
      <c r="I348" s="16" t="str">
        <f>INDEX(country_codes!C:C,MATCH(highest_earning_players!E348,country_codes!D:D,0))</f>
        <v>United States of America</v>
      </c>
      <c r="J348" s="16" t="str">
        <f>INDEX(country_codes!A:A,MATCH(highest_earning_players!E348,country_codes!D:D,0))</f>
        <v>North America</v>
      </c>
      <c r="K348" s="16" t="str">
        <f t="shared" si="20"/>
        <v>C</v>
      </c>
      <c r="L348" s="16" t="str">
        <f t="shared" si="21"/>
        <v>y</v>
      </c>
      <c r="M348" s="16" t="str">
        <f t="shared" si="22"/>
        <v>Cy</v>
      </c>
      <c r="N348" t="str">
        <f t="shared" si="23"/>
        <v/>
      </c>
    </row>
    <row r="349" spans="1:14" x14ac:dyDescent="0.25">
      <c r="A349">
        <v>53744</v>
      </c>
      <c r="B349" t="s">
        <v>993</v>
      </c>
      <c r="C349" t="s">
        <v>994</v>
      </c>
      <c r="D349" t="s">
        <v>995</v>
      </c>
      <c r="E349" t="s">
        <v>49</v>
      </c>
      <c r="F349">
        <v>250938.56</v>
      </c>
      <c r="G349" t="s">
        <v>4</v>
      </c>
      <c r="H349" t="s">
        <v>3</v>
      </c>
      <c r="I349" s="16" t="str">
        <f>INDEX(country_codes!C:C,MATCH(highest_earning_players!E349,country_codes!D:D,0))</f>
        <v>United States of America</v>
      </c>
      <c r="J349" s="16" t="str">
        <f>INDEX(country_codes!A:A,MATCH(highest_earning_players!E349,country_codes!D:D,0))</f>
        <v>North America</v>
      </c>
      <c r="K349" s="16" t="str">
        <f t="shared" si="20"/>
        <v>A</v>
      </c>
      <c r="L349" s="16" t="str">
        <f t="shared" si="21"/>
        <v>n</v>
      </c>
      <c r="M349" s="16" t="str">
        <f t="shared" si="22"/>
        <v>An</v>
      </c>
      <c r="N349" t="str">
        <f t="shared" si="23"/>
        <v/>
      </c>
    </row>
    <row r="350" spans="1:14" x14ac:dyDescent="0.25">
      <c r="A350">
        <v>57599</v>
      </c>
      <c r="B350" t="s">
        <v>996</v>
      </c>
      <c r="C350" t="s">
        <v>997</v>
      </c>
      <c r="D350" t="s">
        <v>998</v>
      </c>
      <c r="E350" t="s">
        <v>49</v>
      </c>
      <c r="F350">
        <v>250525</v>
      </c>
      <c r="G350" t="s">
        <v>4</v>
      </c>
      <c r="H350" t="s">
        <v>3</v>
      </c>
      <c r="I350" s="16" t="str">
        <f>INDEX(country_codes!C:C,MATCH(highest_earning_players!E350,country_codes!D:D,0))</f>
        <v>United States of America</v>
      </c>
      <c r="J350" s="16" t="str">
        <f>INDEX(country_codes!A:A,MATCH(highest_earning_players!E350,country_codes!D:D,0))</f>
        <v>North America</v>
      </c>
      <c r="K350" s="16" t="str">
        <f t="shared" si="20"/>
        <v>M</v>
      </c>
      <c r="L350" s="16" t="str">
        <f t="shared" si="21"/>
        <v>k</v>
      </c>
      <c r="M350" s="16" t="str">
        <f t="shared" si="22"/>
        <v>Mk</v>
      </c>
      <c r="N350" t="str">
        <f t="shared" si="23"/>
        <v/>
      </c>
    </row>
    <row r="351" spans="1:14" x14ac:dyDescent="0.25">
      <c r="A351">
        <v>51884</v>
      </c>
      <c r="B351" t="s">
        <v>999</v>
      </c>
      <c r="C351" t="s">
        <v>1000</v>
      </c>
      <c r="D351" t="s">
        <v>1001</v>
      </c>
      <c r="E351" t="s">
        <v>49</v>
      </c>
      <c r="F351">
        <v>243025</v>
      </c>
      <c r="G351" t="s">
        <v>4</v>
      </c>
      <c r="H351" t="s">
        <v>3</v>
      </c>
      <c r="I351" s="16" t="str">
        <f>INDEX(country_codes!C:C,MATCH(highest_earning_players!E351,country_codes!D:D,0))</f>
        <v>United States of America</v>
      </c>
      <c r="J351" s="16" t="str">
        <f>INDEX(country_codes!A:A,MATCH(highest_earning_players!E351,country_codes!D:D,0))</f>
        <v>North America</v>
      </c>
      <c r="K351" s="16" t="str">
        <f t="shared" si="20"/>
        <v>D</v>
      </c>
      <c r="L351" s="16" t="str">
        <f t="shared" si="21"/>
        <v>n</v>
      </c>
      <c r="M351" s="16" t="str">
        <f t="shared" si="22"/>
        <v>Dn</v>
      </c>
      <c r="N351" t="str">
        <f t="shared" si="23"/>
        <v/>
      </c>
    </row>
    <row r="352" spans="1:14" x14ac:dyDescent="0.25">
      <c r="A352">
        <v>64298</v>
      </c>
      <c r="B352" t="s">
        <v>70</v>
      </c>
      <c r="C352" t="s">
        <v>1002</v>
      </c>
      <c r="D352" t="s">
        <v>1003</v>
      </c>
      <c r="E352" t="s">
        <v>49</v>
      </c>
      <c r="F352">
        <v>229850.77</v>
      </c>
      <c r="G352" t="s">
        <v>4</v>
      </c>
      <c r="H352" t="s">
        <v>3</v>
      </c>
      <c r="I352" s="16" t="str">
        <f>INDEX(country_codes!C:C,MATCH(highest_earning_players!E352,country_codes!D:D,0))</f>
        <v>United States of America</v>
      </c>
      <c r="J352" s="16" t="str">
        <f>INDEX(country_codes!A:A,MATCH(highest_earning_players!E352,country_codes!D:D,0))</f>
        <v>North America</v>
      </c>
      <c r="K352" s="16" t="str">
        <f t="shared" si="20"/>
        <v>J</v>
      </c>
      <c r="L352" s="16" t="str">
        <f t="shared" si="21"/>
        <v>n</v>
      </c>
      <c r="M352" s="16" t="str">
        <f t="shared" si="22"/>
        <v>Jn</v>
      </c>
      <c r="N352" t="str">
        <f t="shared" si="23"/>
        <v/>
      </c>
    </row>
    <row r="353" spans="1:14" x14ac:dyDescent="0.25">
      <c r="A353">
        <v>49561</v>
      </c>
      <c r="B353" t="s">
        <v>1004</v>
      </c>
      <c r="C353" t="s">
        <v>1005</v>
      </c>
      <c r="D353" t="s">
        <v>1006</v>
      </c>
      <c r="E353" t="s">
        <v>95</v>
      </c>
      <c r="F353">
        <v>229464.98</v>
      </c>
      <c r="G353" t="s">
        <v>4</v>
      </c>
      <c r="H353" t="s">
        <v>3</v>
      </c>
      <c r="I353" s="16" t="str">
        <f>INDEX(country_codes!C:C,MATCH(highest_earning_players!E353,country_codes!D:D,0))</f>
        <v>France, French Republic</v>
      </c>
      <c r="J353" s="16" t="str">
        <f>INDEX(country_codes!A:A,MATCH(highest_earning_players!E353,country_codes!D:D,0))</f>
        <v>Europe</v>
      </c>
      <c r="K353" s="16" t="str">
        <f t="shared" si="20"/>
        <v>C</v>
      </c>
      <c r="L353" s="16" t="str">
        <f t="shared" si="21"/>
        <v>n</v>
      </c>
      <c r="M353" s="16" t="str">
        <f t="shared" si="22"/>
        <v>Cn</v>
      </c>
      <c r="N353" t="str">
        <f t="shared" si="23"/>
        <v/>
      </c>
    </row>
    <row r="354" spans="1:14" x14ac:dyDescent="0.25">
      <c r="A354">
        <v>65746</v>
      </c>
      <c r="B354" t="s">
        <v>1007</v>
      </c>
      <c r="C354" t="s">
        <v>1008</v>
      </c>
      <c r="D354" t="s">
        <v>1009</v>
      </c>
      <c r="E354" t="s">
        <v>66</v>
      </c>
      <c r="F354">
        <v>228500</v>
      </c>
      <c r="G354" t="s">
        <v>4</v>
      </c>
      <c r="H354" t="s">
        <v>3</v>
      </c>
      <c r="I354" s="16" t="str">
        <f>INDEX(country_codes!C:C,MATCH(highest_earning_players!E354,country_codes!D:D,0))</f>
        <v>Canada</v>
      </c>
      <c r="J354" s="16" t="str">
        <f>INDEX(country_codes!A:A,MATCH(highest_earning_players!E354,country_codes!D:D,0))</f>
        <v>North America</v>
      </c>
      <c r="K354" s="16" t="str">
        <f t="shared" si="20"/>
        <v>W</v>
      </c>
      <c r="L354" s="16" t="str">
        <f t="shared" si="21"/>
        <v>m</v>
      </c>
      <c r="M354" s="16" t="str">
        <f t="shared" si="22"/>
        <v>Wm</v>
      </c>
      <c r="N354" t="str">
        <f t="shared" si="23"/>
        <v/>
      </c>
    </row>
    <row r="355" spans="1:14" x14ac:dyDescent="0.25">
      <c r="A355">
        <v>61277</v>
      </c>
      <c r="B355" t="s">
        <v>1010</v>
      </c>
      <c r="C355" t="s">
        <v>1011</v>
      </c>
      <c r="D355" t="s">
        <v>1012</v>
      </c>
      <c r="E355" t="s">
        <v>49</v>
      </c>
      <c r="F355">
        <v>221752.32000000001</v>
      </c>
      <c r="G355" t="s">
        <v>4</v>
      </c>
      <c r="H355" t="s">
        <v>3</v>
      </c>
      <c r="I355" s="16" t="str">
        <f>INDEX(country_codes!C:C,MATCH(highest_earning_players!E355,country_codes!D:D,0))</f>
        <v>United States of America</v>
      </c>
      <c r="J355" s="16" t="str">
        <f>INDEX(country_codes!A:A,MATCH(highest_earning_players!E355,country_codes!D:D,0))</f>
        <v>North America</v>
      </c>
      <c r="K355" s="16" t="str">
        <f t="shared" si="20"/>
        <v>J</v>
      </c>
      <c r="L355" s="16" t="str">
        <f t="shared" si="21"/>
        <v>h</v>
      </c>
      <c r="M355" s="16" t="str">
        <f t="shared" si="22"/>
        <v>Jh</v>
      </c>
      <c r="N355" t="str">
        <f t="shared" si="23"/>
        <v/>
      </c>
    </row>
    <row r="356" spans="1:14" x14ac:dyDescent="0.25">
      <c r="A356">
        <v>3591</v>
      </c>
      <c r="B356" t="s">
        <v>1013</v>
      </c>
      <c r="C356" t="s">
        <v>1014</v>
      </c>
      <c r="D356" t="s">
        <v>1015</v>
      </c>
      <c r="E356" t="s">
        <v>49</v>
      </c>
      <c r="F356">
        <v>217500</v>
      </c>
      <c r="G356" t="s">
        <v>4</v>
      </c>
      <c r="H356" t="s">
        <v>3</v>
      </c>
      <c r="I356" s="16" t="str">
        <f>INDEX(country_codes!C:C,MATCH(highest_earning_players!E356,country_codes!D:D,0))</f>
        <v>United States of America</v>
      </c>
      <c r="J356" s="16" t="str">
        <f>INDEX(country_codes!A:A,MATCH(highest_earning_players!E356,country_codes!D:D,0))</f>
        <v>North America</v>
      </c>
      <c r="K356" s="16" t="str">
        <f t="shared" si="20"/>
        <v>K</v>
      </c>
      <c r="L356" s="16" t="str">
        <f t="shared" si="21"/>
        <v>n</v>
      </c>
      <c r="M356" s="16" t="str">
        <f t="shared" si="22"/>
        <v>Kn</v>
      </c>
      <c r="N356" t="str">
        <f t="shared" si="23"/>
        <v/>
      </c>
    </row>
    <row r="357" spans="1:14" x14ac:dyDescent="0.25">
      <c r="A357">
        <v>61414</v>
      </c>
      <c r="B357" t="s">
        <v>1016</v>
      </c>
      <c r="C357" t="s">
        <v>1017</v>
      </c>
      <c r="D357" t="s">
        <v>1018</v>
      </c>
      <c r="E357" t="s">
        <v>327</v>
      </c>
      <c r="F357">
        <v>215605</v>
      </c>
      <c r="G357" t="s">
        <v>4</v>
      </c>
      <c r="H357" t="s">
        <v>3</v>
      </c>
      <c r="I357" s="16" t="str">
        <f>INDEX(country_codes!C:C,MATCH(highest_earning_players!E357,country_codes!D:D,0))</f>
        <v>United Kingdom of Great Britain &amp; Northern Ireland</v>
      </c>
      <c r="J357" s="16" t="str">
        <f>INDEX(country_codes!A:A,MATCH(highest_earning_players!E357,country_codes!D:D,0))</f>
        <v>Europe</v>
      </c>
      <c r="K357" s="16" t="str">
        <f t="shared" si="20"/>
        <v>C</v>
      </c>
      <c r="L357" s="16" t="str">
        <f t="shared" si="21"/>
        <v>m</v>
      </c>
      <c r="M357" s="16" t="str">
        <f t="shared" si="22"/>
        <v>Cm</v>
      </c>
      <c r="N357" t="str">
        <f t="shared" si="23"/>
        <v/>
      </c>
    </row>
    <row r="358" spans="1:14" x14ac:dyDescent="0.25">
      <c r="A358">
        <v>54842</v>
      </c>
      <c r="B358" t="s">
        <v>73</v>
      </c>
      <c r="C358" t="s">
        <v>1019</v>
      </c>
      <c r="D358" t="s">
        <v>1020</v>
      </c>
      <c r="E358" t="s">
        <v>49</v>
      </c>
      <c r="F358">
        <v>215391.67</v>
      </c>
      <c r="G358" t="s">
        <v>4</v>
      </c>
      <c r="H358" t="s">
        <v>3</v>
      </c>
      <c r="I358" s="16" t="str">
        <f>INDEX(country_codes!C:C,MATCH(highest_earning_players!E358,country_codes!D:D,0))</f>
        <v>United States of America</v>
      </c>
      <c r="J358" s="16" t="str">
        <f>INDEX(country_codes!A:A,MATCH(highest_earning_players!E358,country_codes!D:D,0))</f>
        <v>North America</v>
      </c>
      <c r="K358" s="16" t="str">
        <f t="shared" si="20"/>
        <v>N</v>
      </c>
      <c r="L358" s="16" t="str">
        <f t="shared" si="21"/>
        <v>k</v>
      </c>
      <c r="M358" s="16" t="str">
        <f t="shared" si="22"/>
        <v>Nk</v>
      </c>
      <c r="N358" t="str">
        <f t="shared" si="23"/>
        <v/>
      </c>
    </row>
    <row r="359" spans="1:14" x14ac:dyDescent="0.25">
      <c r="A359">
        <v>51594</v>
      </c>
      <c r="B359" t="s">
        <v>205</v>
      </c>
      <c r="C359" t="s">
        <v>1021</v>
      </c>
      <c r="D359" t="s">
        <v>697</v>
      </c>
      <c r="E359" t="s">
        <v>33</v>
      </c>
      <c r="F359">
        <v>210575.84</v>
      </c>
      <c r="G359" t="s">
        <v>4</v>
      </c>
      <c r="H359" t="s">
        <v>3</v>
      </c>
      <c r="I359" s="16" t="str">
        <f>INDEX(country_codes!C:C,MATCH(highest_earning_players!E359,country_codes!D:D,0))</f>
        <v>Denmark, Kingdom of</v>
      </c>
      <c r="J359" s="16" t="str">
        <f>INDEX(country_codes!A:A,MATCH(highest_earning_players!E359,country_codes!D:D,0))</f>
        <v>Europe</v>
      </c>
      <c r="K359" s="16" t="str">
        <f t="shared" si="20"/>
        <v>A</v>
      </c>
      <c r="L359" s="16" t="str">
        <f t="shared" si="21"/>
        <v>m</v>
      </c>
      <c r="M359" s="16" t="str">
        <f t="shared" si="22"/>
        <v>Am</v>
      </c>
      <c r="N359" t="str">
        <f t="shared" si="23"/>
        <v/>
      </c>
    </row>
    <row r="360" spans="1:14" x14ac:dyDescent="0.25">
      <c r="A360">
        <v>51909</v>
      </c>
      <c r="B360" t="s">
        <v>160</v>
      </c>
      <c r="C360" t="s">
        <v>1022</v>
      </c>
      <c r="D360" t="s">
        <v>1023</v>
      </c>
      <c r="E360" t="s">
        <v>109</v>
      </c>
      <c r="F360">
        <v>207201.06</v>
      </c>
      <c r="G360" t="s">
        <v>4</v>
      </c>
      <c r="H360" t="s">
        <v>3</v>
      </c>
      <c r="I360" s="16" t="str">
        <f>INDEX(country_codes!C:C,MATCH(highest_earning_players!E360,country_codes!D:D,0))</f>
        <v>Norway, Kingdom of</v>
      </c>
      <c r="J360" s="16" t="str">
        <f>INDEX(country_codes!A:A,MATCH(highest_earning_players!E360,country_codes!D:D,0))</f>
        <v>Europe</v>
      </c>
      <c r="K360" s="16" t="str">
        <f t="shared" si="20"/>
        <v>P</v>
      </c>
      <c r="L360" s="16" t="str">
        <f t="shared" si="21"/>
        <v>k</v>
      </c>
      <c r="M360" s="16" t="str">
        <f t="shared" si="22"/>
        <v>Pk</v>
      </c>
      <c r="N360" t="str">
        <f t="shared" si="23"/>
        <v/>
      </c>
    </row>
    <row r="361" spans="1:14" x14ac:dyDescent="0.25">
      <c r="A361">
        <v>51924</v>
      </c>
      <c r="B361" t="s">
        <v>1024</v>
      </c>
      <c r="C361" t="s">
        <v>1025</v>
      </c>
      <c r="D361" t="s">
        <v>1026</v>
      </c>
      <c r="E361" t="s">
        <v>147</v>
      </c>
      <c r="F361">
        <v>205008.33</v>
      </c>
      <c r="G361" t="s">
        <v>4</v>
      </c>
      <c r="H361" t="s">
        <v>3</v>
      </c>
      <c r="I361" s="16" t="str">
        <f>INDEX(country_codes!C:C,MATCH(highest_earning_players!E361,country_codes!D:D,0))</f>
        <v>Netherlands, Kingdom of the</v>
      </c>
      <c r="J361" s="16" t="str">
        <f>INDEX(country_codes!A:A,MATCH(highest_earning_players!E361,country_codes!D:D,0))</f>
        <v>Europe</v>
      </c>
      <c r="K361" s="16" t="str">
        <f t="shared" si="20"/>
        <v>S</v>
      </c>
      <c r="L361" s="16" t="str">
        <f t="shared" si="21"/>
        <v>n</v>
      </c>
      <c r="M361" s="16" t="str">
        <f t="shared" si="22"/>
        <v>Sn</v>
      </c>
      <c r="N361" t="str">
        <f t="shared" si="23"/>
        <v/>
      </c>
    </row>
    <row r="362" spans="1:14" x14ac:dyDescent="0.25">
      <c r="A362">
        <v>80698</v>
      </c>
      <c r="B362" t="s">
        <v>1027</v>
      </c>
      <c r="C362" t="s">
        <v>1028</v>
      </c>
      <c r="D362" t="s">
        <v>1029</v>
      </c>
      <c r="E362" t="s">
        <v>803</v>
      </c>
      <c r="F362">
        <v>200130</v>
      </c>
      <c r="G362" t="s">
        <v>4</v>
      </c>
      <c r="H362" t="s">
        <v>3</v>
      </c>
      <c r="I362" s="16" t="str">
        <f>INDEX(country_codes!C:C,MATCH(highest_earning_players!E362,country_codes!D:D,0))</f>
        <v>Slovenia, Republic of</v>
      </c>
      <c r="J362" s="16" t="str">
        <f>INDEX(country_codes!A:A,MATCH(highest_earning_players!E362,country_codes!D:D,0))</f>
        <v>Europe</v>
      </c>
      <c r="K362" s="16" t="str">
        <f t="shared" si="20"/>
        <v>T</v>
      </c>
      <c r="L362" s="16" t="str">
        <f t="shared" si="21"/>
        <v>i</v>
      </c>
      <c r="M362" s="16" t="str">
        <f t="shared" si="22"/>
        <v>Ti</v>
      </c>
      <c r="N362" t="str">
        <f t="shared" si="23"/>
        <v/>
      </c>
    </row>
    <row r="363" spans="1:14" x14ac:dyDescent="0.25">
      <c r="A363">
        <v>51592</v>
      </c>
      <c r="B363" t="s">
        <v>1030</v>
      </c>
      <c r="C363" t="s">
        <v>1031</v>
      </c>
      <c r="D363" t="s">
        <v>1032</v>
      </c>
      <c r="E363" t="s">
        <v>323</v>
      </c>
      <c r="F363">
        <v>197139.97</v>
      </c>
      <c r="G363" t="s">
        <v>4</v>
      </c>
      <c r="H363" t="s">
        <v>3</v>
      </c>
      <c r="I363" s="16" t="str">
        <f>INDEX(country_codes!C:C,MATCH(highest_earning_players!E363,country_codes!D:D,0))</f>
        <v>Germany, Federal Republic of</v>
      </c>
      <c r="J363" s="16" t="str">
        <f>INDEX(country_codes!A:A,MATCH(highest_earning_players!E363,country_codes!D:D,0))</f>
        <v>Europe</v>
      </c>
      <c r="K363" s="16" t="str">
        <f t="shared" si="20"/>
        <v>L</v>
      </c>
      <c r="L363" s="16" t="str">
        <f t="shared" si="21"/>
        <v>m</v>
      </c>
      <c r="M363" s="16" t="str">
        <f t="shared" si="22"/>
        <v>Lm</v>
      </c>
      <c r="N363" t="str">
        <f t="shared" si="23"/>
        <v/>
      </c>
    </row>
    <row r="364" spans="1:14" x14ac:dyDescent="0.25">
      <c r="A364">
        <v>62999</v>
      </c>
      <c r="B364" t="s">
        <v>1033</v>
      </c>
      <c r="C364" t="s">
        <v>1034</v>
      </c>
      <c r="D364" t="s">
        <v>1035</v>
      </c>
      <c r="E364" t="s">
        <v>323</v>
      </c>
      <c r="F364">
        <v>195617.67</v>
      </c>
      <c r="G364" t="s">
        <v>4</v>
      </c>
      <c r="H364" t="s">
        <v>3</v>
      </c>
      <c r="I364" s="16" t="str">
        <f>INDEX(country_codes!C:C,MATCH(highest_earning_players!E364,country_codes!D:D,0))</f>
        <v>Germany, Federal Republic of</v>
      </c>
      <c r="J364" s="16" t="str">
        <f>INDEX(country_codes!A:A,MATCH(highest_earning_players!E364,country_codes!D:D,0))</f>
        <v>Europe</v>
      </c>
      <c r="K364" s="16" t="str">
        <f t="shared" si="20"/>
        <v>F</v>
      </c>
      <c r="L364" s="16" t="str">
        <f t="shared" si="21"/>
        <v>n</v>
      </c>
      <c r="M364" s="16" t="str">
        <f t="shared" si="22"/>
        <v>Fn</v>
      </c>
      <c r="N364" t="str">
        <f t="shared" si="23"/>
        <v/>
      </c>
    </row>
    <row r="365" spans="1:14" x14ac:dyDescent="0.25">
      <c r="A365">
        <v>51908</v>
      </c>
      <c r="B365" t="s">
        <v>708</v>
      </c>
      <c r="C365" t="s">
        <v>1036</v>
      </c>
      <c r="D365" t="s">
        <v>1037</v>
      </c>
      <c r="E365" t="s">
        <v>117</v>
      </c>
      <c r="F365">
        <v>193787.59</v>
      </c>
      <c r="G365" t="s">
        <v>4</v>
      </c>
      <c r="H365" t="s">
        <v>3</v>
      </c>
      <c r="I365" s="16" t="str">
        <f>INDEX(country_codes!C:C,MATCH(highest_earning_players!E365,country_codes!D:D,0))</f>
        <v>Russian Federation</v>
      </c>
      <c r="J365" s="16" t="str">
        <f>INDEX(country_codes!A:A,MATCH(highest_earning_players!E365,country_codes!D:D,0))</f>
        <v>Europe</v>
      </c>
      <c r="K365" s="16" t="str">
        <f t="shared" si="20"/>
        <v>Y</v>
      </c>
      <c r="L365" s="16" t="str">
        <f t="shared" si="21"/>
        <v>n</v>
      </c>
      <c r="M365" s="16" t="str">
        <f t="shared" si="22"/>
        <v>Yn</v>
      </c>
      <c r="N365" t="str">
        <f t="shared" si="23"/>
        <v/>
      </c>
    </row>
    <row r="366" spans="1:14" x14ac:dyDescent="0.25">
      <c r="A366">
        <v>56925</v>
      </c>
      <c r="B366" t="s">
        <v>1038</v>
      </c>
      <c r="C366" t="s">
        <v>1039</v>
      </c>
      <c r="D366" t="s">
        <v>1040</v>
      </c>
      <c r="E366" t="s">
        <v>117</v>
      </c>
      <c r="F366">
        <v>189482.52</v>
      </c>
      <c r="G366" t="s">
        <v>4</v>
      </c>
      <c r="H366" t="s">
        <v>3</v>
      </c>
      <c r="I366" s="16" t="str">
        <f>INDEX(country_codes!C:C,MATCH(highest_earning_players!E366,country_codes!D:D,0))</f>
        <v>Russian Federation</v>
      </c>
      <c r="J366" s="16" t="str">
        <f>INDEX(country_codes!A:A,MATCH(highest_earning_players!E366,country_codes!D:D,0))</f>
        <v>Europe</v>
      </c>
      <c r="K366" s="16" t="str">
        <f t="shared" si="20"/>
        <v>M</v>
      </c>
      <c r="L366" s="16" t="str">
        <f t="shared" si="21"/>
        <v>k</v>
      </c>
      <c r="M366" s="16" t="str">
        <f t="shared" si="22"/>
        <v>Mk</v>
      </c>
      <c r="N366" t="str">
        <f t="shared" si="23"/>
        <v/>
      </c>
    </row>
    <row r="367" spans="1:14" x14ac:dyDescent="0.25">
      <c r="A367">
        <v>51593</v>
      </c>
      <c r="B367" t="s">
        <v>1041</v>
      </c>
      <c r="C367" t="s">
        <v>1042</v>
      </c>
      <c r="D367" t="s">
        <v>1043</v>
      </c>
      <c r="E367" t="s">
        <v>621</v>
      </c>
      <c r="F367">
        <v>188358.03</v>
      </c>
      <c r="G367" t="s">
        <v>4</v>
      </c>
      <c r="H367" t="s">
        <v>3</v>
      </c>
      <c r="I367" s="16" t="str">
        <f>INDEX(country_codes!C:C,MATCH(highest_earning_players!E367,country_codes!D:D,0))</f>
        <v>Belarus, Republic of</v>
      </c>
      <c r="J367" s="16" t="str">
        <f>INDEX(country_codes!A:A,MATCH(highest_earning_players!E367,country_codes!D:D,0))</f>
        <v>Europe</v>
      </c>
      <c r="K367" s="16" t="str">
        <f t="shared" si="20"/>
        <v>A</v>
      </c>
      <c r="L367" s="16" t="str">
        <f t="shared" si="21"/>
        <v>r</v>
      </c>
      <c r="M367" s="16" t="str">
        <f t="shared" si="22"/>
        <v>Ar</v>
      </c>
      <c r="N367" t="str">
        <f t="shared" si="23"/>
        <v/>
      </c>
    </row>
    <row r="368" spans="1:14" x14ac:dyDescent="0.25">
      <c r="A368">
        <v>63544</v>
      </c>
      <c r="B368" t="s">
        <v>1044</v>
      </c>
      <c r="C368" t="s">
        <v>1045</v>
      </c>
      <c r="D368" t="s">
        <v>1046</v>
      </c>
      <c r="E368" t="s">
        <v>323</v>
      </c>
      <c r="F368">
        <v>188212.42</v>
      </c>
      <c r="G368" t="s">
        <v>4</v>
      </c>
      <c r="H368" t="s">
        <v>3</v>
      </c>
      <c r="I368" s="16" t="str">
        <f>INDEX(country_codes!C:C,MATCH(highest_earning_players!E368,country_codes!D:D,0))</f>
        <v>Germany, Federal Republic of</v>
      </c>
      <c r="J368" s="16" t="str">
        <f>INDEX(country_codes!A:A,MATCH(highest_earning_players!E368,country_codes!D:D,0))</f>
        <v>Europe</v>
      </c>
      <c r="K368" s="16" t="str">
        <f t="shared" si="20"/>
        <v>J</v>
      </c>
      <c r="L368" s="16" t="str">
        <f t="shared" si="21"/>
        <v>s</v>
      </c>
      <c r="M368" s="16" t="str">
        <f t="shared" si="22"/>
        <v>Js</v>
      </c>
      <c r="N368" t="str">
        <f t="shared" si="23"/>
        <v/>
      </c>
    </row>
    <row r="369" spans="1:14" x14ac:dyDescent="0.25">
      <c r="A369">
        <v>80697</v>
      </c>
      <c r="B369" t="s">
        <v>968</v>
      </c>
      <c r="C369" t="s">
        <v>1047</v>
      </c>
      <c r="D369" t="s">
        <v>1048</v>
      </c>
      <c r="E369" t="s">
        <v>33</v>
      </c>
      <c r="F369">
        <v>188090</v>
      </c>
      <c r="G369" t="s">
        <v>4</v>
      </c>
      <c r="H369" t="s">
        <v>3</v>
      </c>
      <c r="I369" s="16" t="str">
        <f>INDEX(country_codes!C:C,MATCH(highest_earning_players!E369,country_codes!D:D,0))</f>
        <v>Denmark, Kingdom of</v>
      </c>
      <c r="J369" s="16" t="str">
        <f>INDEX(country_codes!A:A,MATCH(highest_earning_players!E369,country_codes!D:D,0))</f>
        <v>Europe</v>
      </c>
      <c r="K369" s="16" t="str">
        <f t="shared" si="20"/>
        <v>T</v>
      </c>
      <c r="L369" s="16" t="str">
        <f t="shared" si="21"/>
        <v>s</v>
      </c>
      <c r="M369" s="16" t="str">
        <f t="shared" si="22"/>
        <v>Ts</v>
      </c>
      <c r="N369" t="str">
        <f t="shared" si="23"/>
        <v/>
      </c>
    </row>
    <row r="370" spans="1:14" x14ac:dyDescent="0.25">
      <c r="A370">
        <v>61233</v>
      </c>
      <c r="B370" t="s">
        <v>263</v>
      </c>
      <c r="C370" t="s">
        <v>289</v>
      </c>
      <c r="D370" t="s">
        <v>1049</v>
      </c>
      <c r="E370" t="s">
        <v>95</v>
      </c>
      <c r="F370">
        <v>187095.73</v>
      </c>
      <c r="G370" t="s">
        <v>4</v>
      </c>
      <c r="H370" t="s">
        <v>3</v>
      </c>
      <c r="I370" s="16" t="str">
        <f>INDEX(country_codes!C:C,MATCH(highest_earning_players!E370,country_codes!D:D,0))</f>
        <v>France, French Republic</v>
      </c>
      <c r="J370" s="16" t="str">
        <f>INDEX(country_codes!A:A,MATCH(highest_earning_players!E370,country_codes!D:D,0))</f>
        <v>Europe</v>
      </c>
      <c r="K370" s="16" t="str">
        <f t="shared" si="20"/>
        <v>A</v>
      </c>
      <c r="L370" s="16" t="str">
        <f t="shared" si="21"/>
        <v>e</v>
      </c>
      <c r="M370" s="16" t="str">
        <f t="shared" si="22"/>
        <v>Ae</v>
      </c>
      <c r="N370" t="str">
        <f t="shared" si="23"/>
        <v/>
      </c>
    </row>
    <row r="371" spans="1:14" x14ac:dyDescent="0.25">
      <c r="A371">
        <v>61777</v>
      </c>
      <c r="B371" t="s">
        <v>1050</v>
      </c>
      <c r="C371" t="s">
        <v>1051</v>
      </c>
      <c r="D371" t="s">
        <v>1052</v>
      </c>
      <c r="E371" t="s">
        <v>49</v>
      </c>
      <c r="F371">
        <v>182950</v>
      </c>
      <c r="G371" t="s">
        <v>4</v>
      </c>
      <c r="H371" t="s">
        <v>3</v>
      </c>
      <c r="I371" s="16" t="str">
        <f>INDEX(country_codes!C:C,MATCH(highest_earning_players!E371,country_codes!D:D,0))</f>
        <v>United States of America</v>
      </c>
      <c r="J371" s="16" t="str">
        <f>INDEX(country_codes!A:A,MATCH(highest_earning_players!E371,country_codes!D:D,0))</f>
        <v>North America</v>
      </c>
      <c r="K371" s="16" t="str">
        <f t="shared" si="20"/>
        <v>J</v>
      </c>
      <c r="L371" s="16" t="str">
        <f t="shared" si="21"/>
        <v>r</v>
      </c>
      <c r="M371" s="16" t="str">
        <f t="shared" si="22"/>
        <v>Jr</v>
      </c>
      <c r="N371" t="str">
        <f t="shared" si="23"/>
        <v/>
      </c>
    </row>
    <row r="372" spans="1:14" x14ac:dyDescent="0.25">
      <c r="A372">
        <v>44303</v>
      </c>
      <c r="B372" t="s">
        <v>1053</v>
      </c>
      <c r="C372" t="s">
        <v>1054</v>
      </c>
      <c r="D372" t="s">
        <v>1055</v>
      </c>
      <c r="E372" t="s">
        <v>315</v>
      </c>
      <c r="F372">
        <v>179596.3</v>
      </c>
      <c r="G372" t="s">
        <v>4</v>
      </c>
      <c r="H372" t="s">
        <v>3</v>
      </c>
      <c r="I372" s="16" t="str">
        <f>INDEX(country_codes!C:C,MATCH(highest_earning_players!E372,country_codes!D:D,0))</f>
        <v>Belgium, Kingdom of</v>
      </c>
      <c r="J372" s="16" t="str">
        <f>INDEX(country_codes!A:A,MATCH(highest_earning_players!E372,country_codes!D:D,0))</f>
        <v>Europe</v>
      </c>
      <c r="K372" s="16" t="str">
        <f t="shared" si="20"/>
        <v>K</v>
      </c>
      <c r="L372" s="16" t="str">
        <f t="shared" si="21"/>
        <v>t</v>
      </c>
      <c r="M372" s="16" t="str">
        <f t="shared" si="22"/>
        <v>Kt</v>
      </c>
      <c r="N372" t="str">
        <f t="shared" si="23"/>
        <v/>
      </c>
    </row>
    <row r="373" spans="1:14" x14ac:dyDescent="0.25">
      <c r="A373">
        <v>57084</v>
      </c>
      <c r="B373" t="s">
        <v>1056</v>
      </c>
      <c r="C373" t="s">
        <v>1057</v>
      </c>
      <c r="D373" t="s">
        <v>1058</v>
      </c>
      <c r="E373" t="s">
        <v>197</v>
      </c>
      <c r="F373">
        <v>178610</v>
      </c>
      <c r="G373" t="s">
        <v>4</v>
      </c>
      <c r="H373" t="s">
        <v>3</v>
      </c>
      <c r="I373" s="16" t="str">
        <f>INDEX(country_codes!C:C,MATCH(highest_earning_players!E373,country_codes!D:D,0))</f>
        <v>Finland, Republic of</v>
      </c>
      <c r="J373" s="16" t="str">
        <f>INDEX(country_codes!A:A,MATCH(highest_earning_players!E373,country_codes!D:D,0))</f>
        <v>Europe</v>
      </c>
      <c r="K373" s="16" t="str">
        <f t="shared" si="20"/>
        <v>L</v>
      </c>
      <c r="L373" s="16" t="str">
        <f t="shared" si="21"/>
        <v>i</v>
      </c>
      <c r="M373" s="16" t="str">
        <f t="shared" si="22"/>
        <v>Li</v>
      </c>
      <c r="N373">
        <f t="shared" si="23"/>
        <v>2</v>
      </c>
    </row>
    <row r="374" spans="1:14" x14ac:dyDescent="0.25">
      <c r="A374">
        <v>66611</v>
      </c>
      <c r="B374" t="s">
        <v>1059</v>
      </c>
      <c r="C374" t="s">
        <v>1060</v>
      </c>
      <c r="D374" t="s">
        <v>1061</v>
      </c>
      <c r="E374" t="s">
        <v>109</v>
      </c>
      <c r="F374">
        <v>176803.33</v>
      </c>
      <c r="G374" t="s">
        <v>4</v>
      </c>
      <c r="H374" t="s">
        <v>3</v>
      </c>
      <c r="I374" s="16" t="str">
        <f>INDEX(country_codes!C:C,MATCH(highest_earning_players!E374,country_codes!D:D,0))</f>
        <v>Norway, Kingdom of</v>
      </c>
      <c r="J374" s="16" t="str">
        <f>INDEX(country_codes!A:A,MATCH(highest_earning_players!E374,country_codes!D:D,0))</f>
        <v>Europe</v>
      </c>
      <c r="K374" s="16" t="str">
        <f t="shared" si="20"/>
        <v>E</v>
      </c>
      <c r="L374" s="16" t="str">
        <f t="shared" si="21"/>
        <v>e</v>
      </c>
      <c r="M374" s="16" t="str">
        <f t="shared" si="22"/>
        <v>Ee</v>
      </c>
      <c r="N374">
        <f t="shared" si="23"/>
        <v>1</v>
      </c>
    </row>
    <row r="375" spans="1:14" x14ac:dyDescent="0.25">
      <c r="A375">
        <v>3948</v>
      </c>
      <c r="B375" t="s">
        <v>1062</v>
      </c>
      <c r="C375" t="s">
        <v>1063</v>
      </c>
      <c r="D375" t="s">
        <v>1064</v>
      </c>
      <c r="E375" t="s">
        <v>949</v>
      </c>
      <c r="F375">
        <v>176598.27</v>
      </c>
      <c r="G375" t="s">
        <v>4</v>
      </c>
      <c r="H375" t="s">
        <v>3</v>
      </c>
      <c r="I375" s="16" t="str">
        <f>INDEX(country_codes!C:C,MATCH(highest_earning_players!E375,country_codes!D:D,0))</f>
        <v>Switzerland, Swiss Confederation</v>
      </c>
      <c r="J375" s="16" t="str">
        <f>INDEX(country_codes!A:A,MATCH(highest_earning_players!E375,country_codes!D:D,0))</f>
        <v>Europe</v>
      </c>
      <c r="K375" s="16" t="str">
        <f t="shared" si="20"/>
        <v>K</v>
      </c>
      <c r="L375" s="16" t="str">
        <f t="shared" si="21"/>
        <v>m</v>
      </c>
      <c r="M375" s="16" t="str">
        <f t="shared" si="22"/>
        <v>Km</v>
      </c>
      <c r="N375" t="str">
        <f t="shared" si="23"/>
        <v/>
      </c>
    </row>
    <row r="376" spans="1:14" x14ac:dyDescent="0.25">
      <c r="A376">
        <v>53745</v>
      </c>
      <c r="B376" t="s">
        <v>1065</v>
      </c>
      <c r="C376" t="s">
        <v>1066</v>
      </c>
      <c r="D376" t="s">
        <v>1065</v>
      </c>
      <c r="E376" t="s">
        <v>66</v>
      </c>
      <c r="F376">
        <v>174733.33</v>
      </c>
      <c r="G376" t="s">
        <v>4</v>
      </c>
      <c r="H376" t="s">
        <v>3</v>
      </c>
      <c r="I376" s="16" t="str">
        <f>INDEX(country_codes!C:C,MATCH(highest_earning_players!E376,country_codes!D:D,0))</f>
        <v>Canada</v>
      </c>
      <c r="J376" s="16" t="str">
        <f>INDEX(country_codes!A:A,MATCH(highest_earning_players!E376,country_codes!D:D,0))</f>
        <v>North America</v>
      </c>
      <c r="K376" s="16" t="str">
        <f t="shared" si="20"/>
        <v>S</v>
      </c>
      <c r="L376" s="16" t="str">
        <f t="shared" si="21"/>
        <v>n</v>
      </c>
      <c r="M376" s="16" t="str">
        <f t="shared" si="22"/>
        <v>Sn</v>
      </c>
      <c r="N376" t="str">
        <f t="shared" si="23"/>
        <v/>
      </c>
    </row>
    <row r="377" spans="1:14" x14ac:dyDescent="0.25">
      <c r="A377">
        <v>56302</v>
      </c>
      <c r="B377" t="s">
        <v>1067</v>
      </c>
      <c r="C377" t="s">
        <v>1068</v>
      </c>
      <c r="D377" t="s">
        <v>1069</v>
      </c>
      <c r="E377" t="s">
        <v>79</v>
      </c>
      <c r="F377">
        <v>174439.58</v>
      </c>
      <c r="G377" t="s">
        <v>4</v>
      </c>
      <c r="H377" t="s">
        <v>3</v>
      </c>
      <c r="I377" s="16" t="str">
        <f>INDEX(country_codes!C:C,MATCH(highest_earning_players!E377,country_codes!D:D,0))</f>
        <v>Sweden, Kingdom of</v>
      </c>
      <c r="J377" s="16" t="str">
        <f>INDEX(country_codes!A:A,MATCH(highest_earning_players!E377,country_codes!D:D,0))</f>
        <v>Europe</v>
      </c>
      <c r="K377" s="16" t="str">
        <f t="shared" si="20"/>
        <v>F</v>
      </c>
      <c r="L377" s="16" t="str">
        <f t="shared" si="21"/>
        <v>x</v>
      </c>
      <c r="M377" s="16" t="str">
        <f t="shared" si="22"/>
        <v>Fx</v>
      </c>
      <c r="N377" t="str">
        <f t="shared" si="23"/>
        <v/>
      </c>
    </row>
    <row r="378" spans="1:14" x14ac:dyDescent="0.25">
      <c r="A378">
        <v>52287</v>
      </c>
      <c r="B378" t="s">
        <v>1070</v>
      </c>
      <c r="C378" t="s">
        <v>1071</v>
      </c>
      <c r="D378" t="s">
        <v>1072</v>
      </c>
      <c r="E378" t="s">
        <v>117</v>
      </c>
      <c r="F378">
        <v>172779.7</v>
      </c>
      <c r="G378" t="s">
        <v>4</v>
      </c>
      <c r="H378" t="s">
        <v>3</v>
      </c>
      <c r="I378" s="16" t="str">
        <f>INDEX(country_codes!C:C,MATCH(highest_earning_players!E378,country_codes!D:D,0))</f>
        <v>Russian Federation</v>
      </c>
      <c r="J378" s="16" t="str">
        <f>INDEX(country_codes!A:A,MATCH(highest_earning_players!E378,country_codes!D:D,0))</f>
        <v>Europe</v>
      </c>
      <c r="K378" s="16" t="str">
        <f t="shared" si="20"/>
        <v>J</v>
      </c>
      <c r="L378" s="16" t="str">
        <f t="shared" si="21"/>
        <v>l</v>
      </c>
      <c r="M378" s="16" t="str">
        <f t="shared" si="22"/>
        <v>Jl</v>
      </c>
      <c r="N378" t="str">
        <f t="shared" si="23"/>
        <v/>
      </c>
    </row>
    <row r="379" spans="1:14" x14ac:dyDescent="0.25">
      <c r="A379">
        <v>51619</v>
      </c>
      <c r="B379" t="s">
        <v>1073</v>
      </c>
      <c r="C379" t="s">
        <v>1074</v>
      </c>
      <c r="D379" t="s">
        <v>1073</v>
      </c>
      <c r="E379" t="s">
        <v>49</v>
      </c>
      <c r="F379">
        <v>172583.33</v>
      </c>
      <c r="G379" t="s">
        <v>4</v>
      </c>
      <c r="H379" t="s">
        <v>3</v>
      </c>
      <c r="I379" s="16" t="str">
        <f>INDEX(country_codes!C:C,MATCH(highest_earning_players!E379,country_codes!D:D,0))</f>
        <v>United States of America</v>
      </c>
      <c r="J379" s="16" t="str">
        <f>INDEX(country_codes!A:A,MATCH(highest_earning_players!E379,country_codes!D:D,0))</f>
        <v>North America</v>
      </c>
      <c r="K379" s="16" t="str">
        <f t="shared" si="20"/>
        <v>A</v>
      </c>
      <c r="L379" s="16" t="str">
        <f t="shared" si="21"/>
        <v>n</v>
      </c>
      <c r="M379" s="16" t="str">
        <f t="shared" si="22"/>
        <v>An</v>
      </c>
      <c r="N379" t="str">
        <f t="shared" si="23"/>
        <v/>
      </c>
    </row>
    <row r="380" spans="1:14" x14ac:dyDescent="0.25">
      <c r="A380">
        <v>60945</v>
      </c>
      <c r="B380" t="s">
        <v>1075</v>
      </c>
      <c r="C380" t="s">
        <v>1076</v>
      </c>
      <c r="D380" t="s">
        <v>1077</v>
      </c>
      <c r="E380" t="s">
        <v>79</v>
      </c>
      <c r="F380">
        <v>172400</v>
      </c>
      <c r="G380" t="s">
        <v>4</v>
      </c>
      <c r="H380" t="s">
        <v>3</v>
      </c>
      <c r="I380" s="16" t="str">
        <f>INDEX(country_codes!C:C,MATCH(highest_earning_players!E380,country_codes!D:D,0))</f>
        <v>Sweden, Kingdom of</v>
      </c>
      <c r="J380" s="16" t="str">
        <f>INDEX(country_codes!A:A,MATCH(highest_earning_players!E380,country_codes!D:D,0))</f>
        <v>Europe</v>
      </c>
      <c r="K380" s="16" t="str">
        <f t="shared" si="20"/>
        <v>P</v>
      </c>
      <c r="L380" s="16" t="str">
        <f t="shared" si="21"/>
        <v>s</v>
      </c>
      <c r="M380" s="16" t="str">
        <f t="shared" si="22"/>
        <v>Ps</v>
      </c>
      <c r="N380" t="str">
        <f t="shared" si="23"/>
        <v/>
      </c>
    </row>
    <row r="381" spans="1:14" x14ac:dyDescent="0.25">
      <c r="A381">
        <v>55243</v>
      </c>
      <c r="B381" t="s">
        <v>1078</v>
      </c>
      <c r="C381" t="s">
        <v>1079</v>
      </c>
      <c r="D381" t="s">
        <v>1080</v>
      </c>
      <c r="E381" t="s">
        <v>315</v>
      </c>
      <c r="F381">
        <v>172385.27</v>
      </c>
      <c r="G381" t="s">
        <v>4</v>
      </c>
      <c r="H381" t="s">
        <v>3</v>
      </c>
      <c r="I381" s="16" t="str">
        <f>INDEX(country_codes!C:C,MATCH(highest_earning_players!E381,country_codes!D:D,0))</f>
        <v>Belgium, Kingdom of</v>
      </c>
      <c r="J381" s="16" t="str">
        <f>INDEX(country_codes!A:A,MATCH(highest_earning_players!E381,country_codes!D:D,0))</f>
        <v>Europe</v>
      </c>
      <c r="K381" s="16" t="str">
        <f t="shared" si="20"/>
        <v>H</v>
      </c>
      <c r="L381" s="16" t="str">
        <f t="shared" si="21"/>
        <v>d</v>
      </c>
      <c r="M381" s="16" t="str">
        <f t="shared" si="22"/>
        <v>Hd</v>
      </c>
      <c r="N381" t="str">
        <f t="shared" si="23"/>
        <v/>
      </c>
    </row>
    <row r="382" spans="1:14" x14ac:dyDescent="0.25">
      <c r="A382">
        <v>52467</v>
      </c>
      <c r="B382" t="s">
        <v>1081</v>
      </c>
      <c r="C382" t="s">
        <v>1082</v>
      </c>
      <c r="D382" t="s">
        <v>1083</v>
      </c>
      <c r="E382" t="s">
        <v>803</v>
      </c>
      <c r="F382">
        <v>167697.53</v>
      </c>
      <c r="G382" t="s">
        <v>4</v>
      </c>
      <c r="H382" t="s">
        <v>3</v>
      </c>
      <c r="I382" s="16" t="str">
        <f>INDEX(country_codes!C:C,MATCH(highest_earning_players!E382,country_codes!D:D,0))</f>
        <v>Slovenia, Republic of</v>
      </c>
      <c r="J382" s="16" t="str">
        <f>INDEX(country_codes!A:A,MATCH(highest_earning_players!E382,country_codes!D:D,0))</f>
        <v>Europe</v>
      </c>
      <c r="K382" s="16" t="str">
        <f t="shared" si="20"/>
        <v>B</v>
      </c>
      <c r="L382" s="16" t="str">
        <f t="shared" si="21"/>
        <v>¾</v>
      </c>
      <c r="M382" s="16" t="str">
        <f t="shared" si="22"/>
        <v>B¾</v>
      </c>
      <c r="N382" t="str">
        <f t="shared" si="23"/>
        <v/>
      </c>
    </row>
    <row r="383" spans="1:14" x14ac:dyDescent="0.25">
      <c r="A383">
        <v>57610</v>
      </c>
      <c r="B383" t="s">
        <v>1084</v>
      </c>
      <c r="C383" t="s">
        <v>1085</v>
      </c>
      <c r="D383" t="s">
        <v>1086</v>
      </c>
      <c r="E383" t="s">
        <v>66</v>
      </c>
      <c r="F383">
        <v>160410.62</v>
      </c>
      <c r="G383" t="s">
        <v>4</v>
      </c>
      <c r="H383" t="s">
        <v>3</v>
      </c>
      <c r="I383" s="16" t="str">
        <f>INDEX(country_codes!C:C,MATCH(highest_earning_players!E383,country_codes!D:D,0))</f>
        <v>Canada</v>
      </c>
      <c r="J383" s="16" t="str">
        <f>INDEX(country_codes!A:A,MATCH(highest_earning_players!E383,country_codes!D:D,0))</f>
        <v>North America</v>
      </c>
      <c r="K383" s="16" t="str">
        <f t="shared" si="20"/>
        <v>E</v>
      </c>
      <c r="L383" s="16" t="str">
        <f t="shared" si="21"/>
        <v>n</v>
      </c>
      <c r="M383" s="16" t="str">
        <f t="shared" si="22"/>
        <v>En</v>
      </c>
      <c r="N383" t="str">
        <f t="shared" si="23"/>
        <v/>
      </c>
    </row>
    <row r="384" spans="1:14" x14ac:dyDescent="0.25">
      <c r="A384">
        <v>61626</v>
      </c>
      <c r="B384" t="s">
        <v>1087</v>
      </c>
      <c r="C384" t="s">
        <v>1088</v>
      </c>
      <c r="D384" t="s">
        <v>1089</v>
      </c>
      <c r="E384" t="s">
        <v>49</v>
      </c>
      <c r="F384">
        <v>159833.35</v>
      </c>
      <c r="G384" t="s">
        <v>4</v>
      </c>
      <c r="H384" t="s">
        <v>3</v>
      </c>
      <c r="I384" s="16" t="str">
        <f>INDEX(country_codes!C:C,MATCH(highest_earning_players!E384,country_codes!D:D,0))</f>
        <v>United States of America</v>
      </c>
      <c r="J384" s="16" t="str">
        <f>INDEX(country_codes!A:A,MATCH(highest_earning_players!E384,country_codes!D:D,0))</f>
        <v>North America</v>
      </c>
      <c r="K384" s="16" t="str">
        <f t="shared" si="20"/>
        <v>D</v>
      </c>
      <c r="L384" s="16" t="str">
        <f t="shared" si="21"/>
        <v>k</v>
      </c>
      <c r="M384" s="16" t="str">
        <f t="shared" si="22"/>
        <v>Dk</v>
      </c>
      <c r="N384" t="str">
        <f t="shared" si="23"/>
        <v/>
      </c>
    </row>
    <row r="385" spans="1:14" x14ac:dyDescent="0.25">
      <c r="A385">
        <v>56301</v>
      </c>
      <c r="B385" t="s">
        <v>125</v>
      </c>
      <c r="C385" t="s">
        <v>1090</v>
      </c>
      <c r="D385" t="s">
        <v>1091</v>
      </c>
      <c r="E385" t="s">
        <v>79</v>
      </c>
      <c r="F385">
        <v>159160.84</v>
      </c>
      <c r="G385" t="s">
        <v>4</v>
      </c>
      <c r="H385" t="s">
        <v>3</v>
      </c>
      <c r="I385" s="16" t="str">
        <f>INDEX(country_codes!C:C,MATCH(highest_earning_players!E385,country_codes!D:D,0))</f>
        <v>Sweden, Kingdom of</v>
      </c>
      <c r="J385" s="16" t="str">
        <f>INDEX(country_codes!A:A,MATCH(highest_earning_players!E385,country_codes!D:D,0))</f>
        <v>Europe</v>
      </c>
      <c r="K385" s="16" t="str">
        <f t="shared" si="20"/>
        <v>A</v>
      </c>
      <c r="L385" s="16" t="str">
        <f t="shared" si="21"/>
        <v>r</v>
      </c>
      <c r="M385" s="16" t="str">
        <f t="shared" si="22"/>
        <v>Ar</v>
      </c>
      <c r="N385" t="str">
        <f t="shared" si="23"/>
        <v/>
      </c>
    </row>
    <row r="386" spans="1:14" x14ac:dyDescent="0.25">
      <c r="A386">
        <v>51973</v>
      </c>
      <c r="B386" t="s">
        <v>61</v>
      </c>
      <c r="C386" t="s">
        <v>1092</v>
      </c>
      <c r="D386" t="s">
        <v>1093</v>
      </c>
      <c r="E386" t="s">
        <v>66</v>
      </c>
      <c r="F386">
        <v>158350</v>
      </c>
      <c r="G386" t="s">
        <v>4</v>
      </c>
      <c r="H386" t="s">
        <v>3</v>
      </c>
      <c r="I386" s="16" t="str">
        <f>INDEX(country_codes!C:C,MATCH(highest_earning_players!E386,country_codes!D:D,0))</f>
        <v>Canada</v>
      </c>
      <c r="J386" s="16" t="str">
        <f>INDEX(country_codes!A:A,MATCH(highest_earning_players!E386,country_codes!D:D,0))</f>
        <v>North America</v>
      </c>
      <c r="K386" s="16" t="str">
        <f t="shared" si="20"/>
        <v>D</v>
      </c>
      <c r="L386" s="16" t="str">
        <f t="shared" si="21"/>
        <v>d</v>
      </c>
      <c r="M386" s="16" t="str">
        <f t="shared" si="22"/>
        <v>Dd</v>
      </c>
      <c r="N386" t="str">
        <f t="shared" si="23"/>
        <v/>
      </c>
    </row>
    <row r="387" spans="1:14" x14ac:dyDescent="0.25">
      <c r="A387">
        <v>61776</v>
      </c>
      <c r="B387" t="s">
        <v>1094</v>
      </c>
      <c r="C387" t="s">
        <v>1095</v>
      </c>
      <c r="D387" t="s">
        <v>1096</v>
      </c>
      <c r="E387" t="s">
        <v>49</v>
      </c>
      <c r="F387">
        <v>153868.98000000001</v>
      </c>
      <c r="G387" t="s">
        <v>4</v>
      </c>
      <c r="H387" t="s">
        <v>3</v>
      </c>
      <c r="I387" s="16" t="str">
        <f>INDEX(country_codes!C:C,MATCH(highest_earning_players!E387,country_codes!D:D,0))</f>
        <v>United States of America</v>
      </c>
      <c r="J387" s="16" t="str">
        <f>INDEX(country_codes!A:A,MATCH(highest_earning_players!E387,country_codes!D:D,0))</f>
        <v>North America</v>
      </c>
      <c r="K387" s="16" t="str">
        <f t="shared" ref="K387:K450" si="24">LEFT(B387, 1)</f>
        <v>B</v>
      </c>
      <c r="L387" s="16" t="str">
        <f t="shared" ref="L387:L450" si="25">RIGHT(B387,1)</f>
        <v>n</v>
      </c>
      <c r="M387" s="16" t="str">
        <f t="shared" ref="M387:M450" si="26">_xlfn.CONCAT(K387, L387)</f>
        <v>Bn</v>
      </c>
      <c r="N387">
        <f t="shared" ref="N387:N450" si="27">IFERROR(FIND("E", D387), "")</f>
        <v>1</v>
      </c>
    </row>
    <row r="388" spans="1:14" x14ac:dyDescent="0.25">
      <c r="A388">
        <v>49845</v>
      </c>
      <c r="B388" t="s">
        <v>1097</v>
      </c>
      <c r="C388" t="s">
        <v>968</v>
      </c>
      <c r="D388" t="s">
        <v>1098</v>
      </c>
      <c r="E388" t="s">
        <v>95</v>
      </c>
      <c r="F388">
        <v>152619.67000000001</v>
      </c>
      <c r="G388" t="s">
        <v>4</v>
      </c>
      <c r="H388" t="s">
        <v>3</v>
      </c>
      <c r="I388" s="16" t="str">
        <f>INDEX(country_codes!C:C,MATCH(highest_earning_players!E388,country_codes!D:D,0))</f>
        <v>France, French Republic</v>
      </c>
      <c r="J388" s="16" t="str">
        <f>INDEX(country_codes!A:A,MATCH(highest_earning_players!E388,country_codes!D:D,0))</f>
        <v>Europe</v>
      </c>
      <c r="K388" s="16" t="str">
        <f t="shared" si="24"/>
        <v>M</v>
      </c>
      <c r="L388" s="16" t="str">
        <f t="shared" si="25"/>
        <v>e</v>
      </c>
      <c r="M388" s="16" t="str">
        <f t="shared" si="26"/>
        <v>Me</v>
      </c>
      <c r="N388" t="str">
        <f t="shared" si="27"/>
        <v/>
      </c>
    </row>
    <row r="389" spans="1:14" x14ac:dyDescent="0.25">
      <c r="A389">
        <v>52283</v>
      </c>
      <c r="B389" t="s">
        <v>924</v>
      </c>
      <c r="C389" t="s">
        <v>1099</v>
      </c>
      <c r="D389" t="s">
        <v>1100</v>
      </c>
      <c r="E389" t="s">
        <v>49</v>
      </c>
      <c r="F389">
        <v>150900</v>
      </c>
      <c r="G389" t="s">
        <v>4</v>
      </c>
      <c r="H389" t="s">
        <v>3</v>
      </c>
      <c r="I389" s="16" t="str">
        <f>INDEX(country_codes!C:C,MATCH(highest_earning_players!E389,country_codes!D:D,0))</f>
        <v>United States of America</v>
      </c>
      <c r="J389" s="16" t="str">
        <f>INDEX(country_codes!A:A,MATCH(highest_earning_players!E389,country_codes!D:D,0))</f>
        <v>North America</v>
      </c>
      <c r="K389" s="16" t="str">
        <f t="shared" si="24"/>
        <v>A</v>
      </c>
      <c r="L389" s="16" t="str">
        <f t="shared" si="25"/>
        <v>y</v>
      </c>
      <c r="M389" s="16" t="str">
        <f t="shared" si="26"/>
        <v>Ay</v>
      </c>
      <c r="N389" t="str">
        <f t="shared" si="27"/>
        <v/>
      </c>
    </row>
    <row r="390" spans="1:14" x14ac:dyDescent="0.25">
      <c r="A390">
        <v>51535</v>
      </c>
      <c r="B390" t="s">
        <v>1101</v>
      </c>
      <c r="C390" t="s">
        <v>626</v>
      </c>
      <c r="D390" t="s">
        <v>1102</v>
      </c>
      <c r="E390" t="s">
        <v>609</v>
      </c>
      <c r="F390">
        <v>147050</v>
      </c>
      <c r="G390" t="s">
        <v>4</v>
      </c>
      <c r="H390" t="s">
        <v>3</v>
      </c>
      <c r="I390" s="16" t="str">
        <f>INDEX(country_codes!C:C,MATCH(highest_earning_players!E390,country_codes!D:D,0))</f>
        <v>Korea, Republic of</v>
      </c>
      <c r="J390" s="16" t="str">
        <f>INDEX(country_codes!A:A,MATCH(highest_earning_players!E390,country_codes!D:D,0))</f>
        <v>Asia</v>
      </c>
      <c r="K390" s="16" t="str">
        <f t="shared" si="24"/>
        <v>J</v>
      </c>
      <c r="L390" s="16" t="str">
        <f t="shared" si="25"/>
        <v>u</v>
      </c>
      <c r="M390" s="16" t="str">
        <f t="shared" si="26"/>
        <v>Ju</v>
      </c>
      <c r="N390" t="str">
        <f t="shared" si="27"/>
        <v/>
      </c>
    </row>
    <row r="391" spans="1:14" x14ac:dyDescent="0.25">
      <c r="A391">
        <v>49841</v>
      </c>
      <c r="B391" t="s">
        <v>1103</v>
      </c>
      <c r="C391" t="s">
        <v>1104</v>
      </c>
      <c r="D391" t="s">
        <v>1105</v>
      </c>
      <c r="E391" t="s">
        <v>95</v>
      </c>
      <c r="F391">
        <v>144507.88</v>
      </c>
      <c r="G391" t="s">
        <v>4</v>
      </c>
      <c r="H391" t="s">
        <v>3</v>
      </c>
      <c r="I391" s="16" t="str">
        <f>INDEX(country_codes!C:C,MATCH(highest_earning_players!E391,country_codes!D:D,0))</f>
        <v>France, French Republic</v>
      </c>
      <c r="J391" s="16" t="str">
        <f>INDEX(country_codes!A:A,MATCH(highest_earning_players!E391,country_codes!D:D,0))</f>
        <v>Europe</v>
      </c>
      <c r="K391" s="16" t="str">
        <f t="shared" si="24"/>
        <v>V</v>
      </c>
      <c r="L391" s="16" t="str">
        <f t="shared" si="25"/>
        <v>r</v>
      </c>
      <c r="M391" s="16" t="str">
        <f t="shared" si="26"/>
        <v>Vr</v>
      </c>
      <c r="N391" t="str">
        <f t="shared" si="27"/>
        <v/>
      </c>
    </row>
    <row r="392" spans="1:14" x14ac:dyDescent="0.25">
      <c r="A392">
        <v>65470</v>
      </c>
      <c r="B392" t="s">
        <v>959</v>
      </c>
      <c r="C392" t="s">
        <v>959</v>
      </c>
      <c r="D392" t="s">
        <v>1106</v>
      </c>
      <c r="E392" t="s">
        <v>49</v>
      </c>
      <c r="F392">
        <v>143908.34</v>
      </c>
      <c r="G392" t="s">
        <v>4</v>
      </c>
      <c r="H392" t="s">
        <v>3</v>
      </c>
      <c r="I392" s="16" t="str">
        <f>INDEX(country_codes!C:C,MATCH(highest_earning_players!E392,country_codes!D:D,0))</f>
        <v>United States of America</v>
      </c>
      <c r="J392" s="16" t="str">
        <f>INDEX(country_codes!A:A,MATCH(highest_earning_players!E392,country_codes!D:D,0))</f>
        <v>North America</v>
      </c>
      <c r="K392" s="16" t="str">
        <f t="shared" si="24"/>
        <v>-</v>
      </c>
      <c r="L392" s="16" t="str">
        <f t="shared" si="25"/>
        <v>-</v>
      </c>
      <c r="M392" s="16" t="str">
        <f t="shared" si="26"/>
        <v>--</v>
      </c>
      <c r="N392" t="str">
        <f t="shared" si="27"/>
        <v/>
      </c>
    </row>
    <row r="393" spans="1:14" x14ac:dyDescent="0.25">
      <c r="A393">
        <v>1219</v>
      </c>
      <c r="B393" t="s">
        <v>191</v>
      </c>
      <c r="C393" t="s">
        <v>1107</v>
      </c>
      <c r="D393" t="s">
        <v>1108</v>
      </c>
      <c r="E393" t="s">
        <v>49</v>
      </c>
      <c r="F393">
        <v>142413.56</v>
      </c>
      <c r="G393" t="s">
        <v>4</v>
      </c>
      <c r="H393" t="s">
        <v>3</v>
      </c>
      <c r="I393" s="16" t="str">
        <f>INDEX(country_codes!C:C,MATCH(highest_earning_players!E393,country_codes!D:D,0))</f>
        <v>United States of America</v>
      </c>
      <c r="J393" s="16" t="str">
        <f>INDEX(country_codes!A:A,MATCH(highest_earning_players!E393,country_codes!D:D,0))</f>
        <v>North America</v>
      </c>
      <c r="K393" s="16" t="str">
        <f t="shared" si="24"/>
        <v>T</v>
      </c>
      <c r="L393" s="16" t="str">
        <f t="shared" si="25"/>
        <v>r</v>
      </c>
      <c r="M393" s="16" t="str">
        <f t="shared" si="26"/>
        <v>Tr</v>
      </c>
      <c r="N393" t="str">
        <f t="shared" si="27"/>
        <v/>
      </c>
    </row>
    <row r="394" spans="1:14" x14ac:dyDescent="0.25">
      <c r="A394">
        <v>65087</v>
      </c>
      <c r="B394" t="s">
        <v>959</v>
      </c>
      <c r="C394" t="s">
        <v>959</v>
      </c>
      <c r="D394" t="s">
        <v>1109</v>
      </c>
      <c r="E394" t="s">
        <v>49</v>
      </c>
      <c r="F394">
        <v>141158.34</v>
      </c>
      <c r="G394" t="s">
        <v>4</v>
      </c>
      <c r="H394" t="s">
        <v>3</v>
      </c>
      <c r="I394" s="16" t="str">
        <f>INDEX(country_codes!C:C,MATCH(highest_earning_players!E394,country_codes!D:D,0))</f>
        <v>United States of America</v>
      </c>
      <c r="J394" s="16" t="str">
        <f>INDEX(country_codes!A:A,MATCH(highest_earning_players!E394,country_codes!D:D,0))</f>
        <v>North America</v>
      </c>
      <c r="K394" s="16" t="str">
        <f t="shared" si="24"/>
        <v>-</v>
      </c>
      <c r="L394" s="16" t="str">
        <f t="shared" si="25"/>
        <v>-</v>
      </c>
      <c r="M394" s="16" t="str">
        <f t="shared" si="26"/>
        <v>--</v>
      </c>
      <c r="N394" t="str">
        <f t="shared" si="27"/>
        <v/>
      </c>
    </row>
    <row r="395" spans="1:14" x14ac:dyDescent="0.25">
      <c r="A395">
        <v>60950</v>
      </c>
      <c r="B395" t="s">
        <v>1110</v>
      </c>
      <c r="C395" t="s">
        <v>1111</v>
      </c>
      <c r="D395" t="s">
        <v>1112</v>
      </c>
      <c r="E395" t="s">
        <v>1113</v>
      </c>
      <c r="F395">
        <v>139936.26</v>
      </c>
      <c r="G395" t="s">
        <v>4</v>
      </c>
      <c r="H395" t="s">
        <v>3</v>
      </c>
      <c r="I395" s="16" t="str">
        <f>INDEX(country_codes!C:C,MATCH(highest_earning_players!E395,country_codes!D:D,0))</f>
        <v>Lithuania, Republic of</v>
      </c>
      <c r="J395" s="16" t="str">
        <f>INDEX(country_codes!A:A,MATCH(highest_earning_players!E395,country_codes!D:D,0))</f>
        <v>Europe</v>
      </c>
      <c r="K395" s="16" t="str">
        <f t="shared" si="24"/>
        <v>Z</v>
      </c>
      <c r="L395" s="16" t="str">
        <f t="shared" si="25"/>
        <v>s</v>
      </c>
      <c r="M395" s="16" t="str">
        <f t="shared" si="26"/>
        <v>Zs</v>
      </c>
      <c r="N395" t="str">
        <f t="shared" si="27"/>
        <v/>
      </c>
    </row>
    <row r="396" spans="1:14" x14ac:dyDescent="0.25">
      <c r="A396">
        <v>51581</v>
      </c>
      <c r="B396" t="s">
        <v>1114</v>
      </c>
      <c r="C396" t="s">
        <v>1115</v>
      </c>
      <c r="D396" t="s">
        <v>1116</v>
      </c>
      <c r="E396" t="s">
        <v>49</v>
      </c>
      <c r="F396">
        <v>139866.67000000001</v>
      </c>
      <c r="G396" t="s">
        <v>4</v>
      </c>
      <c r="H396" t="s">
        <v>3</v>
      </c>
      <c r="I396" s="16" t="str">
        <f>INDEX(country_codes!C:C,MATCH(highest_earning_players!E396,country_codes!D:D,0))</f>
        <v>United States of America</v>
      </c>
      <c r="J396" s="16" t="str">
        <f>INDEX(country_codes!A:A,MATCH(highest_earning_players!E396,country_codes!D:D,0))</f>
        <v>North America</v>
      </c>
      <c r="K396" s="16" t="str">
        <f t="shared" si="24"/>
        <v>M</v>
      </c>
      <c r="L396" s="16" t="str">
        <f t="shared" si="25"/>
        <v>n</v>
      </c>
      <c r="M396" s="16" t="str">
        <f t="shared" si="26"/>
        <v>Mn</v>
      </c>
      <c r="N396" t="str">
        <f t="shared" si="27"/>
        <v/>
      </c>
    </row>
    <row r="397" spans="1:14" x14ac:dyDescent="0.25">
      <c r="A397">
        <v>49578</v>
      </c>
      <c r="B397" t="s">
        <v>1117</v>
      </c>
      <c r="C397" t="s">
        <v>1118</v>
      </c>
      <c r="D397" t="s">
        <v>1119</v>
      </c>
      <c r="E397" t="s">
        <v>95</v>
      </c>
      <c r="F397">
        <v>137954</v>
      </c>
      <c r="G397" t="s">
        <v>4</v>
      </c>
      <c r="H397" t="s">
        <v>3</v>
      </c>
      <c r="I397" s="16" t="str">
        <f>INDEX(country_codes!C:C,MATCH(highest_earning_players!E397,country_codes!D:D,0))</f>
        <v>France, French Republic</v>
      </c>
      <c r="J397" s="16" t="str">
        <f>INDEX(country_codes!A:A,MATCH(highest_earning_players!E397,country_codes!D:D,0))</f>
        <v>Europe</v>
      </c>
      <c r="K397" s="16" t="str">
        <f t="shared" si="24"/>
        <v>N</v>
      </c>
      <c r="L397" s="16" t="str">
        <f t="shared" si="25"/>
        <v>s</v>
      </c>
      <c r="M397" s="16" t="str">
        <f t="shared" si="26"/>
        <v>Ns</v>
      </c>
      <c r="N397" t="str">
        <f t="shared" si="27"/>
        <v/>
      </c>
    </row>
    <row r="398" spans="1:14" x14ac:dyDescent="0.25">
      <c r="A398">
        <v>62624</v>
      </c>
      <c r="B398" t="s">
        <v>1120</v>
      </c>
      <c r="C398" t="s">
        <v>1121</v>
      </c>
      <c r="D398" t="s">
        <v>1122</v>
      </c>
      <c r="E398" t="s">
        <v>79</v>
      </c>
      <c r="F398">
        <v>136820</v>
      </c>
      <c r="G398" t="s">
        <v>4</v>
      </c>
      <c r="H398" t="s">
        <v>3</v>
      </c>
      <c r="I398" s="16" t="str">
        <f>INDEX(country_codes!C:C,MATCH(highest_earning_players!E398,country_codes!D:D,0))</f>
        <v>Sweden, Kingdom of</v>
      </c>
      <c r="J398" s="16" t="str">
        <f>INDEX(country_codes!A:A,MATCH(highest_earning_players!E398,country_codes!D:D,0))</f>
        <v>Europe</v>
      </c>
      <c r="K398" s="16" t="str">
        <f t="shared" si="24"/>
        <v>M</v>
      </c>
      <c r="L398" s="16" t="str">
        <f t="shared" si="25"/>
        <v>a</v>
      </c>
      <c r="M398" s="16" t="str">
        <f t="shared" si="26"/>
        <v>Ma</v>
      </c>
      <c r="N398" t="str">
        <f t="shared" si="27"/>
        <v/>
      </c>
    </row>
    <row r="399" spans="1:14" x14ac:dyDescent="0.25">
      <c r="A399">
        <v>62071</v>
      </c>
      <c r="B399" t="s">
        <v>1123</v>
      </c>
      <c r="C399" t="s">
        <v>1124</v>
      </c>
      <c r="D399" t="s">
        <v>1125</v>
      </c>
      <c r="E399" t="s">
        <v>33</v>
      </c>
      <c r="F399">
        <v>136810</v>
      </c>
      <c r="G399" t="s">
        <v>4</v>
      </c>
      <c r="H399" t="s">
        <v>3</v>
      </c>
      <c r="I399" s="16" t="str">
        <f>INDEX(country_codes!C:C,MATCH(highest_earning_players!E399,country_codes!D:D,0))</f>
        <v>Denmark, Kingdom of</v>
      </c>
      <c r="J399" s="16" t="str">
        <f>INDEX(country_codes!A:A,MATCH(highest_earning_players!E399,country_codes!D:D,0))</f>
        <v>Europe</v>
      </c>
      <c r="K399" s="16" t="str">
        <f t="shared" si="24"/>
        <v>J</v>
      </c>
      <c r="L399" s="16" t="str">
        <f t="shared" si="25"/>
        <v>r</v>
      </c>
      <c r="M399" s="16" t="str">
        <f t="shared" si="26"/>
        <v>Jr</v>
      </c>
      <c r="N399" t="str">
        <f t="shared" si="27"/>
        <v/>
      </c>
    </row>
    <row r="400" spans="1:14" x14ac:dyDescent="0.25">
      <c r="A400">
        <v>64190</v>
      </c>
      <c r="B400" t="s">
        <v>1126</v>
      </c>
      <c r="C400" t="s">
        <v>1127</v>
      </c>
      <c r="D400" t="s">
        <v>1128</v>
      </c>
      <c r="E400" t="s">
        <v>323</v>
      </c>
      <c r="F400">
        <v>135928.06</v>
      </c>
      <c r="G400" t="s">
        <v>4</v>
      </c>
      <c r="H400" t="s">
        <v>3</v>
      </c>
      <c r="I400" s="16" t="str">
        <f>INDEX(country_codes!C:C,MATCH(highest_earning_players!E400,country_codes!D:D,0))</f>
        <v>Germany, Federal Republic of</v>
      </c>
      <c r="J400" s="16" t="str">
        <f>INDEX(country_codes!A:A,MATCH(highest_earning_players!E400,country_codes!D:D,0))</f>
        <v>Europe</v>
      </c>
      <c r="K400" s="16" t="str">
        <f t="shared" si="24"/>
        <v>K</v>
      </c>
      <c r="L400" s="16" t="str">
        <f t="shared" si="25"/>
        <v>n</v>
      </c>
      <c r="M400" s="16" t="str">
        <f t="shared" si="26"/>
        <v>Kn</v>
      </c>
      <c r="N400" t="str">
        <f t="shared" si="27"/>
        <v/>
      </c>
    </row>
    <row r="401" spans="1:14" x14ac:dyDescent="0.25">
      <c r="A401">
        <v>57034</v>
      </c>
      <c r="B401" t="s">
        <v>334</v>
      </c>
      <c r="C401" t="s">
        <v>1129</v>
      </c>
      <c r="D401" t="s">
        <v>1130</v>
      </c>
      <c r="E401" t="s">
        <v>327</v>
      </c>
      <c r="F401">
        <v>134800</v>
      </c>
      <c r="G401" t="s">
        <v>4</v>
      </c>
      <c r="H401" t="s">
        <v>3</v>
      </c>
      <c r="I401" s="16" t="str">
        <f>INDEX(country_codes!C:C,MATCH(highest_earning_players!E401,country_codes!D:D,0))</f>
        <v>United Kingdom of Great Britain &amp; Northern Ireland</v>
      </c>
      <c r="J401" s="16" t="str">
        <f>INDEX(country_codes!A:A,MATCH(highest_earning_players!E401,country_codes!D:D,0))</f>
        <v>Europe</v>
      </c>
      <c r="K401" s="16" t="str">
        <f t="shared" si="24"/>
        <v>J</v>
      </c>
      <c r="L401" s="16" t="str">
        <f t="shared" si="25"/>
        <v>n</v>
      </c>
      <c r="M401" s="16" t="str">
        <f t="shared" si="26"/>
        <v>Jn</v>
      </c>
      <c r="N401" t="str">
        <f t="shared" si="27"/>
        <v/>
      </c>
    </row>
    <row r="402" spans="1:14" x14ac:dyDescent="0.25">
      <c r="A402">
        <v>32000</v>
      </c>
      <c r="B402" t="s">
        <v>1131</v>
      </c>
      <c r="C402" t="s">
        <v>607</v>
      </c>
      <c r="D402" t="s">
        <v>1132</v>
      </c>
      <c r="E402" t="s">
        <v>609</v>
      </c>
      <c r="F402">
        <v>331108.68</v>
      </c>
      <c r="G402" t="s">
        <v>10</v>
      </c>
      <c r="H402" t="s">
        <v>8</v>
      </c>
      <c r="I402" s="16" t="str">
        <f>INDEX(country_codes!C:C,MATCH(highest_earning_players!E402,country_codes!D:D,0))</f>
        <v>Korea, Republic of</v>
      </c>
      <c r="J402" s="16" t="str">
        <f>INDEX(country_codes!A:A,MATCH(highest_earning_players!E402,country_codes!D:D,0))</f>
        <v>Asia</v>
      </c>
      <c r="K402" s="16" t="str">
        <f t="shared" si="24"/>
        <v>D</v>
      </c>
      <c r="L402" s="16" t="str">
        <f t="shared" si="25"/>
        <v>n</v>
      </c>
      <c r="M402" s="16" t="str">
        <f t="shared" si="26"/>
        <v>Dn</v>
      </c>
      <c r="N402" t="str">
        <f t="shared" si="27"/>
        <v/>
      </c>
    </row>
    <row r="403" spans="1:14" x14ac:dyDescent="0.25">
      <c r="A403">
        <v>40261</v>
      </c>
      <c r="B403" t="s">
        <v>1133</v>
      </c>
      <c r="C403" t="s">
        <v>1134</v>
      </c>
      <c r="D403" t="s">
        <v>1135</v>
      </c>
      <c r="E403" t="s">
        <v>609</v>
      </c>
      <c r="F403">
        <v>327424.24</v>
      </c>
      <c r="G403" t="s">
        <v>10</v>
      </c>
      <c r="H403" t="s">
        <v>8</v>
      </c>
      <c r="I403" s="16" t="str">
        <f>INDEX(country_codes!C:C,MATCH(highest_earning_players!E403,country_codes!D:D,0))</f>
        <v>Korea, Republic of</v>
      </c>
      <c r="J403" s="16" t="str">
        <f>INDEX(country_codes!A:A,MATCH(highest_earning_players!E403,country_codes!D:D,0))</f>
        <v>Asia</v>
      </c>
      <c r="K403" s="16" t="str">
        <f t="shared" si="24"/>
        <v>N</v>
      </c>
      <c r="L403" s="16" t="str">
        <f t="shared" si="25"/>
        <v>o</v>
      </c>
      <c r="M403" s="16" t="str">
        <f t="shared" si="26"/>
        <v>No</v>
      </c>
      <c r="N403" t="str">
        <f t="shared" si="27"/>
        <v/>
      </c>
    </row>
    <row r="404" spans="1:14" x14ac:dyDescent="0.25">
      <c r="A404">
        <v>46828</v>
      </c>
      <c r="B404" t="s">
        <v>1136</v>
      </c>
      <c r="C404" t="s">
        <v>824</v>
      </c>
      <c r="D404" t="s">
        <v>1137</v>
      </c>
      <c r="E404" t="s">
        <v>609</v>
      </c>
      <c r="F404">
        <v>322184.15999999997</v>
      </c>
      <c r="G404" t="s">
        <v>10</v>
      </c>
      <c r="H404" t="s">
        <v>8</v>
      </c>
      <c r="I404" s="16" t="str">
        <f>INDEX(country_codes!C:C,MATCH(highest_earning_players!E404,country_codes!D:D,0))</f>
        <v>Korea, Republic of</v>
      </c>
      <c r="J404" s="16" t="str">
        <f>INDEX(country_codes!A:A,MATCH(highest_earning_players!E404,country_codes!D:D,0))</f>
        <v>Asia</v>
      </c>
      <c r="K404" s="16" t="str">
        <f t="shared" si="24"/>
        <v>M</v>
      </c>
      <c r="L404" s="16" t="str">
        <f t="shared" si="25"/>
        <v>n</v>
      </c>
      <c r="M404" s="16" t="str">
        <f t="shared" si="26"/>
        <v>Mn</v>
      </c>
      <c r="N404" t="str">
        <f t="shared" si="27"/>
        <v/>
      </c>
    </row>
    <row r="405" spans="1:14" x14ac:dyDescent="0.25">
      <c r="A405">
        <v>36883</v>
      </c>
      <c r="B405" t="s">
        <v>1138</v>
      </c>
      <c r="C405" t="s">
        <v>750</v>
      </c>
      <c r="D405" t="s">
        <v>1139</v>
      </c>
      <c r="E405" t="s">
        <v>609</v>
      </c>
      <c r="F405">
        <v>319657.2</v>
      </c>
      <c r="G405" t="s">
        <v>10</v>
      </c>
      <c r="H405" t="s">
        <v>8</v>
      </c>
      <c r="I405" s="16" t="str">
        <f>INDEX(country_codes!C:C,MATCH(highest_earning_players!E405,country_codes!D:D,0))</f>
        <v>Korea, Republic of</v>
      </c>
      <c r="J405" s="16" t="str">
        <f>INDEX(country_codes!A:A,MATCH(highest_earning_players!E405,country_codes!D:D,0))</f>
        <v>Asia</v>
      </c>
      <c r="K405" s="16" t="str">
        <f t="shared" si="24"/>
        <v>H</v>
      </c>
      <c r="L405" s="16" t="str">
        <f t="shared" si="25"/>
        <v>n</v>
      </c>
      <c r="M405" s="16" t="str">
        <f t="shared" si="26"/>
        <v>Hn</v>
      </c>
      <c r="N405" t="str">
        <f t="shared" si="27"/>
        <v/>
      </c>
    </row>
    <row r="406" spans="1:14" x14ac:dyDescent="0.25">
      <c r="A406">
        <v>35563</v>
      </c>
      <c r="B406" t="s">
        <v>1140</v>
      </c>
      <c r="C406" t="s">
        <v>1141</v>
      </c>
      <c r="D406" t="s">
        <v>1142</v>
      </c>
      <c r="E406" t="s">
        <v>49</v>
      </c>
      <c r="F406">
        <v>314548.25</v>
      </c>
      <c r="G406" t="s">
        <v>10</v>
      </c>
      <c r="H406" t="s">
        <v>8</v>
      </c>
      <c r="I406" s="16" t="str">
        <f>INDEX(country_codes!C:C,MATCH(highest_earning_players!E406,country_codes!D:D,0))</f>
        <v>United States of America</v>
      </c>
      <c r="J406" s="16" t="str">
        <f>INDEX(country_codes!A:A,MATCH(highest_earning_players!E406,country_codes!D:D,0))</f>
        <v>North America</v>
      </c>
      <c r="K406" s="16" t="str">
        <f t="shared" si="24"/>
        <v>G</v>
      </c>
      <c r="L406" s="16" t="str">
        <f t="shared" si="25"/>
        <v>t</v>
      </c>
      <c r="M406" s="16" t="str">
        <f t="shared" si="26"/>
        <v>Gt</v>
      </c>
      <c r="N406" t="str">
        <f t="shared" si="27"/>
        <v/>
      </c>
    </row>
    <row r="407" spans="1:14" x14ac:dyDescent="0.25">
      <c r="A407">
        <v>35121</v>
      </c>
      <c r="B407" t="s">
        <v>1143</v>
      </c>
      <c r="C407" t="s">
        <v>1144</v>
      </c>
      <c r="D407" t="s">
        <v>1145</v>
      </c>
      <c r="E407" t="s">
        <v>49</v>
      </c>
      <c r="F407">
        <v>312948.02</v>
      </c>
      <c r="G407" t="s">
        <v>10</v>
      </c>
      <c r="H407" t="s">
        <v>8</v>
      </c>
      <c r="I407" s="16" t="str">
        <f>INDEX(country_codes!C:C,MATCH(highest_earning_players!E407,country_codes!D:D,0))</f>
        <v>United States of America</v>
      </c>
      <c r="J407" s="16" t="str">
        <f>INDEX(country_codes!A:A,MATCH(highest_earning_players!E407,country_codes!D:D,0))</f>
        <v>North America</v>
      </c>
      <c r="K407" s="16" t="str">
        <f t="shared" si="24"/>
        <v>M</v>
      </c>
      <c r="L407" s="16" t="str">
        <f t="shared" si="25"/>
        <v>w</v>
      </c>
      <c r="M407" s="16" t="str">
        <f t="shared" si="26"/>
        <v>Mw</v>
      </c>
      <c r="N407" t="str">
        <f t="shared" si="27"/>
        <v/>
      </c>
    </row>
    <row r="408" spans="1:14" x14ac:dyDescent="0.25">
      <c r="A408">
        <v>50319</v>
      </c>
      <c r="B408" t="s">
        <v>1146</v>
      </c>
      <c r="C408" t="s">
        <v>667</v>
      </c>
      <c r="D408" t="s">
        <v>1147</v>
      </c>
      <c r="E408" t="s">
        <v>609</v>
      </c>
      <c r="F408">
        <v>308901.19</v>
      </c>
      <c r="G408" t="s">
        <v>10</v>
      </c>
      <c r="H408" t="s">
        <v>8</v>
      </c>
      <c r="I408" s="16" t="str">
        <f>INDEX(country_codes!C:C,MATCH(highest_earning_players!E408,country_codes!D:D,0))</f>
        <v>Korea, Republic of</v>
      </c>
      <c r="J408" s="16" t="str">
        <f>INDEX(country_codes!A:A,MATCH(highest_earning_players!E408,country_codes!D:D,0))</f>
        <v>Asia</v>
      </c>
      <c r="K408" s="16" t="str">
        <f t="shared" si="24"/>
        <v>M</v>
      </c>
      <c r="L408" s="16" t="str">
        <f t="shared" si="25"/>
        <v>i</v>
      </c>
      <c r="M408" s="16" t="str">
        <f t="shared" si="26"/>
        <v>Mi</v>
      </c>
      <c r="N408" t="str">
        <f t="shared" si="27"/>
        <v/>
      </c>
    </row>
    <row r="409" spans="1:14" x14ac:dyDescent="0.25">
      <c r="A409">
        <v>37635</v>
      </c>
      <c r="B409" t="s">
        <v>1148</v>
      </c>
      <c r="C409" t="s">
        <v>1149</v>
      </c>
      <c r="D409" t="s">
        <v>1150</v>
      </c>
      <c r="E409" t="s">
        <v>609</v>
      </c>
      <c r="F409">
        <v>297730.96999999997</v>
      </c>
      <c r="G409" t="s">
        <v>10</v>
      </c>
      <c r="H409" t="s">
        <v>8</v>
      </c>
      <c r="I409" s="16" t="str">
        <f>INDEX(country_codes!C:C,MATCH(highest_earning_players!E409,country_codes!D:D,0))</f>
        <v>Korea, Republic of</v>
      </c>
      <c r="J409" s="16" t="str">
        <f>INDEX(country_codes!A:A,MATCH(highest_earning_players!E409,country_codes!D:D,0))</f>
        <v>Asia</v>
      </c>
      <c r="K409" s="16" t="str">
        <f t="shared" si="24"/>
        <v>J</v>
      </c>
      <c r="L409" s="16" t="str">
        <f t="shared" si="25"/>
        <v>e</v>
      </c>
      <c r="M409" s="16" t="str">
        <f t="shared" si="26"/>
        <v>Je</v>
      </c>
      <c r="N409" t="str">
        <f t="shared" si="27"/>
        <v/>
      </c>
    </row>
    <row r="410" spans="1:14" x14ac:dyDescent="0.25">
      <c r="A410">
        <v>37636</v>
      </c>
      <c r="B410" t="s">
        <v>1151</v>
      </c>
      <c r="C410" t="s">
        <v>667</v>
      </c>
      <c r="D410" t="s">
        <v>1152</v>
      </c>
      <c r="E410" t="s">
        <v>609</v>
      </c>
      <c r="F410">
        <v>297730.96999999997</v>
      </c>
      <c r="G410" t="s">
        <v>10</v>
      </c>
      <c r="H410" t="s">
        <v>8</v>
      </c>
      <c r="I410" s="16" t="str">
        <f>INDEX(country_codes!C:C,MATCH(highest_earning_players!E410,country_codes!D:D,0))</f>
        <v>Korea, Republic of</v>
      </c>
      <c r="J410" s="16" t="str">
        <f>INDEX(country_codes!A:A,MATCH(highest_earning_players!E410,country_codes!D:D,0))</f>
        <v>Asia</v>
      </c>
      <c r="K410" s="16" t="str">
        <f t="shared" si="24"/>
        <v>J</v>
      </c>
      <c r="L410" s="16" t="str">
        <f t="shared" si="25"/>
        <v>g</v>
      </c>
      <c r="M410" s="16" t="str">
        <f t="shared" si="26"/>
        <v>Jg</v>
      </c>
      <c r="N410" t="str">
        <f t="shared" si="27"/>
        <v/>
      </c>
    </row>
    <row r="411" spans="1:14" x14ac:dyDescent="0.25">
      <c r="A411">
        <v>35351</v>
      </c>
      <c r="B411" t="s">
        <v>1153</v>
      </c>
      <c r="C411" t="s">
        <v>750</v>
      </c>
      <c r="D411" t="s">
        <v>1154</v>
      </c>
      <c r="E411" t="s">
        <v>609</v>
      </c>
      <c r="F411">
        <v>272689.65000000002</v>
      </c>
      <c r="G411" t="s">
        <v>10</v>
      </c>
      <c r="H411" t="s">
        <v>8</v>
      </c>
      <c r="I411" s="16" t="str">
        <f>INDEX(country_codes!C:C,MATCH(highest_earning_players!E411,country_codes!D:D,0))</f>
        <v>Korea, Republic of</v>
      </c>
      <c r="J411" s="16" t="str">
        <f>INDEX(country_codes!A:A,MATCH(highest_earning_players!E411,country_codes!D:D,0))</f>
        <v>Asia</v>
      </c>
      <c r="K411" s="16" t="str">
        <f t="shared" si="24"/>
        <v>S</v>
      </c>
      <c r="L411" s="16" t="str">
        <f t="shared" si="25"/>
        <v>e</v>
      </c>
      <c r="M411" s="16" t="str">
        <f t="shared" si="26"/>
        <v>Se</v>
      </c>
      <c r="N411" t="str">
        <f t="shared" si="27"/>
        <v/>
      </c>
    </row>
    <row r="412" spans="1:14" x14ac:dyDescent="0.25">
      <c r="A412">
        <v>34117</v>
      </c>
      <c r="B412" t="s">
        <v>1155</v>
      </c>
      <c r="C412" t="s">
        <v>626</v>
      </c>
      <c r="D412" t="s">
        <v>1156</v>
      </c>
      <c r="E412" t="s">
        <v>609</v>
      </c>
      <c r="F412">
        <v>267391.59000000003</v>
      </c>
      <c r="G412" t="s">
        <v>10</v>
      </c>
      <c r="H412" t="s">
        <v>8</v>
      </c>
      <c r="I412" s="16" t="str">
        <f>INDEX(country_codes!C:C,MATCH(highest_earning_players!E412,country_codes!D:D,0))</f>
        <v>Korea, Republic of</v>
      </c>
      <c r="J412" s="16" t="str">
        <f>INDEX(country_codes!A:A,MATCH(highest_earning_players!E412,country_codes!D:D,0))</f>
        <v>Asia</v>
      </c>
      <c r="K412" s="16" t="str">
        <f t="shared" si="24"/>
        <v>J</v>
      </c>
      <c r="L412" s="16" t="str">
        <f t="shared" si="25"/>
        <v>k</v>
      </c>
      <c r="M412" s="16" t="str">
        <f t="shared" si="26"/>
        <v>Jk</v>
      </c>
      <c r="N412" t="str">
        <f t="shared" si="27"/>
        <v/>
      </c>
    </row>
    <row r="413" spans="1:14" x14ac:dyDescent="0.25">
      <c r="A413">
        <v>37325</v>
      </c>
      <c r="B413" t="s">
        <v>1157</v>
      </c>
      <c r="C413" t="s">
        <v>607</v>
      </c>
      <c r="D413" t="s">
        <v>1158</v>
      </c>
      <c r="E413" t="s">
        <v>609</v>
      </c>
      <c r="F413">
        <v>222400.43</v>
      </c>
      <c r="G413" t="s">
        <v>10</v>
      </c>
      <c r="H413" t="s">
        <v>8</v>
      </c>
      <c r="I413" s="16" t="str">
        <f>INDEX(country_codes!C:C,MATCH(highest_earning_players!E413,country_codes!D:D,0))</f>
        <v>Korea, Republic of</v>
      </c>
      <c r="J413" s="16" t="str">
        <f>INDEX(country_codes!A:A,MATCH(highest_earning_players!E413,country_codes!D:D,0))</f>
        <v>Asia</v>
      </c>
      <c r="K413" s="16" t="str">
        <f t="shared" si="24"/>
        <v>J</v>
      </c>
      <c r="L413" s="16" t="str">
        <f t="shared" si="25"/>
        <v>o</v>
      </c>
      <c r="M413" s="16" t="str">
        <f t="shared" si="26"/>
        <v>Jo</v>
      </c>
      <c r="N413" t="str">
        <f t="shared" si="27"/>
        <v/>
      </c>
    </row>
    <row r="414" spans="1:14" x14ac:dyDescent="0.25">
      <c r="A414">
        <v>34123</v>
      </c>
      <c r="B414" t="s">
        <v>1159</v>
      </c>
      <c r="C414" t="s">
        <v>607</v>
      </c>
      <c r="D414" t="s">
        <v>1160</v>
      </c>
      <c r="E414" t="s">
        <v>609</v>
      </c>
      <c r="F414">
        <v>208453.84</v>
      </c>
      <c r="G414" t="s">
        <v>10</v>
      </c>
      <c r="H414" t="s">
        <v>8</v>
      </c>
      <c r="I414" s="16" t="str">
        <f>INDEX(country_codes!C:C,MATCH(highest_earning_players!E414,country_codes!D:D,0))</f>
        <v>Korea, Republic of</v>
      </c>
      <c r="J414" s="16" t="str">
        <f>INDEX(country_codes!A:A,MATCH(highest_earning_players!E414,country_codes!D:D,0))</f>
        <v>Asia</v>
      </c>
      <c r="K414" s="16" t="str">
        <f t="shared" si="24"/>
        <v>J</v>
      </c>
      <c r="L414" s="16" t="str">
        <f t="shared" si="25"/>
        <v>k</v>
      </c>
      <c r="M414" s="16" t="str">
        <f t="shared" si="26"/>
        <v>Jk</v>
      </c>
      <c r="N414" t="str">
        <f t="shared" si="27"/>
        <v/>
      </c>
    </row>
    <row r="415" spans="1:14" x14ac:dyDescent="0.25">
      <c r="A415">
        <v>37332</v>
      </c>
      <c r="B415" t="s">
        <v>1161</v>
      </c>
      <c r="C415" t="s">
        <v>669</v>
      </c>
      <c r="D415" t="s">
        <v>1162</v>
      </c>
      <c r="E415" t="s">
        <v>609</v>
      </c>
      <c r="F415">
        <v>197480.74</v>
      </c>
      <c r="G415" t="s">
        <v>10</v>
      </c>
      <c r="H415" t="s">
        <v>8</v>
      </c>
      <c r="I415" s="16" t="str">
        <f>INDEX(country_codes!C:C,MATCH(highest_earning_players!E415,country_codes!D:D,0))</f>
        <v>Korea, Republic of</v>
      </c>
      <c r="J415" s="16" t="str">
        <f>INDEX(country_codes!A:A,MATCH(highest_earning_players!E415,country_codes!D:D,0))</f>
        <v>Asia</v>
      </c>
      <c r="K415" s="16" t="str">
        <f t="shared" si="24"/>
        <v>W</v>
      </c>
      <c r="L415" s="16" t="str">
        <f t="shared" si="25"/>
        <v>k</v>
      </c>
      <c r="M415" s="16" t="str">
        <f t="shared" si="26"/>
        <v>Wk</v>
      </c>
      <c r="N415" t="str">
        <f t="shared" si="27"/>
        <v/>
      </c>
    </row>
    <row r="416" spans="1:14" x14ac:dyDescent="0.25">
      <c r="A416">
        <v>37389</v>
      </c>
      <c r="B416" t="s">
        <v>1163</v>
      </c>
      <c r="C416" t="s">
        <v>607</v>
      </c>
      <c r="D416" t="s">
        <v>1164</v>
      </c>
      <c r="E416" t="s">
        <v>609</v>
      </c>
      <c r="F416">
        <v>188479.09</v>
      </c>
      <c r="G416" t="s">
        <v>10</v>
      </c>
      <c r="H416" t="s">
        <v>8</v>
      </c>
      <c r="I416" s="16" t="str">
        <f>INDEX(country_codes!C:C,MATCH(highest_earning_players!E416,country_codes!D:D,0))</f>
        <v>Korea, Republic of</v>
      </c>
      <c r="J416" s="16" t="str">
        <f>INDEX(country_codes!A:A,MATCH(highest_earning_players!E416,country_codes!D:D,0))</f>
        <v>Asia</v>
      </c>
      <c r="K416" s="16" t="str">
        <f t="shared" si="24"/>
        <v>J</v>
      </c>
      <c r="L416" s="16" t="str">
        <f t="shared" si="25"/>
        <v>k</v>
      </c>
      <c r="M416" s="16" t="str">
        <f t="shared" si="26"/>
        <v>Jk</v>
      </c>
      <c r="N416" t="str">
        <f t="shared" si="27"/>
        <v/>
      </c>
    </row>
    <row r="417" spans="1:14" x14ac:dyDescent="0.25">
      <c r="A417">
        <v>47221</v>
      </c>
      <c r="B417" t="s">
        <v>1165</v>
      </c>
      <c r="C417" t="s">
        <v>607</v>
      </c>
      <c r="D417" t="s">
        <v>1166</v>
      </c>
      <c r="E417" t="s">
        <v>609</v>
      </c>
      <c r="F417">
        <v>186382.3</v>
      </c>
      <c r="G417" t="s">
        <v>10</v>
      </c>
      <c r="H417" t="s">
        <v>8</v>
      </c>
      <c r="I417" s="16" t="str">
        <f>INDEX(country_codes!C:C,MATCH(highest_earning_players!E417,country_codes!D:D,0))</f>
        <v>Korea, Republic of</v>
      </c>
      <c r="J417" s="16" t="str">
        <f>INDEX(country_codes!A:A,MATCH(highest_earning_players!E417,country_codes!D:D,0))</f>
        <v>Asia</v>
      </c>
      <c r="K417" s="16" t="str">
        <f t="shared" si="24"/>
        <v>S</v>
      </c>
      <c r="L417" s="16" t="str">
        <f t="shared" si="25"/>
        <v>n</v>
      </c>
      <c r="M417" s="16" t="str">
        <f t="shared" si="26"/>
        <v>Sn</v>
      </c>
      <c r="N417">
        <f t="shared" si="27"/>
        <v>5</v>
      </c>
    </row>
    <row r="418" spans="1:14" x14ac:dyDescent="0.25">
      <c r="A418">
        <v>27366</v>
      </c>
      <c r="B418" t="s">
        <v>34</v>
      </c>
      <c r="C418" t="s">
        <v>1167</v>
      </c>
      <c r="D418" t="s">
        <v>1168</v>
      </c>
      <c r="E418" t="s">
        <v>79</v>
      </c>
      <c r="F418">
        <v>180755.36</v>
      </c>
      <c r="G418" t="s">
        <v>10</v>
      </c>
      <c r="H418" t="s">
        <v>8</v>
      </c>
      <c r="I418" s="16" t="str">
        <f>INDEX(country_codes!C:C,MATCH(highest_earning_players!E418,country_codes!D:D,0))</f>
        <v>Sweden, Kingdom of</v>
      </c>
      <c r="J418" s="16" t="str">
        <f>INDEX(country_codes!A:A,MATCH(highest_earning_players!E418,country_codes!D:D,0))</f>
        <v>Europe</v>
      </c>
      <c r="K418" s="16" t="str">
        <f t="shared" si="24"/>
        <v>A</v>
      </c>
      <c r="L418" s="16" t="str">
        <f t="shared" si="25"/>
        <v>s</v>
      </c>
      <c r="M418" s="16" t="str">
        <f t="shared" si="26"/>
        <v>As</v>
      </c>
      <c r="N418" t="str">
        <f t="shared" si="27"/>
        <v/>
      </c>
    </row>
    <row r="419" spans="1:14" x14ac:dyDescent="0.25">
      <c r="A419">
        <v>34133</v>
      </c>
      <c r="B419" t="s">
        <v>1169</v>
      </c>
      <c r="C419" t="s">
        <v>667</v>
      </c>
      <c r="D419" t="s">
        <v>1170</v>
      </c>
      <c r="E419" t="s">
        <v>609</v>
      </c>
      <c r="F419">
        <v>176385.68</v>
      </c>
      <c r="G419" t="s">
        <v>10</v>
      </c>
      <c r="H419" t="s">
        <v>8</v>
      </c>
      <c r="I419" s="16" t="str">
        <f>INDEX(country_codes!C:C,MATCH(highest_earning_players!E419,country_codes!D:D,0))</f>
        <v>Korea, Republic of</v>
      </c>
      <c r="J419" s="16" t="str">
        <f>INDEX(country_codes!A:A,MATCH(highest_earning_players!E419,country_codes!D:D,0))</f>
        <v>Asia</v>
      </c>
      <c r="K419" s="16" t="str">
        <f t="shared" si="24"/>
        <v>J</v>
      </c>
      <c r="L419" s="16" t="str">
        <f t="shared" si="25"/>
        <v>l</v>
      </c>
      <c r="M419" s="16" t="str">
        <f t="shared" si="26"/>
        <v>Jl</v>
      </c>
      <c r="N419" t="str">
        <f t="shared" si="27"/>
        <v/>
      </c>
    </row>
    <row r="420" spans="1:14" x14ac:dyDescent="0.25">
      <c r="A420">
        <v>34701</v>
      </c>
      <c r="B420" t="s">
        <v>1171</v>
      </c>
      <c r="C420" t="s">
        <v>607</v>
      </c>
      <c r="D420" t="s">
        <v>1172</v>
      </c>
      <c r="E420" t="s">
        <v>609</v>
      </c>
      <c r="F420">
        <v>168959.28</v>
      </c>
      <c r="G420" t="s">
        <v>10</v>
      </c>
      <c r="H420" t="s">
        <v>8</v>
      </c>
      <c r="I420" s="16" t="str">
        <f>INDEX(country_codes!C:C,MATCH(highest_earning_players!E420,country_codes!D:D,0))</f>
        <v>Korea, Republic of</v>
      </c>
      <c r="J420" s="16" t="str">
        <f>INDEX(country_codes!A:A,MATCH(highest_earning_players!E420,country_codes!D:D,0))</f>
        <v>Asia</v>
      </c>
      <c r="K420" s="16" t="str">
        <f t="shared" si="24"/>
        <v>D</v>
      </c>
      <c r="L420" s="16" t="str">
        <f t="shared" si="25"/>
        <v>u</v>
      </c>
      <c r="M420" s="16" t="str">
        <f t="shared" si="26"/>
        <v>Du</v>
      </c>
      <c r="N420" t="str">
        <f t="shared" si="27"/>
        <v/>
      </c>
    </row>
    <row r="421" spans="1:14" x14ac:dyDescent="0.25">
      <c r="A421">
        <v>37385</v>
      </c>
      <c r="B421" t="s">
        <v>1173</v>
      </c>
      <c r="C421" t="s">
        <v>607</v>
      </c>
      <c r="D421" t="s">
        <v>1174</v>
      </c>
      <c r="E421" t="s">
        <v>609</v>
      </c>
      <c r="F421">
        <v>167420.62</v>
      </c>
      <c r="G421" t="s">
        <v>10</v>
      </c>
      <c r="H421" t="s">
        <v>8</v>
      </c>
      <c r="I421" s="16" t="str">
        <f>INDEX(country_codes!C:C,MATCH(highest_earning_players!E421,country_codes!D:D,0))</f>
        <v>Korea, Republic of</v>
      </c>
      <c r="J421" s="16" t="str">
        <f>INDEX(country_codes!A:A,MATCH(highest_earning_players!E421,country_codes!D:D,0))</f>
        <v>Asia</v>
      </c>
      <c r="K421" s="16" t="str">
        <f t="shared" si="24"/>
        <v>H</v>
      </c>
      <c r="L421" s="16" t="str">
        <f t="shared" si="25"/>
        <v>g</v>
      </c>
      <c r="M421" s="16" t="str">
        <f t="shared" si="26"/>
        <v>Hg</v>
      </c>
      <c r="N421" t="str">
        <f t="shared" si="27"/>
        <v/>
      </c>
    </row>
    <row r="422" spans="1:14" x14ac:dyDescent="0.25">
      <c r="A422">
        <v>37501</v>
      </c>
      <c r="B422" t="s">
        <v>1175</v>
      </c>
      <c r="C422" t="s">
        <v>626</v>
      </c>
      <c r="D422" t="s">
        <v>1176</v>
      </c>
      <c r="E422" t="s">
        <v>609</v>
      </c>
      <c r="F422">
        <v>164396.18</v>
      </c>
      <c r="G422" t="s">
        <v>10</v>
      </c>
      <c r="H422" t="s">
        <v>8</v>
      </c>
      <c r="I422" s="16" t="str">
        <f>INDEX(country_codes!C:C,MATCH(highest_earning_players!E422,country_codes!D:D,0))</f>
        <v>Korea, Republic of</v>
      </c>
      <c r="J422" s="16" t="str">
        <f>INDEX(country_codes!A:A,MATCH(highest_earning_players!E422,country_codes!D:D,0))</f>
        <v>Asia</v>
      </c>
      <c r="K422" s="16" t="str">
        <f t="shared" si="24"/>
        <v>C</v>
      </c>
      <c r="L422" s="16" t="str">
        <f t="shared" si="25"/>
        <v>i</v>
      </c>
      <c r="M422" s="16" t="str">
        <f t="shared" si="26"/>
        <v>Ci</v>
      </c>
      <c r="N422" t="str">
        <f t="shared" si="27"/>
        <v/>
      </c>
    </row>
    <row r="423" spans="1:14" x14ac:dyDescent="0.25">
      <c r="A423">
        <v>34175</v>
      </c>
      <c r="B423" t="s">
        <v>1177</v>
      </c>
      <c r="C423" t="s">
        <v>1178</v>
      </c>
      <c r="D423" t="s">
        <v>1179</v>
      </c>
      <c r="E423" t="s">
        <v>49</v>
      </c>
      <c r="F423">
        <v>164363.81</v>
      </c>
      <c r="G423" t="s">
        <v>10</v>
      </c>
      <c r="H423" t="s">
        <v>8</v>
      </c>
      <c r="I423" s="16" t="str">
        <f>INDEX(country_codes!C:C,MATCH(highest_earning_players!E423,country_codes!D:D,0))</f>
        <v>United States of America</v>
      </c>
      <c r="J423" s="16" t="str">
        <f>INDEX(country_codes!A:A,MATCH(highest_earning_players!E423,country_codes!D:D,0))</f>
        <v>North America</v>
      </c>
      <c r="K423" s="16" t="str">
        <f t="shared" si="24"/>
        <v>J</v>
      </c>
      <c r="L423" s="16" t="str">
        <f t="shared" si="25"/>
        <v>y</v>
      </c>
      <c r="M423" s="16" t="str">
        <f t="shared" si="26"/>
        <v>Jy</v>
      </c>
      <c r="N423" t="str">
        <f t="shared" si="27"/>
        <v/>
      </c>
    </row>
    <row r="424" spans="1:14" x14ac:dyDescent="0.25">
      <c r="A424">
        <v>39996</v>
      </c>
      <c r="B424" t="s">
        <v>1065</v>
      </c>
      <c r="C424" t="s">
        <v>1180</v>
      </c>
      <c r="D424" t="s">
        <v>1181</v>
      </c>
      <c r="E424" t="s">
        <v>1182</v>
      </c>
      <c r="F424">
        <v>164025.25</v>
      </c>
      <c r="G424" t="s">
        <v>10</v>
      </c>
      <c r="H424" t="s">
        <v>8</v>
      </c>
      <c r="I424" s="16" t="str">
        <f>INDEX(country_codes!C:C,MATCH(highest_earning_players!E424,country_codes!D:D,0))</f>
        <v>Japan</v>
      </c>
      <c r="J424" s="16" t="str">
        <f>INDEX(country_codes!A:A,MATCH(highest_earning_players!E424,country_codes!D:D,0))</f>
        <v>Asia</v>
      </c>
      <c r="K424" s="16" t="str">
        <f t="shared" si="24"/>
        <v>S</v>
      </c>
      <c r="L424" s="16" t="str">
        <f t="shared" si="25"/>
        <v>n</v>
      </c>
      <c r="M424" s="16" t="str">
        <f t="shared" si="26"/>
        <v>Sn</v>
      </c>
      <c r="N424" t="str">
        <f t="shared" si="27"/>
        <v/>
      </c>
    </row>
    <row r="425" spans="1:14" x14ac:dyDescent="0.25">
      <c r="A425">
        <v>42786</v>
      </c>
      <c r="B425" t="s">
        <v>1183</v>
      </c>
      <c r="C425" t="s">
        <v>632</v>
      </c>
      <c r="D425" t="s">
        <v>1184</v>
      </c>
      <c r="E425" t="s">
        <v>609</v>
      </c>
      <c r="F425">
        <v>163336.4</v>
      </c>
      <c r="G425" t="s">
        <v>10</v>
      </c>
      <c r="H425" t="s">
        <v>8</v>
      </c>
      <c r="I425" s="16" t="str">
        <f>INDEX(country_codes!C:C,MATCH(highest_earning_players!E425,country_codes!D:D,0))</f>
        <v>Korea, Republic of</v>
      </c>
      <c r="J425" s="16" t="str">
        <f>INDEX(country_codes!A:A,MATCH(highest_earning_players!E425,country_codes!D:D,0))</f>
        <v>Asia</v>
      </c>
      <c r="K425" s="16" t="str">
        <f t="shared" si="24"/>
        <v>S</v>
      </c>
      <c r="L425" s="16" t="str">
        <f t="shared" si="25"/>
        <v>n</v>
      </c>
      <c r="M425" s="16" t="str">
        <f t="shared" si="26"/>
        <v>Sn</v>
      </c>
      <c r="N425" t="str">
        <f t="shared" si="27"/>
        <v/>
      </c>
    </row>
    <row r="426" spans="1:14" x14ac:dyDescent="0.25">
      <c r="A426">
        <v>50329</v>
      </c>
      <c r="B426" t="s">
        <v>1185</v>
      </c>
      <c r="C426" t="s">
        <v>626</v>
      </c>
      <c r="D426" t="s">
        <v>1186</v>
      </c>
      <c r="E426" t="s">
        <v>609</v>
      </c>
      <c r="F426">
        <v>159911.85</v>
      </c>
      <c r="G426" t="s">
        <v>10</v>
      </c>
      <c r="H426" t="s">
        <v>8</v>
      </c>
      <c r="I426" s="16" t="str">
        <f>INDEX(country_codes!C:C,MATCH(highest_earning_players!E426,country_codes!D:D,0))</f>
        <v>Korea, Republic of</v>
      </c>
      <c r="J426" s="16" t="str">
        <f>INDEX(country_codes!A:A,MATCH(highest_earning_players!E426,country_codes!D:D,0))</f>
        <v>Asia</v>
      </c>
      <c r="K426" s="16" t="str">
        <f t="shared" si="24"/>
        <v>S</v>
      </c>
      <c r="L426" s="16" t="str">
        <f t="shared" si="25"/>
        <v>g</v>
      </c>
      <c r="M426" s="16" t="str">
        <f t="shared" si="26"/>
        <v>Sg</v>
      </c>
      <c r="N426" t="str">
        <f t="shared" si="27"/>
        <v/>
      </c>
    </row>
    <row r="427" spans="1:14" x14ac:dyDescent="0.25">
      <c r="A427">
        <v>42667</v>
      </c>
      <c r="B427" t="s">
        <v>1187</v>
      </c>
      <c r="C427" t="s">
        <v>1188</v>
      </c>
      <c r="D427" t="s">
        <v>1189</v>
      </c>
      <c r="E427" t="s">
        <v>609</v>
      </c>
      <c r="F427">
        <v>159757.10999999999</v>
      </c>
      <c r="G427" t="s">
        <v>10</v>
      </c>
      <c r="H427" t="s">
        <v>8</v>
      </c>
      <c r="I427" s="16" t="str">
        <f>INDEX(country_codes!C:C,MATCH(highest_earning_players!E427,country_codes!D:D,0))</f>
        <v>Korea, Republic of</v>
      </c>
      <c r="J427" s="16" t="str">
        <f>INDEX(country_codes!A:A,MATCH(highest_earning_players!E427,country_codes!D:D,0))</f>
        <v>Asia</v>
      </c>
      <c r="K427" s="16" t="str">
        <f t="shared" si="24"/>
        <v>T</v>
      </c>
      <c r="L427" s="16" t="str">
        <f t="shared" si="25"/>
        <v>g</v>
      </c>
      <c r="M427" s="16" t="str">
        <f t="shared" si="26"/>
        <v>Tg</v>
      </c>
      <c r="N427" t="str">
        <f t="shared" si="27"/>
        <v/>
      </c>
    </row>
    <row r="428" spans="1:14" x14ac:dyDescent="0.25">
      <c r="A428">
        <v>37637</v>
      </c>
      <c r="B428" t="s">
        <v>1190</v>
      </c>
      <c r="C428" t="s">
        <v>626</v>
      </c>
      <c r="D428" t="s">
        <v>1191</v>
      </c>
      <c r="E428" t="s">
        <v>609</v>
      </c>
      <c r="F428">
        <v>157907.63</v>
      </c>
      <c r="G428" t="s">
        <v>10</v>
      </c>
      <c r="H428" t="s">
        <v>8</v>
      </c>
      <c r="I428" s="16" t="str">
        <f>INDEX(country_codes!C:C,MATCH(highest_earning_players!E428,country_codes!D:D,0))</f>
        <v>Korea, Republic of</v>
      </c>
      <c r="J428" s="16" t="str">
        <f>INDEX(country_codes!A:A,MATCH(highest_earning_players!E428,country_codes!D:D,0))</f>
        <v>Asia</v>
      </c>
      <c r="K428" s="16" t="str">
        <f t="shared" si="24"/>
        <v>D</v>
      </c>
      <c r="L428" s="16" t="str">
        <f t="shared" si="25"/>
        <v>n</v>
      </c>
      <c r="M428" s="16" t="str">
        <f t="shared" si="26"/>
        <v>Dn</v>
      </c>
      <c r="N428" t="str">
        <f t="shared" si="27"/>
        <v/>
      </c>
    </row>
    <row r="429" spans="1:14" x14ac:dyDescent="0.25">
      <c r="A429">
        <v>40110</v>
      </c>
      <c r="B429" t="s">
        <v>676</v>
      </c>
      <c r="C429" t="s">
        <v>667</v>
      </c>
      <c r="D429" t="s">
        <v>1192</v>
      </c>
      <c r="E429" t="s">
        <v>609</v>
      </c>
      <c r="F429">
        <v>157289.9</v>
      </c>
      <c r="G429" t="s">
        <v>10</v>
      </c>
      <c r="H429" t="s">
        <v>8</v>
      </c>
      <c r="I429" s="16" t="str">
        <f>INDEX(country_codes!C:C,MATCH(highest_earning_players!E429,country_codes!D:D,0))</f>
        <v>Korea, Republic of</v>
      </c>
      <c r="J429" s="16" t="str">
        <f>INDEX(country_codes!A:A,MATCH(highest_earning_players!E429,country_codes!D:D,0))</f>
        <v>Asia</v>
      </c>
      <c r="K429" s="16" t="str">
        <f t="shared" si="24"/>
        <v>M</v>
      </c>
      <c r="L429" s="16" t="str">
        <f t="shared" si="25"/>
        <v>o</v>
      </c>
      <c r="M429" s="16" t="str">
        <f t="shared" si="26"/>
        <v>Mo</v>
      </c>
      <c r="N429" t="str">
        <f t="shared" si="27"/>
        <v/>
      </c>
    </row>
    <row r="430" spans="1:14" x14ac:dyDescent="0.25">
      <c r="A430">
        <v>32848</v>
      </c>
      <c r="B430" t="s">
        <v>1193</v>
      </c>
      <c r="C430" t="s">
        <v>435</v>
      </c>
      <c r="D430" t="s">
        <v>1194</v>
      </c>
      <c r="E430" t="s">
        <v>609</v>
      </c>
      <c r="F430">
        <v>157268.25</v>
      </c>
      <c r="G430" t="s">
        <v>10</v>
      </c>
      <c r="H430" t="s">
        <v>8</v>
      </c>
      <c r="I430" s="16" t="str">
        <f>INDEX(country_codes!C:C,MATCH(highest_earning_players!E430,country_codes!D:D,0))</f>
        <v>Korea, Republic of</v>
      </c>
      <c r="J430" s="16" t="str">
        <f>INDEX(country_codes!A:A,MATCH(highest_earning_players!E430,country_codes!D:D,0))</f>
        <v>Asia</v>
      </c>
      <c r="K430" s="16" t="str">
        <f t="shared" si="24"/>
        <v>J</v>
      </c>
      <c r="L430" s="16" t="str">
        <f t="shared" si="25"/>
        <v>o</v>
      </c>
      <c r="M430" s="16" t="str">
        <f t="shared" si="26"/>
        <v>Jo</v>
      </c>
      <c r="N430" t="str">
        <f t="shared" si="27"/>
        <v/>
      </c>
    </row>
    <row r="431" spans="1:14" x14ac:dyDescent="0.25">
      <c r="A431">
        <v>40385</v>
      </c>
      <c r="B431" t="s">
        <v>1195</v>
      </c>
      <c r="C431" t="s">
        <v>750</v>
      </c>
      <c r="D431" t="s">
        <v>1196</v>
      </c>
      <c r="E431" t="s">
        <v>609</v>
      </c>
      <c r="F431">
        <v>156207.98000000001</v>
      </c>
      <c r="G431" t="s">
        <v>10</v>
      </c>
      <c r="H431" t="s">
        <v>8</v>
      </c>
      <c r="I431" s="16" t="str">
        <f>INDEX(country_codes!C:C,MATCH(highest_earning_players!E431,country_codes!D:D,0))</f>
        <v>Korea, Republic of</v>
      </c>
      <c r="J431" s="16" t="str">
        <f>INDEX(country_codes!A:A,MATCH(highest_earning_players!E431,country_codes!D:D,0))</f>
        <v>Asia</v>
      </c>
      <c r="K431" s="16" t="str">
        <f t="shared" si="24"/>
        <v>H</v>
      </c>
      <c r="L431" s="16" t="str">
        <f t="shared" si="25"/>
        <v>o</v>
      </c>
      <c r="M431" s="16" t="str">
        <f t="shared" si="26"/>
        <v>Ho</v>
      </c>
      <c r="N431" t="str">
        <f t="shared" si="27"/>
        <v/>
      </c>
    </row>
    <row r="432" spans="1:14" x14ac:dyDescent="0.25">
      <c r="A432">
        <v>34159</v>
      </c>
      <c r="B432" t="s">
        <v>1197</v>
      </c>
      <c r="C432" t="s">
        <v>607</v>
      </c>
      <c r="D432" t="s">
        <v>1198</v>
      </c>
      <c r="E432" t="s">
        <v>609</v>
      </c>
      <c r="F432">
        <v>151472.42000000001</v>
      </c>
      <c r="G432" t="s">
        <v>10</v>
      </c>
      <c r="H432" t="s">
        <v>8</v>
      </c>
      <c r="I432" s="16" t="str">
        <f>INDEX(country_codes!C:C,MATCH(highest_earning_players!E432,country_codes!D:D,0))</f>
        <v>Korea, Republic of</v>
      </c>
      <c r="J432" s="16" t="str">
        <f>INDEX(country_codes!A:A,MATCH(highest_earning_players!E432,country_codes!D:D,0))</f>
        <v>Asia</v>
      </c>
      <c r="K432" s="16" t="str">
        <f t="shared" si="24"/>
        <v>H</v>
      </c>
      <c r="L432" s="16" t="str">
        <f t="shared" si="25"/>
        <v>g</v>
      </c>
      <c r="M432" s="16" t="str">
        <f t="shared" si="26"/>
        <v>Hg</v>
      </c>
      <c r="N432" t="str">
        <f t="shared" si="27"/>
        <v/>
      </c>
    </row>
    <row r="433" spans="1:14" x14ac:dyDescent="0.25">
      <c r="A433">
        <v>34132</v>
      </c>
      <c r="B433" t="s">
        <v>1199</v>
      </c>
      <c r="C433" t="s">
        <v>607</v>
      </c>
      <c r="D433" t="s">
        <v>1200</v>
      </c>
      <c r="E433" t="s">
        <v>609</v>
      </c>
      <c r="F433">
        <v>149547.29999999999</v>
      </c>
      <c r="G433" t="s">
        <v>10</v>
      </c>
      <c r="H433" t="s">
        <v>8</v>
      </c>
      <c r="I433" s="16" t="str">
        <f>INDEX(country_codes!C:C,MATCH(highest_earning_players!E433,country_codes!D:D,0))</f>
        <v>Korea, Republic of</v>
      </c>
      <c r="J433" s="16" t="str">
        <f>INDEX(country_codes!A:A,MATCH(highest_earning_players!E433,country_codes!D:D,0))</f>
        <v>Asia</v>
      </c>
      <c r="K433" s="16" t="str">
        <f t="shared" si="24"/>
        <v>T</v>
      </c>
      <c r="L433" s="16" t="str">
        <f t="shared" si="25"/>
        <v>g</v>
      </c>
      <c r="M433" s="16" t="str">
        <f t="shared" si="26"/>
        <v>Tg</v>
      </c>
      <c r="N433" t="str">
        <f t="shared" si="27"/>
        <v/>
      </c>
    </row>
    <row r="434" spans="1:14" x14ac:dyDescent="0.25">
      <c r="A434">
        <v>32172</v>
      </c>
      <c r="B434" t="s">
        <v>1201</v>
      </c>
      <c r="C434" t="s">
        <v>607</v>
      </c>
      <c r="D434" t="s">
        <v>1202</v>
      </c>
      <c r="E434" t="s">
        <v>609</v>
      </c>
      <c r="F434">
        <v>138012.28</v>
      </c>
      <c r="G434" t="s">
        <v>10</v>
      </c>
      <c r="H434" t="s">
        <v>8</v>
      </c>
      <c r="I434" s="16" t="str">
        <f>INDEX(country_codes!C:C,MATCH(highest_earning_players!E434,country_codes!D:D,0))</f>
        <v>Korea, Republic of</v>
      </c>
      <c r="J434" s="16" t="str">
        <f>INDEX(country_codes!A:A,MATCH(highest_earning_players!E434,country_codes!D:D,0))</f>
        <v>Asia</v>
      </c>
      <c r="K434" s="16" t="str">
        <f t="shared" si="24"/>
        <v>D</v>
      </c>
      <c r="L434" s="16" t="str">
        <f t="shared" si="25"/>
        <v>n</v>
      </c>
      <c r="M434" s="16" t="str">
        <f t="shared" si="26"/>
        <v>Dn</v>
      </c>
      <c r="N434" t="str">
        <f t="shared" si="27"/>
        <v/>
      </c>
    </row>
    <row r="435" spans="1:14" x14ac:dyDescent="0.25">
      <c r="A435">
        <v>37341</v>
      </c>
      <c r="B435" t="s">
        <v>1203</v>
      </c>
      <c r="C435" t="s">
        <v>750</v>
      </c>
      <c r="D435" t="s">
        <v>1204</v>
      </c>
      <c r="E435" t="s">
        <v>609</v>
      </c>
      <c r="F435">
        <v>131615.34</v>
      </c>
      <c r="G435" t="s">
        <v>10</v>
      </c>
      <c r="H435" t="s">
        <v>8</v>
      </c>
      <c r="I435" s="16" t="str">
        <f>INDEX(country_codes!C:C,MATCH(highest_earning_players!E435,country_codes!D:D,0))</f>
        <v>Korea, Republic of</v>
      </c>
      <c r="J435" s="16" t="str">
        <f>INDEX(country_codes!A:A,MATCH(highest_earning_players!E435,country_codes!D:D,0))</f>
        <v>Asia</v>
      </c>
      <c r="K435" s="16" t="str">
        <f t="shared" si="24"/>
        <v>M</v>
      </c>
      <c r="L435" s="16" t="str">
        <f t="shared" si="25"/>
        <v>k</v>
      </c>
      <c r="M435" s="16" t="str">
        <f t="shared" si="26"/>
        <v>Mk</v>
      </c>
      <c r="N435" t="str">
        <f t="shared" si="27"/>
        <v/>
      </c>
    </row>
    <row r="436" spans="1:14" x14ac:dyDescent="0.25">
      <c r="A436">
        <v>37502</v>
      </c>
      <c r="B436" t="s">
        <v>1205</v>
      </c>
      <c r="C436" t="s">
        <v>667</v>
      </c>
      <c r="D436" t="s">
        <v>1206</v>
      </c>
      <c r="E436" t="s">
        <v>609</v>
      </c>
      <c r="F436">
        <v>128681.89</v>
      </c>
      <c r="G436" t="s">
        <v>10</v>
      </c>
      <c r="H436" t="s">
        <v>8</v>
      </c>
      <c r="I436" s="16" t="str">
        <f>INDEX(country_codes!C:C,MATCH(highest_earning_players!E436,country_codes!D:D,0))</f>
        <v>Korea, Republic of</v>
      </c>
      <c r="J436" s="16" t="str">
        <f>INDEX(country_codes!A:A,MATCH(highest_earning_players!E436,country_codes!D:D,0))</f>
        <v>Asia</v>
      </c>
      <c r="K436" s="16" t="str">
        <f t="shared" si="24"/>
        <v>S</v>
      </c>
      <c r="L436" s="16" t="str">
        <f t="shared" si="25"/>
        <v>m</v>
      </c>
      <c r="M436" s="16" t="str">
        <f t="shared" si="26"/>
        <v>Sm</v>
      </c>
      <c r="N436">
        <f t="shared" si="27"/>
        <v>5</v>
      </c>
    </row>
    <row r="437" spans="1:14" x14ac:dyDescent="0.25">
      <c r="A437">
        <v>36891</v>
      </c>
      <c r="B437" t="s">
        <v>1207</v>
      </c>
      <c r="C437" t="s">
        <v>1149</v>
      </c>
      <c r="D437" t="s">
        <v>1208</v>
      </c>
      <c r="E437" t="s">
        <v>609</v>
      </c>
      <c r="F437">
        <v>113666.44</v>
      </c>
      <c r="G437" t="s">
        <v>10</v>
      </c>
      <c r="H437" t="s">
        <v>8</v>
      </c>
      <c r="I437" s="16" t="str">
        <f>INDEX(country_codes!C:C,MATCH(highest_earning_players!E437,country_codes!D:D,0))</f>
        <v>Korea, Republic of</v>
      </c>
      <c r="J437" s="16" t="str">
        <f>INDEX(country_codes!A:A,MATCH(highest_earning_players!E437,country_codes!D:D,0))</f>
        <v>Asia</v>
      </c>
      <c r="K437" s="16" t="str">
        <f t="shared" si="24"/>
        <v>Y</v>
      </c>
      <c r="L437" s="16" t="str">
        <f t="shared" si="25"/>
        <v>n</v>
      </c>
      <c r="M437" s="16" t="str">
        <f t="shared" si="26"/>
        <v>Yn</v>
      </c>
      <c r="N437" t="str">
        <f t="shared" si="27"/>
        <v/>
      </c>
    </row>
    <row r="438" spans="1:14" x14ac:dyDescent="0.25">
      <c r="A438">
        <v>42796</v>
      </c>
      <c r="B438" t="s">
        <v>1209</v>
      </c>
      <c r="C438" t="s">
        <v>1210</v>
      </c>
      <c r="D438" t="s">
        <v>1211</v>
      </c>
      <c r="E438" t="s">
        <v>609</v>
      </c>
      <c r="F438">
        <v>111871.29</v>
      </c>
      <c r="G438" t="s">
        <v>10</v>
      </c>
      <c r="H438" t="s">
        <v>8</v>
      </c>
      <c r="I438" s="16" t="str">
        <f>INDEX(country_codes!C:C,MATCH(highest_earning_players!E438,country_codes!D:D,0))</f>
        <v>Korea, Republic of</v>
      </c>
      <c r="J438" s="16" t="str">
        <f>INDEX(country_codes!A:A,MATCH(highest_earning_players!E438,country_codes!D:D,0))</f>
        <v>Asia</v>
      </c>
      <c r="K438" s="16" t="str">
        <f t="shared" si="24"/>
        <v>M</v>
      </c>
      <c r="L438" s="16" t="str">
        <f t="shared" si="25"/>
        <v>o</v>
      </c>
      <c r="M438" s="16" t="str">
        <f t="shared" si="26"/>
        <v>Mo</v>
      </c>
      <c r="N438" t="str">
        <f t="shared" si="27"/>
        <v/>
      </c>
    </row>
    <row r="439" spans="1:14" x14ac:dyDescent="0.25">
      <c r="A439">
        <v>40107</v>
      </c>
      <c r="B439" t="s">
        <v>1212</v>
      </c>
      <c r="C439" t="s">
        <v>645</v>
      </c>
      <c r="D439" t="s">
        <v>1213</v>
      </c>
      <c r="E439" t="s">
        <v>609</v>
      </c>
      <c r="F439">
        <v>110435.01</v>
      </c>
      <c r="G439" t="s">
        <v>10</v>
      </c>
      <c r="H439" t="s">
        <v>8</v>
      </c>
      <c r="I439" s="16" t="str">
        <f>INDEX(country_codes!C:C,MATCH(highest_earning_players!E439,country_codes!D:D,0))</f>
        <v>Korea, Republic of</v>
      </c>
      <c r="J439" s="16" t="str">
        <f>INDEX(country_codes!A:A,MATCH(highest_earning_players!E439,country_codes!D:D,0))</f>
        <v>Asia</v>
      </c>
      <c r="K439" s="16" t="str">
        <f t="shared" si="24"/>
        <v>J</v>
      </c>
      <c r="L439" s="16" t="str">
        <f t="shared" si="25"/>
        <v>o</v>
      </c>
      <c r="M439" s="16" t="str">
        <f t="shared" si="26"/>
        <v>Jo</v>
      </c>
      <c r="N439" t="str">
        <f t="shared" si="27"/>
        <v/>
      </c>
    </row>
    <row r="440" spans="1:14" x14ac:dyDescent="0.25">
      <c r="A440">
        <v>50327</v>
      </c>
      <c r="B440" t="s">
        <v>1214</v>
      </c>
      <c r="C440" t="s">
        <v>667</v>
      </c>
      <c r="D440" t="s">
        <v>1215</v>
      </c>
      <c r="E440" t="s">
        <v>609</v>
      </c>
      <c r="F440">
        <v>108240.14</v>
      </c>
      <c r="G440" t="s">
        <v>10</v>
      </c>
      <c r="H440" t="s">
        <v>8</v>
      </c>
      <c r="I440" s="16" t="str">
        <f>INDEX(country_codes!C:C,MATCH(highest_earning_players!E440,country_codes!D:D,0))</f>
        <v>Korea, Republic of</v>
      </c>
      <c r="J440" s="16" t="str">
        <f>INDEX(country_codes!A:A,MATCH(highest_earning_players!E440,country_codes!D:D,0))</f>
        <v>Asia</v>
      </c>
      <c r="K440" s="16" t="str">
        <f t="shared" si="24"/>
        <v>J</v>
      </c>
      <c r="L440" s="16" t="str">
        <f t="shared" si="25"/>
        <v>n</v>
      </c>
      <c r="M440" s="16" t="str">
        <f t="shared" si="26"/>
        <v>Jn</v>
      </c>
      <c r="N440" t="str">
        <f t="shared" si="27"/>
        <v/>
      </c>
    </row>
    <row r="441" spans="1:14" x14ac:dyDescent="0.25">
      <c r="A441">
        <v>42942</v>
      </c>
      <c r="B441" t="s">
        <v>1216</v>
      </c>
      <c r="C441" t="s">
        <v>1217</v>
      </c>
      <c r="D441" t="s">
        <v>1218</v>
      </c>
      <c r="E441" t="s">
        <v>609</v>
      </c>
      <c r="F441">
        <v>107535.84</v>
      </c>
      <c r="G441" t="s">
        <v>10</v>
      </c>
      <c r="H441" t="s">
        <v>8</v>
      </c>
      <c r="I441" s="16" t="str">
        <f>INDEX(country_codes!C:C,MATCH(highest_earning_players!E441,country_codes!D:D,0))</f>
        <v>Korea, Republic of</v>
      </c>
      <c r="J441" s="16" t="str">
        <f>INDEX(country_codes!A:A,MATCH(highest_earning_players!E441,country_codes!D:D,0))</f>
        <v>Asia</v>
      </c>
      <c r="K441" s="16" t="str">
        <f t="shared" si="24"/>
        <v>M</v>
      </c>
      <c r="L441" s="16" t="str">
        <f t="shared" si="25"/>
        <v>o</v>
      </c>
      <c r="M441" s="16" t="str">
        <f t="shared" si="26"/>
        <v>Mo</v>
      </c>
      <c r="N441" t="str">
        <f t="shared" si="27"/>
        <v/>
      </c>
    </row>
    <row r="442" spans="1:14" x14ac:dyDescent="0.25">
      <c r="A442">
        <v>57262</v>
      </c>
      <c r="B442" t="s">
        <v>1219</v>
      </c>
      <c r="C442" t="s">
        <v>607</v>
      </c>
      <c r="D442" t="s">
        <v>1220</v>
      </c>
      <c r="E442" t="s">
        <v>609</v>
      </c>
      <c r="F442">
        <v>104737.26</v>
      </c>
      <c r="G442" t="s">
        <v>10</v>
      </c>
      <c r="H442" t="s">
        <v>8</v>
      </c>
      <c r="I442" s="16" t="str">
        <f>INDEX(country_codes!C:C,MATCH(highest_earning_players!E442,country_codes!D:D,0))</f>
        <v>Korea, Republic of</v>
      </c>
      <c r="J442" s="16" t="str">
        <f>INDEX(country_codes!A:A,MATCH(highest_earning_players!E442,country_codes!D:D,0))</f>
        <v>Asia</v>
      </c>
      <c r="K442" s="16" t="str">
        <f t="shared" si="24"/>
        <v>D</v>
      </c>
      <c r="L442" s="16" t="str">
        <f t="shared" si="25"/>
        <v>n</v>
      </c>
      <c r="M442" s="16" t="str">
        <f t="shared" si="26"/>
        <v>Dn</v>
      </c>
      <c r="N442" t="str">
        <f t="shared" si="27"/>
        <v/>
      </c>
    </row>
    <row r="443" spans="1:14" x14ac:dyDescent="0.25">
      <c r="A443">
        <v>42891</v>
      </c>
      <c r="B443" t="s">
        <v>1221</v>
      </c>
      <c r="C443" t="s">
        <v>607</v>
      </c>
      <c r="D443" t="s">
        <v>1222</v>
      </c>
      <c r="E443" t="s">
        <v>609</v>
      </c>
      <c r="F443">
        <v>104074.27</v>
      </c>
      <c r="G443" t="s">
        <v>10</v>
      </c>
      <c r="H443" t="s">
        <v>8</v>
      </c>
      <c r="I443" s="16" t="str">
        <f>INDEX(country_codes!C:C,MATCH(highest_earning_players!E443,country_codes!D:D,0))</f>
        <v>Korea, Republic of</v>
      </c>
      <c r="J443" s="16" t="str">
        <f>INDEX(country_codes!A:A,MATCH(highest_earning_players!E443,country_codes!D:D,0))</f>
        <v>Asia</v>
      </c>
      <c r="K443" s="16" t="str">
        <f t="shared" si="24"/>
        <v>J</v>
      </c>
      <c r="L443" s="16" t="str">
        <f t="shared" si="25"/>
        <v>n</v>
      </c>
      <c r="M443" s="16" t="str">
        <f t="shared" si="26"/>
        <v>Jn</v>
      </c>
      <c r="N443" t="str">
        <f t="shared" si="27"/>
        <v/>
      </c>
    </row>
    <row r="444" spans="1:14" x14ac:dyDescent="0.25">
      <c r="A444">
        <v>11233</v>
      </c>
      <c r="B444" t="s">
        <v>1223</v>
      </c>
      <c r="C444" t="s">
        <v>1224</v>
      </c>
      <c r="D444" t="s">
        <v>1225</v>
      </c>
      <c r="E444" t="s">
        <v>327</v>
      </c>
      <c r="F444">
        <v>98285.03</v>
      </c>
      <c r="G444" t="s">
        <v>10</v>
      </c>
      <c r="H444" t="s">
        <v>8</v>
      </c>
      <c r="I444" s="16" t="str">
        <f>INDEX(country_codes!C:C,MATCH(highest_earning_players!E444,country_codes!D:D,0))</f>
        <v>United Kingdom of Great Britain &amp; Northern Ireland</v>
      </c>
      <c r="J444" s="16" t="str">
        <f>INDEX(country_codes!A:A,MATCH(highest_earning_players!E444,country_codes!D:D,0))</f>
        <v>Europe</v>
      </c>
      <c r="K444" s="16" t="str">
        <f t="shared" si="24"/>
        <v>I</v>
      </c>
      <c r="L444" s="16" t="str">
        <f t="shared" si="25"/>
        <v>c</v>
      </c>
      <c r="M444" s="16" t="str">
        <f t="shared" si="26"/>
        <v>Ic</v>
      </c>
      <c r="N444" t="str">
        <f t="shared" si="27"/>
        <v/>
      </c>
    </row>
    <row r="445" spans="1:14" x14ac:dyDescent="0.25">
      <c r="A445">
        <v>44173</v>
      </c>
      <c r="B445" t="s">
        <v>937</v>
      </c>
      <c r="C445" t="s">
        <v>1226</v>
      </c>
      <c r="D445" t="s">
        <v>1227</v>
      </c>
      <c r="E445" t="s">
        <v>327</v>
      </c>
      <c r="F445">
        <v>96906.13</v>
      </c>
      <c r="G445" t="s">
        <v>10</v>
      </c>
      <c r="H445" t="s">
        <v>8</v>
      </c>
      <c r="I445" s="16" t="str">
        <f>INDEX(country_codes!C:C,MATCH(highest_earning_players!E445,country_codes!D:D,0))</f>
        <v>United Kingdom of Great Britain &amp; Northern Ireland</v>
      </c>
      <c r="J445" s="16" t="str">
        <f>INDEX(country_codes!A:A,MATCH(highest_earning_players!E445,country_codes!D:D,0))</f>
        <v>Europe</v>
      </c>
      <c r="K445" s="16" t="str">
        <f t="shared" si="24"/>
        <v>D</v>
      </c>
      <c r="L445" s="16" t="str">
        <f t="shared" si="25"/>
        <v>l</v>
      </c>
      <c r="M445" s="16" t="str">
        <f t="shared" si="26"/>
        <v>Dl</v>
      </c>
      <c r="N445" t="str">
        <f t="shared" si="27"/>
        <v/>
      </c>
    </row>
    <row r="446" spans="1:14" x14ac:dyDescent="0.25">
      <c r="A446">
        <v>37331</v>
      </c>
      <c r="B446" t="s">
        <v>1228</v>
      </c>
      <c r="C446" t="s">
        <v>631</v>
      </c>
      <c r="D446" t="s">
        <v>1229</v>
      </c>
      <c r="E446" t="s">
        <v>609</v>
      </c>
      <c r="F446">
        <v>94244.74</v>
      </c>
      <c r="G446" t="s">
        <v>10</v>
      </c>
      <c r="H446" t="s">
        <v>8</v>
      </c>
      <c r="I446" s="16" t="str">
        <f>INDEX(country_codes!C:C,MATCH(highest_earning_players!E446,country_codes!D:D,0))</f>
        <v>Korea, Republic of</v>
      </c>
      <c r="J446" s="16" t="str">
        <f>INDEX(country_codes!A:A,MATCH(highest_earning_players!E446,country_codes!D:D,0))</f>
        <v>Asia</v>
      </c>
      <c r="K446" s="16" t="str">
        <f t="shared" si="24"/>
        <v>M</v>
      </c>
      <c r="L446" s="16" t="str">
        <f t="shared" si="25"/>
        <v>g</v>
      </c>
      <c r="M446" s="16" t="str">
        <f t="shared" si="26"/>
        <v>Mg</v>
      </c>
      <c r="N446" t="str">
        <f t="shared" si="27"/>
        <v/>
      </c>
    </row>
    <row r="447" spans="1:14" x14ac:dyDescent="0.25">
      <c r="A447">
        <v>39790</v>
      </c>
      <c r="B447" t="s">
        <v>1230</v>
      </c>
      <c r="C447" t="s">
        <v>1188</v>
      </c>
      <c r="D447" t="s">
        <v>1231</v>
      </c>
      <c r="E447" t="s">
        <v>609</v>
      </c>
      <c r="F447">
        <v>91413.27</v>
      </c>
      <c r="G447" t="s">
        <v>10</v>
      </c>
      <c r="H447" t="s">
        <v>8</v>
      </c>
      <c r="I447" s="16" t="str">
        <f>INDEX(country_codes!C:C,MATCH(highest_earning_players!E447,country_codes!D:D,0))</f>
        <v>Korea, Republic of</v>
      </c>
      <c r="J447" s="16" t="str">
        <f>INDEX(country_codes!A:A,MATCH(highest_earning_players!E447,country_codes!D:D,0))</f>
        <v>Asia</v>
      </c>
      <c r="K447" s="16" t="str">
        <f t="shared" si="24"/>
        <v>Y</v>
      </c>
      <c r="L447" s="16" t="str">
        <f t="shared" si="25"/>
        <v>n</v>
      </c>
      <c r="M447" s="16" t="str">
        <f t="shared" si="26"/>
        <v>Yn</v>
      </c>
      <c r="N447" t="str">
        <f t="shared" si="27"/>
        <v/>
      </c>
    </row>
    <row r="448" spans="1:14" x14ac:dyDescent="0.25">
      <c r="A448">
        <v>37497</v>
      </c>
      <c r="B448" t="s">
        <v>1232</v>
      </c>
      <c r="C448" t="s">
        <v>626</v>
      </c>
      <c r="D448" t="s">
        <v>1233</v>
      </c>
      <c r="E448" t="s">
        <v>609</v>
      </c>
      <c r="F448">
        <v>91158.55</v>
      </c>
      <c r="G448" t="s">
        <v>10</v>
      </c>
      <c r="H448" t="s">
        <v>8</v>
      </c>
      <c r="I448" s="16" t="str">
        <f>INDEX(country_codes!C:C,MATCH(highest_earning_players!E448,country_codes!D:D,0))</f>
        <v>Korea, Republic of</v>
      </c>
      <c r="J448" s="16" t="str">
        <f>INDEX(country_codes!A:A,MATCH(highest_earning_players!E448,country_codes!D:D,0))</f>
        <v>Asia</v>
      </c>
      <c r="K448" s="16" t="str">
        <f t="shared" si="24"/>
        <v>J</v>
      </c>
      <c r="L448" s="16" t="str">
        <f t="shared" si="25"/>
        <v>k</v>
      </c>
      <c r="M448" s="16" t="str">
        <f t="shared" si="26"/>
        <v>Jk</v>
      </c>
      <c r="N448" t="str">
        <f t="shared" si="27"/>
        <v/>
      </c>
    </row>
    <row r="449" spans="1:14" x14ac:dyDescent="0.25">
      <c r="A449">
        <v>47237</v>
      </c>
      <c r="B449" t="s">
        <v>1234</v>
      </c>
      <c r="C449" t="s">
        <v>607</v>
      </c>
      <c r="D449" t="s">
        <v>1235</v>
      </c>
      <c r="E449" t="s">
        <v>609</v>
      </c>
      <c r="F449">
        <v>90485.05</v>
      </c>
      <c r="G449" t="s">
        <v>10</v>
      </c>
      <c r="H449" t="s">
        <v>8</v>
      </c>
      <c r="I449" s="16" t="str">
        <f>INDEX(country_codes!C:C,MATCH(highest_earning_players!E449,country_codes!D:D,0))</f>
        <v>Korea, Republic of</v>
      </c>
      <c r="J449" s="16" t="str">
        <f>INDEX(country_codes!A:A,MATCH(highest_earning_players!E449,country_codes!D:D,0))</f>
        <v>Asia</v>
      </c>
      <c r="K449" s="16" t="str">
        <f t="shared" si="24"/>
        <v>Y</v>
      </c>
      <c r="L449" s="16" t="str">
        <f t="shared" si="25"/>
        <v>n</v>
      </c>
      <c r="M449" s="16" t="str">
        <f t="shared" si="26"/>
        <v>Yn</v>
      </c>
      <c r="N449" t="str">
        <f t="shared" si="27"/>
        <v/>
      </c>
    </row>
    <row r="450" spans="1:14" x14ac:dyDescent="0.25">
      <c r="A450">
        <v>34401</v>
      </c>
      <c r="B450" t="s">
        <v>1236</v>
      </c>
      <c r="C450" t="s">
        <v>1237</v>
      </c>
      <c r="D450" t="s">
        <v>1238</v>
      </c>
      <c r="E450" t="s">
        <v>95</v>
      </c>
      <c r="F450">
        <v>90439.44</v>
      </c>
      <c r="G450" t="s">
        <v>10</v>
      </c>
      <c r="H450" t="s">
        <v>8</v>
      </c>
      <c r="I450" s="16" t="str">
        <f>INDEX(country_codes!C:C,MATCH(highest_earning_players!E450,country_codes!D:D,0))</f>
        <v>France, French Republic</v>
      </c>
      <c r="J450" s="16" t="str">
        <f>INDEX(country_codes!A:A,MATCH(highest_earning_players!E450,country_codes!D:D,0))</f>
        <v>Europe</v>
      </c>
      <c r="K450" s="16" t="str">
        <f t="shared" si="24"/>
        <v>G</v>
      </c>
      <c r="L450" s="16" t="str">
        <f t="shared" si="25"/>
        <v>l</v>
      </c>
      <c r="M450" s="16" t="str">
        <f t="shared" si="26"/>
        <v>Gl</v>
      </c>
      <c r="N450" t="str">
        <f t="shared" si="27"/>
        <v/>
      </c>
    </row>
    <row r="451" spans="1:14" x14ac:dyDescent="0.25">
      <c r="A451">
        <v>4742</v>
      </c>
      <c r="B451" t="s">
        <v>1239</v>
      </c>
      <c r="C451" t="s">
        <v>1240</v>
      </c>
      <c r="D451" t="s">
        <v>1241</v>
      </c>
      <c r="E451" t="s">
        <v>95</v>
      </c>
      <c r="F451">
        <v>90428.77</v>
      </c>
      <c r="G451" t="s">
        <v>10</v>
      </c>
      <c r="H451" t="s">
        <v>8</v>
      </c>
      <c r="I451" s="16" t="str">
        <f>INDEX(country_codes!C:C,MATCH(highest_earning_players!E451,country_codes!D:D,0))</f>
        <v>France, French Republic</v>
      </c>
      <c r="J451" s="16" t="str">
        <f>INDEX(country_codes!A:A,MATCH(highest_earning_players!E451,country_codes!D:D,0))</f>
        <v>Europe</v>
      </c>
      <c r="K451" s="16" t="str">
        <f t="shared" ref="K451:K514" si="28">LEFT(B451, 1)</f>
        <v>T</v>
      </c>
      <c r="L451" s="16" t="str">
        <f t="shared" ref="L451:L514" si="29">RIGHT(B451,1)</f>
        <v>e</v>
      </c>
      <c r="M451" s="16" t="str">
        <f t="shared" ref="M451:M514" si="30">_xlfn.CONCAT(K451, L451)</f>
        <v>Te</v>
      </c>
      <c r="N451" t="str">
        <f t="shared" ref="N451:N514" si="31">IFERROR(FIND("E", D451), "")</f>
        <v/>
      </c>
    </row>
    <row r="452" spans="1:14" x14ac:dyDescent="0.25">
      <c r="A452">
        <v>37322</v>
      </c>
      <c r="B452" t="s">
        <v>1242</v>
      </c>
      <c r="C452" t="s">
        <v>1210</v>
      </c>
      <c r="D452" t="s">
        <v>1243</v>
      </c>
      <c r="E452" t="s">
        <v>609</v>
      </c>
      <c r="F452">
        <v>88443.76</v>
      </c>
      <c r="G452" t="s">
        <v>10</v>
      </c>
      <c r="H452" t="s">
        <v>8</v>
      </c>
      <c r="I452" s="16" t="str">
        <f>INDEX(country_codes!C:C,MATCH(highest_earning_players!E452,country_codes!D:D,0))</f>
        <v>Korea, Republic of</v>
      </c>
      <c r="J452" s="16" t="str">
        <f>INDEX(country_codes!A:A,MATCH(highest_earning_players!E452,country_codes!D:D,0))</f>
        <v>Asia</v>
      </c>
      <c r="K452" s="16" t="str">
        <f t="shared" si="28"/>
        <v>J</v>
      </c>
      <c r="L452" s="16" t="str">
        <f t="shared" si="29"/>
        <v>n</v>
      </c>
      <c r="M452" s="16" t="str">
        <f t="shared" si="30"/>
        <v>Jn</v>
      </c>
      <c r="N452" t="str">
        <f t="shared" si="31"/>
        <v/>
      </c>
    </row>
    <row r="453" spans="1:14" x14ac:dyDescent="0.25">
      <c r="A453">
        <v>34131</v>
      </c>
      <c r="B453" t="s">
        <v>1244</v>
      </c>
      <c r="C453" t="s">
        <v>503</v>
      </c>
      <c r="D453" t="s">
        <v>1245</v>
      </c>
      <c r="E453" t="s">
        <v>609</v>
      </c>
      <c r="F453">
        <v>86293.32</v>
      </c>
      <c r="G453" t="s">
        <v>10</v>
      </c>
      <c r="H453" t="s">
        <v>8</v>
      </c>
      <c r="I453" s="16" t="str">
        <f>INDEX(country_codes!C:C,MATCH(highest_earning_players!E453,country_codes!D:D,0))</f>
        <v>Korea, Republic of</v>
      </c>
      <c r="J453" s="16" t="str">
        <f>INDEX(country_codes!A:A,MATCH(highest_earning_players!E453,country_codes!D:D,0))</f>
        <v>Asia</v>
      </c>
      <c r="K453" s="16" t="str">
        <f t="shared" si="28"/>
        <v>J</v>
      </c>
      <c r="L453" s="16" t="str">
        <f t="shared" si="29"/>
        <v>a</v>
      </c>
      <c r="M453" s="16" t="str">
        <f t="shared" si="30"/>
        <v>Ja</v>
      </c>
      <c r="N453" t="str">
        <f t="shared" si="31"/>
        <v/>
      </c>
    </row>
    <row r="454" spans="1:14" x14ac:dyDescent="0.25">
      <c r="A454">
        <v>37493</v>
      </c>
      <c r="B454" t="s">
        <v>1246</v>
      </c>
      <c r="C454" t="s">
        <v>607</v>
      </c>
      <c r="D454" t="s">
        <v>1247</v>
      </c>
      <c r="E454" t="s">
        <v>609</v>
      </c>
      <c r="F454">
        <v>86277.6</v>
      </c>
      <c r="G454" t="s">
        <v>10</v>
      </c>
      <c r="H454" t="s">
        <v>8</v>
      </c>
      <c r="I454" s="16" t="str">
        <f>INDEX(country_codes!C:C,MATCH(highest_earning_players!E454,country_codes!D:D,0))</f>
        <v>Korea, Republic of</v>
      </c>
      <c r="J454" s="16" t="str">
        <f>INDEX(country_codes!A:A,MATCH(highest_earning_players!E454,country_codes!D:D,0))</f>
        <v>Asia</v>
      </c>
      <c r="K454" s="16" t="str">
        <f t="shared" si="28"/>
        <v>B</v>
      </c>
      <c r="L454" s="16" t="str">
        <f t="shared" si="29"/>
        <v>n</v>
      </c>
      <c r="M454" s="16" t="str">
        <f t="shared" si="30"/>
        <v>Bn</v>
      </c>
      <c r="N454" t="str">
        <f t="shared" si="31"/>
        <v/>
      </c>
    </row>
    <row r="455" spans="1:14" x14ac:dyDescent="0.25">
      <c r="A455">
        <v>32847</v>
      </c>
      <c r="B455" t="s">
        <v>1248</v>
      </c>
      <c r="C455" t="s">
        <v>825</v>
      </c>
      <c r="D455" t="s">
        <v>1249</v>
      </c>
      <c r="E455" t="s">
        <v>609</v>
      </c>
      <c r="F455">
        <v>85804.45</v>
      </c>
      <c r="G455" t="s">
        <v>10</v>
      </c>
      <c r="H455" t="s">
        <v>8</v>
      </c>
      <c r="I455" s="16" t="str">
        <f>INDEX(country_codes!C:C,MATCH(highest_earning_players!E455,country_codes!D:D,0))</f>
        <v>Korea, Republic of</v>
      </c>
      <c r="J455" s="16" t="str">
        <f>INDEX(country_codes!A:A,MATCH(highest_earning_players!E455,country_codes!D:D,0))</f>
        <v>Asia</v>
      </c>
      <c r="K455" s="16" t="str">
        <f t="shared" si="28"/>
        <v>J</v>
      </c>
      <c r="L455" s="16" t="str">
        <f t="shared" si="29"/>
        <v>g</v>
      </c>
      <c r="M455" s="16" t="str">
        <f t="shared" si="30"/>
        <v>Jg</v>
      </c>
      <c r="N455" t="str">
        <f t="shared" si="31"/>
        <v/>
      </c>
    </row>
    <row r="456" spans="1:14" x14ac:dyDescent="0.25">
      <c r="A456">
        <v>32430</v>
      </c>
      <c r="B456" t="s">
        <v>1250</v>
      </c>
      <c r="C456" t="s">
        <v>389</v>
      </c>
      <c r="D456" t="s">
        <v>1251</v>
      </c>
      <c r="E456" t="s">
        <v>333</v>
      </c>
      <c r="F456">
        <v>83845.320000000007</v>
      </c>
      <c r="G456" t="s">
        <v>10</v>
      </c>
      <c r="H456" t="s">
        <v>8</v>
      </c>
      <c r="I456" s="16" t="str">
        <f>INDEX(country_codes!C:C,MATCH(highest_earning_players!E456,country_codes!D:D,0))</f>
        <v>China, People's Republic of</v>
      </c>
      <c r="J456" s="16" t="str">
        <f>INDEX(country_codes!A:A,MATCH(highest_earning_players!E456,country_codes!D:D,0))</f>
        <v>Asia</v>
      </c>
      <c r="K456" s="16" t="str">
        <f t="shared" si="28"/>
        <v>W</v>
      </c>
      <c r="L456" s="16" t="str">
        <f t="shared" si="29"/>
        <v>a</v>
      </c>
      <c r="M456" s="16" t="str">
        <f t="shared" si="30"/>
        <v>Wa</v>
      </c>
      <c r="N456" t="str">
        <f t="shared" si="31"/>
        <v/>
      </c>
    </row>
    <row r="457" spans="1:14" x14ac:dyDescent="0.25">
      <c r="A457">
        <v>40620</v>
      </c>
      <c r="B457" t="s">
        <v>1010</v>
      </c>
      <c r="C457" t="s">
        <v>1252</v>
      </c>
      <c r="D457" t="s">
        <v>1253</v>
      </c>
      <c r="E457" t="s">
        <v>95</v>
      </c>
      <c r="F457">
        <v>83532.820000000007</v>
      </c>
      <c r="G457" t="s">
        <v>10</v>
      </c>
      <c r="H457" t="s">
        <v>8</v>
      </c>
      <c r="I457" s="16" t="str">
        <f>INDEX(country_codes!C:C,MATCH(highest_earning_players!E457,country_codes!D:D,0))</f>
        <v>France, French Republic</v>
      </c>
      <c r="J457" s="16" t="str">
        <f>INDEX(country_codes!A:A,MATCH(highest_earning_players!E457,country_codes!D:D,0))</f>
        <v>Europe</v>
      </c>
      <c r="K457" s="16" t="str">
        <f t="shared" si="28"/>
        <v>J</v>
      </c>
      <c r="L457" s="16" t="str">
        <f t="shared" si="29"/>
        <v>h</v>
      </c>
      <c r="M457" s="16" t="str">
        <f t="shared" si="30"/>
        <v>Jh</v>
      </c>
      <c r="N457">
        <f t="shared" si="31"/>
        <v>1</v>
      </c>
    </row>
    <row r="458" spans="1:14" x14ac:dyDescent="0.25">
      <c r="A458">
        <v>32174</v>
      </c>
      <c r="B458" t="s">
        <v>1254</v>
      </c>
      <c r="C458" t="s">
        <v>1210</v>
      </c>
      <c r="D458" t="s">
        <v>1255</v>
      </c>
      <c r="E458" t="s">
        <v>609</v>
      </c>
      <c r="F458">
        <v>83235.77</v>
      </c>
      <c r="G458" t="s">
        <v>10</v>
      </c>
      <c r="H458" t="s">
        <v>8</v>
      </c>
      <c r="I458" s="16" t="str">
        <f>INDEX(country_codes!C:C,MATCH(highest_earning_players!E458,country_codes!D:D,0))</f>
        <v>Korea, Republic of</v>
      </c>
      <c r="J458" s="16" t="str">
        <f>INDEX(country_codes!A:A,MATCH(highest_earning_players!E458,country_codes!D:D,0))</f>
        <v>Asia</v>
      </c>
      <c r="K458" s="16" t="str">
        <f t="shared" si="28"/>
        <v>Y</v>
      </c>
      <c r="L458" s="16" t="str">
        <f t="shared" si="29"/>
        <v>h</v>
      </c>
      <c r="M458" s="16" t="str">
        <f t="shared" si="30"/>
        <v>Yh</v>
      </c>
      <c r="N458" t="str">
        <f t="shared" si="31"/>
        <v/>
      </c>
    </row>
    <row r="459" spans="1:14" x14ac:dyDescent="0.25">
      <c r="A459">
        <v>27821</v>
      </c>
      <c r="B459" t="s">
        <v>1256</v>
      </c>
      <c r="C459" t="s">
        <v>1257</v>
      </c>
      <c r="D459" t="s">
        <v>1258</v>
      </c>
      <c r="E459" t="s">
        <v>66</v>
      </c>
      <c r="F459">
        <v>82724.039999999994</v>
      </c>
      <c r="G459" t="s">
        <v>10</v>
      </c>
      <c r="H459" t="s">
        <v>8</v>
      </c>
      <c r="I459" s="16" t="str">
        <f>INDEX(country_codes!C:C,MATCH(highest_earning_players!E459,country_codes!D:D,0))</f>
        <v>Canada</v>
      </c>
      <c r="J459" s="16" t="str">
        <f>INDEX(country_codes!A:A,MATCH(highest_earning_players!E459,country_codes!D:D,0))</f>
        <v>North America</v>
      </c>
      <c r="K459" s="16" t="str">
        <f t="shared" si="28"/>
        <v>L</v>
      </c>
      <c r="L459" s="16" t="str">
        <f t="shared" si="29"/>
        <v>e</v>
      </c>
      <c r="M459" s="16" t="str">
        <f t="shared" si="30"/>
        <v>Le</v>
      </c>
      <c r="N459" t="str">
        <f t="shared" si="31"/>
        <v/>
      </c>
    </row>
    <row r="460" spans="1:14" x14ac:dyDescent="0.25">
      <c r="A460">
        <v>50325</v>
      </c>
      <c r="B460" t="s">
        <v>1259</v>
      </c>
      <c r="C460" t="s">
        <v>607</v>
      </c>
      <c r="D460" t="s">
        <v>1260</v>
      </c>
      <c r="E460" t="s">
        <v>609</v>
      </c>
      <c r="F460">
        <v>82630.100000000006</v>
      </c>
      <c r="G460" t="s">
        <v>10</v>
      </c>
      <c r="H460" t="s">
        <v>8</v>
      </c>
      <c r="I460" s="16" t="str">
        <f>INDEX(country_codes!C:C,MATCH(highest_earning_players!E460,country_codes!D:D,0))</f>
        <v>Korea, Republic of</v>
      </c>
      <c r="J460" s="16" t="str">
        <f>INDEX(country_codes!A:A,MATCH(highest_earning_players!E460,country_codes!D:D,0))</f>
        <v>Asia</v>
      </c>
      <c r="K460" s="16" t="str">
        <f t="shared" si="28"/>
        <v>M</v>
      </c>
      <c r="L460" s="16" t="str">
        <f t="shared" si="29"/>
        <v>l</v>
      </c>
      <c r="M460" s="16" t="str">
        <f t="shared" si="30"/>
        <v>Ml</v>
      </c>
      <c r="N460" t="str">
        <f t="shared" si="31"/>
        <v/>
      </c>
    </row>
    <row r="461" spans="1:14" x14ac:dyDescent="0.25">
      <c r="A461">
        <v>43167</v>
      </c>
      <c r="B461" t="s">
        <v>1261</v>
      </c>
      <c r="C461" t="s">
        <v>607</v>
      </c>
      <c r="D461" t="s">
        <v>1262</v>
      </c>
      <c r="E461" t="s">
        <v>609</v>
      </c>
      <c r="F461">
        <v>82032.820000000007</v>
      </c>
      <c r="G461" t="s">
        <v>10</v>
      </c>
      <c r="H461" t="s">
        <v>8</v>
      </c>
      <c r="I461" s="16" t="str">
        <f>INDEX(country_codes!C:C,MATCH(highest_earning_players!E461,country_codes!D:D,0))</f>
        <v>Korea, Republic of</v>
      </c>
      <c r="J461" s="16" t="str">
        <f>INDEX(country_codes!A:A,MATCH(highest_earning_players!E461,country_codes!D:D,0))</f>
        <v>Asia</v>
      </c>
      <c r="K461" s="16" t="str">
        <f t="shared" si="28"/>
        <v>S</v>
      </c>
      <c r="L461" s="16" t="str">
        <f t="shared" si="29"/>
        <v>n</v>
      </c>
      <c r="M461" s="16" t="str">
        <f t="shared" si="30"/>
        <v>Sn</v>
      </c>
      <c r="N461" t="str">
        <f t="shared" si="31"/>
        <v/>
      </c>
    </row>
    <row r="462" spans="1:14" x14ac:dyDescent="0.25">
      <c r="A462">
        <v>37996</v>
      </c>
      <c r="B462" t="s">
        <v>306</v>
      </c>
      <c r="C462" t="s">
        <v>1263</v>
      </c>
      <c r="D462" t="s">
        <v>1264</v>
      </c>
      <c r="E462" t="s">
        <v>79</v>
      </c>
      <c r="F462">
        <v>81812.25</v>
      </c>
      <c r="G462" t="s">
        <v>10</v>
      </c>
      <c r="H462" t="s">
        <v>8</v>
      </c>
      <c r="I462" s="16" t="str">
        <f>INDEX(country_codes!C:C,MATCH(highest_earning_players!E462,country_codes!D:D,0))</f>
        <v>Sweden, Kingdom of</v>
      </c>
      <c r="J462" s="16" t="str">
        <f>INDEX(country_codes!A:A,MATCH(highest_earning_players!E462,country_codes!D:D,0))</f>
        <v>Europe</v>
      </c>
      <c r="K462" s="16" t="str">
        <f t="shared" si="28"/>
        <v>S</v>
      </c>
      <c r="L462" s="16" t="str">
        <f t="shared" si="29"/>
        <v>n</v>
      </c>
      <c r="M462" s="16" t="str">
        <f t="shared" si="30"/>
        <v>Sn</v>
      </c>
      <c r="N462" t="str">
        <f t="shared" si="31"/>
        <v/>
      </c>
    </row>
    <row r="463" spans="1:14" x14ac:dyDescent="0.25">
      <c r="A463">
        <v>34712</v>
      </c>
      <c r="B463" t="s">
        <v>1265</v>
      </c>
      <c r="C463" t="s">
        <v>435</v>
      </c>
      <c r="D463" t="s">
        <v>1266</v>
      </c>
      <c r="E463" t="s">
        <v>609</v>
      </c>
      <c r="F463">
        <v>81363.59</v>
      </c>
      <c r="G463" t="s">
        <v>10</v>
      </c>
      <c r="H463" t="s">
        <v>8</v>
      </c>
      <c r="I463" s="16" t="str">
        <f>INDEX(country_codes!C:C,MATCH(highest_earning_players!E463,country_codes!D:D,0))</f>
        <v>Korea, Republic of</v>
      </c>
      <c r="J463" s="16" t="str">
        <f>INDEX(country_codes!A:A,MATCH(highest_earning_players!E463,country_codes!D:D,0))</f>
        <v>Asia</v>
      </c>
      <c r="K463" s="16" t="str">
        <f t="shared" si="28"/>
        <v>S</v>
      </c>
      <c r="L463" s="16" t="str">
        <f t="shared" si="29"/>
        <v>n</v>
      </c>
      <c r="M463" s="16" t="str">
        <f t="shared" si="30"/>
        <v>Sn</v>
      </c>
      <c r="N463" t="str">
        <f t="shared" si="31"/>
        <v/>
      </c>
    </row>
    <row r="464" spans="1:14" x14ac:dyDescent="0.25">
      <c r="A464">
        <v>42669</v>
      </c>
      <c r="B464" t="s">
        <v>1267</v>
      </c>
      <c r="C464" t="s">
        <v>1134</v>
      </c>
      <c r="D464" t="s">
        <v>1268</v>
      </c>
      <c r="E464" t="s">
        <v>609</v>
      </c>
      <c r="F464">
        <v>78260.009999999995</v>
      </c>
      <c r="G464" t="s">
        <v>10</v>
      </c>
      <c r="H464" t="s">
        <v>8</v>
      </c>
      <c r="I464" s="16" t="str">
        <f>INDEX(country_codes!C:C,MATCH(highest_earning_players!E464,country_codes!D:D,0))</f>
        <v>Korea, Republic of</v>
      </c>
      <c r="J464" s="16" t="str">
        <f>INDEX(country_codes!A:A,MATCH(highest_earning_players!E464,country_codes!D:D,0))</f>
        <v>Asia</v>
      </c>
      <c r="K464" s="16" t="str">
        <f t="shared" si="28"/>
        <v>M</v>
      </c>
      <c r="L464" s="16" t="str">
        <f t="shared" si="29"/>
        <v>k</v>
      </c>
      <c r="M464" s="16" t="str">
        <f t="shared" si="30"/>
        <v>Mk</v>
      </c>
      <c r="N464" t="str">
        <f t="shared" si="31"/>
        <v/>
      </c>
    </row>
    <row r="465" spans="1:14" x14ac:dyDescent="0.25">
      <c r="A465">
        <v>36889</v>
      </c>
      <c r="B465" t="s">
        <v>1269</v>
      </c>
      <c r="C465" t="s">
        <v>1270</v>
      </c>
      <c r="D465" t="s">
        <v>1271</v>
      </c>
      <c r="E465" t="s">
        <v>609</v>
      </c>
      <c r="F465">
        <v>78144.210000000006</v>
      </c>
      <c r="G465" t="s">
        <v>10</v>
      </c>
      <c r="H465" t="s">
        <v>8</v>
      </c>
      <c r="I465" s="16" t="str">
        <f>INDEX(country_codes!C:C,MATCH(highest_earning_players!E465,country_codes!D:D,0))</f>
        <v>Korea, Republic of</v>
      </c>
      <c r="J465" s="16" t="str">
        <f>INDEX(country_codes!A:A,MATCH(highest_earning_players!E465,country_codes!D:D,0))</f>
        <v>Asia</v>
      </c>
      <c r="K465" s="16" t="str">
        <f t="shared" si="28"/>
        <v>C</v>
      </c>
      <c r="L465" s="16" t="str">
        <f t="shared" si="29"/>
        <v>n</v>
      </c>
      <c r="M465" s="16" t="str">
        <f t="shared" si="30"/>
        <v>Cn</v>
      </c>
      <c r="N465" t="str">
        <f t="shared" si="31"/>
        <v/>
      </c>
    </row>
    <row r="466" spans="1:14" x14ac:dyDescent="0.25">
      <c r="A466">
        <v>40108</v>
      </c>
      <c r="B466" t="s">
        <v>1272</v>
      </c>
      <c r="C466" t="s">
        <v>715</v>
      </c>
      <c r="D466" t="s">
        <v>1273</v>
      </c>
      <c r="E466" t="s">
        <v>609</v>
      </c>
      <c r="F466">
        <v>77756.89</v>
      </c>
      <c r="G466" t="s">
        <v>10</v>
      </c>
      <c r="H466" t="s">
        <v>8</v>
      </c>
      <c r="I466" s="16" t="str">
        <f>INDEX(country_codes!C:C,MATCH(highest_earning_players!E466,country_codes!D:D,0))</f>
        <v>Korea, Republic of</v>
      </c>
      <c r="J466" s="16" t="str">
        <f>INDEX(country_codes!A:A,MATCH(highest_earning_players!E466,country_codes!D:D,0))</f>
        <v>Asia</v>
      </c>
      <c r="K466" s="16" t="str">
        <f t="shared" si="28"/>
        <v>G</v>
      </c>
      <c r="L466" s="16" t="str">
        <f t="shared" si="29"/>
        <v>n</v>
      </c>
      <c r="M466" s="16" t="str">
        <f t="shared" si="30"/>
        <v>Gn</v>
      </c>
      <c r="N466" t="str">
        <f t="shared" si="31"/>
        <v/>
      </c>
    </row>
    <row r="467" spans="1:14" x14ac:dyDescent="0.25">
      <c r="A467">
        <v>31919</v>
      </c>
      <c r="B467" t="s">
        <v>182</v>
      </c>
      <c r="C467" t="s">
        <v>1274</v>
      </c>
      <c r="D467" t="s">
        <v>1275</v>
      </c>
      <c r="E467" t="s">
        <v>197</v>
      </c>
      <c r="F467">
        <v>77723.5</v>
      </c>
      <c r="G467" t="s">
        <v>10</v>
      </c>
      <c r="H467" t="s">
        <v>8</v>
      </c>
      <c r="I467" s="16" t="str">
        <f>INDEX(country_codes!C:C,MATCH(highest_earning_players!E467,country_codes!D:D,0))</f>
        <v>Finland, Republic of</v>
      </c>
      <c r="J467" s="16" t="str">
        <f>INDEX(country_codes!A:A,MATCH(highest_earning_players!E467,country_codes!D:D,0))</f>
        <v>Europe</v>
      </c>
      <c r="K467" s="16" t="str">
        <f t="shared" si="28"/>
        <v>J</v>
      </c>
      <c r="L467" s="16" t="str">
        <f t="shared" si="29"/>
        <v>s</v>
      </c>
      <c r="M467" s="16" t="str">
        <f t="shared" si="30"/>
        <v>Js</v>
      </c>
      <c r="N467" t="str">
        <f t="shared" si="31"/>
        <v/>
      </c>
    </row>
    <row r="468" spans="1:14" x14ac:dyDescent="0.25">
      <c r="A468">
        <v>36781</v>
      </c>
      <c r="B468" t="s">
        <v>1276</v>
      </c>
      <c r="C468" t="s">
        <v>1277</v>
      </c>
      <c r="D468" t="s">
        <v>1278</v>
      </c>
      <c r="E468" t="s">
        <v>197</v>
      </c>
      <c r="F468">
        <v>77014.11</v>
      </c>
      <c r="G468" t="s">
        <v>10</v>
      </c>
      <c r="H468" t="s">
        <v>8</v>
      </c>
      <c r="I468" s="16" t="str">
        <f>INDEX(country_codes!C:C,MATCH(highest_earning_players!E468,country_codes!D:D,0))</f>
        <v>Finland, Republic of</v>
      </c>
      <c r="J468" s="16" t="str">
        <f>INDEX(country_codes!A:A,MATCH(highest_earning_players!E468,country_codes!D:D,0))</f>
        <v>Europe</v>
      </c>
      <c r="K468" s="16" t="str">
        <f t="shared" si="28"/>
        <v>B</v>
      </c>
      <c r="L468" s="16" t="str">
        <f t="shared" si="29"/>
        <v>n</v>
      </c>
      <c r="M468" s="16" t="str">
        <f t="shared" si="30"/>
        <v>Bn</v>
      </c>
      <c r="N468" t="str">
        <f t="shared" si="31"/>
        <v/>
      </c>
    </row>
    <row r="469" spans="1:14" x14ac:dyDescent="0.25">
      <c r="A469">
        <v>36791</v>
      </c>
      <c r="B469" t="s">
        <v>1279</v>
      </c>
      <c r="C469" t="s">
        <v>626</v>
      </c>
      <c r="D469" t="s">
        <v>1280</v>
      </c>
      <c r="E469" t="s">
        <v>609</v>
      </c>
      <c r="F469">
        <v>75756.09</v>
      </c>
      <c r="G469" t="s">
        <v>10</v>
      </c>
      <c r="H469" t="s">
        <v>8</v>
      </c>
      <c r="I469" s="16" t="str">
        <f>INDEX(country_codes!C:C,MATCH(highest_earning_players!E469,country_codes!D:D,0))</f>
        <v>Korea, Republic of</v>
      </c>
      <c r="J469" s="16" t="str">
        <f>INDEX(country_codes!A:A,MATCH(highest_earning_players!E469,country_codes!D:D,0))</f>
        <v>Asia</v>
      </c>
      <c r="K469" s="16" t="str">
        <f t="shared" si="28"/>
        <v>S</v>
      </c>
      <c r="L469" s="16" t="str">
        <f t="shared" si="29"/>
        <v>n</v>
      </c>
      <c r="M469" s="16" t="str">
        <f t="shared" si="30"/>
        <v>Sn</v>
      </c>
      <c r="N469" t="str">
        <f t="shared" si="31"/>
        <v/>
      </c>
    </row>
    <row r="470" spans="1:14" x14ac:dyDescent="0.25">
      <c r="A470">
        <v>35349</v>
      </c>
      <c r="B470" t="s">
        <v>1281</v>
      </c>
      <c r="C470" t="s">
        <v>435</v>
      </c>
      <c r="D470" t="s">
        <v>1282</v>
      </c>
      <c r="E470" t="s">
        <v>609</v>
      </c>
      <c r="F470">
        <v>74902.37</v>
      </c>
      <c r="G470" t="s">
        <v>10</v>
      </c>
      <c r="H470" t="s">
        <v>8</v>
      </c>
      <c r="I470" s="16" t="str">
        <f>INDEX(country_codes!C:C,MATCH(highest_earning_players!E470,country_codes!D:D,0))</f>
        <v>Korea, Republic of</v>
      </c>
      <c r="J470" s="16" t="str">
        <f>INDEX(country_codes!A:A,MATCH(highest_earning_players!E470,country_codes!D:D,0))</f>
        <v>Asia</v>
      </c>
      <c r="K470" s="16" t="str">
        <f t="shared" si="28"/>
        <v>J</v>
      </c>
      <c r="L470" s="16" t="str">
        <f t="shared" si="29"/>
        <v>k</v>
      </c>
      <c r="M470" s="16" t="str">
        <f t="shared" si="30"/>
        <v>Jk</v>
      </c>
      <c r="N470" t="str">
        <f t="shared" si="31"/>
        <v/>
      </c>
    </row>
    <row r="471" spans="1:14" x14ac:dyDescent="0.25">
      <c r="A471">
        <v>55703</v>
      </c>
      <c r="B471" t="s">
        <v>1283</v>
      </c>
      <c r="C471" t="s">
        <v>626</v>
      </c>
      <c r="D471" t="s">
        <v>1284</v>
      </c>
      <c r="E471" t="s">
        <v>609</v>
      </c>
      <c r="F471">
        <v>74175.89</v>
      </c>
      <c r="G471" t="s">
        <v>10</v>
      </c>
      <c r="H471" t="s">
        <v>8</v>
      </c>
      <c r="I471" s="16" t="str">
        <f>INDEX(country_codes!C:C,MATCH(highest_earning_players!E471,country_codes!D:D,0))</f>
        <v>Korea, Republic of</v>
      </c>
      <c r="J471" s="16" t="str">
        <f>INDEX(country_codes!A:A,MATCH(highest_earning_players!E471,country_codes!D:D,0))</f>
        <v>Asia</v>
      </c>
      <c r="K471" s="16" t="str">
        <f t="shared" si="28"/>
        <v>J</v>
      </c>
      <c r="L471" s="16" t="str">
        <f t="shared" si="29"/>
        <v>n</v>
      </c>
      <c r="M471" s="16" t="str">
        <f t="shared" si="30"/>
        <v>Jn</v>
      </c>
      <c r="N471" t="str">
        <f t="shared" si="31"/>
        <v/>
      </c>
    </row>
    <row r="472" spans="1:14" x14ac:dyDescent="0.25">
      <c r="A472">
        <v>34118</v>
      </c>
      <c r="B472" t="s">
        <v>738</v>
      </c>
      <c r="C472" t="s">
        <v>607</v>
      </c>
      <c r="D472" t="s">
        <v>1285</v>
      </c>
      <c r="E472" t="s">
        <v>609</v>
      </c>
      <c r="F472">
        <v>73478.37</v>
      </c>
      <c r="G472" t="s">
        <v>10</v>
      </c>
      <c r="H472" t="s">
        <v>8</v>
      </c>
      <c r="I472" s="16" t="str">
        <f>INDEX(country_codes!C:C,MATCH(highest_earning_players!E472,country_codes!D:D,0))</f>
        <v>Korea, Republic of</v>
      </c>
      <c r="J472" s="16" t="str">
        <f>INDEX(country_codes!A:A,MATCH(highest_earning_players!E472,country_codes!D:D,0))</f>
        <v>Asia</v>
      </c>
      <c r="K472" s="16" t="str">
        <f t="shared" si="28"/>
        <v>K</v>
      </c>
      <c r="L472" s="16" t="str">
        <f t="shared" si="29"/>
        <v>o</v>
      </c>
      <c r="M472" s="16" t="str">
        <f t="shared" si="30"/>
        <v>Ko</v>
      </c>
      <c r="N472" t="str">
        <f t="shared" si="31"/>
        <v/>
      </c>
    </row>
    <row r="473" spans="1:14" x14ac:dyDescent="0.25">
      <c r="A473">
        <v>33998</v>
      </c>
      <c r="B473" t="s">
        <v>1286</v>
      </c>
      <c r="C473" t="s">
        <v>607</v>
      </c>
      <c r="D473" t="s">
        <v>1287</v>
      </c>
      <c r="E473" t="s">
        <v>609</v>
      </c>
      <c r="F473">
        <v>72886.36</v>
      </c>
      <c r="G473" t="s">
        <v>10</v>
      </c>
      <c r="H473" t="s">
        <v>8</v>
      </c>
      <c r="I473" s="16" t="str">
        <f>INDEX(country_codes!C:C,MATCH(highest_earning_players!E473,country_codes!D:D,0))</f>
        <v>Korea, Republic of</v>
      </c>
      <c r="J473" s="16" t="str">
        <f>INDEX(country_codes!A:A,MATCH(highest_earning_players!E473,country_codes!D:D,0))</f>
        <v>Asia</v>
      </c>
      <c r="K473" s="16" t="str">
        <f t="shared" si="28"/>
        <v>J</v>
      </c>
      <c r="L473" s="16" t="str">
        <f t="shared" si="29"/>
        <v>k</v>
      </c>
      <c r="M473" s="16" t="str">
        <f t="shared" si="30"/>
        <v>Jk</v>
      </c>
      <c r="N473" t="str">
        <f t="shared" si="31"/>
        <v/>
      </c>
    </row>
    <row r="474" spans="1:14" x14ac:dyDescent="0.25">
      <c r="A474">
        <v>31156</v>
      </c>
      <c r="B474" t="s">
        <v>1288</v>
      </c>
      <c r="C474" t="s">
        <v>607</v>
      </c>
      <c r="D474" t="s">
        <v>1289</v>
      </c>
      <c r="E474" t="s">
        <v>609</v>
      </c>
      <c r="F474">
        <v>70298.679999999993</v>
      </c>
      <c r="G474" t="s">
        <v>10</v>
      </c>
      <c r="H474" t="s">
        <v>8</v>
      </c>
      <c r="I474" s="16" t="str">
        <f>INDEX(country_codes!C:C,MATCH(highest_earning_players!E474,country_codes!D:D,0))</f>
        <v>Korea, Republic of</v>
      </c>
      <c r="J474" s="16" t="str">
        <f>INDEX(country_codes!A:A,MATCH(highest_earning_players!E474,country_codes!D:D,0))</f>
        <v>Asia</v>
      </c>
      <c r="K474" s="16" t="str">
        <f t="shared" si="28"/>
        <v>S</v>
      </c>
      <c r="L474" s="16" t="str">
        <f t="shared" si="29"/>
        <v>n</v>
      </c>
      <c r="M474" s="16" t="str">
        <f t="shared" si="30"/>
        <v>Sn</v>
      </c>
      <c r="N474" t="str">
        <f t="shared" si="31"/>
        <v/>
      </c>
    </row>
    <row r="475" spans="1:14" x14ac:dyDescent="0.25">
      <c r="A475">
        <v>10750</v>
      </c>
      <c r="B475" t="s">
        <v>1290</v>
      </c>
      <c r="C475" t="s">
        <v>1291</v>
      </c>
      <c r="D475" t="s">
        <v>1292</v>
      </c>
      <c r="E475" t="s">
        <v>197</v>
      </c>
      <c r="F475">
        <v>70255.34</v>
      </c>
      <c r="G475" t="s">
        <v>10</v>
      </c>
      <c r="H475" t="s">
        <v>8</v>
      </c>
      <c r="I475" s="16" t="str">
        <f>INDEX(country_codes!C:C,MATCH(highest_earning_players!E475,country_codes!D:D,0))</f>
        <v>Finland, Republic of</v>
      </c>
      <c r="J475" s="16" t="str">
        <f>INDEX(country_codes!A:A,MATCH(highest_earning_players!E475,country_codes!D:D,0))</f>
        <v>Europe</v>
      </c>
      <c r="K475" s="16" t="str">
        <f t="shared" si="28"/>
        <v>J</v>
      </c>
      <c r="L475" s="16" t="str">
        <f t="shared" si="29"/>
        <v>a</v>
      </c>
      <c r="M475" s="16" t="str">
        <f t="shared" si="30"/>
        <v>Ja</v>
      </c>
      <c r="N475" t="str">
        <f t="shared" si="31"/>
        <v/>
      </c>
    </row>
    <row r="476" spans="1:14" x14ac:dyDescent="0.25">
      <c r="A476">
        <v>47123</v>
      </c>
      <c r="B476" t="s">
        <v>1293</v>
      </c>
      <c r="C476" t="s">
        <v>1294</v>
      </c>
      <c r="D476" t="s">
        <v>1295</v>
      </c>
      <c r="E476" t="s">
        <v>49</v>
      </c>
      <c r="F476">
        <v>69918.09</v>
      </c>
      <c r="G476" t="s">
        <v>10</v>
      </c>
      <c r="H476" t="s">
        <v>8</v>
      </c>
      <c r="I476" s="16" t="str">
        <f>INDEX(country_codes!C:C,MATCH(highest_earning_players!E476,country_codes!D:D,0))</f>
        <v>United States of America</v>
      </c>
      <c r="J476" s="16" t="str">
        <f>INDEX(country_codes!A:A,MATCH(highest_earning_players!E476,country_codes!D:D,0))</f>
        <v>North America</v>
      </c>
      <c r="K476" s="16" t="str">
        <f t="shared" si="28"/>
        <v>B</v>
      </c>
      <c r="L476" s="16" t="str">
        <f t="shared" si="29"/>
        <v>e</v>
      </c>
      <c r="M476" s="16" t="str">
        <f t="shared" si="30"/>
        <v>Be</v>
      </c>
      <c r="N476" t="str">
        <f t="shared" si="31"/>
        <v/>
      </c>
    </row>
    <row r="477" spans="1:14" x14ac:dyDescent="0.25">
      <c r="A477">
        <v>39792</v>
      </c>
      <c r="B477" t="s">
        <v>1296</v>
      </c>
      <c r="C477" t="s">
        <v>750</v>
      </c>
      <c r="D477" t="s">
        <v>1297</v>
      </c>
      <c r="E477" t="s">
        <v>609</v>
      </c>
      <c r="F477">
        <v>68984.11</v>
      </c>
      <c r="G477" t="s">
        <v>10</v>
      </c>
      <c r="H477" t="s">
        <v>8</v>
      </c>
      <c r="I477" s="16" t="str">
        <f>INDEX(country_codes!C:C,MATCH(highest_earning_players!E477,country_codes!D:D,0))</f>
        <v>Korea, Republic of</v>
      </c>
      <c r="J477" s="16" t="str">
        <f>INDEX(country_codes!A:A,MATCH(highest_earning_players!E477,country_codes!D:D,0))</f>
        <v>Asia</v>
      </c>
      <c r="K477" s="16" t="str">
        <f t="shared" si="28"/>
        <v>H</v>
      </c>
      <c r="L477" s="16" t="str">
        <f t="shared" si="29"/>
        <v>n</v>
      </c>
      <c r="M477" s="16" t="str">
        <f t="shared" si="30"/>
        <v>Hn</v>
      </c>
      <c r="N477" t="str">
        <f t="shared" si="31"/>
        <v/>
      </c>
    </row>
    <row r="478" spans="1:14" x14ac:dyDescent="0.25">
      <c r="A478">
        <v>5238</v>
      </c>
      <c r="B478" t="s">
        <v>1298</v>
      </c>
      <c r="C478" t="s">
        <v>1299</v>
      </c>
      <c r="D478" t="s">
        <v>1300</v>
      </c>
      <c r="E478" t="s">
        <v>319</v>
      </c>
      <c r="F478">
        <v>67619.009999999995</v>
      </c>
      <c r="G478" t="s">
        <v>10</v>
      </c>
      <c r="H478" t="s">
        <v>8</v>
      </c>
      <c r="I478" s="16" t="str">
        <f>INDEX(country_codes!C:C,MATCH(highest_earning_players!E478,country_codes!D:D,0))</f>
        <v>Spain, Kingdom of</v>
      </c>
      <c r="J478" s="16" t="str">
        <f>INDEX(country_codes!A:A,MATCH(highest_earning_players!E478,country_codes!D:D,0))</f>
        <v>Europe</v>
      </c>
      <c r="K478" s="16" t="str">
        <f t="shared" si="28"/>
        <v>A</v>
      </c>
      <c r="L478" s="16" t="str">
        <f t="shared" si="29"/>
        <v>o</v>
      </c>
      <c r="M478" s="16" t="str">
        <f t="shared" si="30"/>
        <v>Ao</v>
      </c>
      <c r="N478" t="str">
        <f t="shared" si="31"/>
        <v/>
      </c>
    </row>
    <row r="479" spans="1:14" x14ac:dyDescent="0.25">
      <c r="A479">
        <v>36884</v>
      </c>
      <c r="B479" t="s">
        <v>1301</v>
      </c>
      <c r="C479" t="s">
        <v>1188</v>
      </c>
      <c r="D479" t="s">
        <v>1302</v>
      </c>
      <c r="E479" t="s">
        <v>609</v>
      </c>
      <c r="F479">
        <v>67246.48</v>
      </c>
      <c r="G479" t="s">
        <v>10</v>
      </c>
      <c r="H479" t="s">
        <v>8</v>
      </c>
      <c r="I479" s="16" t="str">
        <f>INDEX(country_codes!C:C,MATCH(highest_earning_players!E479,country_codes!D:D,0))</f>
        <v>Korea, Republic of</v>
      </c>
      <c r="J479" s="16" t="str">
        <f>INDEX(country_codes!A:A,MATCH(highest_earning_players!E479,country_codes!D:D,0))</f>
        <v>Asia</v>
      </c>
      <c r="K479" s="16" t="str">
        <f t="shared" si="28"/>
        <v>D</v>
      </c>
      <c r="L479" s="16" t="str">
        <f t="shared" si="29"/>
        <v>n</v>
      </c>
      <c r="M479" s="16" t="str">
        <f t="shared" si="30"/>
        <v>Dn</v>
      </c>
      <c r="N479" t="str">
        <f t="shared" si="31"/>
        <v/>
      </c>
    </row>
    <row r="480" spans="1:14" x14ac:dyDescent="0.25">
      <c r="A480">
        <v>11780</v>
      </c>
      <c r="B480" t="s">
        <v>1303</v>
      </c>
      <c r="C480" t="s">
        <v>1304</v>
      </c>
      <c r="D480" t="s">
        <v>1305</v>
      </c>
      <c r="E480" t="s">
        <v>327</v>
      </c>
      <c r="F480">
        <v>66306.23</v>
      </c>
      <c r="G480" t="s">
        <v>10</v>
      </c>
      <c r="H480" t="s">
        <v>8</v>
      </c>
      <c r="I480" s="16" t="str">
        <f>INDEX(country_codes!C:C,MATCH(highest_earning_players!E480,country_codes!D:D,0))</f>
        <v>United Kingdom of Great Britain &amp; Northern Ireland</v>
      </c>
      <c r="J480" s="16" t="str">
        <f>INDEX(country_codes!A:A,MATCH(highest_earning_players!E480,country_codes!D:D,0))</f>
        <v>Europe</v>
      </c>
      <c r="K480" s="16" t="str">
        <f t="shared" si="28"/>
        <v>S</v>
      </c>
      <c r="L480" s="16" t="str">
        <f t="shared" si="29"/>
        <v>b</v>
      </c>
      <c r="M480" s="16" t="str">
        <f t="shared" si="30"/>
        <v>Sb</v>
      </c>
      <c r="N480" t="str">
        <f t="shared" si="31"/>
        <v/>
      </c>
    </row>
    <row r="481" spans="1:14" x14ac:dyDescent="0.25">
      <c r="A481">
        <v>37395</v>
      </c>
      <c r="B481" t="s">
        <v>1306</v>
      </c>
      <c r="C481" t="s">
        <v>1188</v>
      </c>
      <c r="D481" t="s">
        <v>1307</v>
      </c>
      <c r="E481" t="s">
        <v>609</v>
      </c>
      <c r="F481">
        <v>66165.460000000006</v>
      </c>
      <c r="G481" t="s">
        <v>10</v>
      </c>
      <c r="H481" t="s">
        <v>8</v>
      </c>
      <c r="I481" s="16" t="str">
        <f>INDEX(country_codes!C:C,MATCH(highest_earning_players!E481,country_codes!D:D,0))</f>
        <v>Korea, Republic of</v>
      </c>
      <c r="J481" s="16" t="str">
        <f>INDEX(country_codes!A:A,MATCH(highest_earning_players!E481,country_codes!D:D,0))</f>
        <v>Asia</v>
      </c>
      <c r="K481" s="16" t="str">
        <f t="shared" si="28"/>
        <v>J</v>
      </c>
      <c r="L481" s="16" t="str">
        <f t="shared" si="29"/>
        <v>n</v>
      </c>
      <c r="M481" s="16" t="str">
        <f t="shared" si="30"/>
        <v>Jn</v>
      </c>
      <c r="N481">
        <f t="shared" si="31"/>
        <v>1</v>
      </c>
    </row>
    <row r="482" spans="1:14" x14ac:dyDescent="0.25">
      <c r="A482">
        <v>52500</v>
      </c>
      <c r="B482" t="s">
        <v>1308</v>
      </c>
      <c r="C482" t="s">
        <v>1188</v>
      </c>
      <c r="D482" t="s">
        <v>1309</v>
      </c>
      <c r="E482" t="s">
        <v>609</v>
      </c>
      <c r="F482">
        <v>64783.08</v>
      </c>
      <c r="G482" t="s">
        <v>10</v>
      </c>
      <c r="H482" t="s">
        <v>8</v>
      </c>
      <c r="I482" s="16" t="str">
        <f>INDEX(country_codes!C:C,MATCH(highest_earning_players!E482,country_codes!D:D,0))</f>
        <v>Korea, Republic of</v>
      </c>
      <c r="J482" s="16" t="str">
        <f>INDEX(country_codes!A:A,MATCH(highest_earning_players!E482,country_codes!D:D,0))</f>
        <v>Asia</v>
      </c>
      <c r="K482" s="16" t="str">
        <f t="shared" si="28"/>
        <v>H</v>
      </c>
      <c r="L482" s="16" t="str">
        <f t="shared" si="29"/>
        <v>u</v>
      </c>
      <c r="M482" s="16" t="str">
        <f t="shared" si="30"/>
        <v>Hu</v>
      </c>
      <c r="N482" t="str">
        <f t="shared" si="31"/>
        <v/>
      </c>
    </row>
    <row r="483" spans="1:14" x14ac:dyDescent="0.25">
      <c r="A483">
        <v>21798</v>
      </c>
      <c r="B483" t="s">
        <v>1310</v>
      </c>
      <c r="C483" t="s">
        <v>1311</v>
      </c>
      <c r="D483" t="s">
        <v>1312</v>
      </c>
      <c r="E483" t="s">
        <v>117</v>
      </c>
      <c r="F483">
        <v>63953.84</v>
      </c>
      <c r="G483" t="s">
        <v>10</v>
      </c>
      <c r="H483" t="s">
        <v>8</v>
      </c>
      <c r="I483" s="16" t="str">
        <f>INDEX(country_codes!C:C,MATCH(highest_earning_players!E483,country_codes!D:D,0))</f>
        <v>Russian Federation</v>
      </c>
      <c r="J483" s="16" t="str">
        <f>INDEX(country_codes!A:A,MATCH(highest_earning_players!E483,country_codes!D:D,0))</f>
        <v>Europe</v>
      </c>
      <c r="K483" s="16" t="str">
        <f t="shared" si="28"/>
        <v>G</v>
      </c>
      <c r="L483" s="16" t="str">
        <f t="shared" si="29"/>
        <v>e</v>
      </c>
      <c r="M483" s="16" t="str">
        <f t="shared" si="30"/>
        <v>Ge</v>
      </c>
      <c r="N483" t="str">
        <f t="shared" si="31"/>
        <v/>
      </c>
    </row>
    <row r="484" spans="1:14" x14ac:dyDescent="0.25">
      <c r="A484">
        <v>32098</v>
      </c>
      <c r="B484" t="s">
        <v>1313</v>
      </c>
      <c r="C484" t="s">
        <v>1314</v>
      </c>
      <c r="D484" t="s">
        <v>1315</v>
      </c>
      <c r="E484" t="s">
        <v>66</v>
      </c>
      <c r="F484">
        <v>62069.85</v>
      </c>
      <c r="G484" t="s">
        <v>10</v>
      </c>
      <c r="H484" t="s">
        <v>8</v>
      </c>
      <c r="I484" s="16" t="str">
        <f>INDEX(country_codes!C:C,MATCH(highest_earning_players!E484,country_codes!D:D,0))</f>
        <v>Canada</v>
      </c>
      <c r="J484" s="16" t="str">
        <f>INDEX(country_codes!A:A,MATCH(highest_earning_players!E484,country_codes!D:D,0))</f>
        <v>North America</v>
      </c>
      <c r="K484" s="16" t="str">
        <f t="shared" si="28"/>
        <v>B</v>
      </c>
      <c r="L484" s="16" t="str">
        <f t="shared" si="29"/>
        <v>y</v>
      </c>
      <c r="M484" s="16" t="str">
        <f t="shared" si="30"/>
        <v>By</v>
      </c>
      <c r="N484" t="str">
        <f t="shared" si="31"/>
        <v/>
      </c>
    </row>
    <row r="485" spans="1:14" x14ac:dyDescent="0.25">
      <c r="A485">
        <v>38995</v>
      </c>
      <c r="B485" t="s">
        <v>1316</v>
      </c>
      <c r="C485" t="s">
        <v>667</v>
      </c>
      <c r="D485" t="s">
        <v>1317</v>
      </c>
      <c r="E485" t="s">
        <v>609</v>
      </c>
      <c r="F485">
        <v>61950.86</v>
      </c>
      <c r="G485" t="s">
        <v>10</v>
      </c>
      <c r="H485" t="s">
        <v>8</v>
      </c>
      <c r="I485" s="16" t="str">
        <f>INDEX(country_codes!C:C,MATCH(highest_earning_players!E485,country_codes!D:D,0))</f>
        <v>Korea, Republic of</v>
      </c>
      <c r="J485" s="16" t="str">
        <f>INDEX(country_codes!A:A,MATCH(highest_earning_players!E485,country_codes!D:D,0))</f>
        <v>Asia</v>
      </c>
      <c r="K485" s="16" t="str">
        <f t="shared" si="28"/>
        <v>H</v>
      </c>
      <c r="L485" s="16" t="str">
        <f t="shared" si="29"/>
        <v>n</v>
      </c>
      <c r="M485" s="16" t="str">
        <f t="shared" si="30"/>
        <v>Hn</v>
      </c>
      <c r="N485" t="str">
        <f t="shared" si="31"/>
        <v/>
      </c>
    </row>
    <row r="486" spans="1:14" x14ac:dyDescent="0.25">
      <c r="A486">
        <v>35356</v>
      </c>
      <c r="B486" t="s">
        <v>1318</v>
      </c>
      <c r="C486" t="s">
        <v>1319</v>
      </c>
      <c r="D486" t="s">
        <v>1320</v>
      </c>
      <c r="E486" t="s">
        <v>53</v>
      </c>
      <c r="F486">
        <v>61460.24</v>
      </c>
      <c r="G486" t="s">
        <v>10</v>
      </c>
      <c r="H486" t="s">
        <v>8</v>
      </c>
      <c r="I486" s="16" t="str">
        <f>INDEX(country_codes!C:C,MATCH(highest_earning_players!E486,country_codes!D:D,0))</f>
        <v>Brazil, Federative Republic of</v>
      </c>
      <c r="J486" s="16" t="str">
        <f>INDEX(country_codes!A:A,MATCH(highest_earning_players!E486,country_codes!D:D,0))</f>
        <v>South America</v>
      </c>
      <c r="K486" s="16" t="str">
        <f t="shared" si="28"/>
        <v>J</v>
      </c>
      <c r="L486" s="16" t="str">
        <f t="shared" si="29"/>
        <v>o</v>
      </c>
      <c r="M486" s="16" t="str">
        <f t="shared" si="30"/>
        <v>Jo</v>
      </c>
      <c r="N486" t="str">
        <f t="shared" si="31"/>
        <v/>
      </c>
    </row>
    <row r="487" spans="1:14" x14ac:dyDescent="0.25">
      <c r="A487">
        <v>13853</v>
      </c>
      <c r="B487" t="s">
        <v>1321</v>
      </c>
      <c r="C487" t="s">
        <v>1217</v>
      </c>
      <c r="D487" t="s">
        <v>1322</v>
      </c>
      <c r="E487" t="s">
        <v>609</v>
      </c>
      <c r="F487">
        <v>61459.02</v>
      </c>
      <c r="G487" t="s">
        <v>10</v>
      </c>
      <c r="H487" t="s">
        <v>8</v>
      </c>
      <c r="I487" s="16" t="str">
        <f>INDEX(country_codes!C:C,MATCH(highest_earning_players!E487,country_codes!D:D,0))</f>
        <v>Korea, Republic of</v>
      </c>
      <c r="J487" s="16" t="str">
        <f>INDEX(country_codes!A:A,MATCH(highest_earning_players!E487,country_codes!D:D,0))</f>
        <v>Asia</v>
      </c>
      <c r="K487" s="16" t="str">
        <f t="shared" si="28"/>
        <v>J</v>
      </c>
      <c r="L487" s="16" t="str">
        <f t="shared" si="29"/>
        <v>n</v>
      </c>
      <c r="M487" s="16" t="str">
        <f t="shared" si="30"/>
        <v>Jn</v>
      </c>
      <c r="N487" t="str">
        <f t="shared" si="31"/>
        <v/>
      </c>
    </row>
    <row r="488" spans="1:14" x14ac:dyDescent="0.25">
      <c r="A488">
        <v>27563</v>
      </c>
      <c r="B488" t="s">
        <v>1323</v>
      </c>
      <c r="C488" t="s">
        <v>1324</v>
      </c>
      <c r="D488" t="s">
        <v>1325</v>
      </c>
      <c r="E488" t="s">
        <v>197</v>
      </c>
      <c r="F488">
        <v>61027.02</v>
      </c>
      <c r="G488" t="s">
        <v>10</v>
      </c>
      <c r="H488" t="s">
        <v>8</v>
      </c>
      <c r="I488" s="16" t="str">
        <f>INDEX(country_codes!C:C,MATCH(highest_earning_players!E488,country_codes!D:D,0))</f>
        <v>Finland, Republic of</v>
      </c>
      <c r="J488" s="16" t="str">
        <f>INDEX(country_codes!A:A,MATCH(highest_earning_players!E488,country_codes!D:D,0))</f>
        <v>Europe</v>
      </c>
      <c r="K488" s="16" t="str">
        <f t="shared" si="28"/>
        <v>T</v>
      </c>
      <c r="L488" s="16" t="str">
        <f t="shared" si="29"/>
        <v>o</v>
      </c>
      <c r="M488" s="16" t="str">
        <f t="shared" si="30"/>
        <v>To</v>
      </c>
      <c r="N488" t="str">
        <f t="shared" si="31"/>
        <v/>
      </c>
    </row>
    <row r="489" spans="1:14" x14ac:dyDescent="0.25">
      <c r="A489">
        <v>42209</v>
      </c>
      <c r="B489" t="s">
        <v>331</v>
      </c>
      <c r="C489" t="s">
        <v>1326</v>
      </c>
      <c r="D489" t="s">
        <v>1327</v>
      </c>
      <c r="E489" t="s">
        <v>333</v>
      </c>
      <c r="F489">
        <v>59154.54</v>
      </c>
      <c r="G489" t="s">
        <v>10</v>
      </c>
      <c r="H489" t="s">
        <v>8</v>
      </c>
      <c r="I489" s="16" t="str">
        <f>INDEX(country_codes!C:C,MATCH(highest_earning_players!E489,country_codes!D:D,0))</f>
        <v>China, People's Republic of</v>
      </c>
      <c r="J489" s="16" t="str">
        <f>INDEX(country_codes!A:A,MATCH(highest_earning_players!E489,country_codes!D:D,0))</f>
        <v>Asia</v>
      </c>
      <c r="K489" s="16" t="str">
        <f t="shared" si="28"/>
        <v>X</v>
      </c>
      <c r="L489" s="16" t="str">
        <f t="shared" si="29"/>
        <v>u</v>
      </c>
      <c r="M489" s="16" t="str">
        <f t="shared" si="30"/>
        <v>Xu</v>
      </c>
      <c r="N489" t="str">
        <f t="shared" si="31"/>
        <v/>
      </c>
    </row>
    <row r="490" spans="1:14" x14ac:dyDescent="0.25">
      <c r="A490">
        <v>27565</v>
      </c>
      <c r="B490" t="s">
        <v>70</v>
      </c>
      <c r="C490" t="s">
        <v>1328</v>
      </c>
      <c r="D490" t="s">
        <v>1329</v>
      </c>
      <c r="E490" t="s">
        <v>319</v>
      </c>
      <c r="F490">
        <v>58718.69</v>
      </c>
      <c r="G490" t="s">
        <v>10</v>
      </c>
      <c r="H490" t="s">
        <v>8</v>
      </c>
      <c r="I490" s="16" t="str">
        <f>INDEX(country_codes!C:C,MATCH(highest_earning_players!E490,country_codes!D:D,0))</f>
        <v>Spain, Kingdom of</v>
      </c>
      <c r="J490" s="16" t="str">
        <f>INDEX(country_codes!A:A,MATCH(highest_earning_players!E490,country_codes!D:D,0))</f>
        <v>Europe</v>
      </c>
      <c r="K490" s="16" t="str">
        <f t="shared" si="28"/>
        <v>J</v>
      </c>
      <c r="L490" s="16" t="str">
        <f t="shared" si="29"/>
        <v>n</v>
      </c>
      <c r="M490" s="16" t="str">
        <f t="shared" si="30"/>
        <v>Jn</v>
      </c>
      <c r="N490" t="str">
        <f t="shared" si="31"/>
        <v/>
      </c>
    </row>
    <row r="491" spans="1:14" x14ac:dyDescent="0.25">
      <c r="A491">
        <v>2339</v>
      </c>
      <c r="B491" t="s">
        <v>1330</v>
      </c>
      <c r="C491" t="s">
        <v>1331</v>
      </c>
      <c r="D491" t="s">
        <v>1332</v>
      </c>
      <c r="E491" t="s">
        <v>79</v>
      </c>
      <c r="F491">
        <v>56549.85</v>
      </c>
      <c r="G491" t="s">
        <v>10</v>
      </c>
      <c r="H491" t="s">
        <v>8</v>
      </c>
      <c r="I491" s="16" t="str">
        <f>INDEX(country_codes!C:C,MATCH(highest_earning_players!E491,country_codes!D:D,0))</f>
        <v>Sweden, Kingdom of</v>
      </c>
      <c r="J491" s="16" t="str">
        <f>INDEX(country_codes!A:A,MATCH(highest_earning_players!E491,country_codes!D:D,0))</f>
        <v>Europe</v>
      </c>
      <c r="K491" s="16" t="str">
        <f t="shared" si="28"/>
        <v>S</v>
      </c>
      <c r="L491" s="16" t="str">
        <f t="shared" si="29"/>
        <v>n</v>
      </c>
      <c r="M491" s="16" t="str">
        <f t="shared" si="30"/>
        <v>Sn</v>
      </c>
      <c r="N491" t="str">
        <f t="shared" si="31"/>
        <v/>
      </c>
    </row>
    <row r="492" spans="1:14" x14ac:dyDescent="0.25">
      <c r="A492">
        <v>29757</v>
      </c>
      <c r="B492" t="s">
        <v>1333</v>
      </c>
      <c r="C492" t="s">
        <v>1334</v>
      </c>
      <c r="D492" t="s">
        <v>1335</v>
      </c>
      <c r="E492" t="s">
        <v>66</v>
      </c>
      <c r="F492">
        <v>55676.28</v>
      </c>
      <c r="G492" t="s">
        <v>10</v>
      </c>
      <c r="H492" t="s">
        <v>8</v>
      </c>
      <c r="I492" s="16" t="str">
        <f>INDEX(country_codes!C:C,MATCH(highest_earning_players!E492,country_codes!D:D,0))</f>
        <v>Canada</v>
      </c>
      <c r="J492" s="16" t="str">
        <f>INDEX(country_codes!A:A,MATCH(highest_earning_players!E492,country_codes!D:D,0))</f>
        <v>North America</v>
      </c>
      <c r="K492" s="16" t="str">
        <f t="shared" si="28"/>
        <v>J</v>
      </c>
      <c r="L492" s="16" t="str">
        <f t="shared" si="29"/>
        <v>e</v>
      </c>
      <c r="M492" s="16" t="str">
        <f t="shared" si="30"/>
        <v>Je</v>
      </c>
      <c r="N492" t="str">
        <f t="shared" si="31"/>
        <v/>
      </c>
    </row>
    <row r="493" spans="1:14" x14ac:dyDescent="0.25">
      <c r="A493">
        <v>37330</v>
      </c>
      <c r="B493" t="s">
        <v>1336</v>
      </c>
      <c r="C493" t="s">
        <v>1337</v>
      </c>
      <c r="D493" t="s">
        <v>1338</v>
      </c>
      <c r="E493" t="s">
        <v>609</v>
      </c>
      <c r="F493">
        <v>55538.23</v>
      </c>
      <c r="G493" t="s">
        <v>10</v>
      </c>
      <c r="H493" t="s">
        <v>8</v>
      </c>
      <c r="I493" s="16" t="str">
        <f>INDEX(country_codes!C:C,MATCH(highest_earning_players!E493,country_codes!D:D,0))</f>
        <v>Korea, Republic of</v>
      </c>
      <c r="J493" s="16" t="str">
        <f>INDEX(country_codes!A:A,MATCH(highest_earning_players!E493,country_codes!D:D,0))</f>
        <v>Asia</v>
      </c>
      <c r="K493" s="16" t="str">
        <f t="shared" si="28"/>
        <v>P</v>
      </c>
      <c r="L493" s="16" t="str">
        <f t="shared" si="29"/>
        <v>g</v>
      </c>
      <c r="M493" s="16" t="str">
        <f t="shared" si="30"/>
        <v>Pg</v>
      </c>
      <c r="N493" t="str">
        <f t="shared" si="31"/>
        <v/>
      </c>
    </row>
    <row r="494" spans="1:14" x14ac:dyDescent="0.25">
      <c r="A494">
        <v>36795</v>
      </c>
      <c r="B494" t="s">
        <v>1339</v>
      </c>
      <c r="C494" t="s">
        <v>1340</v>
      </c>
      <c r="D494" t="s">
        <v>1341</v>
      </c>
      <c r="E494" t="s">
        <v>49</v>
      </c>
      <c r="F494">
        <v>55453.17</v>
      </c>
      <c r="G494" t="s">
        <v>10</v>
      </c>
      <c r="H494" t="s">
        <v>8</v>
      </c>
      <c r="I494" s="16" t="str">
        <f>INDEX(country_codes!C:C,MATCH(highest_earning_players!E494,country_codes!D:D,0))</f>
        <v>United States of America</v>
      </c>
      <c r="J494" s="16" t="str">
        <f>INDEX(country_codes!A:A,MATCH(highest_earning_players!E494,country_codes!D:D,0))</f>
        <v>North America</v>
      </c>
      <c r="K494" s="16" t="str">
        <f t="shared" si="28"/>
        <v>I</v>
      </c>
      <c r="L494" s="16" t="str">
        <f t="shared" si="29"/>
        <v>y</v>
      </c>
      <c r="M494" s="16" t="str">
        <f t="shared" si="30"/>
        <v>Iy</v>
      </c>
      <c r="N494">
        <f t="shared" si="31"/>
        <v>5</v>
      </c>
    </row>
    <row r="495" spans="1:14" x14ac:dyDescent="0.25">
      <c r="A495">
        <v>3482</v>
      </c>
      <c r="B495" t="s">
        <v>999</v>
      </c>
      <c r="C495" t="s">
        <v>1342</v>
      </c>
      <c r="D495" t="s">
        <v>1343</v>
      </c>
      <c r="E495" t="s">
        <v>95</v>
      </c>
      <c r="F495">
        <v>54391.23</v>
      </c>
      <c r="G495" t="s">
        <v>10</v>
      </c>
      <c r="H495" t="s">
        <v>8</v>
      </c>
      <c r="I495" s="16" t="str">
        <f>INDEX(country_codes!C:C,MATCH(highest_earning_players!E495,country_codes!D:D,0))</f>
        <v>France, French Republic</v>
      </c>
      <c r="J495" s="16" t="str">
        <f>INDEX(country_codes!A:A,MATCH(highest_earning_players!E495,country_codes!D:D,0))</f>
        <v>Europe</v>
      </c>
      <c r="K495" s="16" t="str">
        <f t="shared" si="28"/>
        <v>D</v>
      </c>
      <c r="L495" s="16" t="str">
        <f t="shared" si="29"/>
        <v>n</v>
      </c>
      <c r="M495" s="16" t="str">
        <f t="shared" si="30"/>
        <v>Dn</v>
      </c>
      <c r="N495" t="str">
        <f t="shared" si="31"/>
        <v/>
      </c>
    </row>
    <row r="496" spans="1:14" x14ac:dyDescent="0.25">
      <c r="A496">
        <v>4747</v>
      </c>
      <c r="B496" t="s">
        <v>1276</v>
      </c>
      <c r="C496" t="s">
        <v>1344</v>
      </c>
      <c r="D496" t="s">
        <v>1345</v>
      </c>
      <c r="E496" t="s">
        <v>95</v>
      </c>
      <c r="F496">
        <v>54391.23</v>
      </c>
      <c r="G496" t="s">
        <v>10</v>
      </c>
      <c r="H496" t="s">
        <v>8</v>
      </c>
      <c r="I496" s="16" t="str">
        <f>INDEX(country_codes!C:C,MATCH(highest_earning_players!E496,country_codes!D:D,0))</f>
        <v>France, French Republic</v>
      </c>
      <c r="J496" s="16" t="str">
        <f>INDEX(country_codes!A:A,MATCH(highest_earning_players!E496,country_codes!D:D,0))</f>
        <v>Europe</v>
      </c>
      <c r="K496" s="16" t="str">
        <f t="shared" si="28"/>
        <v>B</v>
      </c>
      <c r="L496" s="16" t="str">
        <f t="shared" si="29"/>
        <v>n</v>
      </c>
      <c r="M496" s="16" t="str">
        <f t="shared" si="30"/>
        <v>Bn</v>
      </c>
      <c r="N496">
        <f t="shared" si="31"/>
        <v>5</v>
      </c>
    </row>
    <row r="497" spans="1:14" x14ac:dyDescent="0.25">
      <c r="A497">
        <v>37638</v>
      </c>
      <c r="B497" t="s">
        <v>1195</v>
      </c>
      <c r="C497" t="s">
        <v>647</v>
      </c>
      <c r="D497" t="s">
        <v>1346</v>
      </c>
      <c r="E497" t="s">
        <v>609</v>
      </c>
      <c r="F497">
        <v>54290.66</v>
      </c>
      <c r="G497" t="s">
        <v>10</v>
      </c>
      <c r="H497" t="s">
        <v>8</v>
      </c>
      <c r="I497" s="16" t="str">
        <f>INDEX(country_codes!C:C,MATCH(highest_earning_players!E497,country_codes!D:D,0))</f>
        <v>Korea, Republic of</v>
      </c>
      <c r="J497" s="16" t="str">
        <f>INDEX(country_codes!A:A,MATCH(highest_earning_players!E497,country_codes!D:D,0))</f>
        <v>Asia</v>
      </c>
      <c r="K497" s="16" t="str">
        <f t="shared" si="28"/>
        <v>H</v>
      </c>
      <c r="L497" s="16" t="str">
        <f t="shared" si="29"/>
        <v>o</v>
      </c>
      <c r="M497" s="16" t="str">
        <f t="shared" si="30"/>
        <v>Ho</v>
      </c>
      <c r="N497" t="str">
        <f t="shared" si="31"/>
        <v/>
      </c>
    </row>
    <row r="498" spans="1:14" x14ac:dyDescent="0.25">
      <c r="A498">
        <v>42893</v>
      </c>
      <c r="B498" t="s">
        <v>1347</v>
      </c>
      <c r="C498" t="s">
        <v>626</v>
      </c>
      <c r="D498" t="s">
        <v>1348</v>
      </c>
      <c r="E498" t="s">
        <v>609</v>
      </c>
      <c r="F498">
        <v>54215.94</v>
      </c>
      <c r="G498" t="s">
        <v>10</v>
      </c>
      <c r="H498" t="s">
        <v>8</v>
      </c>
      <c r="I498" s="16" t="str">
        <f>INDEX(country_codes!C:C,MATCH(highest_earning_players!E498,country_codes!D:D,0))</f>
        <v>Korea, Republic of</v>
      </c>
      <c r="J498" s="16" t="str">
        <f>INDEX(country_codes!A:A,MATCH(highest_earning_players!E498,country_codes!D:D,0))</f>
        <v>Asia</v>
      </c>
      <c r="K498" s="16" t="str">
        <f t="shared" si="28"/>
        <v>E</v>
      </c>
      <c r="L498" s="16" t="str">
        <f t="shared" si="29"/>
        <v>k</v>
      </c>
      <c r="M498" s="16" t="str">
        <f t="shared" si="30"/>
        <v>Ek</v>
      </c>
      <c r="N498" t="str">
        <f t="shared" si="31"/>
        <v/>
      </c>
    </row>
    <row r="499" spans="1:14" x14ac:dyDescent="0.25">
      <c r="A499">
        <v>34125</v>
      </c>
      <c r="B499" t="s">
        <v>1349</v>
      </c>
      <c r="C499" t="s">
        <v>626</v>
      </c>
      <c r="D499" t="s">
        <v>1350</v>
      </c>
      <c r="E499" t="s">
        <v>609</v>
      </c>
      <c r="F499">
        <v>54037.27</v>
      </c>
      <c r="G499" t="s">
        <v>10</v>
      </c>
      <c r="H499" t="s">
        <v>8</v>
      </c>
      <c r="I499" s="16" t="str">
        <f>INDEX(country_codes!C:C,MATCH(highest_earning_players!E499,country_codes!D:D,0))</f>
        <v>Korea, Republic of</v>
      </c>
      <c r="J499" s="16" t="str">
        <f>INDEX(country_codes!A:A,MATCH(highest_earning_players!E499,country_codes!D:D,0))</f>
        <v>Asia</v>
      </c>
      <c r="K499" s="16" t="str">
        <f t="shared" si="28"/>
        <v>B</v>
      </c>
      <c r="L499" s="16" t="str">
        <f t="shared" si="29"/>
        <v>o</v>
      </c>
      <c r="M499" s="16" t="str">
        <f t="shared" si="30"/>
        <v>Bo</v>
      </c>
      <c r="N499" t="str">
        <f t="shared" si="31"/>
        <v/>
      </c>
    </row>
    <row r="500" spans="1:14" x14ac:dyDescent="0.25">
      <c r="A500">
        <v>28443</v>
      </c>
      <c r="B500" t="s">
        <v>1294</v>
      </c>
      <c r="C500" t="s">
        <v>1351</v>
      </c>
      <c r="D500" t="s">
        <v>1352</v>
      </c>
      <c r="E500" t="s">
        <v>356</v>
      </c>
      <c r="F500">
        <v>53759.68</v>
      </c>
      <c r="G500" t="s">
        <v>10</v>
      </c>
      <c r="H500" t="s">
        <v>8</v>
      </c>
      <c r="I500" s="16" t="str">
        <f>INDEX(country_codes!C:C,MATCH(highest_earning_players!E500,country_codes!D:D,0))</f>
        <v>Australia, Commonwealth of</v>
      </c>
      <c r="J500" s="16" t="str">
        <f>INDEX(country_codes!A:A,MATCH(highest_earning_players!E500,country_codes!D:D,0))</f>
        <v>Oceania</v>
      </c>
      <c r="K500" s="16" t="str">
        <f t="shared" si="28"/>
        <v>S</v>
      </c>
      <c r="L500" s="16" t="str">
        <f t="shared" si="29"/>
        <v>t</v>
      </c>
      <c r="M500" s="16" t="str">
        <f t="shared" si="30"/>
        <v>St</v>
      </c>
      <c r="N500" t="str">
        <f t="shared" si="31"/>
        <v/>
      </c>
    </row>
    <row r="501" spans="1:14" x14ac:dyDescent="0.25">
      <c r="A501">
        <v>36882</v>
      </c>
      <c r="B501" t="s">
        <v>1353</v>
      </c>
      <c r="C501" t="s">
        <v>607</v>
      </c>
      <c r="D501" t="s">
        <v>1354</v>
      </c>
      <c r="E501" t="s">
        <v>609</v>
      </c>
      <c r="F501">
        <v>53293.7</v>
      </c>
      <c r="G501" t="s">
        <v>10</v>
      </c>
      <c r="H501" t="s">
        <v>8</v>
      </c>
      <c r="I501" s="16" t="str">
        <f>INDEX(country_codes!C:C,MATCH(highest_earning_players!E501,country_codes!D:D,0))</f>
        <v>Korea, Republic of</v>
      </c>
      <c r="J501" s="16" t="str">
        <f>INDEX(country_codes!A:A,MATCH(highest_earning_players!E501,country_codes!D:D,0))</f>
        <v>Asia</v>
      </c>
      <c r="K501" s="16" t="str">
        <f t="shared" si="28"/>
        <v>K</v>
      </c>
      <c r="L501" s="16" t="str">
        <f t="shared" si="29"/>
        <v>o</v>
      </c>
      <c r="M501" s="16" t="str">
        <f t="shared" si="30"/>
        <v>Ko</v>
      </c>
      <c r="N501" t="str">
        <f t="shared" si="31"/>
        <v/>
      </c>
    </row>
    <row r="502" spans="1:14" x14ac:dyDescent="0.25">
      <c r="A502">
        <v>5513</v>
      </c>
      <c r="B502" t="s">
        <v>1290</v>
      </c>
      <c r="C502" t="s">
        <v>1355</v>
      </c>
      <c r="D502" t="s">
        <v>1356</v>
      </c>
      <c r="E502" t="s">
        <v>197</v>
      </c>
      <c r="F502">
        <v>893336.55</v>
      </c>
      <c r="G502" t="s">
        <v>17</v>
      </c>
      <c r="H502" t="s">
        <v>16</v>
      </c>
      <c r="I502" s="16" t="str">
        <f>INDEX(country_codes!C:C,MATCH(highest_earning_players!E502,country_codes!D:D,0))</f>
        <v>Finland, Republic of</v>
      </c>
      <c r="J502" s="16" t="str">
        <f>INDEX(country_codes!A:A,MATCH(highest_earning_players!E502,country_codes!D:D,0))</f>
        <v>Europe</v>
      </c>
      <c r="K502" s="16" t="str">
        <f t="shared" si="28"/>
        <v>J</v>
      </c>
      <c r="L502" s="16" t="str">
        <f t="shared" si="29"/>
        <v>a</v>
      </c>
      <c r="M502" s="16" t="str">
        <f t="shared" si="30"/>
        <v>Ja</v>
      </c>
      <c r="N502" t="str">
        <f t="shared" si="31"/>
        <v/>
      </c>
    </row>
    <row r="503" spans="1:14" x14ac:dyDescent="0.25">
      <c r="A503">
        <v>1126</v>
      </c>
      <c r="B503" t="s">
        <v>1357</v>
      </c>
      <c r="C503" t="s">
        <v>664</v>
      </c>
      <c r="D503" t="s">
        <v>1358</v>
      </c>
      <c r="E503" t="s">
        <v>609</v>
      </c>
      <c r="F503">
        <v>886795.83</v>
      </c>
      <c r="G503" t="s">
        <v>17</v>
      </c>
      <c r="H503" t="s">
        <v>16</v>
      </c>
      <c r="I503" s="16" t="str">
        <f>INDEX(country_codes!C:C,MATCH(highest_earning_players!E503,country_codes!D:D,0))</f>
        <v>Korea, Republic of</v>
      </c>
      <c r="J503" s="16" t="str">
        <f>INDEX(country_codes!A:A,MATCH(highest_earning_players!E503,country_codes!D:D,0))</f>
        <v>Asia</v>
      </c>
      <c r="K503" s="16" t="str">
        <f t="shared" si="28"/>
        <v>S</v>
      </c>
      <c r="L503" s="16" t="str">
        <f t="shared" si="29"/>
        <v>o</v>
      </c>
      <c r="M503" s="16" t="str">
        <f t="shared" si="30"/>
        <v>So</v>
      </c>
      <c r="N503" t="str">
        <f t="shared" si="31"/>
        <v/>
      </c>
    </row>
    <row r="504" spans="1:14" x14ac:dyDescent="0.25">
      <c r="A504">
        <v>4070</v>
      </c>
      <c r="B504" t="s">
        <v>1359</v>
      </c>
      <c r="C504" t="s">
        <v>626</v>
      </c>
      <c r="D504" t="s">
        <v>1360</v>
      </c>
      <c r="E504" t="s">
        <v>609</v>
      </c>
      <c r="F504">
        <v>883148.24</v>
      </c>
      <c r="G504" t="s">
        <v>17</v>
      </c>
      <c r="H504" t="s">
        <v>16</v>
      </c>
      <c r="I504" s="16" t="str">
        <f>INDEX(country_codes!C:C,MATCH(highest_earning_players!E504,country_codes!D:D,0))</f>
        <v>Korea, Republic of</v>
      </c>
      <c r="J504" s="16" t="str">
        <f>INDEX(country_codes!A:A,MATCH(highest_earning_players!E504,country_codes!D:D,0))</f>
        <v>Asia</v>
      </c>
      <c r="K504" s="16" t="str">
        <f t="shared" si="28"/>
        <v>B</v>
      </c>
      <c r="L504" s="16" t="str">
        <f t="shared" si="29"/>
        <v>l</v>
      </c>
      <c r="M504" s="16" t="str">
        <f t="shared" si="30"/>
        <v>Bl</v>
      </c>
      <c r="N504" t="str">
        <f t="shared" si="31"/>
        <v/>
      </c>
    </row>
    <row r="505" spans="1:14" x14ac:dyDescent="0.25">
      <c r="A505">
        <v>3620</v>
      </c>
      <c r="B505" t="s">
        <v>1361</v>
      </c>
      <c r="C505" t="s">
        <v>667</v>
      </c>
      <c r="D505" t="s">
        <v>1362</v>
      </c>
      <c r="E505" t="s">
        <v>609</v>
      </c>
      <c r="F505">
        <v>794627.39</v>
      </c>
      <c r="G505" t="s">
        <v>17</v>
      </c>
      <c r="H505" t="s">
        <v>16</v>
      </c>
      <c r="I505" s="16" t="str">
        <f>INDEX(country_codes!C:C,MATCH(highest_earning_players!E505,country_codes!D:D,0))</f>
        <v>Korea, Republic of</v>
      </c>
      <c r="J505" s="16" t="str">
        <f>INDEX(country_codes!A:A,MATCH(highest_earning_players!E505,country_codes!D:D,0))</f>
        <v>Asia</v>
      </c>
      <c r="K505" s="16" t="str">
        <f t="shared" si="28"/>
        <v>R</v>
      </c>
      <c r="L505" s="16" t="str">
        <f t="shared" si="29"/>
        <v>o</v>
      </c>
      <c r="M505" s="16" t="str">
        <f t="shared" si="30"/>
        <v>Ro</v>
      </c>
      <c r="N505" t="str">
        <f t="shared" si="31"/>
        <v/>
      </c>
    </row>
    <row r="506" spans="1:14" x14ac:dyDescent="0.25">
      <c r="A506">
        <v>2268</v>
      </c>
      <c r="B506" t="s">
        <v>1363</v>
      </c>
      <c r="C506" t="s">
        <v>626</v>
      </c>
      <c r="D506" t="s">
        <v>1364</v>
      </c>
      <c r="E506" t="s">
        <v>609</v>
      </c>
      <c r="F506">
        <v>762437</v>
      </c>
      <c r="G506" t="s">
        <v>17</v>
      </c>
      <c r="H506" t="s">
        <v>16</v>
      </c>
      <c r="I506" s="16" t="str">
        <f>INDEX(country_codes!C:C,MATCH(highest_earning_players!E506,country_codes!D:D,0))</f>
        <v>Korea, Republic of</v>
      </c>
      <c r="J506" s="16" t="str">
        <f>INDEX(country_codes!A:A,MATCH(highest_earning_players!E506,country_codes!D:D,0))</f>
        <v>Asia</v>
      </c>
      <c r="K506" s="16" t="str">
        <f t="shared" si="28"/>
        <v>S</v>
      </c>
      <c r="L506" s="16" t="str">
        <f t="shared" si="29"/>
        <v>g</v>
      </c>
      <c r="M506" s="16" t="str">
        <f t="shared" si="30"/>
        <v>Sg</v>
      </c>
      <c r="N506" t="str">
        <f t="shared" si="31"/>
        <v/>
      </c>
    </row>
    <row r="507" spans="1:14" x14ac:dyDescent="0.25">
      <c r="A507">
        <v>2224</v>
      </c>
      <c r="B507" t="s">
        <v>1365</v>
      </c>
      <c r="C507" t="s">
        <v>1366</v>
      </c>
      <c r="D507" t="s">
        <v>1367</v>
      </c>
      <c r="E507" t="s">
        <v>609</v>
      </c>
      <c r="F507">
        <v>673162.61</v>
      </c>
      <c r="G507" t="s">
        <v>17</v>
      </c>
      <c r="H507" t="s">
        <v>16</v>
      </c>
      <c r="I507" s="16" t="str">
        <f>INDEX(country_codes!C:C,MATCH(highest_earning_players!E507,country_codes!D:D,0))</f>
        <v>Korea, Republic of</v>
      </c>
      <c r="J507" s="16" t="str">
        <f>INDEX(country_codes!A:A,MATCH(highest_earning_players!E507,country_codes!D:D,0))</f>
        <v>Asia</v>
      </c>
      <c r="K507" s="16" t="str">
        <f t="shared" si="28"/>
        <v>T</v>
      </c>
      <c r="L507" s="16" t="str">
        <f t="shared" si="29"/>
        <v>g</v>
      </c>
      <c r="M507" s="16" t="str">
        <f t="shared" si="30"/>
        <v>Tg</v>
      </c>
      <c r="N507" t="str">
        <f t="shared" si="31"/>
        <v/>
      </c>
    </row>
    <row r="508" spans="1:14" x14ac:dyDescent="0.25">
      <c r="A508">
        <v>2236</v>
      </c>
      <c r="B508" t="s">
        <v>1368</v>
      </c>
      <c r="C508" t="s">
        <v>607</v>
      </c>
      <c r="D508" t="s">
        <v>1369</v>
      </c>
      <c r="E508" t="s">
        <v>609</v>
      </c>
      <c r="F508">
        <v>631829.71</v>
      </c>
      <c r="G508" t="s">
        <v>17</v>
      </c>
      <c r="H508" t="s">
        <v>16</v>
      </c>
      <c r="I508" s="16" t="str">
        <f>INDEX(country_codes!C:C,MATCH(highest_earning_players!E508,country_codes!D:D,0))</f>
        <v>Korea, Republic of</v>
      </c>
      <c r="J508" s="16" t="str">
        <f>INDEX(country_codes!A:A,MATCH(highest_earning_players!E508,country_codes!D:D,0))</f>
        <v>Asia</v>
      </c>
      <c r="K508" s="16" t="str">
        <f t="shared" si="28"/>
        <v>D</v>
      </c>
      <c r="L508" s="16" t="str">
        <f t="shared" si="29"/>
        <v>b</v>
      </c>
      <c r="M508" s="16" t="str">
        <f t="shared" si="30"/>
        <v>Db</v>
      </c>
      <c r="N508" t="str">
        <f t="shared" si="31"/>
        <v/>
      </c>
    </row>
    <row r="509" spans="1:14" x14ac:dyDescent="0.25">
      <c r="A509">
        <v>2272</v>
      </c>
      <c r="B509" t="s">
        <v>1370</v>
      </c>
      <c r="C509" t="s">
        <v>607</v>
      </c>
      <c r="D509" t="s">
        <v>1371</v>
      </c>
      <c r="E509" t="s">
        <v>609</v>
      </c>
      <c r="F509">
        <v>628026.1</v>
      </c>
      <c r="G509" t="s">
        <v>17</v>
      </c>
      <c r="H509" t="s">
        <v>16</v>
      </c>
      <c r="I509" s="16" t="str">
        <f>INDEX(country_codes!C:C,MATCH(highest_earning_players!E509,country_codes!D:D,0))</f>
        <v>Korea, Republic of</v>
      </c>
      <c r="J509" s="16" t="str">
        <f>INDEX(country_codes!A:A,MATCH(highest_earning_players!E509,country_codes!D:D,0))</f>
        <v>Asia</v>
      </c>
      <c r="K509" s="16" t="str">
        <f t="shared" si="28"/>
        <v>Y</v>
      </c>
      <c r="L509" s="16" t="str">
        <f t="shared" si="29"/>
        <v>n</v>
      </c>
      <c r="M509" s="16" t="str">
        <f t="shared" si="30"/>
        <v>Yn</v>
      </c>
      <c r="N509" t="str">
        <f t="shared" si="31"/>
        <v/>
      </c>
    </row>
    <row r="510" spans="1:14" x14ac:dyDescent="0.25">
      <c r="A510">
        <v>3481</v>
      </c>
      <c r="B510" t="s">
        <v>1372</v>
      </c>
      <c r="C510" t="s">
        <v>1373</v>
      </c>
      <c r="D510" t="s">
        <v>1374</v>
      </c>
      <c r="E510" t="s">
        <v>609</v>
      </c>
      <c r="F510">
        <v>616412.36</v>
      </c>
      <c r="G510" t="s">
        <v>17</v>
      </c>
      <c r="H510" t="s">
        <v>16</v>
      </c>
      <c r="I510" s="16" t="str">
        <f>INDEX(country_codes!C:C,MATCH(highest_earning_players!E510,country_codes!D:D,0))</f>
        <v>Korea, Republic of</v>
      </c>
      <c r="J510" s="16" t="str">
        <f>INDEX(country_codes!A:A,MATCH(highest_earning_players!E510,country_codes!D:D,0))</f>
        <v>Asia</v>
      </c>
      <c r="K510" s="16" t="str">
        <f t="shared" si="28"/>
        <v>Y</v>
      </c>
      <c r="L510" s="16" t="str">
        <f t="shared" si="29"/>
        <v>u</v>
      </c>
      <c r="M510" s="16" t="str">
        <f t="shared" si="30"/>
        <v>Yu</v>
      </c>
      <c r="N510" t="str">
        <f t="shared" si="31"/>
        <v/>
      </c>
    </row>
    <row r="511" spans="1:14" x14ac:dyDescent="0.25">
      <c r="A511">
        <v>4674</v>
      </c>
      <c r="B511" t="s">
        <v>1375</v>
      </c>
      <c r="C511" t="s">
        <v>1376</v>
      </c>
      <c r="D511" t="s">
        <v>1377</v>
      </c>
      <c r="E511" t="s">
        <v>609</v>
      </c>
      <c r="F511">
        <v>558114.06999999995</v>
      </c>
      <c r="G511" t="s">
        <v>17</v>
      </c>
      <c r="H511" t="s">
        <v>16</v>
      </c>
      <c r="I511" s="16" t="str">
        <f>INDEX(country_codes!C:C,MATCH(highest_earning_players!E511,country_codes!D:D,0))</f>
        <v>Korea, Republic of</v>
      </c>
      <c r="J511" s="16" t="str">
        <f>INDEX(country_codes!A:A,MATCH(highest_earning_players!E511,country_codes!D:D,0))</f>
        <v>Asia</v>
      </c>
      <c r="K511" s="16" t="str">
        <f t="shared" si="28"/>
        <v>S</v>
      </c>
      <c r="L511" s="16" t="str">
        <f t="shared" si="29"/>
        <v>k</v>
      </c>
      <c r="M511" s="16" t="str">
        <f t="shared" si="30"/>
        <v>Sk</v>
      </c>
      <c r="N511" t="str">
        <f t="shared" si="31"/>
        <v/>
      </c>
    </row>
    <row r="512" spans="1:14" x14ac:dyDescent="0.25">
      <c r="A512">
        <v>3818</v>
      </c>
      <c r="B512" t="s">
        <v>324</v>
      </c>
      <c r="C512" t="s">
        <v>1378</v>
      </c>
      <c r="D512" t="s">
        <v>1379</v>
      </c>
      <c r="E512" t="s">
        <v>49</v>
      </c>
      <c r="F512">
        <v>523847.63</v>
      </c>
      <c r="G512" t="s">
        <v>17</v>
      </c>
      <c r="H512" t="s">
        <v>16</v>
      </c>
      <c r="I512" s="16" t="str">
        <f>INDEX(country_codes!C:C,MATCH(highest_earning_players!E512,country_codes!D:D,0))</f>
        <v>United States of America</v>
      </c>
      <c r="J512" s="16" t="str">
        <f>INDEX(country_codes!A:A,MATCH(highest_earning_players!E512,country_codes!D:D,0))</f>
        <v>North America</v>
      </c>
      <c r="K512" s="16" t="str">
        <f t="shared" si="28"/>
        <v>A</v>
      </c>
      <c r="L512" s="16" t="str">
        <f t="shared" si="29"/>
        <v>x</v>
      </c>
      <c r="M512" s="16" t="str">
        <f t="shared" si="30"/>
        <v>Ax</v>
      </c>
      <c r="N512" t="str">
        <f t="shared" si="31"/>
        <v/>
      </c>
    </row>
    <row r="513" spans="1:14" x14ac:dyDescent="0.25">
      <c r="A513">
        <v>1000</v>
      </c>
      <c r="B513" t="s">
        <v>1259</v>
      </c>
      <c r="C513" t="s">
        <v>715</v>
      </c>
      <c r="D513" t="s">
        <v>1380</v>
      </c>
      <c r="E513" t="s">
        <v>609</v>
      </c>
      <c r="F513">
        <v>509771.79</v>
      </c>
      <c r="G513" t="s">
        <v>17</v>
      </c>
      <c r="H513" t="s">
        <v>16</v>
      </c>
      <c r="I513" s="16" t="str">
        <f>INDEX(country_codes!C:C,MATCH(highest_earning_players!E513,country_codes!D:D,0))</f>
        <v>Korea, Republic of</v>
      </c>
      <c r="J513" s="16" t="str">
        <f>INDEX(country_codes!A:A,MATCH(highest_earning_players!E513,country_codes!D:D,0))</f>
        <v>Asia</v>
      </c>
      <c r="K513" s="16" t="str">
        <f t="shared" si="28"/>
        <v>M</v>
      </c>
      <c r="L513" s="16" t="str">
        <f t="shared" si="29"/>
        <v>l</v>
      </c>
      <c r="M513" s="16" t="str">
        <f t="shared" si="30"/>
        <v>Ml</v>
      </c>
      <c r="N513" t="str">
        <f t="shared" si="31"/>
        <v/>
      </c>
    </row>
    <row r="514" spans="1:14" x14ac:dyDescent="0.25">
      <c r="A514">
        <v>2271</v>
      </c>
      <c r="B514" t="s">
        <v>1381</v>
      </c>
      <c r="C514" t="s">
        <v>607</v>
      </c>
      <c r="D514" t="s">
        <v>1382</v>
      </c>
      <c r="E514" t="s">
        <v>609</v>
      </c>
      <c r="F514">
        <v>479324.03</v>
      </c>
      <c r="G514" t="s">
        <v>17</v>
      </c>
      <c r="H514" t="s">
        <v>16</v>
      </c>
      <c r="I514" s="16" t="str">
        <f>INDEX(country_codes!C:C,MATCH(highest_earning_players!E514,country_codes!D:D,0))</f>
        <v>Korea, Republic of</v>
      </c>
      <c r="J514" s="16" t="str">
        <f>INDEX(country_codes!A:A,MATCH(highest_earning_players!E514,country_codes!D:D,0))</f>
        <v>Asia</v>
      </c>
      <c r="K514" s="16" t="str">
        <f t="shared" si="28"/>
        <v>D</v>
      </c>
      <c r="L514" s="16" t="str">
        <f t="shared" si="29"/>
        <v>o</v>
      </c>
      <c r="M514" s="16" t="str">
        <f t="shared" si="30"/>
        <v>Do</v>
      </c>
      <c r="N514" t="str">
        <f t="shared" si="31"/>
        <v/>
      </c>
    </row>
    <row r="515" spans="1:14" x14ac:dyDescent="0.25">
      <c r="A515">
        <v>1429</v>
      </c>
      <c r="B515" t="s">
        <v>1383</v>
      </c>
      <c r="C515" t="s">
        <v>626</v>
      </c>
      <c r="D515" t="s">
        <v>1384</v>
      </c>
      <c r="E515" t="s">
        <v>609</v>
      </c>
      <c r="F515">
        <v>475900.67</v>
      </c>
      <c r="G515" t="s">
        <v>17</v>
      </c>
      <c r="H515" t="s">
        <v>16</v>
      </c>
      <c r="I515" s="16" t="str">
        <f>INDEX(country_codes!C:C,MATCH(highest_earning_players!E515,country_codes!D:D,0))</f>
        <v>Korea, Republic of</v>
      </c>
      <c r="J515" s="16" t="str">
        <f>INDEX(country_codes!A:A,MATCH(highest_earning_players!E515,country_codes!D:D,0))</f>
        <v>Asia</v>
      </c>
      <c r="K515" s="16" t="str">
        <f t="shared" ref="K515:K578" si="32">LEFT(B515, 1)</f>
        <v>S</v>
      </c>
      <c r="L515" s="16" t="str">
        <f t="shared" ref="L515:L578" si="33">RIGHT(B515,1)</f>
        <v>n</v>
      </c>
      <c r="M515" s="16" t="str">
        <f t="shared" ref="M515:M578" si="34">_xlfn.CONCAT(K515, L515)</f>
        <v>Sn</v>
      </c>
      <c r="N515" t="str">
        <f t="shared" ref="N515:N578" si="35">IFERROR(FIND("E", D515), "")</f>
        <v/>
      </c>
    </row>
    <row r="516" spans="1:14" x14ac:dyDescent="0.25">
      <c r="A516">
        <v>1003</v>
      </c>
      <c r="B516" t="s">
        <v>1385</v>
      </c>
      <c r="C516" t="s">
        <v>750</v>
      </c>
      <c r="D516" t="s">
        <v>1386</v>
      </c>
      <c r="E516" t="s">
        <v>609</v>
      </c>
      <c r="F516">
        <v>451943.24</v>
      </c>
      <c r="G516" t="s">
        <v>17</v>
      </c>
      <c r="H516" t="s">
        <v>16</v>
      </c>
      <c r="I516" s="16" t="str">
        <f>INDEX(country_codes!C:C,MATCH(highest_earning_players!E516,country_codes!D:D,0))</f>
        <v>Korea, Republic of</v>
      </c>
      <c r="J516" s="16" t="str">
        <f>INDEX(country_codes!A:A,MATCH(highest_earning_players!E516,country_codes!D:D,0))</f>
        <v>Asia</v>
      </c>
      <c r="K516" s="16" t="str">
        <f t="shared" si="32"/>
        <v>S</v>
      </c>
      <c r="L516" s="16" t="str">
        <f t="shared" si="33"/>
        <v>n</v>
      </c>
      <c r="M516" s="16" t="str">
        <f t="shared" si="34"/>
        <v>Sn</v>
      </c>
      <c r="N516" t="str">
        <f t="shared" si="35"/>
        <v/>
      </c>
    </row>
    <row r="517" spans="1:14" x14ac:dyDescent="0.25">
      <c r="A517">
        <v>1132</v>
      </c>
      <c r="B517" t="s">
        <v>1387</v>
      </c>
      <c r="C517" t="s">
        <v>1178</v>
      </c>
      <c r="D517" t="s">
        <v>1388</v>
      </c>
      <c r="E517" t="s">
        <v>609</v>
      </c>
      <c r="F517">
        <v>427239.54</v>
      </c>
      <c r="G517" t="s">
        <v>17</v>
      </c>
      <c r="H517" t="s">
        <v>16</v>
      </c>
      <c r="I517" s="16" t="str">
        <f>INDEX(country_codes!C:C,MATCH(highest_earning_players!E517,country_codes!D:D,0))</f>
        <v>Korea, Republic of</v>
      </c>
      <c r="J517" s="16" t="str">
        <f>INDEX(country_codes!A:A,MATCH(highest_earning_players!E517,country_codes!D:D,0))</f>
        <v>Asia</v>
      </c>
      <c r="K517" s="16" t="str">
        <f t="shared" si="32"/>
        <v>L</v>
      </c>
      <c r="L517" s="16" t="str">
        <f t="shared" si="33"/>
        <v>k</v>
      </c>
      <c r="M517" s="16" t="str">
        <f t="shared" si="34"/>
        <v>Lk</v>
      </c>
      <c r="N517" t="str">
        <f t="shared" si="35"/>
        <v/>
      </c>
    </row>
    <row r="518" spans="1:14" x14ac:dyDescent="0.25">
      <c r="A518">
        <v>1017</v>
      </c>
      <c r="B518" t="s">
        <v>1389</v>
      </c>
      <c r="C518" t="s">
        <v>1390</v>
      </c>
      <c r="D518" t="s">
        <v>1390</v>
      </c>
      <c r="E518" t="s">
        <v>609</v>
      </c>
      <c r="F518">
        <v>415145.07</v>
      </c>
      <c r="G518" t="s">
        <v>17</v>
      </c>
      <c r="H518" t="s">
        <v>16</v>
      </c>
      <c r="I518" s="16" t="str">
        <f>INDEX(country_codes!C:C,MATCH(highest_earning_players!E518,country_codes!D:D,0))</f>
        <v>Korea, Republic of</v>
      </c>
      <c r="J518" s="16" t="str">
        <f>INDEX(country_codes!A:A,MATCH(highest_earning_players!E518,country_codes!D:D,0))</f>
        <v>Asia</v>
      </c>
      <c r="K518" s="16" t="str">
        <f t="shared" si="32"/>
        <v>H</v>
      </c>
      <c r="L518" s="16" t="str">
        <f t="shared" si="33"/>
        <v>o</v>
      </c>
      <c r="M518" s="16" t="str">
        <f t="shared" si="34"/>
        <v>Ho</v>
      </c>
      <c r="N518" t="str">
        <f t="shared" si="35"/>
        <v/>
      </c>
    </row>
    <row r="519" spans="1:14" x14ac:dyDescent="0.25">
      <c r="A519">
        <v>1007</v>
      </c>
      <c r="B519" t="s">
        <v>1391</v>
      </c>
      <c r="C519" t="s">
        <v>1392</v>
      </c>
      <c r="D519" t="s">
        <v>1393</v>
      </c>
      <c r="E519" t="s">
        <v>609</v>
      </c>
      <c r="F519">
        <v>407169.17</v>
      </c>
      <c r="G519" t="s">
        <v>17</v>
      </c>
      <c r="H519" t="s">
        <v>16</v>
      </c>
      <c r="I519" s="16" t="str">
        <f>INDEX(country_codes!C:C,MATCH(highest_earning_players!E519,country_codes!D:D,0))</f>
        <v>Korea, Republic of</v>
      </c>
      <c r="J519" s="16" t="str">
        <f>INDEX(country_codes!A:A,MATCH(highest_earning_players!E519,country_codes!D:D,0))</f>
        <v>Asia</v>
      </c>
      <c r="K519" s="16" t="str">
        <f t="shared" si="32"/>
        <v>S</v>
      </c>
      <c r="L519" s="16" t="str">
        <f t="shared" si="33"/>
        <v>n</v>
      </c>
      <c r="M519" s="16" t="str">
        <f t="shared" si="34"/>
        <v>Sn</v>
      </c>
      <c r="N519" t="str">
        <f t="shared" si="35"/>
        <v/>
      </c>
    </row>
    <row r="520" spans="1:14" x14ac:dyDescent="0.25">
      <c r="A520">
        <v>1002</v>
      </c>
      <c r="B520" t="s">
        <v>1394</v>
      </c>
      <c r="C520" t="s">
        <v>669</v>
      </c>
      <c r="D520" t="s">
        <v>1395</v>
      </c>
      <c r="E520" t="s">
        <v>609</v>
      </c>
      <c r="F520">
        <v>404994.83</v>
      </c>
      <c r="G520" t="s">
        <v>17</v>
      </c>
      <c r="H520" t="s">
        <v>16</v>
      </c>
      <c r="I520" s="16" t="str">
        <f>INDEX(country_codes!C:C,MATCH(highest_earning_players!E520,country_codes!D:D,0))</f>
        <v>Korea, Republic of</v>
      </c>
      <c r="J520" s="16" t="str">
        <f>INDEX(country_codes!A:A,MATCH(highest_earning_players!E520,country_codes!D:D,0))</f>
        <v>Asia</v>
      </c>
      <c r="K520" s="16" t="str">
        <f t="shared" si="32"/>
        <v>J</v>
      </c>
      <c r="L520" s="16" t="str">
        <f t="shared" si="33"/>
        <v>n</v>
      </c>
      <c r="M520" s="16" t="str">
        <f t="shared" si="34"/>
        <v>Jn</v>
      </c>
      <c r="N520" t="str">
        <f t="shared" si="35"/>
        <v/>
      </c>
    </row>
    <row r="521" spans="1:14" x14ac:dyDescent="0.25">
      <c r="A521">
        <v>2280</v>
      </c>
      <c r="B521" t="s">
        <v>1396</v>
      </c>
      <c r="C521" t="s">
        <v>1397</v>
      </c>
      <c r="D521" t="s">
        <v>1398</v>
      </c>
      <c r="E521" t="s">
        <v>66</v>
      </c>
      <c r="F521">
        <v>388919.99</v>
      </c>
      <c r="G521" t="s">
        <v>17</v>
      </c>
      <c r="H521" t="s">
        <v>16</v>
      </c>
      <c r="I521" s="16" t="str">
        <f>INDEX(country_codes!C:C,MATCH(highest_earning_players!E521,country_codes!D:D,0))</f>
        <v>Canada</v>
      </c>
      <c r="J521" s="16" t="str">
        <f>INDEX(country_codes!A:A,MATCH(highest_earning_players!E521,country_codes!D:D,0))</f>
        <v>North America</v>
      </c>
      <c r="K521" s="16" t="str">
        <f t="shared" si="32"/>
        <v>S</v>
      </c>
      <c r="L521" s="16" t="str">
        <f t="shared" si="33"/>
        <v>a</v>
      </c>
      <c r="M521" s="16" t="str">
        <f t="shared" si="34"/>
        <v>Sa</v>
      </c>
      <c r="N521" t="str">
        <f t="shared" si="35"/>
        <v/>
      </c>
    </row>
    <row r="522" spans="1:14" x14ac:dyDescent="0.25">
      <c r="A522">
        <v>1175</v>
      </c>
      <c r="B522" t="s">
        <v>1399</v>
      </c>
      <c r="C522" t="s">
        <v>1104</v>
      </c>
      <c r="D522" t="s">
        <v>1400</v>
      </c>
      <c r="E522" t="s">
        <v>1401</v>
      </c>
      <c r="F522">
        <v>377144.16</v>
      </c>
      <c r="G522" t="s">
        <v>17</v>
      </c>
      <c r="H522" t="s">
        <v>16</v>
      </c>
      <c r="I522" s="16" t="str">
        <f>INDEX(country_codes!C:C,MATCH(highest_earning_players!E522,country_codes!D:D,0))</f>
        <v>Mexico, United Mexican States</v>
      </c>
      <c r="J522" s="16" t="str">
        <f>INDEX(country_codes!A:A,MATCH(highest_earning_players!E522,country_codes!D:D,0))</f>
        <v>North America</v>
      </c>
      <c r="K522" s="16" t="str">
        <f t="shared" si="32"/>
        <v>J</v>
      </c>
      <c r="L522" s="16" t="str">
        <f t="shared" si="33"/>
        <v>s</v>
      </c>
      <c r="M522" s="16" t="str">
        <f t="shared" si="34"/>
        <v>Js</v>
      </c>
      <c r="N522" t="str">
        <f t="shared" si="35"/>
        <v/>
      </c>
    </row>
    <row r="523" spans="1:14" x14ac:dyDescent="0.25">
      <c r="A523">
        <v>1257</v>
      </c>
      <c r="B523" t="s">
        <v>1402</v>
      </c>
      <c r="C523" t="s">
        <v>1403</v>
      </c>
      <c r="D523" t="s">
        <v>1404</v>
      </c>
      <c r="E523" t="s">
        <v>109</v>
      </c>
      <c r="F523">
        <v>372788.71</v>
      </c>
      <c r="G523" t="s">
        <v>17</v>
      </c>
      <c r="H523" t="s">
        <v>16</v>
      </c>
      <c r="I523" s="16" t="str">
        <f>INDEX(country_codes!C:C,MATCH(highest_earning_players!E523,country_codes!D:D,0))</f>
        <v>Norway, Kingdom of</v>
      </c>
      <c r="J523" s="16" t="str">
        <f>INDEX(country_codes!A:A,MATCH(highest_earning_players!E523,country_codes!D:D,0))</f>
        <v>Europe</v>
      </c>
      <c r="K523" s="16" t="str">
        <f t="shared" si="32"/>
        <v>J</v>
      </c>
      <c r="L523" s="16" t="str">
        <f t="shared" si="33"/>
        <v>s</v>
      </c>
      <c r="M523" s="16" t="str">
        <f t="shared" si="34"/>
        <v>Js</v>
      </c>
      <c r="N523" t="str">
        <f t="shared" si="35"/>
        <v/>
      </c>
    </row>
    <row r="524" spans="1:14" x14ac:dyDescent="0.25">
      <c r="A524">
        <v>1227</v>
      </c>
      <c r="B524" t="s">
        <v>1041</v>
      </c>
      <c r="C524" t="s">
        <v>1405</v>
      </c>
      <c r="D524" t="s">
        <v>1406</v>
      </c>
      <c r="E524" t="s">
        <v>134</v>
      </c>
      <c r="F524">
        <v>371725.19</v>
      </c>
      <c r="G524" t="s">
        <v>17</v>
      </c>
      <c r="H524" t="s">
        <v>16</v>
      </c>
      <c r="I524" s="16" t="str">
        <f>INDEX(country_codes!C:C,MATCH(highest_earning_players!E524,country_codes!D:D,0))</f>
        <v>Poland, Republic of</v>
      </c>
      <c r="J524" s="16" t="str">
        <f>INDEX(country_codes!A:A,MATCH(highest_earning_players!E524,country_codes!D:D,0))</f>
        <v>Europe</v>
      </c>
      <c r="K524" s="16" t="str">
        <f t="shared" si="32"/>
        <v>A</v>
      </c>
      <c r="L524" s="16" t="str">
        <f t="shared" si="33"/>
        <v>r</v>
      </c>
      <c r="M524" s="16" t="str">
        <f t="shared" si="34"/>
        <v>Ar</v>
      </c>
      <c r="N524" t="str">
        <f t="shared" si="35"/>
        <v/>
      </c>
    </row>
    <row r="525" spans="1:14" x14ac:dyDescent="0.25">
      <c r="A525">
        <v>3657</v>
      </c>
      <c r="B525" t="s">
        <v>1216</v>
      </c>
      <c r="C525" t="s">
        <v>645</v>
      </c>
      <c r="D525" t="s">
        <v>1407</v>
      </c>
      <c r="E525" t="s">
        <v>609</v>
      </c>
      <c r="F525">
        <v>363307.59</v>
      </c>
      <c r="G525" t="s">
        <v>17</v>
      </c>
      <c r="H525" t="s">
        <v>16</v>
      </c>
      <c r="I525" s="16" t="str">
        <f>INDEX(country_codes!C:C,MATCH(highest_earning_players!E525,country_codes!D:D,0))</f>
        <v>Korea, Republic of</v>
      </c>
      <c r="J525" s="16" t="str">
        <f>INDEX(country_codes!A:A,MATCH(highest_earning_players!E525,country_codes!D:D,0))</f>
        <v>Asia</v>
      </c>
      <c r="K525" s="16" t="str">
        <f t="shared" si="32"/>
        <v>M</v>
      </c>
      <c r="L525" s="16" t="str">
        <f t="shared" si="33"/>
        <v>o</v>
      </c>
      <c r="M525" s="16" t="str">
        <f t="shared" si="34"/>
        <v>Mo</v>
      </c>
      <c r="N525" t="str">
        <f t="shared" si="35"/>
        <v/>
      </c>
    </row>
    <row r="526" spans="1:14" x14ac:dyDescent="0.25">
      <c r="A526">
        <v>3042</v>
      </c>
      <c r="B526" t="s">
        <v>1408</v>
      </c>
      <c r="C526" t="s">
        <v>607</v>
      </c>
      <c r="D526" t="s">
        <v>1409</v>
      </c>
      <c r="E526" t="s">
        <v>609</v>
      </c>
      <c r="F526">
        <v>341093.28</v>
      </c>
      <c r="G526" t="s">
        <v>17</v>
      </c>
      <c r="H526" t="s">
        <v>16</v>
      </c>
      <c r="I526" s="16" t="str">
        <f>INDEX(country_codes!C:C,MATCH(highest_earning_players!E526,country_codes!D:D,0))</f>
        <v>Korea, Republic of</v>
      </c>
      <c r="J526" s="16" t="str">
        <f>INDEX(country_codes!A:A,MATCH(highest_earning_players!E526,country_codes!D:D,0))</f>
        <v>Asia</v>
      </c>
      <c r="K526" s="16" t="str">
        <f t="shared" si="32"/>
        <v>J</v>
      </c>
      <c r="L526" s="16" t="str">
        <f t="shared" si="33"/>
        <v>o</v>
      </c>
      <c r="M526" s="16" t="str">
        <f t="shared" si="34"/>
        <v>Jo</v>
      </c>
      <c r="N526" t="str">
        <f t="shared" si="35"/>
        <v/>
      </c>
    </row>
    <row r="527" spans="1:14" x14ac:dyDescent="0.25">
      <c r="A527">
        <v>1158</v>
      </c>
      <c r="B527" t="s">
        <v>1410</v>
      </c>
      <c r="C527" t="s">
        <v>1411</v>
      </c>
      <c r="D527" t="s">
        <v>1412</v>
      </c>
      <c r="E527" t="s">
        <v>95</v>
      </c>
      <c r="F527">
        <v>304291.61</v>
      </c>
      <c r="G527" t="s">
        <v>17</v>
      </c>
      <c r="H527" t="s">
        <v>16</v>
      </c>
      <c r="I527" s="16" t="str">
        <f>INDEX(country_codes!C:C,MATCH(highest_earning_players!E527,country_codes!D:D,0))</f>
        <v>France, French Republic</v>
      </c>
      <c r="J527" s="16" t="str">
        <f>INDEX(country_codes!A:A,MATCH(highest_earning_players!E527,country_codes!D:D,0))</f>
        <v>Europe</v>
      </c>
      <c r="K527" s="16" t="str">
        <f t="shared" si="32"/>
        <v>I</v>
      </c>
      <c r="L527" s="16" t="str">
        <f t="shared" si="33"/>
        <v>s</v>
      </c>
      <c r="M527" s="16" t="str">
        <f t="shared" si="34"/>
        <v>Is</v>
      </c>
      <c r="N527" t="str">
        <f t="shared" si="35"/>
        <v/>
      </c>
    </row>
    <row r="528" spans="1:14" x14ac:dyDescent="0.25">
      <c r="A528">
        <v>1061</v>
      </c>
      <c r="B528" t="s">
        <v>1413</v>
      </c>
      <c r="C528" t="s">
        <v>793</v>
      </c>
      <c r="D528" t="s">
        <v>1414</v>
      </c>
      <c r="E528" t="s">
        <v>609</v>
      </c>
      <c r="F528">
        <v>303679.63</v>
      </c>
      <c r="G528" t="s">
        <v>17</v>
      </c>
      <c r="H528" t="s">
        <v>16</v>
      </c>
      <c r="I528" s="16" t="str">
        <f>INDEX(country_codes!C:C,MATCH(highest_earning_players!E528,country_codes!D:D,0))</f>
        <v>Korea, Republic of</v>
      </c>
      <c r="J528" s="16" t="str">
        <f>INDEX(country_codes!A:A,MATCH(highest_earning_players!E528,country_codes!D:D,0))</f>
        <v>Asia</v>
      </c>
      <c r="K528" s="16" t="str">
        <f t="shared" si="32"/>
        <v>Y</v>
      </c>
      <c r="L528" s="16" t="str">
        <f t="shared" si="33"/>
        <v>h</v>
      </c>
      <c r="M528" s="16" t="str">
        <f t="shared" si="34"/>
        <v>Yh</v>
      </c>
      <c r="N528" t="str">
        <f t="shared" si="35"/>
        <v/>
      </c>
    </row>
    <row r="529" spans="1:14" x14ac:dyDescent="0.25">
      <c r="A529">
        <v>15015</v>
      </c>
      <c r="B529" t="s">
        <v>1415</v>
      </c>
      <c r="C529" t="s">
        <v>1416</v>
      </c>
      <c r="D529" t="s">
        <v>1417</v>
      </c>
      <c r="E529" t="s">
        <v>1418</v>
      </c>
      <c r="F529">
        <v>298622.84999999998</v>
      </c>
      <c r="G529" t="s">
        <v>17</v>
      </c>
      <c r="H529" t="s">
        <v>16</v>
      </c>
      <c r="I529" s="16" t="str">
        <f>INDEX(country_codes!C:C,MATCH(highest_earning_players!E529,country_codes!D:D,0))</f>
        <v>Italy, Italian Republic</v>
      </c>
      <c r="J529" s="16" t="str">
        <f>INDEX(country_codes!A:A,MATCH(highest_earning_players!E529,country_codes!D:D,0))</f>
        <v>Europe</v>
      </c>
      <c r="K529" s="16" t="str">
        <f t="shared" si="32"/>
        <v>R</v>
      </c>
      <c r="L529" s="16" t="str">
        <f t="shared" si="33"/>
        <v>o</v>
      </c>
      <c r="M529" s="16" t="str">
        <f t="shared" si="34"/>
        <v>Ro</v>
      </c>
      <c r="N529" t="str">
        <f t="shared" si="35"/>
        <v/>
      </c>
    </row>
    <row r="530" spans="1:14" x14ac:dyDescent="0.25">
      <c r="A530">
        <v>1057</v>
      </c>
      <c r="B530" t="s">
        <v>1419</v>
      </c>
      <c r="C530" t="s">
        <v>667</v>
      </c>
      <c r="D530" t="s">
        <v>1420</v>
      </c>
      <c r="E530" t="s">
        <v>609</v>
      </c>
      <c r="F530">
        <v>289675.08</v>
      </c>
      <c r="G530" t="s">
        <v>17</v>
      </c>
      <c r="H530" t="s">
        <v>16</v>
      </c>
      <c r="I530" s="16" t="str">
        <f>INDEX(country_codes!C:C,MATCH(highest_earning_players!E530,country_codes!D:D,0))</f>
        <v>Korea, Republic of</v>
      </c>
      <c r="J530" s="16" t="str">
        <f>INDEX(country_codes!A:A,MATCH(highest_earning_players!E530,country_codes!D:D,0))</f>
        <v>Asia</v>
      </c>
      <c r="K530" s="16" t="str">
        <f t="shared" si="32"/>
        <v>S</v>
      </c>
      <c r="L530" s="16" t="str">
        <f t="shared" si="33"/>
        <v>o</v>
      </c>
      <c r="M530" s="16" t="str">
        <f t="shared" si="34"/>
        <v>So</v>
      </c>
      <c r="N530" t="str">
        <f t="shared" si="35"/>
        <v/>
      </c>
    </row>
    <row r="531" spans="1:14" x14ac:dyDescent="0.25">
      <c r="A531">
        <v>1025</v>
      </c>
      <c r="B531" t="s">
        <v>1421</v>
      </c>
      <c r="C531" t="s">
        <v>626</v>
      </c>
      <c r="D531" t="s">
        <v>1422</v>
      </c>
      <c r="E531" t="s">
        <v>609</v>
      </c>
      <c r="F531">
        <v>288257.14</v>
      </c>
      <c r="G531" t="s">
        <v>17</v>
      </c>
      <c r="H531" t="s">
        <v>16</v>
      </c>
      <c r="I531" s="16" t="str">
        <f>INDEX(country_codes!C:C,MATCH(highest_earning_players!E531,country_codes!D:D,0))</f>
        <v>Korea, Republic of</v>
      </c>
      <c r="J531" s="16" t="str">
        <f>INDEX(country_codes!A:A,MATCH(highest_earning_players!E531,country_codes!D:D,0))</f>
        <v>Asia</v>
      </c>
      <c r="K531" s="16" t="str">
        <f t="shared" si="32"/>
        <v>D</v>
      </c>
      <c r="L531" s="16" t="str">
        <f t="shared" si="33"/>
        <v>g</v>
      </c>
      <c r="M531" s="16" t="str">
        <f t="shared" si="34"/>
        <v>Dg</v>
      </c>
      <c r="N531" t="str">
        <f t="shared" si="35"/>
        <v/>
      </c>
    </row>
    <row r="532" spans="1:14" x14ac:dyDescent="0.25">
      <c r="A532">
        <v>1001</v>
      </c>
      <c r="B532" t="s">
        <v>1423</v>
      </c>
      <c r="C532" t="s">
        <v>1424</v>
      </c>
      <c r="D532" t="s">
        <v>1425</v>
      </c>
      <c r="E532" t="s">
        <v>609</v>
      </c>
      <c r="F532">
        <v>288225.07</v>
      </c>
      <c r="G532" t="s">
        <v>17</v>
      </c>
      <c r="H532" t="s">
        <v>16</v>
      </c>
      <c r="I532" s="16" t="str">
        <f>INDEX(country_codes!C:C,MATCH(highest_earning_players!E532,country_codes!D:D,0))</f>
        <v>Korea, Republic of</v>
      </c>
      <c r="J532" s="16" t="str">
        <f>INDEX(country_codes!A:A,MATCH(highest_earning_players!E532,country_codes!D:D,0))</f>
        <v>Asia</v>
      </c>
      <c r="K532" s="16" t="str">
        <f t="shared" si="32"/>
        <v>J</v>
      </c>
      <c r="L532" s="16" t="str">
        <f t="shared" si="33"/>
        <v>k</v>
      </c>
      <c r="M532" s="16" t="str">
        <f t="shared" si="34"/>
        <v>Jk</v>
      </c>
      <c r="N532" t="str">
        <f t="shared" si="35"/>
        <v/>
      </c>
    </row>
    <row r="533" spans="1:14" x14ac:dyDescent="0.25">
      <c r="A533">
        <v>3811</v>
      </c>
      <c r="B533" t="s">
        <v>1426</v>
      </c>
      <c r="C533" t="s">
        <v>1427</v>
      </c>
      <c r="D533" t="s">
        <v>1428</v>
      </c>
      <c r="E533" t="s">
        <v>323</v>
      </c>
      <c r="F533">
        <v>282135.93</v>
      </c>
      <c r="G533" t="s">
        <v>17</v>
      </c>
      <c r="H533" t="s">
        <v>16</v>
      </c>
      <c r="I533" s="16" t="str">
        <f>INDEX(country_codes!C:C,MATCH(highest_earning_players!E533,country_codes!D:D,0))</f>
        <v>Germany, Federal Republic of</v>
      </c>
      <c r="J533" s="16" t="str">
        <f>INDEX(country_codes!A:A,MATCH(highest_earning_players!E533,country_codes!D:D,0))</f>
        <v>Europe</v>
      </c>
      <c r="K533" s="16" t="str">
        <f t="shared" si="32"/>
        <v>T</v>
      </c>
      <c r="L533" s="16" t="str">
        <f t="shared" si="33"/>
        <v>s</v>
      </c>
      <c r="M533" s="16" t="str">
        <f t="shared" si="34"/>
        <v>Ts</v>
      </c>
      <c r="N533">
        <f t="shared" si="35"/>
        <v>8</v>
      </c>
    </row>
    <row r="534" spans="1:14" x14ac:dyDescent="0.25">
      <c r="A534">
        <v>3435</v>
      </c>
      <c r="B534" t="s">
        <v>1429</v>
      </c>
      <c r="C534" t="s">
        <v>664</v>
      </c>
      <c r="D534" t="s">
        <v>1430</v>
      </c>
      <c r="E534" t="s">
        <v>609</v>
      </c>
      <c r="F534">
        <v>280334.78000000003</v>
      </c>
      <c r="G534" t="s">
        <v>17</v>
      </c>
      <c r="H534" t="s">
        <v>16</v>
      </c>
      <c r="I534" s="16" t="str">
        <f>INDEX(country_codes!C:C,MATCH(highest_earning_players!E534,country_codes!D:D,0))</f>
        <v>Korea, Republic of</v>
      </c>
      <c r="J534" s="16" t="str">
        <f>INDEX(country_codes!A:A,MATCH(highest_earning_players!E534,country_codes!D:D,0))</f>
        <v>Asia</v>
      </c>
      <c r="K534" s="16" t="str">
        <f t="shared" si="32"/>
        <v>S</v>
      </c>
      <c r="L534" s="16" t="str">
        <f t="shared" si="33"/>
        <v>o</v>
      </c>
      <c r="M534" s="16" t="str">
        <f t="shared" si="34"/>
        <v>So</v>
      </c>
      <c r="N534" t="str">
        <f t="shared" si="35"/>
        <v/>
      </c>
    </row>
    <row r="535" spans="1:14" x14ac:dyDescent="0.25">
      <c r="A535">
        <v>1030</v>
      </c>
      <c r="B535" t="s">
        <v>1431</v>
      </c>
      <c r="C535" t="s">
        <v>750</v>
      </c>
      <c r="D535" t="s">
        <v>1432</v>
      </c>
      <c r="E535" t="s">
        <v>609</v>
      </c>
      <c r="F535">
        <v>265914.84000000003</v>
      </c>
      <c r="G535" t="s">
        <v>17</v>
      </c>
      <c r="H535" t="s">
        <v>16</v>
      </c>
      <c r="I535" s="16" t="str">
        <f>INDEX(country_codes!C:C,MATCH(highest_earning_players!E535,country_codes!D:D,0))</f>
        <v>Korea, Republic of</v>
      </c>
      <c r="J535" s="16" t="str">
        <f>INDEX(country_codes!A:A,MATCH(highest_earning_players!E535,country_codes!D:D,0))</f>
        <v>Asia</v>
      </c>
      <c r="K535" s="16" t="str">
        <f t="shared" si="32"/>
        <v>J</v>
      </c>
      <c r="L535" s="16" t="str">
        <f t="shared" si="33"/>
        <v>g</v>
      </c>
      <c r="M535" s="16" t="str">
        <f t="shared" si="34"/>
        <v>Jg</v>
      </c>
      <c r="N535" t="str">
        <f t="shared" si="35"/>
        <v/>
      </c>
    </row>
    <row r="536" spans="1:14" x14ac:dyDescent="0.25">
      <c r="A536">
        <v>11418</v>
      </c>
      <c r="B536" t="s">
        <v>1433</v>
      </c>
      <c r="C536" t="s">
        <v>1434</v>
      </c>
      <c r="D536" t="s">
        <v>1435</v>
      </c>
      <c r="E536" t="s">
        <v>134</v>
      </c>
      <c r="F536">
        <v>264095.3</v>
      </c>
      <c r="G536" t="s">
        <v>17</v>
      </c>
      <c r="H536" t="s">
        <v>16</v>
      </c>
      <c r="I536" s="16" t="str">
        <f>INDEX(country_codes!C:C,MATCH(highest_earning_players!E536,country_codes!D:D,0))</f>
        <v>Poland, Republic of</v>
      </c>
      <c r="J536" s="16" t="str">
        <f>INDEX(country_codes!A:A,MATCH(highest_earning_players!E536,country_codes!D:D,0))</f>
        <v>Europe</v>
      </c>
      <c r="K536" s="16" t="str">
        <f t="shared" si="32"/>
        <v>M</v>
      </c>
      <c r="L536" s="16" t="str">
        <f t="shared" si="33"/>
        <v>j</v>
      </c>
      <c r="M536" s="16" t="str">
        <f t="shared" si="34"/>
        <v>Mj</v>
      </c>
      <c r="N536">
        <f t="shared" si="35"/>
        <v>1</v>
      </c>
    </row>
    <row r="537" spans="1:14" x14ac:dyDescent="0.25">
      <c r="A537">
        <v>1086</v>
      </c>
      <c r="B537" t="s">
        <v>1436</v>
      </c>
      <c r="C537" t="s">
        <v>503</v>
      </c>
      <c r="D537" t="s">
        <v>1437</v>
      </c>
      <c r="E537" t="s">
        <v>609</v>
      </c>
      <c r="F537">
        <v>261892.87</v>
      </c>
      <c r="G537" t="s">
        <v>17</v>
      </c>
      <c r="H537" t="s">
        <v>16</v>
      </c>
      <c r="I537" s="16" t="str">
        <f>INDEX(country_codes!C:C,MATCH(highest_earning_players!E537,country_codes!D:D,0))</f>
        <v>Korea, Republic of</v>
      </c>
      <c r="J537" s="16" t="str">
        <f>INDEX(country_codes!A:A,MATCH(highest_earning_players!E537,country_codes!D:D,0))</f>
        <v>Asia</v>
      </c>
      <c r="K537" s="16" t="str">
        <f t="shared" si="32"/>
        <v>H</v>
      </c>
      <c r="L537" s="16" t="str">
        <f t="shared" si="33"/>
        <v>k</v>
      </c>
      <c r="M537" s="16" t="str">
        <f t="shared" si="34"/>
        <v>Hk</v>
      </c>
      <c r="N537" t="str">
        <f t="shared" si="35"/>
        <v/>
      </c>
    </row>
    <row r="538" spans="1:14" x14ac:dyDescent="0.25">
      <c r="A538">
        <v>2274</v>
      </c>
      <c r="B538" t="s">
        <v>1131</v>
      </c>
      <c r="C538" t="s">
        <v>1438</v>
      </c>
      <c r="D538" t="s">
        <v>1439</v>
      </c>
      <c r="E538" t="s">
        <v>609</v>
      </c>
      <c r="F538">
        <v>243027.72</v>
      </c>
      <c r="G538" t="s">
        <v>17</v>
      </c>
      <c r="H538" t="s">
        <v>16</v>
      </c>
      <c r="I538" s="16" t="str">
        <f>INDEX(country_codes!C:C,MATCH(highest_earning_players!E538,country_codes!D:D,0))</f>
        <v>Korea, Republic of</v>
      </c>
      <c r="J538" s="16" t="str">
        <f>INDEX(country_codes!A:A,MATCH(highest_earning_players!E538,country_codes!D:D,0))</f>
        <v>Asia</v>
      </c>
      <c r="K538" s="16" t="str">
        <f t="shared" si="32"/>
        <v>D</v>
      </c>
      <c r="L538" s="16" t="str">
        <f t="shared" si="33"/>
        <v>n</v>
      </c>
      <c r="M538" s="16" t="str">
        <f t="shared" si="34"/>
        <v>Dn</v>
      </c>
      <c r="N538" t="str">
        <f t="shared" si="35"/>
        <v/>
      </c>
    </row>
    <row r="539" spans="1:14" x14ac:dyDescent="0.25">
      <c r="A539">
        <v>3041</v>
      </c>
      <c r="B539" t="s">
        <v>1440</v>
      </c>
      <c r="C539" t="s">
        <v>669</v>
      </c>
      <c r="D539" t="s">
        <v>1441</v>
      </c>
      <c r="E539" t="s">
        <v>609</v>
      </c>
      <c r="F539">
        <v>236690.51</v>
      </c>
      <c r="G539" t="s">
        <v>17</v>
      </c>
      <c r="H539" t="s">
        <v>16</v>
      </c>
      <c r="I539" s="16" t="str">
        <f>INDEX(country_codes!C:C,MATCH(highest_earning_players!E539,country_codes!D:D,0))</f>
        <v>Korea, Republic of</v>
      </c>
      <c r="J539" s="16" t="str">
        <f>INDEX(country_codes!A:A,MATCH(highest_earning_players!E539,country_codes!D:D,0))</f>
        <v>Asia</v>
      </c>
      <c r="K539" s="16" t="str">
        <f t="shared" si="32"/>
        <v>Y</v>
      </c>
      <c r="L539" s="16" t="str">
        <f t="shared" si="33"/>
        <v>g</v>
      </c>
      <c r="M539" s="16" t="str">
        <f t="shared" si="34"/>
        <v>Yg</v>
      </c>
      <c r="N539" t="str">
        <f t="shared" si="35"/>
        <v/>
      </c>
    </row>
    <row r="540" spans="1:14" x14ac:dyDescent="0.25">
      <c r="A540">
        <v>1426</v>
      </c>
      <c r="B540" t="s">
        <v>1442</v>
      </c>
      <c r="C540" t="s">
        <v>1443</v>
      </c>
      <c r="D540" t="s">
        <v>1444</v>
      </c>
      <c r="E540" t="s">
        <v>609</v>
      </c>
      <c r="F540">
        <v>233783.91</v>
      </c>
      <c r="G540" t="s">
        <v>17</v>
      </c>
      <c r="H540" t="s">
        <v>16</v>
      </c>
      <c r="I540" s="16" t="str">
        <f>INDEX(country_codes!C:C,MATCH(highest_earning_players!E540,country_codes!D:D,0))</f>
        <v>Korea, Republic of</v>
      </c>
      <c r="J540" s="16" t="str">
        <f>INDEX(country_codes!A:A,MATCH(highest_earning_players!E540,country_codes!D:D,0))</f>
        <v>Asia</v>
      </c>
      <c r="K540" s="16" t="str">
        <f t="shared" si="32"/>
        <v>S</v>
      </c>
      <c r="L540" s="16" t="str">
        <f t="shared" si="33"/>
        <v>n</v>
      </c>
      <c r="M540" s="16" t="str">
        <f t="shared" si="34"/>
        <v>Sn</v>
      </c>
      <c r="N540" t="str">
        <f t="shared" si="35"/>
        <v/>
      </c>
    </row>
    <row r="541" spans="1:14" x14ac:dyDescent="0.25">
      <c r="A541">
        <v>1064</v>
      </c>
      <c r="B541" t="s">
        <v>1445</v>
      </c>
      <c r="C541" t="s">
        <v>476</v>
      </c>
      <c r="D541" t="s">
        <v>1446</v>
      </c>
      <c r="E541" t="s">
        <v>609</v>
      </c>
      <c r="F541">
        <v>227008.15</v>
      </c>
      <c r="G541" t="s">
        <v>17</v>
      </c>
      <c r="H541" t="s">
        <v>16</v>
      </c>
      <c r="I541" s="16" t="str">
        <f>INDEX(country_codes!C:C,MATCH(highest_earning_players!E541,country_codes!D:D,0))</f>
        <v>Korea, Republic of</v>
      </c>
      <c r="J541" s="16" t="str">
        <f>INDEX(country_codes!A:A,MATCH(highest_earning_players!E541,country_codes!D:D,0))</f>
        <v>Asia</v>
      </c>
      <c r="K541" s="16" t="str">
        <f t="shared" si="32"/>
        <v>B</v>
      </c>
      <c r="L541" s="16" t="str">
        <f t="shared" si="33"/>
        <v>e</v>
      </c>
      <c r="M541" s="16" t="str">
        <f t="shared" si="34"/>
        <v>Be</v>
      </c>
      <c r="N541" t="str">
        <f t="shared" si="35"/>
        <v/>
      </c>
    </row>
    <row r="542" spans="1:14" x14ac:dyDescent="0.25">
      <c r="A542">
        <v>1507</v>
      </c>
      <c r="B542" t="s">
        <v>1447</v>
      </c>
      <c r="C542" t="s">
        <v>626</v>
      </c>
      <c r="D542" t="s">
        <v>1448</v>
      </c>
      <c r="E542" t="s">
        <v>609</v>
      </c>
      <c r="F542">
        <v>224833.53</v>
      </c>
      <c r="G542" t="s">
        <v>17</v>
      </c>
      <c r="H542" t="s">
        <v>16</v>
      </c>
      <c r="I542" s="16" t="str">
        <f>INDEX(country_codes!C:C,MATCH(highest_earning_players!E542,country_codes!D:D,0))</f>
        <v>Korea, Republic of</v>
      </c>
      <c r="J542" s="16" t="str">
        <f>INDEX(country_codes!A:A,MATCH(highest_earning_players!E542,country_codes!D:D,0))</f>
        <v>Asia</v>
      </c>
      <c r="K542" s="16" t="str">
        <f t="shared" si="32"/>
        <v>J</v>
      </c>
      <c r="L542" s="16" t="str">
        <f t="shared" si="33"/>
        <v>g</v>
      </c>
      <c r="M542" s="16" t="str">
        <f t="shared" si="34"/>
        <v>Jg</v>
      </c>
      <c r="N542" t="str">
        <f t="shared" si="35"/>
        <v/>
      </c>
    </row>
    <row r="543" spans="1:14" x14ac:dyDescent="0.25">
      <c r="A543">
        <v>1225</v>
      </c>
      <c r="B543" t="s">
        <v>1449</v>
      </c>
      <c r="C543" t="s">
        <v>1450</v>
      </c>
      <c r="D543" t="s">
        <v>1451</v>
      </c>
      <c r="E543" t="s">
        <v>134</v>
      </c>
      <c r="F543">
        <v>218911.98</v>
      </c>
      <c r="G543" t="s">
        <v>17</v>
      </c>
      <c r="H543" t="s">
        <v>16</v>
      </c>
      <c r="I543" s="16" t="str">
        <f>INDEX(country_codes!C:C,MATCH(highest_earning_players!E543,country_codes!D:D,0))</f>
        <v>Poland, Republic of</v>
      </c>
      <c r="J543" s="16" t="str">
        <f>INDEX(country_codes!A:A,MATCH(highest_earning_players!E543,country_codes!D:D,0))</f>
        <v>Europe</v>
      </c>
      <c r="K543" s="16" t="str">
        <f t="shared" si="32"/>
        <v>G</v>
      </c>
      <c r="L543" s="16" t="str">
        <f t="shared" si="33"/>
        <v>z</v>
      </c>
      <c r="M543" s="16" t="str">
        <f t="shared" si="34"/>
        <v>Gz</v>
      </c>
      <c r="N543" t="str">
        <f t="shared" si="35"/>
        <v/>
      </c>
    </row>
    <row r="544" spans="1:14" x14ac:dyDescent="0.25">
      <c r="A544">
        <v>1004</v>
      </c>
      <c r="B544" t="s">
        <v>1452</v>
      </c>
      <c r="C544" t="s">
        <v>626</v>
      </c>
      <c r="D544" t="s">
        <v>1453</v>
      </c>
      <c r="E544" t="s">
        <v>609</v>
      </c>
      <c r="F544">
        <v>212397.14</v>
      </c>
      <c r="G544" t="s">
        <v>17</v>
      </c>
      <c r="H544" t="s">
        <v>16</v>
      </c>
      <c r="I544" s="16" t="str">
        <f>INDEX(country_codes!C:C,MATCH(highest_earning_players!E544,country_codes!D:D,0))</f>
        <v>Korea, Republic of</v>
      </c>
      <c r="J544" s="16" t="str">
        <f>INDEX(country_codes!A:A,MATCH(highest_earning_players!E544,country_codes!D:D,0))</f>
        <v>Asia</v>
      </c>
      <c r="K544" s="16" t="str">
        <f t="shared" si="32"/>
        <v>J</v>
      </c>
      <c r="L544" s="16" t="str">
        <f t="shared" si="33"/>
        <v>n</v>
      </c>
      <c r="M544" s="16" t="str">
        <f t="shared" si="34"/>
        <v>Jn</v>
      </c>
      <c r="N544" t="str">
        <f t="shared" si="35"/>
        <v/>
      </c>
    </row>
    <row r="545" spans="1:14" x14ac:dyDescent="0.25">
      <c r="A545">
        <v>1033</v>
      </c>
      <c r="B545" t="s">
        <v>1454</v>
      </c>
      <c r="C545" t="s">
        <v>507</v>
      </c>
      <c r="D545" t="s">
        <v>1455</v>
      </c>
      <c r="E545" t="s">
        <v>609</v>
      </c>
      <c r="F545">
        <v>204079.55</v>
      </c>
      <c r="G545" t="s">
        <v>17</v>
      </c>
      <c r="H545" t="s">
        <v>16</v>
      </c>
      <c r="I545" s="16" t="str">
        <f>INDEX(country_codes!C:C,MATCH(highest_earning_players!E545,country_codes!D:D,0))</f>
        <v>Korea, Republic of</v>
      </c>
      <c r="J545" s="16" t="str">
        <f>INDEX(country_codes!A:A,MATCH(highest_earning_players!E545,country_codes!D:D,0))</f>
        <v>Asia</v>
      </c>
      <c r="K545" s="16" t="str">
        <f t="shared" si="32"/>
        <v>L</v>
      </c>
      <c r="L545" s="16" t="str">
        <f t="shared" si="33"/>
        <v>k</v>
      </c>
      <c r="M545" s="16" t="str">
        <f t="shared" si="34"/>
        <v>Lk</v>
      </c>
      <c r="N545" t="str">
        <f t="shared" si="35"/>
        <v/>
      </c>
    </row>
    <row r="546" spans="1:14" x14ac:dyDescent="0.25">
      <c r="A546">
        <v>3651</v>
      </c>
      <c r="B546" t="s">
        <v>1456</v>
      </c>
      <c r="C546" t="s">
        <v>632</v>
      </c>
      <c r="D546" t="b">
        <f>TRUE()</f>
        <v>1</v>
      </c>
      <c r="E546" t="s">
        <v>609</v>
      </c>
      <c r="F546">
        <v>189776.99</v>
      </c>
      <c r="G546" t="s">
        <v>17</v>
      </c>
      <c r="H546" t="s">
        <v>16</v>
      </c>
      <c r="I546" s="16" t="str">
        <f>INDEX(country_codes!C:C,MATCH(highest_earning_players!E546,country_codes!D:D,0))</f>
        <v>Korea, Republic of</v>
      </c>
      <c r="J546" s="16" t="str">
        <f>INDEX(country_codes!A:A,MATCH(highest_earning_players!E546,country_codes!D:D,0))</f>
        <v>Asia</v>
      </c>
      <c r="K546" s="16" t="str">
        <f t="shared" si="32"/>
        <v>T</v>
      </c>
      <c r="L546" s="16" t="str">
        <f t="shared" si="33"/>
        <v>u</v>
      </c>
      <c r="M546" s="16" t="str">
        <f t="shared" si="34"/>
        <v>Tu</v>
      </c>
      <c r="N546">
        <f t="shared" si="35"/>
        <v>4</v>
      </c>
    </row>
    <row r="547" spans="1:14" x14ac:dyDescent="0.25">
      <c r="A547">
        <v>19597</v>
      </c>
      <c r="B547" t="s">
        <v>1457</v>
      </c>
      <c r="C547" t="s">
        <v>429</v>
      </c>
      <c r="D547" t="s">
        <v>1458</v>
      </c>
      <c r="E547" t="s">
        <v>333</v>
      </c>
      <c r="F547">
        <v>184811.62</v>
      </c>
      <c r="G547" t="s">
        <v>17</v>
      </c>
      <c r="H547" t="s">
        <v>16</v>
      </c>
      <c r="I547" s="16" t="str">
        <f>INDEX(country_codes!C:C,MATCH(highest_earning_players!E547,country_codes!D:D,0))</f>
        <v>China, People's Republic of</v>
      </c>
      <c r="J547" s="16" t="str">
        <f>INDEX(country_codes!A:A,MATCH(highest_earning_players!E547,country_codes!D:D,0))</f>
        <v>Asia</v>
      </c>
      <c r="K547" s="16" t="str">
        <f t="shared" si="32"/>
        <v>P</v>
      </c>
      <c r="L547" s="16" t="str">
        <f t="shared" si="33"/>
        <v>n</v>
      </c>
      <c r="M547" s="16" t="str">
        <f t="shared" si="34"/>
        <v>Pn</v>
      </c>
      <c r="N547">
        <f t="shared" si="35"/>
        <v>4</v>
      </c>
    </row>
    <row r="548" spans="1:14" x14ac:dyDescent="0.25">
      <c r="A548">
        <v>1052</v>
      </c>
      <c r="B548" t="s">
        <v>1459</v>
      </c>
      <c r="C548" t="s">
        <v>607</v>
      </c>
      <c r="D548" t="s">
        <v>1460</v>
      </c>
      <c r="E548" t="s">
        <v>609</v>
      </c>
      <c r="F548">
        <v>183568.96</v>
      </c>
      <c r="G548" t="s">
        <v>17</v>
      </c>
      <c r="H548" t="s">
        <v>16</v>
      </c>
      <c r="I548" s="16" t="str">
        <f>INDEX(country_codes!C:C,MATCH(highest_earning_players!E548,country_codes!D:D,0))</f>
        <v>Korea, Republic of</v>
      </c>
      <c r="J548" s="16" t="str">
        <f>INDEX(country_codes!A:A,MATCH(highest_earning_players!E548,country_codes!D:D,0))</f>
        <v>Asia</v>
      </c>
      <c r="K548" s="16" t="str">
        <f t="shared" si="32"/>
        <v>D</v>
      </c>
      <c r="L548" s="16" t="str">
        <f t="shared" si="33"/>
        <v>n</v>
      </c>
      <c r="M548" s="16" t="str">
        <f t="shared" si="34"/>
        <v>Dn</v>
      </c>
      <c r="N548" t="str">
        <f t="shared" si="35"/>
        <v/>
      </c>
    </row>
    <row r="549" spans="1:14" x14ac:dyDescent="0.25">
      <c r="A549">
        <v>1094</v>
      </c>
      <c r="B549" t="s">
        <v>347</v>
      </c>
      <c r="C549" t="s">
        <v>1461</v>
      </c>
      <c r="D549" t="s">
        <v>1462</v>
      </c>
      <c r="E549" t="s">
        <v>79</v>
      </c>
      <c r="F549">
        <v>177659.71</v>
      </c>
      <c r="G549" t="s">
        <v>17</v>
      </c>
      <c r="H549" t="s">
        <v>16</v>
      </c>
      <c r="I549" s="16" t="str">
        <f>INDEX(country_codes!C:C,MATCH(highest_earning_players!E549,country_codes!D:D,0))</f>
        <v>Sweden, Kingdom of</v>
      </c>
      <c r="J549" s="16" t="str">
        <f>INDEX(country_codes!A:A,MATCH(highest_earning_players!E549,country_codes!D:D,0))</f>
        <v>Europe</v>
      </c>
      <c r="K549" s="16" t="str">
        <f t="shared" si="32"/>
        <v>J</v>
      </c>
      <c r="L549" s="16" t="str">
        <f t="shared" si="33"/>
        <v>n</v>
      </c>
      <c r="M549" s="16" t="str">
        <f t="shared" si="34"/>
        <v>Jn</v>
      </c>
      <c r="N549" t="str">
        <f t="shared" si="35"/>
        <v/>
      </c>
    </row>
    <row r="550" spans="1:14" x14ac:dyDescent="0.25">
      <c r="A550">
        <v>7995</v>
      </c>
      <c r="B550" t="s">
        <v>434</v>
      </c>
      <c r="C550" t="s">
        <v>1463</v>
      </c>
      <c r="D550" t="s">
        <v>1464</v>
      </c>
      <c r="E550" t="s">
        <v>333</v>
      </c>
      <c r="F550">
        <v>172891.85</v>
      </c>
      <c r="G550" t="s">
        <v>17</v>
      </c>
      <c r="H550" t="s">
        <v>16</v>
      </c>
      <c r="I550" s="16" t="str">
        <f>INDEX(country_codes!C:C,MATCH(highest_earning_players!E550,country_codes!D:D,0))</f>
        <v>China, People's Republic of</v>
      </c>
      <c r="J550" s="16" t="str">
        <f>INDEX(country_codes!A:A,MATCH(highest_earning_players!E550,country_codes!D:D,0))</f>
        <v>Asia</v>
      </c>
      <c r="K550" s="16" t="str">
        <f t="shared" si="32"/>
        <v>Z</v>
      </c>
      <c r="L550" s="16" t="str">
        <f t="shared" si="33"/>
        <v>u</v>
      </c>
      <c r="M550" s="16" t="str">
        <f t="shared" si="34"/>
        <v>Zu</v>
      </c>
      <c r="N550" t="str">
        <f t="shared" si="35"/>
        <v/>
      </c>
    </row>
    <row r="551" spans="1:14" x14ac:dyDescent="0.25">
      <c r="A551">
        <v>3518</v>
      </c>
      <c r="B551" t="s">
        <v>57</v>
      </c>
      <c r="C551" t="s">
        <v>1465</v>
      </c>
      <c r="D551" t="s">
        <v>1466</v>
      </c>
      <c r="E551" t="s">
        <v>323</v>
      </c>
      <c r="F551">
        <v>167442.47</v>
      </c>
      <c r="G551" t="s">
        <v>17</v>
      </c>
      <c r="H551" t="s">
        <v>16</v>
      </c>
      <c r="I551" s="16" t="str">
        <f>INDEX(country_codes!C:C,MATCH(highest_earning_players!E551,country_codes!D:D,0))</f>
        <v>Germany, Federal Republic of</v>
      </c>
      <c r="J551" s="16" t="str">
        <f>INDEX(country_codes!A:A,MATCH(highest_earning_players!E551,country_codes!D:D,0))</f>
        <v>Europe</v>
      </c>
      <c r="K551" s="16" t="str">
        <f t="shared" si="32"/>
        <v>G</v>
      </c>
      <c r="L551" s="16" t="str">
        <f t="shared" si="33"/>
        <v>l</v>
      </c>
      <c r="M551" s="16" t="str">
        <f t="shared" si="34"/>
        <v>Gl</v>
      </c>
      <c r="N551">
        <f t="shared" si="35"/>
        <v>10</v>
      </c>
    </row>
    <row r="552" spans="1:14" x14ac:dyDescent="0.25">
      <c r="A552">
        <v>6180</v>
      </c>
      <c r="B552" t="s">
        <v>918</v>
      </c>
      <c r="C552" t="s">
        <v>1467</v>
      </c>
      <c r="D552" t="s">
        <v>1468</v>
      </c>
      <c r="E552" t="s">
        <v>53</v>
      </c>
      <c r="F552">
        <v>158091.74</v>
      </c>
      <c r="G552" t="s">
        <v>17</v>
      </c>
      <c r="H552" t="s">
        <v>16</v>
      </c>
      <c r="I552" s="16" t="str">
        <f>INDEX(country_codes!C:C,MATCH(highest_earning_players!E552,country_codes!D:D,0))</f>
        <v>Brazil, Federative Republic of</v>
      </c>
      <c r="J552" s="16" t="str">
        <f>INDEX(country_codes!A:A,MATCH(highest_earning_players!E552,country_codes!D:D,0))</f>
        <v>South America</v>
      </c>
      <c r="K552" s="16" t="str">
        <f t="shared" si="32"/>
        <v>D</v>
      </c>
      <c r="L552" s="16" t="str">
        <f t="shared" si="33"/>
        <v>o</v>
      </c>
      <c r="M552" s="16" t="str">
        <f t="shared" si="34"/>
        <v>Do</v>
      </c>
      <c r="N552" t="str">
        <f t="shared" si="35"/>
        <v/>
      </c>
    </row>
    <row r="553" spans="1:14" x14ac:dyDescent="0.25">
      <c r="A553">
        <v>4977</v>
      </c>
      <c r="B553" t="s">
        <v>1469</v>
      </c>
      <c r="C553" t="s">
        <v>647</v>
      </c>
      <c r="D553" t="s">
        <v>1470</v>
      </c>
      <c r="E553" t="s">
        <v>609</v>
      </c>
      <c r="F553">
        <v>155836.32</v>
      </c>
      <c r="G553" t="s">
        <v>17</v>
      </c>
      <c r="H553" t="s">
        <v>16</v>
      </c>
      <c r="I553" s="16" t="str">
        <f>INDEX(country_codes!C:C,MATCH(highest_earning_players!E553,country_codes!D:D,0))</f>
        <v>Korea, Republic of</v>
      </c>
      <c r="J553" s="16" t="str">
        <f>INDEX(country_codes!A:A,MATCH(highest_earning_players!E553,country_codes!D:D,0))</f>
        <v>Asia</v>
      </c>
      <c r="K553" s="16" t="str">
        <f t="shared" si="32"/>
        <v>J</v>
      </c>
      <c r="L553" s="16" t="str">
        <f t="shared" si="33"/>
        <v>n</v>
      </c>
      <c r="M553" s="16" t="str">
        <f t="shared" si="34"/>
        <v>Jn</v>
      </c>
      <c r="N553" t="str">
        <f t="shared" si="35"/>
        <v/>
      </c>
    </row>
    <row r="554" spans="1:14" x14ac:dyDescent="0.25">
      <c r="A554">
        <v>2230</v>
      </c>
      <c r="B554" t="s">
        <v>1259</v>
      </c>
      <c r="C554" t="s">
        <v>607</v>
      </c>
      <c r="D554" t="s">
        <v>1471</v>
      </c>
      <c r="E554" t="s">
        <v>609</v>
      </c>
      <c r="F554">
        <v>153116.49</v>
      </c>
      <c r="G554" t="s">
        <v>17</v>
      </c>
      <c r="H554" t="s">
        <v>16</v>
      </c>
      <c r="I554" s="16" t="str">
        <f>INDEX(country_codes!C:C,MATCH(highest_earning_players!E554,country_codes!D:D,0))</f>
        <v>Korea, Republic of</v>
      </c>
      <c r="J554" s="16" t="str">
        <f>INDEX(country_codes!A:A,MATCH(highest_earning_players!E554,country_codes!D:D,0))</f>
        <v>Asia</v>
      </c>
      <c r="K554" s="16" t="str">
        <f t="shared" si="32"/>
        <v>M</v>
      </c>
      <c r="L554" s="16" t="str">
        <f t="shared" si="33"/>
        <v>l</v>
      </c>
      <c r="M554" s="16" t="str">
        <f t="shared" si="34"/>
        <v>Ml</v>
      </c>
      <c r="N554" t="str">
        <f t="shared" si="35"/>
        <v/>
      </c>
    </row>
    <row r="555" spans="1:14" x14ac:dyDescent="0.25">
      <c r="A555">
        <v>2620</v>
      </c>
      <c r="B555" t="s">
        <v>1472</v>
      </c>
      <c r="C555" t="s">
        <v>1473</v>
      </c>
      <c r="D555" t="s">
        <v>1474</v>
      </c>
      <c r="E555" t="s">
        <v>147</v>
      </c>
      <c r="F555">
        <v>150578.81</v>
      </c>
      <c r="G555" t="s">
        <v>17</v>
      </c>
      <c r="H555" t="s">
        <v>16</v>
      </c>
      <c r="I555" s="16" t="str">
        <f>INDEX(country_codes!C:C,MATCH(highest_earning_players!E555,country_codes!D:D,0))</f>
        <v>Netherlands, Kingdom of the</v>
      </c>
      <c r="J555" s="16" t="str">
        <f>INDEX(country_codes!A:A,MATCH(highest_earning_players!E555,country_codes!D:D,0))</f>
        <v>Europe</v>
      </c>
      <c r="K555" s="16" t="str">
        <f t="shared" si="32"/>
        <v>M</v>
      </c>
      <c r="L555" s="16" t="str">
        <f t="shared" si="33"/>
        <v>c</v>
      </c>
      <c r="M555" s="16" t="str">
        <f t="shared" si="34"/>
        <v>Mc</v>
      </c>
      <c r="N555" t="str">
        <f t="shared" si="35"/>
        <v/>
      </c>
    </row>
    <row r="556" spans="1:14" x14ac:dyDescent="0.25">
      <c r="A556">
        <v>7999</v>
      </c>
      <c r="B556" t="s">
        <v>1475</v>
      </c>
      <c r="C556" t="s">
        <v>607</v>
      </c>
      <c r="D556" t="s">
        <v>1476</v>
      </c>
      <c r="E556" t="s">
        <v>609</v>
      </c>
      <c r="F556">
        <v>149003.23000000001</v>
      </c>
      <c r="G556" t="s">
        <v>17</v>
      </c>
      <c r="H556" t="s">
        <v>16</v>
      </c>
      <c r="I556" s="16" t="str">
        <f>INDEX(country_codes!C:C,MATCH(highest_earning_players!E556,country_codes!D:D,0))</f>
        <v>Korea, Republic of</v>
      </c>
      <c r="J556" s="16" t="str">
        <f>INDEX(country_codes!A:A,MATCH(highest_earning_players!E556,country_codes!D:D,0))</f>
        <v>Asia</v>
      </c>
      <c r="K556" s="16" t="str">
        <f t="shared" si="32"/>
        <v>D</v>
      </c>
      <c r="L556" s="16" t="str">
        <f t="shared" si="33"/>
        <v>k</v>
      </c>
      <c r="M556" s="16" t="str">
        <f t="shared" si="34"/>
        <v>Dk</v>
      </c>
      <c r="N556" t="str">
        <f t="shared" si="35"/>
        <v/>
      </c>
    </row>
    <row r="557" spans="1:14" x14ac:dyDescent="0.25">
      <c r="A557">
        <v>1020</v>
      </c>
      <c r="B557" t="s">
        <v>144</v>
      </c>
      <c r="C557" t="s">
        <v>1477</v>
      </c>
      <c r="D557" t="s">
        <v>1478</v>
      </c>
      <c r="E557" t="s">
        <v>66</v>
      </c>
      <c r="F557">
        <v>148758.87</v>
      </c>
      <c r="G557" t="s">
        <v>17</v>
      </c>
      <c r="H557" t="s">
        <v>16</v>
      </c>
      <c r="I557" s="16" t="str">
        <f>INDEX(country_codes!C:C,MATCH(highest_earning_players!E557,country_codes!D:D,0))</f>
        <v>Canada</v>
      </c>
      <c r="J557" s="16" t="str">
        <f>INDEX(country_codes!A:A,MATCH(highest_earning_players!E557,country_codes!D:D,0))</f>
        <v>North America</v>
      </c>
      <c r="K557" s="16" t="str">
        <f t="shared" si="32"/>
        <v>C</v>
      </c>
      <c r="L557" s="16" t="str">
        <f t="shared" si="33"/>
        <v>s</v>
      </c>
      <c r="M557" s="16" t="str">
        <f t="shared" si="34"/>
        <v>Cs</v>
      </c>
      <c r="N557" t="str">
        <f t="shared" si="35"/>
        <v/>
      </c>
    </row>
    <row r="558" spans="1:14" x14ac:dyDescent="0.25">
      <c r="A558">
        <v>5420</v>
      </c>
      <c r="B558" t="s">
        <v>1479</v>
      </c>
      <c r="C558" t="s">
        <v>866</v>
      </c>
      <c r="D558" t="s">
        <v>1480</v>
      </c>
      <c r="E558" t="s">
        <v>660</v>
      </c>
      <c r="F558">
        <v>148558.04999999999</v>
      </c>
      <c r="G558" t="s">
        <v>17</v>
      </c>
      <c r="H558" t="s">
        <v>16</v>
      </c>
      <c r="I558" s="16" t="str">
        <f>INDEX(country_codes!C:C,MATCH(highest_earning_players!E558,country_codes!D:D,0))</f>
        <v>Taiwan</v>
      </c>
      <c r="J558" s="16" t="str">
        <f>INDEX(country_codes!A:A,MATCH(highest_earning_players!E558,country_codes!D:D,0))</f>
        <v>Asia</v>
      </c>
      <c r="K558" s="16" t="str">
        <f t="shared" si="32"/>
        <v>Y</v>
      </c>
      <c r="L558" s="16" t="str">
        <f t="shared" si="33"/>
        <v>g</v>
      </c>
      <c r="M558" s="16" t="str">
        <f t="shared" si="34"/>
        <v>Yg</v>
      </c>
      <c r="N558" t="str">
        <f t="shared" si="35"/>
        <v/>
      </c>
    </row>
    <row r="559" spans="1:14" x14ac:dyDescent="0.25">
      <c r="A559">
        <v>2221</v>
      </c>
      <c r="B559" t="s">
        <v>1481</v>
      </c>
      <c r="C559" t="s">
        <v>1482</v>
      </c>
      <c r="D559" t="s">
        <v>1483</v>
      </c>
      <c r="E559" t="s">
        <v>609</v>
      </c>
      <c r="F559">
        <v>147459.89000000001</v>
      </c>
      <c r="G559" t="s">
        <v>17</v>
      </c>
      <c r="H559" t="s">
        <v>16</v>
      </c>
      <c r="I559" s="16" t="str">
        <f>INDEX(country_codes!C:C,MATCH(highest_earning_players!E559,country_codes!D:D,0))</f>
        <v>Korea, Republic of</v>
      </c>
      <c r="J559" s="16" t="str">
        <f>INDEX(country_codes!A:A,MATCH(highest_earning_players!E559,country_codes!D:D,0))</f>
        <v>Asia</v>
      </c>
      <c r="K559" s="16" t="str">
        <f t="shared" si="32"/>
        <v>D</v>
      </c>
      <c r="L559" s="16" t="str">
        <f t="shared" si="33"/>
        <v>n</v>
      </c>
      <c r="M559" s="16" t="str">
        <f t="shared" si="34"/>
        <v>Dn</v>
      </c>
      <c r="N559" t="str">
        <f t="shared" si="35"/>
        <v/>
      </c>
    </row>
    <row r="560" spans="1:14" x14ac:dyDescent="0.25">
      <c r="A560">
        <v>1129</v>
      </c>
      <c r="B560" t="s">
        <v>1484</v>
      </c>
      <c r="C560" t="s">
        <v>667</v>
      </c>
      <c r="D560" t="s">
        <v>1485</v>
      </c>
      <c r="E560" t="s">
        <v>609</v>
      </c>
      <c r="F560">
        <v>147378.95000000001</v>
      </c>
      <c r="G560" t="s">
        <v>17</v>
      </c>
      <c r="H560" t="s">
        <v>16</v>
      </c>
      <c r="I560" s="16" t="str">
        <f>INDEX(country_codes!C:C,MATCH(highest_earning_players!E560,country_codes!D:D,0))</f>
        <v>Korea, Republic of</v>
      </c>
      <c r="J560" s="16" t="str">
        <f>INDEX(country_codes!A:A,MATCH(highest_earning_players!E560,country_codes!D:D,0))</f>
        <v>Asia</v>
      </c>
      <c r="K560" s="16" t="str">
        <f t="shared" si="32"/>
        <v>J</v>
      </c>
      <c r="L560" s="16" t="str">
        <f t="shared" si="33"/>
        <v>o</v>
      </c>
      <c r="M560" s="16" t="str">
        <f t="shared" si="34"/>
        <v>Jo</v>
      </c>
      <c r="N560" t="str">
        <f t="shared" si="35"/>
        <v/>
      </c>
    </row>
    <row r="561" spans="1:14" x14ac:dyDescent="0.25">
      <c r="A561">
        <v>1174</v>
      </c>
      <c r="B561" t="s">
        <v>1486</v>
      </c>
      <c r="C561" t="s">
        <v>626</v>
      </c>
      <c r="D561" t="s">
        <v>1487</v>
      </c>
      <c r="E561" t="s">
        <v>609</v>
      </c>
      <c r="F561">
        <v>143862.24</v>
      </c>
      <c r="G561" t="s">
        <v>17</v>
      </c>
      <c r="H561" t="s">
        <v>16</v>
      </c>
      <c r="I561" s="16" t="str">
        <f>INDEX(country_codes!C:C,MATCH(highest_earning_players!E561,country_codes!D:D,0))</f>
        <v>Korea, Republic of</v>
      </c>
      <c r="J561" s="16" t="str">
        <f>INDEX(country_codes!A:A,MATCH(highest_earning_players!E561,country_codes!D:D,0))</f>
        <v>Asia</v>
      </c>
      <c r="K561" s="16" t="str">
        <f t="shared" si="32"/>
        <v>H</v>
      </c>
      <c r="L561" s="16" t="str">
        <f t="shared" si="33"/>
        <v>n</v>
      </c>
      <c r="M561" s="16" t="str">
        <f t="shared" si="34"/>
        <v>Hn</v>
      </c>
      <c r="N561" t="str">
        <f t="shared" si="35"/>
        <v/>
      </c>
    </row>
    <row r="562" spans="1:14" x14ac:dyDescent="0.25">
      <c r="A562">
        <v>2775</v>
      </c>
      <c r="B562" t="s">
        <v>1488</v>
      </c>
      <c r="C562" t="s">
        <v>593</v>
      </c>
      <c r="D562" t="s">
        <v>1489</v>
      </c>
      <c r="E562" t="s">
        <v>333</v>
      </c>
      <c r="F562">
        <v>142369.56</v>
      </c>
      <c r="G562" t="s">
        <v>17</v>
      </c>
      <c r="H562" t="s">
        <v>16</v>
      </c>
      <c r="I562" s="16" t="str">
        <f>INDEX(country_codes!C:C,MATCH(highest_earning_players!E562,country_codes!D:D,0))</f>
        <v>China, People's Republic of</v>
      </c>
      <c r="J562" s="16" t="str">
        <f>INDEX(country_codes!A:A,MATCH(highest_earning_players!E562,country_codes!D:D,0))</f>
        <v>Asia</v>
      </c>
      <c r="K562" s="16" t="str">
        <f t="shared" si="32"/>
        <v>H</v>
      </c>
      <c r="L562" s="16" t="str">
        <f t="shared" si="33"/>
        <v>g</v>
      </c>
      <c r="M562" s="16" t="str">
        <f t="shared" si="34"/>
        <v>Hg</v>
      </c>
      <c r="N562" t="str">
        <f t="shared" si="35"/>
        <v/>
      </c>
    </row>
    <row r="563" spans="1:14" x14ac:dyDescent="0.25">
      <c r="A563">
        <v>1080</v>
      </c>
      <c r="B563" t="s">
        <v>1389</v>
      </c>
      <c r="C563" t="s">
        <v>715</v>
      </c>
      <c r="D563" t="s">
        <v>1490</v>
      </c>
      <c r="E563" t="s">
        <v>609</v>
      </c>
      <c r="F563">
        <v>141938.84</v>
      </c>
      <c r="G563" t="s">
        <v>17</v>
      </c>
      <c r="H563" t="s">
        <v>16</v>
      </c>
      <c r="I563" s="16" t="str">
        <f>INDEX(country_codes!C:C,MATCH(highest_earning_players!E563,country_codes!D:D,0))</f>
        <v>Korea, Republic of</v>
      </c>
      <c r="J563" s="16" t="str">
        <f>INDEX(country_codes!A:A,MATCH(highest_earning_players!E563,country_codes!D:D,0))</f>
        <v>Asia</v>
      </c>
      <c r="K563" s="16" t="str">
        <f t="shared" si="32"/>
        <v>H</v>
      </c>
      <c r="L563" s="16" t="str">
        <f t="shared" si="33"/>
        <v>o</v>
      </c>
      <c r="M563" s="16" t="str">
        <f t="shared" si="34"/>
        <v>Ho</v>
      </c>
      <c r="N563" t="str">
        <f t="shared" si="35"/>
        <v/>
      </c>
    </row>
    <row r="564" spans="1:14" x14ac:dyDescent="0.25">
      <c r="A564">
        <v>1076</v>
      </c>
      <c r="B564" t="s">
        <v>1491</v>
      </c>
      <c r="C564" t="s">
        <v>435</v>
      </c>
      <c r="D564" t="s">
        <v>1492</v>
      </c>
      <c r="E564" t="s">
        <v>660</v>
      </c>
      <c r="F564">
        <v>141662.54</v>
      </c>
      <c r="G564" t="s">
        <v>17</v>
      </c>
      <c r="H564" t="s">
        <v>16</v>
      </c>
      <c r="I564" s="16" t="str">
        <f>INDEX(country_codes!C:C,MATCH(highest_earning_players!E564,country_codes!D:D,0))</f>
        <v>Taiwan</v>
      </c>
      <c r="J564" s="16" t="str">
        <f>INDEX(country_codes!A:A,MATCH(highest_earning_players!E564,country_codes!D:D,0))</f>
        <v>Asia</v>
      </c>
      <c r="K564" s="16" t="str">
        <f t="shared" si="32"/>
        <v>C</v>
      </c>
      <c r="L564" s="16" t="str">
        <f t="shared" si="33"/>
        <v>g</v>
      </c>
      <c r="M564" s="16" t="str">
        <f t="shared" si="34"/>
        <v>Cg</v>
      </c>
      <c r="N564" t="str">
        <f t="shared" si="35"/>
        <v/>
      </c>
    </row>
    <row r="565" spans="1:14" x14ac:dyDescent="0.25">
      <c r="A565">
        <v>1239</v>
      </c>
      <c r="B565" t="s">
        <v>519</v>
      </c>
      <c r="C565" t="s">
        <v>416</v>
      </c>
      <c r="D565" t="s">
        <v>1493</v>
      </c>
      <c r="E565" t="s">
        <v>333</v>
      </c>
      <c r="F565">
        <v>134300.51</v>
      </c>
      <c r="G565" t="s">
        <v>17</v>
      </c>
      <c r="H565" t="s">
        <v>16</v>
      </c>
      <c r="I565" s="16" t="str">
        <f>INDEX(country_codes!C:C,MATCH(highest_earning_players!E565,country_codes!D:D,0))</f>
        <v>China, People's Republic of</v>
      </c>
      <c r="J565" s="16" t="str">
        <f>INDEX(country_codes!A:A,MATCH(highest_earning_players!E565,country_codes!D:D,0))</f>
        <v>Asia</v>
      </c>
      <c r="K565" s="16" t="str">
        <f t="shared" si="32"/>
        <v>L</v>
      </c>
      <c r="L565" s="16" t="str">
        <f t="shared" si="33"/>
        <v>i</v>
      </c>
      <c r="M565" s="16" t="str">
        <f t="shared" si="34"/>
        <v>Li</v>
      </c>
      <c r="N565" t="str">
        <f t="shared" si="35"/>
        <v/>
      </c>
    </row>
    <row r="566" spans="1:14" x14ac:dyDescent="0.25">
      <c r="A566">
        <v>1024</v>
      </c>
      <c r="B566" t="s">
        <v>1494</v>
      </c>
      <c r="C566" t="s">
        <v>1495</v>
      </c>
      <c r="D566" t="s">
        <v>1496</v>
      </c>
      <c r="E566" t="s">
        <v>609</v>
      </c>
      <c r="F566">
        <v>133917.25</v>
      </c>
      <c r="G566" t="s">
        <v>17</v>
      </c>
      <c r="H566" t="s">
        <v>16</v>
      </c>
      <c r="I566" s="16" t="str">
        <f>INDEX(country_codes!C:C,MATCH(highest_earning_players!E566,country_codes!D:D,0))</f>
        <v>Korea, Republic of</v>
      </c>
      <c r="J566" s="16" t="str">
        <f>INDEX(country_codes!A:A,MATCH(highest_earning_players!E566,country_codes!D:D,0))</f>
        <v>Asia</v>
      </c>
      <c r="K566" s="16" t="str">
        <f t="shared" si="32"/>
        <v>H</v>
      </c>
      <c r="L566" s="16" t="str">
        <f t="shared" si="33"/>
        <v>g</v>
      </c>
      <c r="M566" s="16" t="str">
        <f t="shared" si="34"/>
        <v>Hg</v>
      </c>
      <c r="N566" t="str">
        <f t="shared" si="35"/>
        <v/>
      </c>
    </row>
    <row r="567" spans="1:14" x14ac:dyDescent="0.25">
      <c r="A567">
        <v>3742</v>
      </c>
      <c r="B567" t="s">
        <v>1358</v>
      </c>
      <c r="C567" t="s">
        <v>607</v>
      </c>
      <c r="D567" t="s">
        <v>1497</v>
      </c>
      <c r="E567" t="s">
        <v>66</v>
      </c>
      <c r="F567">
        <v>132306.1</v>
      </c>
      <c r="G567" t="s">
        <v>17</v>
      </c>
      <c r="H567" t="s">
        <v>16</v>
      </c>
      <c r="I567" s="16" t="str">
        <f>INDEX(country_codes!C:C,MATCH(highest_earning_players!E567,country_codes!D:D,0))</f>
        <v>Canada</v>
      </c>
      <c r="J567" s="16" t="str">
        <f>INDEX(country_codes!A:A,MATCH(highest_earning_players!E567,country_codes!D:D,0))</f>
        <v>North America</v>
      </c>
      <c r="K567" s="16" t="str">
        <f t="shared" si="32"/>
        <v>M</v>
      </c>
      <c r="L567" s="16" t="str">
        <f t="shared" si="33"/>
        <v>u</v>
      </c>
      <c r="M567" s="16" t="str">
        <f t="shared" si="34"/>
        <v>Mu</v>
      </c>
      <c r="N567" t="str">
        <f t="shared" si="35"/>
        <v/>
      </c>
    </row>
    <row r="568" spans="1:14" x14ac:dyDescent="0.25">
      <c r="A568">
        <v>8570</v>
      </c>
      <c r="B568" t="s">
        <v>1498</v>
      </c>
      <c r="C568" t="s">
        <v>1499</v>
      </c>
      <c r="D568" t="s">
        <v>1500</v>
      </c>
      <c r="E568" t="s">
        <v>95</v>
      </c>
      <c r="F568">
        <v>130550.93</v>
      </c>
      <c r="G568" t="s">
        <v>17</v>
      </c>
      <c r="H568" t="s">
        <v>16</v>
      </c>
      <c r="I568" s="16" t="str">
        <f>INDEX(country_codes!C:C,MATCH(highest_earning_players!E568,country_codes!D:D,0))</f>
        <v>France, French Republic</v>
      </c>
      <c r="J568" s="16" t="str">
        <f>INDEX(country_codes!A:A,MATCH(highest_earning_players!E568,country_codes!D:D,0))</f>
        <v>Europe</v>
      </c>
      <c r="K568" s="16" t="str">
        <f t="shared" si="32"/>
        <v>T</v>
      </c>
      <c r="L568" s="16" t="str">
        <f t="shared" si="33"/>
        <v>o</v>
      </c>
      <c r="M568" s="16" t="str">
        <f t="shared" si="34"/>
        <v>To</v>
      </c>
      <c r="N568" t="str">
        <f t="shared" si="35"/>
        <v/>
      </c>
    </row>
    <row r="569" spans="1:14" x14ac:dyDescent="0.25">
      <c r="A569">
        <v>1285</v>
      </c>
      <c r="B569" t="s">
        <v>1501</v>
      </c>
      <c r="C569" t="s">
        <v>1502</v>
      </c>
      <c r="D569" t="s">
        <v>1503</v>
      </c>
      <c r="E569" t="s">
        <v>124</v>
      </c>
      <c r="F569">
        <v>127688.41</v>
      </c>
      <c r="G569" t="s">
        <v>17</v>
      </c>
      <c r="H569" t="s">
        <v>16</v>
      </c>
      <c r="I569" s="16" t="str">
        <f>INDEX(country_codes!C:C,MATCH(highest_earning_players!E569,country_codes!D:D,0))</f>
        <v>Ukraine</v>
      </c>
      <c r="J569" s="16" t="str">
        <f>INDEX(country_codes!A:A,MATCH(highest_earning_players!E569,country_codes!D:D,0))</f>
        <v>Europe</v>
      </c>
      <c r="K569" s="16" t="str">
        <f t="shared" si="32"/>
        <v>A</v>
      </c>
      <c r="L569" s="16" t="str">
        <f t="shared" si="33"/>
        <v>r</v>
      </c>
      <c r="M569" s="16" t="str">
        <f t="shared" si="34"/>
        <v>Ar</v>
      </c>
      <c r="N569" t="str">
        <f t="shared" si="35"/>
        <v/>
      </c>
    </row>
    <row r="570" spans="1:14" x14ac:dyDescent="0.25">
      <c r="A570">
        <v>1236</v>
      </c>
      <c r="B570" t="s">
        <v>818</v>
      </c>
      <c r="C570" t="s">
        <v>1504</v>
      </c>
      <c r="D570" t="s">
        <v>1505</v>
      </c>
      <c r="E570" t="s">
        <v>333</v>
      </c>
      <c r="F570">
        <v>125173.05</v>
      </c>
      <c r="G570" t="s">
        <v>17</v>
      </c>
      <c r="H570" t="s">
        <v>16</v>
      </c>
      <c r="I570" s="16" t="str">
        <f>INDEX(country_codes!C:C,MATCH(highest_earning_players!E570,country_codes!D:D,0))</f>
        <v>China, People's Republic of</v>
      </c>
      <c r="J570" s="16" t="str">
        <f>INDEX(country_codes!A:A,MATCH(highest_earning_players!E570,country_codes!D:D,0))</f>
        <v>Asia</v>
      </c>
      <c r="K570" s="16" t="str">
        <f t="shared" si="32"/>
        <v>J</v>
      </c>
      <c r="L570" s="16" t="str">
        <f t="shared" si="33"/>
        <v>n</v>
      </c>
      <c r="M570" s="16" t="str">
        <f t="shared" si="34"/>
        <v>Jn</v>
      </c>
      <c r="N570" t="str">
        <f t="shared" si="35"/>
        <v/>
      </c>
    </row>
    <row r="571" spans="1:14" x14ac:dyDescent="0.25">
      <c r="A571">
        <v>1165</v>
      </c>
      <c r="B571" t="s">
        <v>1506</v>
      </c>
      <c r="C571" t="s">
        <v>1507</v>
      </c>
      <c r="D571" t="s">
        <v>1508</v>
      </c>
      <c r="E571" t="s">
        <v>323</v>
      </c>
      <c r="F571">
        <v>115102.67</v>
      </c>
      <c r="G571" t="s">
        <v>17</v>
      </c>
      <c r="H571" t="s">
        <v>16</v>
      </c>
      <c r="I571" s="16" t="str">
        <f>INDEX(country_codes!C:C,MATCH(highest_earning_players!E571,country_codes!D:D,0))</f>
        <v>Germany, Federal Republic of</v>
      </c>
      <c r="J571" s="16" t="str">
        <f>INDEX(country_codes!A:A,MATCH(highest_earning_players!E571,country_codes!D:D,0))</f>
        <v>Europe</v>
      </c>
      <c r="K571" s="16" t="str">
        <f t="shared" si="32"/>
        <v>D</v>
      </c>
      <c r="L571" s="16" t="str">
        <f t="shared" si="33"/>
        <v>o</v>
      </c>
      <c r="M571" s="16" t="str">
        <f t="shared" si="34"/>
        <v>Do</v>
      </c>
      <c r="N571" t="str">
        <f t="shared" si="35"/>
        <v/>
      </c>
    </row>
    <row r="572" spans="1:14" x14ac:dyDescent="0.25">
      <c r="A572">
        <v>3616</v>
      </c>
      <c r="B572" t="s">
        <v>1321</v>
      </c>
      <c r="C572" t="s">
        <v>507</v>
      </c>
      <c r="D572" t="s">
        <v>1509</v>
      </c>
      <c r="E572" t="s">
        <v>609</v>
      </c>
      <c r="F572">
        <v>114416.73</v>
      </c>
      <c r="G572" t="s">
        <v>17</v>
      </c>
      <c r="H572" t="s">
        <v>16</v>
      </c>
      <c r="I572" s="16" t="str">
        <f>INDEX(country_codes!C:C,MATCH(highest_earning_players!E572,country_codes!D:D,0))</f>
        <v>Korea, Republic of</v>
      </c>
      <c r="J572" s="16" t="str">
        <f>INDEX(country_codes!A:A,MATCH(highest_earning_players!E572,country_codes!D:D,0))</f>
        <v>Asia</v>
      </c>
      <c r="K572" s="16" t="str">
        <f t="shared" si="32"/>
        <v>J</v>
      </c>
      <c r="L572" s="16" t="str">
        <f t="shared" si="33"/>
        <v>n</v>
      </c>
      <c r="M572" s="16" t="str">
        <f t="shared" si="34"/>
        <v>Jn</v>
      </c>
      <c r="N572" t="str">
        <f t="shared" si="35"/>
        <v/>
      </c>
    </row>
    <row r="573" spans="1:14" x14ac:dyDescent="0.25">
      <c r="A573">
        <v>1009</v>
      </c>
      <c r="B573" t="s">
        <v>1510</v>
      </c>
      <c r="C573" t="s">
        <v>1210</v>
      </c>
      <c r="D573" t="s">
        <v>1511</v>
      </c>
      <c r="E573" t="s">
        <v>609</v>
      </c>
      <c r="F573">
        <v>114305.31</v>
      </c>
      <c r="G573" t="s">
        <v>17</v>
      </c>
      <c r="H573" t="s">
        <v>16</v>
      </c>
      <c r="I573" s="16" t="str">
        <f>INDEX(country_codes!C:C,MATCH(highest_earning_players!E573,country_codes!D:D,0))</f>
        <v>Korea, Republic of</v>
      </c>
      <c r="J573" s="16" t="str">
        <f>INDEX(country_codes!A:A,MATCH(highest_earning_players!E573,country_codes!D:D,0))</f>
        <v>Asia</v>
      </c>
      <c r="K573" s="16" t="str">
        <f t="shared" si="32"/>
        <v>K</v>
      </c>
      <c r="L573" s="16" t="str">
        <f t="shared" si="33"/>
        <v>o</v>
      </c>
      <c r="M573" s="16" t="str">
        <f t="shared" si="34"/>
        <v>Ko</v>
      </c>
      <c r="N573" t="str">
        <f t="shared" si="35"/>
        <v/>
      </c>
    </row>
    <row r="574" spans="1:14" x14ac:dyDescent="0.25">
      <c r="A574">
        <v>3521</v>
      </c>
      <c r="B574" t="s">
        <v>1512</v>
      </c>
      <c r="C574" t="s">
        <v>1513</v>
      </c>
      <c r="D574" t="s">
        <v>1514</v>
      </c>
      <c r="E574" t="s">
        <v>609</v>
      </c>
      <c r="F574">
        <v>111579.95</v>
      </c>
      <c r="G574" t="s">
        <v>17</v>
      </c>
      <c r="H574" t="s">
        <v>16</v>
      </c>
      <c r="I574" s="16" t="str">
        <f>INDEX(country_codes!C:C,MATCH(highest_earning_players!E574,country_codes!D:D,0))</f>
        <v>Korea, Republic of</v>
      </c>
      <c r="J574" s="16" t="str">
        <f>INDEX(country_codes!A:A,MATCH(highest_earning_players!E574,country_codes!D:D,0))</f>
        <v>Asia</v>
      </c>
      <c r="K574" s="16" t="str">
        <f t="shared" si="32"/>
        <v>S</v>
      </c>
      <c r="L574" s="16" t="str">
        <f t="shared" si="33"/>
        <v>e</v>
      </c>
      <c r="M574" s="16" t="str">
        <f t="shared" si="34"/>
        <v>Se</v>
      </c>
      <c r="N574" t="str">
        <f t="shared" si="35"/>
        <v/>
      </c>
    </row>
    <row r="575" spans="1:14" x14ac:dyDescent="0.25">
      <c r="A575">
        <v>1430</v>
      </c>
      <c r="B575" t="s">
        <v>860</v>
      </c>
      <c r="C575" t="s">
        <v>452</v>
      </c>
      <c r="D575" t="s">
        <v>1515</v>
      </c>
      <c r="E575" t="s">
        <v>333</v>
      </c>
      <c r="F575">
        <v>111540.17</v>
      </c>
      <c r="G575" t="s">
        <v>17</v>
      </c>
      <c r="H575" t="s">
        <v>16</v>
      </c>
      <c r="I575" s="16" t="str">
        <f>INDEX(country_codes!C:C,MATCH(highest_earning_players!E575,country_codes!D:D,0))</f>
        <v>China, People's Republic of</v>
      </c>
      <c r="J575" s="16" t="str">
        <f>INDEX(country_codes!A:A,MATCH(highest_earning_players!E575,country_codes!D:D,0))</f>
        <v>Asia</v>
      </c>
      <c r="K575" s="16" t="str">
        <f t="shared" si="32"/>
        <v>X</v>
      </c>
      <c r="L575" s="16" t="str">
        <f t="shared" si="33"/>
        <v>g</v>
      </c>
      <c r="M575" s="16" t="str">
        <f t="shared" si="34"/>
        <v>Xg</v>
      </c>
      <c r="N575" t="str">
        <f t="shared" si="35"/>
        <v/>
      </c>
    </row>
    <row r="576" spans="1:14" x14ac:dyDescent="0.25">
      <c r="A576">
        <v>3613</v>
      </c>
      <c r="B576" t="s">
        <v>1126</v>
      </c>
      <c r="C576" t="s">
        <v>1516</v>
      </c>
      <c r="D576" t="s">
        <v>1517</v>
      </c>
      <c r="E576" t="s">
        <v>147</v>
      </c>
      <c r="F576">
        <v>109736.18</v>
      </c>
      <c r="G576" t="s">
        <v>17</v>
      </c>
      <c r="H576" t="s">
        <v>16</v>
      </c>
      <c r="I576" s="16" t="str">
        <f>INDEX(country_codes!C:C,MATCH(highest_earning_players!E576,country_codes!D:D,0))</f>
        <v>Netherlands, Kingdom of the</v>
      </c>
      <c r="J576" s="16" t="str">
        <f>INDEX(country_codes!A:A,MATCH(highest_earning_players!E576,country_codes!D:D,0))</f>
        <v>Europe</v>
      </c>
      <c r="K576" s="16" t="str">
        <f t="shared" si="32"/>
        <v>K</v>
      </c>
      <c r="L576" s="16" t="str">
        <f t="shared" si="33"/>
        <v>n</v>
      </c>
      <c r="M576" s="16" t="str">
        <f t="shared" si="34"/>
        <v>Kn</v>
      </c>
      <c r="N576" t="str">
        <f t="shared" si="35"/>
        <v/>
      </c>
    </row>
    <row r="577" spans="1:14" x14ac:dyDescent="0.25">
      <c r="A577">
        <v>1011</v>
      </c>
      <c r="B577" t="s">
        <v>1518</v>
      </c>
      <c r="C577" t="s">
        <v>645</v>
      </c>
      <c r="D577" t="s">
        <v>1519</v>
      </c>
      <c r="E577" t="s">
        <v>609</v>
      </c>
      <c r="F577">
        <v>109440.09</v>
      </c>
      <c r="G577" t="s">
        <v>17</v>
      </c>
      <c r="H577" t="s">
        <v>16</v>
      </c>
      <c r="I577" s="16" t="str">
        <f>INDEX(country_codes!C:C,MATCH(highest_earning_players!E577,country_codes!D:D,0))</f>
        <v>Korea, Republic of</v>
      </c>
      <c r="J577" s="16" t="str">
        <f>INDEX(country_codes!A:A,MATCH(highest_earning_players!E577,country_codes!D:D,0))</f>
        <v>Asia</v>
      </c>
      <c r="K577" s="16" t="str">
        <f t="shared" si="32"/>
        <v>C</v>
      </c>
      <c r="L577" s="16" t="str">
        <f t="shared" si="33"/>
        <v>n</v>
      </c>
      <c r="M577" s="16" t="str">
        <f t="shared" si="34"/>
        <v>Cn</v>
      </c>
      <c r="N577" t="str">
        <f t="shared" si="35"/>
        <v/>
      </c>
    </row>
    <row r="578" spans="1:14" x14ac:dyDescent="0.25">
      <c r="A578">
        <v>1029</v>
      </c>
      <c r="B578" t="s">
        <v>1481</v>
      </c>
      <c r="C578" t="s">
        <v>607</v>
      </c>
      <c r="D578" t="s">
        <v>1520</v>
      </c>
      <c r="E578" t="s">
        <v>609</v>
      </c>
      <c r="F578">
        <v>108009.18</v>
      </c>
      <c r="G578" t="s">
        <v>17</v>
      </c>
      <c r="H578" t="s">
        <v>16</v>
      </c>
      <c r="I578" s="16" t="str">
        <f>INDEX(country_codes!C:C,MATCH(highest_earning_players!E578,country_codes!D:D,0))</f>
        <v>Korea, Republic of</v>
      </c>
      <c r="J578" s="16" t="str">
        <f>INDEX(country_codes!A:A,MATCH(highest_earning_players!E578,country_codes!D:D,0))</f>
        <v>Asia</v>
      </c>
      <c r="K578" s="16" t="str">
        <f t="shared" si="32"/>
        <v>D</v>
      </c>
      <c r="L578" s="16" t="str">
        <f t="shared" si="33"/>
        <v>n</v>
      </c>
      <c r="M578" s="16" t="str">
        <f t="shared" si="34"/>
        <v>Dn</v>
      </c>
      <c r="N578" t="str">
        <f t="shared" si="35"/>
        <v/>
      </c>
    </row>
    <row r="579" spans="1:14" x14ac:dyDescent="0.25">
      <c r="A579">
        <v>1081</v>
      </c>
      <c r="B579" t="s">
        <v>1521</v>
      </c>
      <c r="C579" t="s">
        <v>664</v>
      </c>
      <c r="D579" t="s">
        <v>1522</v>
      </c>
      <c r="E579" t="s">
        <v>609</v>
      </c>
      <c r="F579">
        <v>103798.04</v>
      </c>
      <c r="G579" t="s">
        <v>17</v>
      </c>
      <c r="H579" t="s">
        <v>16</v>
      </c>
      <c r="I579" s="16" t="str">
        <f>INDEX(country_codes!C:C,MATCH(highest_earning_players!E579,country_codes!D:D,0))</f>
        <v>Korea, Republic of</v>
      </c>
      <c r="J579" s="16" t="str">
        <f>INDEX(country_codes!A:A,MATCH(highest_earning_players!E579,country_codes!D:D,0))</f>
        <v>Asia</v>
      </c>
      <c r="K579" s="16" t="str">
        <f t="shared" ref="K579:K642" si="36">LEFT(B579, 1)</f>
        <v>J</v>
      </c>
      <c r="L579" s="16" t="str">
        <f t="shared" ref="L579:L642" si="37">RIGHT(B579,1)</f>
        <v>k</v>
      </c>
      <c r="M579" s="16" t="str">
        <f t="shared" ref="M579:M642" si="38">_xlfn.CONCAT(K579, L579)</f>
        <v>Jk</v>
      </c>
      <c r="N579" t="str">
        <f t="shared" ref="N579:N642" si="39">IFERROR(FIND("E", D579), "")</f>
        <v/>
      </c>
    </row>
    <row r="580" spans="1:14" x14ac:dyDescent="0.25">
      <c r="A580">
        <v>1037</v>
      </c>
      <c r="B580" t="s">
        <v>1523</v>
      </c>
      <c r="C580" t="s">
        <v>607</v>
      </c>
      <c r="D580" t="s">
        <v>1524</v>
      </c>
      <c r="E580" t="s">
        <v>609</v>
      </c>
      <c r="F580">
        <v>102860.5</v>
      </c>
      <c r="G580" t="s">
        <v>17</v>
      </c>
      <c r="H580" t="s">
        <v>16</v>
      </c>
      <c r="I580" s="16" t="str">
        <f>INDEX(country_codes!C:C,MATCH(highest_earning_players!E580,country_codes!D:D,0))</f>
        <v>Korea, Republic of</v>
      </c>
      <c r="J580" s="16" t="str">
        <f>INDEX(country_codes!A:A,MATCH(highest_earning_players!E580,country_codes!D:D,0))</f>
        <v>Asia</v>
      </c>
      <c r="K580" s="16" t="str">
        <f t="shared" si="36"/>
        <v>W</v>
      </c>
      <c r="L580" s="16" t="str">
        <f t="shared" si="37"/>
        <v>i</v>
      </c>
      <c r="M580" s="16" t="str">
        <f t="shared" si="38"/>
        <v>Wi</v>
      </c>
      <c r="N580" t="str">
        <f t="shared" si="39"/>
        <v/>
      </c>
    </row>
    <row r="581" spans="1:14" x14ac:dyDescent="0.25">
      <c r="A581">
        <v>1123</v>
      </c>
      <c r="B581" t="s">
        <v>571</v>
      </c>
      <c r="C581" t="s">
        <v>1525</v>
      </c>
      <c r="D581" t="s">
        <v>1526</v>
      </c>
      <c r="E581" t="s">
        <v>79</v>
      </c>
      <c r="F581">
        <v>102682.9</v>
      </c>
      <c r="G581" t="s">
        <v>17</v>
      </c>
      <c r="H581" t="s">
        <v>16</v>
      </c>
      <c r="I581" s="16" t="str">
        <f>INDEX(country_codes!C:C,MATCH(highest_earning_players!E581,country_codes!D:D,0))</f>
        <v>Sweden, Kingdom of</v>
      </c>
      <c r="J581" s="16" t="str">
        <f>INDEX(country_codes!A:A,MATCH(highest_earning_players!E581,country_codes!D:D,0))</f>
        <v>Europe</v>
      </c>
      <c r="K581" s="16" t="str">
        <f t="shared" si="36"/>
        <v>M</v>
      </c>
      <c r="L581" s="16" t="str">
        <f t="shared" si="37"/>
        <v>s</v>
      </c>
      <c r="M581" s="16" t="str">
        <f t="shared" si="38"/>
        <v>Ms</v>
      </c>
      <c r="N581" t="str">
        <f t="shared" si="39"/>
        <v/>
      </c>
    </row>
    <row r="582" spans="1:14" x14ac:dyDescent="0.25">
      <c r="A582">
        <v>1280</v>
      </c>
      <c r="B582" t="s">
        <v>1527</v>
      </c>
      <c r="C582" t="s">
        <v>1528</v>
      </c>
      <c r="D582" t="s">
        <v>1529</v>
      </c>
      <c r="E582" t="s">
        <v>319</v>
      </c>
      <c r="F582">
        <v>100271.58</v>
      </c>
      <c r="G582" t="s">
        <v>17</v>
      </c>
      <c r="H582" t="s">
        <v>16</v>
      </c>
      <c r="I582" s="16" t="str">
        <f>INDEX(country_codes!C:C,MATCH(highest_earning_players!E582,country_codes!D:D,0))</f>
        <v>Spain, Kingdom of</v>
      </c>
      <c r="J582" s="16" t="str">
        <f>INDEX(country_codes!A:A,MATCH(highest_earning_players!E582,country_codes!D:D,0))</f>
        <v>Europe</v>
      </c>
      <c r="K582" s="16" t="str">
        <f t="shared" si="36"/>
        <v>J</v>
      </c>
      <c r="L582" s="16" t="str">
        <f t="shared" si="37"/>
        <v>n</v>
      </c>
      <c r="M582" s="16" t="str">
        <f t="shared" si="38"/>
        <v>Jn</v>
      </c>
      <c r="N582" t="str">
        <f t="shared" si="39"/>
        <v/>
      </c>
    </row>
    <row r="583" spans="1:14" x14ac:dyDescent="0.25">
      <c r="A583">
        <v>4712</v>
      </c>
      <c r="B583" t="s">
        <v>1286</v>
      </c>
      <c r="C583" t="s">
        <v>607</v>
      </c>
      <c r="D583" t="s">
        <v>671</v>
      </c>
      <c r="E583" t="s">
        <v>609</v>
      </c>
      <c r="F583">
        <v>97741.11</v>
      </c>
      <c r="G583" t="s">
        <v>17</v>
      </c>
      <c r="H583" t="s">
        <v>16</v>
      </c>
      <c r="I583" s="16" t="str">
        <f>INDEX(country_codes!C:C,MATCH(highest_earning_players!E583,country_codes!D:D,0))</f>
        <v>Korea, Republic of</v>
      </c>
      <c r="J583" s="16" t="str">
        <f>INDEX(country_codes!A:A,MATCH(highest_earning_players!E583,country_codes!D:D,0))</f>
        <v>Asia</v>
      </c>
      <c r="K583" s="16" t="str">
        <f t="shared" si="36"/>
        <v>J</v>
      </c>
      <c r="L583" s="16" t="str">
        <f t="shared" si="37"/>
        <v>k</v>
      </c>
      <c r="M583" s="16" t="str">
        <f t="shared" si="38"/>
        <v>Jk</v>
      </c>
      <c r="N583" t="str">
        <f t="shared" si="39"/>
        <v/>
      </c>
    </row>
    <row r="584" spans="1:14" x14ac:dyDescent="0.25">
      <c r="A584">
        <v>7891</v>
      </c>
      <c r="B584" t="s">
        <v>1530</v>
      </c>
      <c r="C584" t="s">
        <v>1531</v>
      </c>
      <c r="D584" t="s">
        <v>1532</v>
      </c>
      <c r="E584" t="s">
        <v>323</v>
      </c>
      <c r="F584">
        <v>96604.3</v>
      </c>
      <c r="G584" t="s">
        <v>17</v>
      </c>
      <c r="H584" t="s">
        <v>16</v>
      </c>
      <c r="I584" s="16" t="str">
        <f>INDEX(country_codes!C:C,MATCH(highest_earning_players!E584,country_codes!D:D,0))</f>
        <v>Germany, Federal Republic of</v>
      </c>
      <c r="J584" s="16" t="str">
        <f>INDEX(country_codes!A:A,MATCH(highest_earning_players!E584,country_codes!D:D,0))</f>
        <v>Europe</v>
      </c>
      <c r="K584" s="16" t="str">
        <f t="shared" si="36"/>
        <v>J</v>
      </c>
      <c r="L584" s="16" t="str">
        <f t="shared" si="37"/>
        <v>n</v>
      </c>
      <c r="M584" s="16" t="str">
        <f t="shared" si="38"/>
        <v>Jn</v>
      </c>
      <c r="N584" t="str">
        <f t="shared" si="39"/>
        <v/>
      </c>
    </row>
    <row r="585" spans="1:14" x14ac:dyDescent="0.25">
      <c r="A585">
        <v>3655</v>
      </c>
      <c r="B585" t="s">
        <v>1533</v>
      </c>
      <c r="C585" t="s">
        <v>1534</v>
      </c>
      <c r="D585" t="s">
        <v>1535</v>
      </c>
      <c r="E585" t="s">
        <v>609</v>
      </c>
      <c r="F585">
        <v>96034.27</v>
      </c>
      <c r="G585" t="s">
        <v>17</v>
      </c>
      <c r="H585" t="s">
        <v>16</v>
      </c>
      <c r="I585" s="16" t="str">
        <f>INDEX(country_codes!C:C,MATCH(highest_earning_players!E585,country_codes!D:D,0))</f>
        <v>Korea, Republic of</v>
      </c>
      <c r="J585" s="16" t="str">
        <f>INDEX(country_codes!A:A,MATCH(highest_earning_players!E585,country_codes!D:D,0))</f>
        <v>Asia</v>
      </c>
      <c r="K585" s="16" t="str">
        <f t="shared" si="36"/>
        <v>K</v>
      </c>
      <c r="L585" s="16" t="str">
        <f t="shared" si="37"/>
        <v>g</v>
      </c>
      <c r="M585" s="16" t="str">
        <f t="shared" si="38"/>
        <v>Kg</v>
      </c>
      <c r="N585" t="str">
        <f t="shared" si="39"/>
        <v/>
      </c>
    </row>
    <row r="586" spans="1:14" x14ac:dyDescent="0.25">
      <c r="A586">
        <v>1034</v>
      </c>
      <c r="B586" t="s">
        <v>1536</v>
      </c>
      <c r="C586" t="s">
        <v>435</v>
      </c>
      <c r="D586" t="s">
        <v>1537</v>
      </c>
      <c r="E586" t="s">
        <v>609</v>
      </c>
      <c r="F586">
        <v>94907.1</v>
      </c>
      <c r="G586" t="s">
        <v>17</v>
      </c>
      <c r="H586" t="s">
        <v>16</v>
      </c>
      <c r="I586" s="16" t="str">
        <f>INDEX(country_codes!C:C,MATCH(highest_earning_players!E586,country_codes!D:D,0))</f>
        <v>Korea, Republic of</v>
      </c>
      <c r="J586" s="16" t="str">
        <f>INDEX(country_codes!A:A,MATCH(highest_earning_players!E586,country_codes!D:D,0))</f>
        <v>Asia</v>
      </c>
      <c r="K586" s="16" t="str">
        <f t="shared" si="36"/>
        <v>J</v>
      </c>
      <c r="L586" s="16" t="str">
        <f t="shared" si="37"/>
        <v>k</v>
      </c>
      <c r="M586" s="16" t="str">
        <f t="shared" si="38"/>
        <v>Jk</v>
      </c>
      <c r="N586" t="str">
        <f t="shared" si="39"/>
        <v/>
      </c>
    </row>
    <row r="587" spans="1:14" x14ac:dyDescent="0.25">
      <c r="A587">
        <v>1135</v>
      </c>
      <c r="B587" t="s">
        <v>1538</v>
      </c>
      <c r="C587" t="s">
        <v>645</v>
      </c>
      <c r="D587" t="s">
        <v>1539</v>
      </c>
      <c r="E587" t="s">
        <v>609</v>
      </c>
      <c r="F587">
        <v>94856.43</v>
      </c>
      <c r="G587" t="s">
        <v>17</v>
      </c>
      <c r="H587" t="s">
        <v>16</v>
      </c>
      <c r="I587" s="16" t="str">
        <f>INDEX(country_codes!C:C,MATCH(highest_earning_players!E587,country_codes!D:D,0))</f>
        <v>Korea, Republic of</v>
      </c>
      <c r="J587" s="16" t="str">
        <f>INDEX(country_codes!A:A,MATCH(highest_earning_players!E587,country_codes!D:D,0))</f>
        <v>Asia</v>
      </c>
      <c r="K587" s="16" t="str">
        <f t="shared" si="36"/>
        <v>D</v>
      </c>
      <c r="L587" s="16" t="str">
        <f t="shared" si="37"/>
        <v>n</v>
      </c>
      <c r="M587" s="16" t="str">
        <f t="shared" si="38"/>
        <v>Dn</v>
      </c>
      <c r="N587" t="str">
        <f t="shared" si="39"/>
        <v/>
      </c>
    </row>
    <row r="588" spans="1:14" x14ac:dyDescent="0.25">
      <c r="A588">
        <v>3441</v>
      </c>
      <c r="B588" t="s">
        <v>1540</v>
      </c>
      <c r="C588" t="s">
        <v>1482</v>
      </c>
      <c r="D588" t="s">
        <v>1541</v>
      </c>
      <c r="E588" t="s">
        <v>609</v>
      </c>
      <c r="F588">
        <v>93903.11</v>
      </c>
      <c r="G588" t="s">
        <v>17</v>
      </c>
      <c r="H588" t="s">
        <v>16</v>
      </c>
      <c r="I588" s="16" t="str">
        <f>INDEX(country_codes!C:C,MATCH(highest_earning_players!E588,country_codes!D:D,0))</f>
        <v>Korea, Republic of</v>
      </c>
      <c r="J588" s="16" t="str">
        <f>INDEX(country_codes!A:A,MATCH(highest_earning_players!E588,country_codes!D:D,0))</f>
        <v>Asia</v>
      </c>
      <c r="K588" s="16" t="str">
        <f t="shared" si="36"/>
        <v>H</v>
      </c>
      <c r="L588" s="16" t="str">
        <f t="shared" si="37"/>
        <v>m</v>
      </c>
      <c r="M588" s="16" t="str">
        <f t="shared" si="38"/>
        <v>Hm</v>
      </c>
      <c r="N588" t="str">
        <f t="shared" si="39"/>
        <v/>
      </c>
    </row>
    <row r="589" spans="1:14" x14ac:dyDescent="0.25">
      <c r="A589">
        <v>1036</v>
      </c>
      <c r="B589" t="s">
        <v>1542</v>
      </c>
      <c r="C589" t="s">
        <v>1210</v>
      </c>
      <c r="D589" t="s">
        <v>1543</v>
      </c>
      <c r="E589" t="s">
        <v>609</v>
      </c>
      <c r="F589">
        <v>93866.46</v>
      </c>
      <c r="G589" t="s">
        <v>17</v>
      </c>
      <c r="H589" t="s">
        <v>16</v>
      </c>
      <c r="I589" s="16" t="str">
        <f>INDEX(country_codes!C:C,MATCH(highest_earning_players!E589,country_codes!D:D,0))</f>
        <v>Korea, Republic of</v>
      </c>
      <c r="J589" s="16" t="str">
        <f>INDEX(country_codes!A:A,MATCH(highest_earning_players!E589,country_codes!D:D,0))</f>
        <v>Asia</v>
      </c>
      <c r="K589" s="16" t="str">
        <f t="shared" si="36"/>
        <v>K</v>
      </c>
      <c r="L589" s="16" t="str">
        <f t="shared" si="37"/>
        <v>k</v>
      </c>
      <c r="M589" s="16" t="str">
        <f t="shared" si="38"/>
        <v>Kk</v>
      </c>
      <c r="N589" t="str">
        <f t="shared" si="39"/>
        <v/>
      </c>
    </row>
    <row r="590" spans="1:14" x14ac:dyDescent="0.25">
      <c r="A590">
        <v>1018</v>
      </c>
      <c r="B590" t="s">
        <v>1216</v>
      </c>
      <c r="C590" t="s">
        <v>669</v>
      </c>
      <c r="D590" t="s">
        <v>1544</v>
      </c>
      <c r="E590" t="s">
        <v>609</v>
      </c>
      <c r="F590">
        <v>93775.14</v>
      </c>
      <c r="G590" t="s">
        <v>17</v>
      </c>
      <c r="H590" t="s">
        <v>16</v>
      </c>
      <c r="I590" s="16" t="str">
        <f>INDEX(country_codes!C:C,MATCH(highest_earning_players!E590,country_codes!D:D,0))</f>
        <v>Korea, Republic of</v>
      </c>
      <c r="J590" s="16" t="str">
        <f>INDEX(country_codes!A:A,MATCH(highest_earning_players!E590,country_codes!D:D,0))</f>
        <v>Asia</v>
      </c>
      <c r="K590" s="16" t="str">
        <f t="shared" si="36"/>
        <v>M</v>
      </c>
      <c r="L590" s="16" t="str">
        <f t="shared" si="37"/>
        <v>o</v>
      </c>
      <c r="M590" s="16" t="str">
        <f t="shared" si="38"/>
        <v>Mo</v>
      </c>
      <c r="N590" t="str">
        <f t="shared" si="39"/>
        <v/>
      </c>
    </row>
    <row r="591" spans="1:14" x14ac:dyDescent="0.25">
      <c r="A591">
        <v>1070</v>
      </c>
      <c r="B591" t="s">
        <v>1389</v>
      </c>
      <c r="C591" t="s">
        <v>667</v>
      </c>
      <c r="D591" t="s">
        <v>1545</v>
      </c>
      <c r="E591" t="s">
        <v>609</v>
      </c>
      <c r="F591">
        <v>92282.22</v>
      </c>
      <c r="G591" t="s">
        <v>17</v>
      </c>
      <c r="H591" t="s">
        <v>16</v>
      </c>
      <c r="I591" s="16" t="str">
        <f>INDEX(country_codes!C:C,MATCH(highest_earning_players!E591,country_codes!D:D,0))</f>
        <v>Korea, Republic of</v>
      </c>
      <c r="J591" s="16" t="str">
        <f>INDEX(country_codes!A:A,MATCH(highest_earning_players!E591,country_codes!D:D,0))</f>
        <v>Asia</v>
      </c>
      <c r="K591" s="16" t="str">
        <f t="shared" si="36"/>
        <v>H</v>
      </c>
      <c r="L591" s="16" t="str">
        <f t="shared" si="37"/>
        <v>o</v>
      </c>
      <c r="M591" s="16" t="str">
        <f t="shared" si="38"/>
        <v>Ho</v>
      </c>
      <c r="N591" t="str">
        <f t="shared" si="39"/>
        <v/>
      </c>
    </row>
    <row r="592" spans="1:14" x14ac:dyDescent="0.25">
      <c r="A592">
        <v>7992</v>
      </c>
      <c r="B592" t="s">
        <v>61</v>
      </c>
      <c r="C592" t="s">
        <v>1546</v>
      </c>
      <c r="D592" t="s">
        <v>1547</v>
      </c>
      <c r="E592" t="s">
        <v>95</v>
      </c>
      <c r="F592">
        <v>91850.98</v>
      </c>
      <c r="G592" t="s">
        <v>17</v>
      </c>
      <c r="H592" t="s">
        <v>16</v>
      </c>
      <c r="I592" s="16" t="str">
        <f>INDEX(country_codes!C:C,MATCH(highest_earning_players!E592,country_codes!D:D,0))</f>
        <v>France, French Republic</v>
      </c>
      <c r="J592" s="16" t="str">
        <f>INDEX(country_codes!A:A,MATCH(highest_earning_players!E592,country_codes!D:D,0))</f>
        <v>Europe</v>
      </c>
      <c r="K592" s="16" t="str">
        <f t="shared" si="36"/>
        <v>D</v>
      </c>
      <c r="L592" s="16" t="str">
        <f t="shared" si="37"/>
        <v>d</v>
      </c>
      <c r="M592" s="16" t="str">
        <f t="shared" si="38"/>
        <v>Dd</v>
      </c>
      <c r="N592" t="str">
        <f t="shared" si="39"/>
        <v/>
      </c>
    </row>
    <row r="593" spans="1:14" x14ac:dyDescent="0.25">
      <c r="A593">
        <v>14540</v>
      </c>
      <c r="B593" t="s">
        <v>593</v>
      </c>
      <c r="C593" t="s">
        <v>1548</v>
      </c>
      <c r="D593" t="s">
        <v>1549</v>
      </c>
      <c r="E593" t="s">
        <v>333</v>
      </c>
      <c r="F593">
        <v>90452.98</v>
      </c>
      <c r="G593" t="s">
        <v>17</v>
      </c>
      <c r="H593" t="s">
        <v>16</v>
      </c>
      <c r="I593" s="16" t="str">
        <f>INDEX(country_codes!C:C,MATCH(highest_earning_players!E593,country_codes!D:D,0))</f>
        <v>China, People's Republic of</v>
      </c>
      <c r="J593" s="16" t="str">
        <f>INDEX(country_codes!A:A,MATCH(highest_earning_players!E593,country_codes!D:D,0))</f>
        <v>Asia</v>
      </c>
      <c r="K593" s="16" t="str">
        <f t="shared" si="36"/>
        <v>H</v>
      </c>
      <c r="L593" s="16" t="str">
        <f t="shared" si="37"/>
        <v>g</v>
      </c>
      <c r="M593" s="16" t="str">
        <f t="shared" si="38"/>
        <v>Hg</v>
      </c>
      <c r="N593" t="str">
        <f t="shared" si="39"/>
        <v/>
      </c>
    </row>
    <row r="594" spans="1:14" x14ac:dyDescent="0.25">
      <c r="A594">
        <v>1505</v>
      </c>
      <c r="B594" t="s">
        <v>1550</v>
      </c>
      <c r="C594" t="s">
        <v>626</v>
      </c>
      <c r="D594" t="s">
        <v>1551</v>
      </c>
      <c r="E594" t="s">
        <v>609</v>
      </c>
      <c r="F594">
        <v>90152.639999999999</v>
      </c>
      <c r="G594" t="s">
        <v>17</v>
      </c>
      <c r="H594" t="s">
        <v>16</v>
      </c>
      <c r="I594" s="16" t="str">
        <f>INDEX(country_codes!C:C,MATCH(highest_earning_players!E594,country_codes!D:D,0))</f>
        <v>Korea, Republic of</v>
      </c>
      <c r="J594" s="16" t="str">
        <f>INDEX(country_codes!A:A,MATCH(highest_earning_players!E594,country_codes!D:D,0))</f>
        <v>Asia</v>
      </c>
      <c r="K594" s="16" t="str">
        <f t="shared" si="36"/>
        <v>Y</v>
      </c>
      <c r="L594" s="16" t="str">
        <f t="shared" si="37"/>
        <v>o</v>
      </c>
      <c r="M594" s="16" t="str">
        <f t="shared" si="38"/>
        <v>Yo</v>
      </c>
      <c r="N594" t="str">
        <f t="shared" si="39"/>
        <v/>
      </c>
    </row>
    <row r="595" spans="1:14" x14ac:dyDescent="0.25">
      <c r="A595">
        <v>2890</v>
      </c>
      <c r="B595" t="s">
        <v>1389</v>
      </c>
      <c r="C595" t="s">
        <v>645</v>
      </c>
      <c r="D595" t="s">
        <v>1552</v>
      </c>
      <c r="E595" t="s">
        <v>609</v>
      </c>
      <c r="F595">
        <v>89725.4</v>
      </c>
      <c r="G595" t="s">
        <v>17</v>
      </c>
      <c r="H595" t="s">
        <v>16</v>
      </c>
      <c r="I595" s="16" t="str">
        <f>INDEX(country_codes!C:C,MATCH(highest_earning_players!E595,country_codes!D:D,0))</f>
        <v>Korea, Republic of</v>
      </c>
      <c r="J595" s="16" t="str">
        <f>INDEX(country_codes!A:A,MATCH(highest_earning_players!E595,country_codes!D:D,0))</f>
        <v>Asia</v>
      </c>
      <c r="K595" s="16" t="str">
        <f t="shared" si="36"/>
        <v>H</v>
      </c>
      <c r="L595" s="16" t="str">
        <f t="shared" si="37"/>
        <v>o</v>
      </c>
      <c r="M595" s="16" t="str">
        <f t="shared" si="38"/>
        <v>Ho</v>
      </c>
      <c r="N595" t="str">
        <f t="shared" si="39"/>
        <v/>
      </c>
    </row>
    <row r="596" spans="1:14" x14ac:dyDescent="0.25">
      <c r="A596">
        <v>4574</v>
      </c>
      <c r="B596" t="s">
        <v>1553</v>
      </c>
      <c r="C596" t="s">
        <v>1554</v>
      </c>
      <c r="D596" t="s">
        <v>1555</v>
      </c>
      <c r="E596" t="s">
        <v>95</v>
      </c>
      <c r="F596">
        <v>86634.27</v>
      </c>
      <c r="G596" t="s">
        <v>17</v>
      </c>
      <c r="H596" t="s">
        <v>16</v>
      </c>
      <c r="I596" s="16" t="str">
        <f>INDEX(country_codes!C:C,MATCH(highest_earning_players!E596,country_codes!D:D,0))</f>
        <v>France, French Republic</v>
      </c>
      <c r="J596" s="16" t="str">
        <f>INDEX(country_codes!A:A,MATCH(highest_earning_players!E596,country_codes!D:D,0))</f>
        <v>Europe</v>
      </c>
      <c r="K596" s="16" t="str">
        <f t="shared" si="36"/>
        <v>A</v>
      </c>
      <c r="L596" s="16" t="str">
        <f t="shared" si="37"/>
        <v>s</v>
      </c>
      <c r="M596" s="16" t="str">
        <f t="shared" si="38"/>
        <v>As</v>
      </c>
      <c r="N596" t="str">
        <f t="shared" si="39"/>
        <v/>
      </c>
    </row>
    <row r="597" spans="1:14" x14ac:dyDescent="0.25">
      <c r="A597">
        <v>1233</v>
      </c>
      <c r="B597" t="s">
        <v>229</v>
      </c>
      <c r="C597" t="s">
        <v>1556</v>
      </c>
      <c r="D597" t="s">
        <v>1557</v>
      </c>
      <c r="E597" t="s">
        <v>323</v>
      </c>
      <c r="F597">
        <v>84794.99</v>
      </c>
      <c r="G597" t="s">
        <v>17</v>
      </c>
      <c r="H597" t="s">
        <v>16</v>
      </c>
      <c r="I597" s="16" t="str">
        <f>INDEX(country_codes!C:C,MATCH(highest_earning_players!E597,country_codes!D:D,0))</f>
        <v>Germany, Federal Republic of</v>
      </c>
      <c r="J597" s="16" t="str">
        <f>INDEX(country_codes!A:A,MATCH(highest_earning_players!E597,country_codes!D:D,0))</f>
        <v>Europe</v>
      </c>
      <c r="K597" s="16" t="str">
        <f t="shared" si="36"/>
        <v>D</v>
      </c>
      <c r="L597" s="16" t="str">
        <f t="shared" si="37"/>
        <v>s</v>
      </c>
      <c r="M597" s="16" t="str">
        <f t="shared" si="38"/>
        <v>Ds</v>
      </c>
      <c r="N597" t="str">
        <f t="shared" si="39"/>
        <v/>
      </c>
    </row>
    <row r="598" spans="1:14" x14ac:dyDescent="0.25">
      <c r="A598">
        <v>3091</v>
      </c>
      <c r="B598" t="s">
        <v>1558</v>
      </c>
      <c r="C598" t="s">
        <v>1559</v>
      </c>
      <c r="D598" t="s">
        <v>1560</v>
      </c>
      <c r="E598" t="s">
        <v>33</v>
      </c>
      <c r="F598">
        <v>84195.98</v>
      </c>
      <c r="G598" t="s">
        <v>17</v>
      </c>
      <c r="H598" t="s">
        <v>16</v>
      </c>
      <c r="I598" s="16" t="str">
        <f>INDEX(country_codes!C:C,MATCH(highest_earning_players!E598,country_codes!D:D,0))</f>
        <v>Denmark, Kingdom of</v>
      </c>
      <c r="J598" s="16" t="str">
        <f>INDEX(country_codes!A:A,MATCH(highest_earning_players!E598,country_codes!D:D,0))</f>
        <v>Europe</v>
      </c>
      <c r="K598" s="16" t="str">
        <f t="shared" si="36"/>
        <v>P</v>
      </c>
      <c r="L598" s="16" t="str">
        <f t="shared" si="37"/>
        <v>k</v>
      </c>
      <c r="M598" s="16" t="str">
        <f t="shared" si="38"/>
        <v>Pk</v>
      </c>
      <c r="N598" t="str">
        <f t="shared" si="39"/>
        <v/>
      </c>
    </row>
    <row r="599" spans="1:14" x14ac:dyDescent="0.25">
      <c r="A599">
        <v>1082</v>
      </c>
      <c r="B599" t="s">
        <v>1561</v>
      </c>
      <c r="C599" t="s">
        <v>750</v>
      </c>
      <c r="D599" t="s">
        <v>1562</v>
      </c>
      <c r="E599" t="s">
        <v>609</v>
      </c>
      <c r="F599">
        <v>84119.07</v>
      </c>
      <c r="G599" t="s">
        <v>17</v>
      </c>
      <c r="H599" t="s">
        <v>16</v>
      </c>
      <c r="I599" s="16" t="str">
        <f>INDEX(country_codes!C:C,MATCH(highest_earning_players!E599,country_codes!D:D,0))</f>
        <v>Korea, Republic of</v>
      </c>
      <c r="J599" s="16" t="str">
        <f>INDEX(country_codes!A:A,MATCH(highest_earning_players!E599,country_codes!D:D,0))</f>
        <v>Asia</v>
      </c>
      <c r="K599" s="16" t="str">
        <f t="shared" si="36"/>
        <v>B</v>
      </c>
      <c r="L599" s="16" t="str">
        <f t="shared" si="37"/>
        <v>n</v>
      </c>
      <c r="M599" s="16" t="str">
        <f t="shared" si="38"/>
        <v>Bn</v>
      </c>
      <c r="N599" t="str">
        <f t="shared" si="39"/>
        <v/>
      </c>
    </row>
    <row r="600" spans="1:14" x14ac:dyDescent="0.25">
      <c r="A600">
        <v>2795</v>
      </c>
      <c r="B600" t="s">
        <v>1563</v>
      </c>
      <c r="C600" t="s">
        <v>1564</v>
      </c>
      <c r="D600" t="s">
        <v>1565</v>
      </c>
      <c r="E600" t="s">
        <v>79</v>
      </c>
      <c r="F600">
        <v>83622.52</v>
      </c>
      <c r="G600" t="s">
        <v>17</v>
      </c>
      <c r="H600" t="s">
        <v>16</v>
      </c>
      <c r="I600" s="16" t="str">
        <f>INDEX(country_codes!C:C,MATCH(highest_earning_players!E600,country_codes!D:D,0))</f>
        <v>Sweden, Kingdom of</v>
      </c>
      <c r="J600" s="16" t="str">
        <f>INDEX(country_codes!A:A,MATCH(highest_earning_players!E600,country_codes!D:D,0))</f>
        <v>Europe</v>
      </c>
      <c r="K600" s="16" t="str">
        <f t="shared" si="36"/>
        <v>R</v>
      </c>
      <c r="L600" s="16" t="str">
        <f t="shared" si="37"/>
        <v>d</v>
      </c>
      <c r="M600" s="16" t="str">
        <f t="shared" si="38"/>
        <v>Rd</v>
      </c>
      <c r="N600" t="str">
        <f t="shared" si="39"/>
        <v/>
      </c>
    </row>
    <row r="601" spans="1:14" x14ac:dyDescent="0.25">
      <c r="A601">
        <v>2833</v>
      </c>
      <c r="B601" t="s">
        <v>390</v>
      </c>
      <c r="C601" t="s">
        <v>860</v>
      </c>
      <c r="D601" t="s">
        <v>1566</v>
      </c>
      <c r="E601" t="s">
        <v>333</v>
      </c>
      <c r="F601">
        <v>81795.94</v>
      </c>
      <c r="G601" t="s">
        <v>17</v>
      </c>
      <c r="H601" t="s">
        <v>16</v>
      </c>
      <c r="I601" s="16" t="str">
        <f>INDEX(country_codes!C:C,MATCH(highest_earning_players!E601,country_codes!D:D,0))</f>
        <v>China, People's Republic of</v>
      </c>
      <c r="J601" s="16" t="str">
        <f>INDEX(country_codes!A:A,MATCH(highest_earning_players!E601,country_codes!D:D,0))</f>
        <v>Asia</v>
      </c>
      <c r="K601" s="16" t="str">
        <f t="shared" si="36"/>
        <v>Y</v>
      </c>
      <c r="L601" s="16" t="str">
        <f t="shared" si="37"/>
        <v>o</v>
      </c>
      <c r="M601" s="16" t="str">
        <f t="shared" si="38"/>
        <v>Yo</v>
      </c>
      <c r="N601" t="str">
        <f t="shared" si="39"/>
        <v/>
      </c>
    </row>
    <row r="602" spans="1:14" x14ac:dyDescent="0.25">
      <c r="A602">
        <v>19968</v>
      </c>
      <c r="B602" t="s">
        <v>1567</v>
      </c>
      <c r="C602" t="s">
        <v>1188</v>
      </c>
      <c r="D602" t="s">
        <v>1568</v>
      </c>
      <c r="E602" t="s">
        <v>609</v>
      </c>
      <c r="F602">
        <v>464560.82</v>
      </c>
      <c r="G602" t="s">
        <v>14</v>
      </c>
      <c r="H602" t="s">
        <v>11</v>
      </c>
      <c r="I602" s="16" t="str">
        <f>INDEX(country_codes!C:C,MATCH(highest_earning_players!E602,country_codes!D:D,0))</f>
        <v>Korea, Republic of</v>
      </c>
      <c r="J602" s="16" t="str">
        <f>INDEX(country_codes!A:A,MATCH(highest_earning_players!E602,country_codes!D:D,0))</f>
        <v>Asia</v>
      </c>
      <c r="K602" s="16" t="str">
        <f t="shared" si="36"/>
        <v>W</v>
      </c>
      <c r="L602" s="16" t="str">
        <f t="shared" si="37"/>
        <v>o</v>
      </c>
      <c r="M602" s="16" t="str">
        <f t="shared" si="38"/>
        <v>Wo</v>
      </c>
      <c r="N602" t="str">
        <f t="shared" si="39"/>
        <v/>
      </c>
    </row>
    <row r="603" spans="1:14" x14ac:dyDescent="0.25">
      <c r="A603">
        <v>18570</v>
      </c>
      <c r="B603" t="s">
        <v>1569</v>
      </c>
      <c r="C603" t="s">
        <v>626</v>
      </c>
      <c r="D603" t="s">
        <v>1570</v>
      </c>
      <c r="E603" t="s">
        <v>609</v>
      </c>
      <c r="F603">
        <v>462790.78</v>
      </c>
      <c r="G603" t="s">
        <v>14</v>
      </c>
      <c r="H603" t="s">
        <v>11</v>
      </c>
      <c r="I603" s="16" t="str">
        <f>INDEX(country_codes!C:C,MATCH(highest_earning_players!E603,country_codes!D:D,0))</f>
        <v>Korea, Republic of</v>
      </c>
      <c r="J603" s="16" t="str">
        <f>INDEX(country_codes!A:A,MATCH(highest_earning_players!E603,country_codes!D:D,0))</f>
        <v>Asia</v>
      </c>
      <c r="K603" s="16" t="str">
        <f t="shared" si="36"/>
        <v>J</v>
      </c>
      <c r="L603" s="16" t="str">
        <f t="shared" si="37"/>
        <v>g</v>
      </c>
      <c r="M603" s="16" t="str">
        <f t="shared" si="38"/>
        <v>Jg</v>
      </c>
      <c r="N603" t="str">
        <f t="shared" si="39"/>
        <v/>
      </c>
    </row>
    <row r="604" spans="1:14" x14ac:dyDescent="0.25">
      <c r="A604">
        <v>15718</v>
      </c>
      <c r="B604" t="s">
        <v>1571</v>
      </c>
      <c r="C604" t="s">
        <v>626</v>
      </c>
      <c r="D604" t="s">
        <v>1572</v>
      </c>
      <c r="E604" t="s">
        <v>609</v>
      </c>
      <c r="F604">
        <v>427923.28</v>
      </c>
      <c r="G604" t="s">
        <v>14</v>
      </c>
      <c r="H604" t="s">
        <v>11</v>
      </c>
      <c r="I604" s="16" t="str">
        <f>INDEX(country_codes!C:C,MATCH(highest_earning_players!E604,country_codes!D:D,0))</f>
        <v>Korea, Republic of</v>
      </c>
      <c r="J604" s="16" t="str">
        <f>INDEX(country_codes!A:A,MATCH(highest_earning_players!E604,country_codes!D:D,0))</f>
        <v>Asia</v>
      </c>
      <c r="K604" s="16" t="str">
        <f t="shared" si="36"/>
        <v>J</v>
      </c>
      <c r="L604" s="16" t="str">
        <f t="shared" si="37"/>
        <v>n</v>
      </c>
      <c r="M604" s="16" t="str">
        <f t="shared" si="38"/>
        <v>Jn</v>
      </c>
      <c r="N604" t="str">
        <f t="shared" si="39"/>
        <v/>
      </c>
    </row>
    <row r="605" spans="1:14" x14ac:dyDescent="0.25">
      <c r="A605">
        <v>18568</v>
      </c>
      <c r="B605" t="s">
        <v>1573</v>
      </c>
      <c r="C605" t="s">
        <v>1574</v>
      </c>
      <c r="D605" t="s">
        <v>1575</v>
      </c>
      <c r="E605" t="s">
        <v>609</v>
      </c>
      <c r="F605">
        <v>360093.52</v>
      </c>
      <c r="G605" t="s">
        <v>14</v>
      </c>
      <c r="H605" t="s">
        <v>11</v>
      </c>
      <c r="I605" s="16" t="str">
        <f>INDEX(country_codes!C:C,MATCH(highest_earning_players!E605,country_codes!D:D,0))</f>
        <v>Korea, Republic of</v>
      </c>
      <c r="J605" s="16" t="str">
        <f>INDEX(country_codes!A:A,MATCH(highest_earning_players!E605,country_codes!D:D,0))</f>
        <v>Asia</v>
      </c>
      <c r="K605" s="16" t="str">
        <f t="shared" si="36"/>
        <v>J</v>
      </c>
      <c r="L605" s="16" t="str">
        <f t="shared" si="37"/>
        <v>o</v>
      </c>
      <c r="M605" s="16" t="str">
        <f t="shared" si="38"/>
        <v>Jo</v>
      </c>
      <c r="N605" t="str">
        <f t="shared" si="39"/>
        <v/>
      </c>
    </row>
    <row r="606" spans="1:14" x14ac:dyDescent="0.25">
      <c r="A606">
        <v>15724</v>
      </c>
      <c r="B606" t="s">
        <v>1576</v>
      </c>
      <c r="C606" t="s">
        <v>645</v>
      </c>
      <c r="D606" t="s">
        <v>1577</v>
      </c>
      <c r="E606" t="s">
        <v>609</v>
      </c>
      <c r="F606">
        <v>353715.98</v>
      </c>
      <c r="G606" t="s">
        <v>14</v>
      </c>
      <c r="H606" t="s">
        <v>11</v>
      </c>
      <c r="I606" s="16" t="str">
        <f>INDEX(country_codes!C:C,MATCH(highest_earning_players!E606,country_codes!D:D,0))</f>
        <v>Korea, Republic of</v>
      </c>
      <c r="J606" s="16" t="str">
        <f>INDEX(country_codes!A:A,MATCH(highest_earning_players!E606,country_codes!D:D,0))</f>
        <v>Asia</v>
      </c>
      <c r="K606" s="16" t="str">
        <f t="shared" si="36"/>
        <v>W</v>
      </c>
      <c r="L606" s="16" t="str">
        <f t="shared" si="37"/>
        <v>g</v>
      </c>
      <c r="M606" s="16" t="str">
        <f t="shared" si="38"/>
        <v>Wg</v>
      </c>
      <c r="N606" t="str">
        <f t="shared" si="39"/>
        <v/>
      </c>
    </row>
    <row r="607" spans="1:14" x14ac:dyDescent="0.25">
      <c r="A607">
        <v>17549</v>
      </c>
      <c r="B607" t="s">
        <v>70</v>
      </c>
      <c r="C607" t="s">
        <v>1578</v>
      </c>
      <c r="D607" t="s">
        <v>1579</v>
      </c>
      <c r="E607" t="s">
        <v>79</v>
      </c>
      <c r="F607">
        <v>264826.14</v>
      </c>
      <c r="G607" t="s">
        <v>14</v>
      </c>
      <c r="H607" t="s">
        <v>11</v>
      </c>
      <c r="I607" s="16" t="str">
        <f>INDEX(country_codes!C:C,MATCH(highest_earning_players!E607,country_codes!D:D,0))</f>
        <v>Sweden, Kingdom of</v>
      </c>
      <c r="J607" s="16" t="str">
        <f>INDEX(country_codes!A:A,MATCH(highest_earning_players!E607,country_codes!D:D,0))</f>
        <v>Europe</v>
      </c>
      <c r="K607" s="16" t="str">
        <f t="shared" si="36"/>
        <v>J</v>
      </c>
      <c r="L607" s="16" t="str">
        <f t="shared" si="37"/>
        <v>n</v>
      </c>
      <c r="M607" s="16" t="str">
        <f t="shared" si="38"/>
        <v>Jn</v>
      </c>
      <c r="N607" t="str">
        <f t="shared" si="39"/>
        <v/>
      </c>
    </row>
    <row r="608" spans="1:14" x14ac:dyDescent="0.25">
      <c r="A608">
        <v>1014</v>
      </c>
      <c r="B608" t="s">
        <v>1580</v>
      </c>
      <c r="C608" t="s">
        <v>607</v>
      </c>
      <c r="D608" t="s">
        <v>1581</v>
      </c>
      <c r="E608" t="s">
        <v>609</v>
      </c>
      <c r="F608">
        <v>239311.62</v>
      </c>
      <c r="G608" t="s">
        <v>14</v>
      </c>
      <c r="H608" t="s">
        <v>11</v>
      </c>
      <c r="I608" s="16" t="str">
        <f>INDEX(country_codes!C:C,MATCH(highest_earning_players!E608,country_codes!D:D,0))</f>
        <v>Korea, Republic of</v>
      </c>
      <c r="J608" s="16" t="str">
        <f>INDEX(country_codes!A:A,MATCH(highest_earning_players!E608,country_codes!D:D,0))</f>
        <v>Asia</v>
      </c>
      <c r="K608" s="16" t="str">
        <f t="shared" si="36"/>
        <v>S</v>
      </c>
      <c r="L608" s="16" t="str">
        <f t="shared" si="37"/>
        <v>l</v>
      </c>
      <c r="M608" s="16" t="str">
        <f t="shared" si="38"/>
        <v>Sl</v>
      </c>
      <c r="N608" t="str">
        <f t="shared" si="39"/>
        <v/>
      </c>
    </row>
    <row r="609" spans="1:14" x14ac:dyDescent="0.25">
      <c r="A609">
        <v>15602</v>
      </c>
      <c r="B609" t="s">
        <v>1582</v>
      </c>
      <c r="C609" t="s">
        <v>1583</v>
      </c>
      <c r="D609" t="s">
        <v>1584</v>
      </c>
      <c r="E609" t="s">
        <v>327</v>
      </c>
      <c r="F609">
        <v>238798.57</v>
      </c>
      <c r="G609" t="s">
        <v>14</v>
      </c>
      <c r="H609" t="s">
        <v>11</v>
      </c>
      <c r="I609" s="16" t="str">
        <f>INDEX(country_codes!C:C,MATCH(highest_earning_players!E609,country_codes!D:D,0))</f>
        <v>United Kingdom of Great Britain &amp; Northern Ireland</v>
      </c>
      <c r="J609" s="16" t="str">
        <f>INDEX(country_codes!A:A,MATCH(highest_earning_players!E609,country_codes!D:D,0))</f>
        <v>Europe</v>
      </c>
      <c r="K609" s="16" t="str">
        <f t="shared" si="36"/>
        <v>J</v>
      </c>
      <c r="L609" s="16" t="str">
        <f t="shared" si="37"/>
        <v>a</v>
      </c>
      <c r="M609" s="16" t="str">
        <f t="shared" si="38"/>
        <v>Ja</v>
      </c>
      <c r="N609" t="str">
        <f t="shared" si="39"/>
        <v/>
      </c>
    </row>
    <row r="610" spans="1:14" x14ac:dyDescent="0.25">
      <c r="A610">
        <v>16241</v>
      </c>
      <c r="B610" t="s">
        <v>1585</v>
      </c>
      <c r="C610" t="s">
        <v>1586</v>
      </c>
      <c r="D610" t="s">
        <v>1587</v>
      </c>
      <c r="E610" t="s">
        <v>95</v>
      </c>
      <c r="F610">
        <v>229170.87</v>
      </c>
      <c r="G610" t="s">
        <v>14</v>
      </c>
      <c r="H610" t="s">
        <v>11</v>
      </c>
      <c r="I610" s="16" t="str">
        <f>INDEX(country_codes!C:C,MATCH(highest_earning_players!E610,country_codes!D:D,0))</f>
        <v>France, French Republic</v>
      </c>
      <c r="J610" s="16" t="str">
        <f>INDEX(country_codes!A:A,MATCH(highest_earning_players!E610,country_codes!D:D,0))</f>
        <v>Europe</v>
      </c>
      <c r="K610" s="16" t="str">
        <f t="shared" si="36"/>
        <v>J</v>
      </c>
      <c r="L610" s="16" t="str">
        <f t="shared" si="37"/>
        <v>e</v>
      </c>
      <c r="M610" s="16" t="str">
        <f t="shared" si="38"/>
        <v>Je</v>
      </c>
      <c r="N610" t="str">
        <f t="shared" si="39"/>
        <v/>
      </c>
    </row>
    <row r="611" spans="1:14" x14ac:dyDescent="0.25">
      <c r="A611">
        <v>21221</v>
      </c>
      <c r="B611" t="s">
        <v>784</v>
      </c>
      <c r="C611" t="s">
        <v>793</v>
      </c>
      <c r="D611" t="s">
        <v>1588</v>
      </c>
      <c r="E611" t="s">
        <v>609</v>
      </c>
      <c r="F611">
        <v>211104.46</v>
      </c>
      <c r="G611" t="s">
        <v>14</v>
      </c>
      <c r="H611" t="s">
        <v>11</v>
      </c>
      <c r="I611" s="16" t="str">
        <f>INDEX(country_codes!C:C,MATCH(highest_earning_players!E611,country_codes!D:D,0))</f>
        <v>Korea, Republic of</v>
      </c>
      <c r="J611" s="16" t="str">
        <f>INDEX(country_codes!A:A,MATCH(highest_earning_players!E611,country_codes!D:D,0))</f>
        <v>Asia</v>
      </c>
      <c r="K611" s="16" t="str">
        <f t="shared" si="36"/>
        <v>J</v>
      </c>
      <c r="L611" s="16" t="str">
        <f t="shared" si="37"/>
        <v>n</v>
      </c>
      <c r="M611" s="16" t="str">
        <f t="shared" si="38"/>
        <v>Jn</v>
      </c>
      <c r="N611" t="str">
        <f t="shared" si="39"/>
        <v/>
      </c>
    </row>
    <row r="612" spans="1:14" x14ac:dyDescent="0.25">
      <c r="A612">
        <v>23618</v>
      </c>
      <c r="B612" t="s">
        <v>1589</v>
      </c>
      <c r="C612" t="s">
        <v>626</v>
      </c>
      <c r="D612" t="s">
        <v>1590</v>
      </c>
      <c r="E612" t="s">
        <v>609</v>
      </c>
      <c r="F612">
        <v>200447.42</v>
      </c>
      <c r="G612" t="s">
        <v>14</v>
      </c>
      <c r="H612" t="s">
        <v>11</v>
      </c>
      <c r="I612" s="16" t="str">
        <f>INDEX(country_codes!C:C,MATCH(highest_earning_players!E612,country_codes!D:D,0))</f>
        <v>Korea, Republic of</v>
      </c>
      <c r="J612" s="16" t="str">
        <f>INDEX(country_codes!A:A,MATCH(highest_earning_players!E612,country_codes!D:D,0))</f>
        <v>Asia</v>
      </c>
      <c r="K612" s="16" t="str">
        <f t="shared" si="36"/>
        <v>J</v>
      </c>
      <c r="L612" s="16" t="str">
        <f t="shared" si="37"/>
        <v>a</v>
      </c>
      <c r="M612" s="16" t="str">
        <f t="shared" si="38"/>
        <v>Ja</v>
      </c>
      <c r="N612" t="str">
        <f t="shared" si="39"/>
        <v/>
      </c>
    </row>
    <row r="613" spans="1:14" x14ac:dyDescent="0.25">
      <c r="A613">
        <v>15751</v>
      </c>
      <c r="B613" t="s">
        <v>306</v>
      </c>
      <c r="C613" t="s">
        <v>1591</v>
      </c>
      <c r="D613" t="s">
        <v>1592</v>
      </c>
      <c r="E613" t="s">
        <v>79</v>
      </c>
      <c r="F613">
        <v>191647.23</v>
      </c>
      <c r="G613" t="s">
        <v>14</v>
      </c>
      <c r="H613" t="s">
        <v>11</v>
      </c>
      <c r="I613" s="16" t="str">
        <f>INDEX(country_codes!C:C,MATCH(highest_earning_players!E613,country_codes!D:D,0))</f>
        <v>Sweden, Kingdom of</v>
      </c>
      <c r="J613" s="16" t="str">
        <f>INDEX(country_codes!A:A,MATCH(highest_earning_players!E613,country_codes!D:D,0))</f>
        <v>Europe</v>
      </c>
      <c r="K613" s="16" t="str">
        <f t="shared" si="36"/>
        <v>S</v>
      </c>
      <c r="L613" s="16" t="str">
        <f t="shared" si="37"/>
        <v>n</v>
      </c>
      <c r="M613" s="16" t="str">
        <f t="shared" si="38"/>
        <v>Sn</v>
      </c>
      <c r="N613" t="str">
        <f t="shared" si="39"/>
        <v/>
      </c>
    </row>
    <row r="614" spans="1:14" x14ac:dyDescent="0.25">
      <c r="A614">
        <v>15748</v>
      </c>
      <c r="B614" t="s">
        <v>1075</v>
      </c>
      <c r="C614" t="s">
        <v>1593</v>
      </c>
      <c r="D614" t="s">
        <v>1594</v>
      </c>
      <c r="E614" t="s">
        <v>79</v>
      </c>
      <c r="F614">
        <v>187978.31</v>
      </c>
      <c r="G614" t="s">
        <v>14</v>
      </c>
      <c r="H614" t="s">
        <v>11</v>
      </c>
      <c r="I614" s="16" t="str">
        <f>INDEX(country_codes!C:C,MATCH(highest_earning_players!E614,country_codes!D:D,0))</f>
        <v>Sweden, Kingdom of</v>
      </c>
      <c r="J614" s="16" t="str">
        <f>INDEX(country_codes!A:A,MATCH(highest_earning_players!E614,country_codes!D:D,0))</f>
        <v>Europe</v>
      </c>
      <c r="K614" s="16" t="str">
        <f t="shared" si="36"/>
        <v>P</v>
      </c>
      <c r="L614" s="16" t="str">
        <f t="shared" si="37"/>
        <v>s</v>
      </c>
      <c r="M614" s="16" t="str">
        <f t="shared" si="38"/>
        <v>Ps</v>
      </c>
      <c r="N614" t="str">
        <f t="shared" si="39"/>
        <v/>
      </c>
    </row>
    <row r="615" spans="1:14" x14ac:dyDescent="0.25">
      <c r="A615">
        <v>18573</v>
      </c>
      <c r="B615" t="s">
        <v>1595</v>
      </c>
      <c r="C615" t="s">
        <v>626</v>
      </c>
      <c r="D615" t="s">
        <v>1596</v>
      </c>
      <c r="E615" t="s">
        <v>609</v>
      </c>
      <c r="F615">
        <v>184790.78</v>
      </c>
      <c r="G615" t="s">
        <v>14</v>
      </c>
      <c r="H615" t="s">
        <v>11</v>
      </c>
      <c r="I615" s="16" t="str">
        <f>INDEX(country_codes!C:C,MATCH(highest_earning_players!E615,country_codes!D:D,0))</f>
        <v>Korea, Republic of</v>
      </c>
      <c r="J615" s="16" t="str">
        <f>INDEX(country_codes!A:A,MATCH(highest_earning_players!E615,country_codes!D:D,0))</f>
        <v>Asia</v>
      </c>
      <c r="K615" s="16" t="str">
        <f t="shared" si="36"/>
        <v>T</v>
      </c>
      <c r="L615" s="16" t="str">
        <f t="shared" si="37"/>
        <v>n</v>
      </c>
      <c r="M615" s="16" t="str">
        <f t="shared" si="38"/>
        <v>Tn</v>
      </c>
      <c r="N615" t="str">
        <f t="shared" si="39"/>
        <v/>
      </c>
    </row>
    <row r="616" spans="1:14" x14ac:dyDescent="0.25">
      <c r="A616">
        <v>22236</v>
      </c>
      <c r="B616" t="s">
        <v>141</v>
      </c>
      <c r="C616" t="s">
        <v>1597</v>
      </c>
      <c r="D616" t="s">
        <v>1598</v>
      </c>
      <c r="E616" t="s">
        <v>79</v>
      </c>
      <c r="F616">
        <v>184411.26</v>
      </c>
      <c r="G616" t="s">
        <v>14</v>
      </c>
      <c r="H616" t="s">
        <v>11</v>
      </c>
      <c r="I616" s="16" t="str">
        <f>INDEX(country_codes!C:C,MATCH(highest_earning_players!E616,country_codes!D:D,0))</f>
        <v>Sweden, Kingdom of</v>
      </c>
      <c r="J616" s="16" t="str">
        <f>INDEX(country_codes!A:A,MATCH(highest_earning_players!E616,country_codes!D:D,0))</f>
        <v>Europe</v>
      </c>
      <c r="K616" s="16" t="str">
        <f t="shared" si="36"/>
        <v>F</v>
      </c>
      <c r="L616" s="16" t="str">
        <f t="shared" si="37"/>
        <v>p</v>
      </c>
      <c r="M616" s="16" t="str">
        <f t="shared" si="38"/>
        <v>Fp</v>
      </c>
      <c r="N616" t="str">
        <f t="shared" si="39"/>
        <v/>
      </c>
    </row>
    <row r="617" spans="1:14" x14ac:dyDescent="0.25">
      <c r="A617">
        <v>11920</v>
      </c>
      <c r="B617" t="s">
        <v>1599</v>
      </c>
      <c r="C617" t="s">
        <v>1600</v>
      </c>
      <c r="D617" t="s">
        <v>1601</v>
      </c>
      <c r="E617" t="s">
        <v>79</v>
      </c>
      <c r="F617">
        <v>180964.31</v>
      </c>
      <c r="G617" t="s">
        <v>14</v>
      </c>
      <c r="H617" t="s">
        <v>11</v>
      </c>
      <c r="I617" s="16" t="str">
        <f>INDEX(country_codes!C:C,MATCH(highest_earning_players!E617,country_codes!D:D,0))</f>
        <v>Sweden, Kingdom of</v>
      </c>
      <c r="J617" s="16" t="str">
        <f>INDEX(country_codes!A:A,MATCH(highest_earning_players!E617,country_codes!D:D,0))</f>
        <v>Europe</v>
      </c>
      <c r="K617" s="16" t="str">
        <f t="shared" si="36"/>
        <v>D</v>
      </c>
      <c r="L617" s="16" t="str">
        <f t="shared" si="37"/>
        <v>b</v>
      </c>
      <c r="M617" s="16" t="str">
        <f t="shared" si="38"/>
        <v>Db</v>
      </c>
      <c r="N617" t="str">
        <f t="shared" si="39"/>
        <v/>
      </c>
    </row>
    <row r="618" spans="1:14" x14ac:dyDescent="0.25">
      <c r="A618">
        <v>1049</v>
      </c>
      <c r="B618" t="s">
        <v>1602</v>
      </c>
      <c r="C618" t="s">
        <v>763</v>
      </c>
      <c r="D618" t="s">
        <v>1603</v>
      </c>
      <c r="E618" t="s">
        <v>609</v>
      </c>
      <c r="F618">
        <v>164811.62</v>
      </c>
      <c r="G618" t="s">
        <v>14</v>
      </c>
      <c r="H618" t="s">
        <v>11</v>
      </c>
      <c r="I618" s="16" t="str">
        <f>INDEX(country_codes!C:C,MATCH(highest_earning_players!E618,country_codes!D:D,0))</f>
        <v>Korea, Republic of</v>
      </c>
      <c r="J618" s="16" t="str">
        <f>INDEX(country_codes!A:A,MATCH(highest_earning_players!E618,country_codes!D:D,0))</f>
        <v>Asia</v>
      </c>
      <c r="K618" s="16" t="str">
        <f t="shared" si="36"/>
        <v>D</v>
      </c>
      <c r="L618" s="16" t="str">
        <f t="shared" si="37"/>
        <v>n</v>
      </c>
      <c r="M618" s="16" t="str">
        <f t="shared" si="38"/>
        <v>Dn</v>
      </c>
      <c r="N618" t="str">
        <f t="shared" si="39"/>
        <v/>
      </c>
    </row>
    <row r="619" spans="1:14" x14ac:dyDescent="0.25">
      <c r="A619">
        <v>18572</v>
      </c>
      <c r="B619" t="s">
        <v>1604</v>
      </c>
      <c r="C619" t="s">
        <v>818</v>
      </c>
      <c r="D619" t="s">
        <v>1605</v>
      </c>
      <c r="E619" t="s">
        <v>609</v>
      </c>
      <c r="F619">
        <v>156959.10999999999</v>
      </c>
      <c r="G619" t="s">
        <v>14</v>
      </c>
      <c r="H619" t="s">
        <v>11</v>
      </c>
      <c r="I619" s="16" t="str">
        <f>INDEX(country_codes!C:C,MATCH(highest_earning_players!E619,country_codes!D:D,0))</f>
        <v>Korea, Republic of</v>
      </c>
      <c r="J619" s="16" t="str">
        <f>INDEX(country_codes!A:A,MATCH(highest_earning_players!E619,country_codes!D:D,0))</f>
        <v>Asia</v>
      </c>
      <c r="K619" s="16" t="str">
        <f t="shared" si="36"/>
        <v>J</v>
      </c>
      <c r="L619" s="16" t="str">
        <f t="shared" si="37"/>
        <v>n</v>
      </c>
      <c r="M619" s="16" t="str">
        <f t="shared" si="38"/>
        <v>Jn</v>
      </c>
      <c r="N619" t="str">
        <f t="shared" si="39"/>
        <v/>
      </c>
    </row>
    <row r="620" spans="1:14" x14ac:dyDescent="0.25">
      <c r="A620">
        <v>28356</v>
      </c>
      <c r="B620" t="s">
        <v>1606</v>
      </c>
      <c r="C620" t="s">
        <v>607</v>
      </c>
      <c r="D620" t="s">
        <v>1607</v>
      </c>
      <c r="E620" t="s">
        <v>609</v>
      </c>
      <c r="F620">
        <v>151828.25</v>
      </c>
      <c r="G620" t="s">
        <v>14</v>
      </c>
      <c r="H620" t="s">
        <v>11</v>
      </c>
      <c r="I620" s="16" t="str">
        <f>INDEX(country_codes!C:C,MATCH(highest_earning_players!E620,country_codes!D:D,0))</f>
        <v>Korea, Republic of</v>
      </c>
      <c r="J620" s="16" t="str">
        <f>INDEX(country_codes!A:A,MATCH(highest_earning_players!E620,country_codes!D:D,0))</f>
        <v>Asia</v>
      </c>
      <c r="K620" s="16" t="str">
        <f t="shared" si="36"/>
        <v>S</v>
      </c>
      <c r="L620" s="16" t="str">
        <f t="shared" si="37"/>
        <v>n</v>
      </c>
      <c r="M620" s="16" t="str">
        <f t="shared" si="38"/>
        <v>Sn</v>
      </c>
      <c r="N620" t="str">
        <f t="shared" si="39"/>
        <v/>
      </c>
    </row>
    <row r="621" spans="1:14" x14ac:dyDescent="0.25">
      <c r="A621">
        <v>15426</v>
      </c>
      <c r="B621" t="s">
        <v>566</v>
      </c>
      <c r="C621" t="s">
        <v>435</v>
      </c>
      <c r="D621" t="s">
        <v>566</v>
      </c>
      <c r="E621" t="s">
        <v>49</v>
      </c>
      <c r="F621">
        <v>149291.76</v>
      </c>
      <c r="G621" t="s">
        <v>14</v>
      </c>
      <c r="H621" t="s">
        <v>11</v>
      </c>
      <c r="I621" s="16" t="str">
        <f>INDEX(country_codes!C:C,MATCH(highest_earning_players!E621,country_codes!D:D,0))</f>
        <v>United States of America</v>
      </c>
      <c r="J621" s="16" t="str">
        <f>INDEX(country_codes!A:A,MATCH(highest_earning_players!E621,country_codes!D:D,0))</f>
        <v>North America</v>
      </c>
      <c r="K621" s="16" t="str">
        <f t="shared" si="36"/>
        <v>F</v>
      </c>
      <c r="L621" s="16" t="str">
        <f t="shared" si="37"/>
        <v>n</v>
      </c>
      <c r="M621" s="16" t="str">
        <f t="shared" si="38"/>
        <v>Fn</v>
      </c>
      <c r="N621" t="str">
        <f t="shared" si="39"/>
        <v/>
      </c>
    </row>
    <row r="622" spans="1:14" x14ac:dyDescent="0.25">
      <c r="A622">
        <v>30547</v>
      </c>
      <c r="B622" t="s">
        <v>1608</v>
      </c>
      <c r="C622" t="s">
        <v>31</v>
      </c>
      <c r="D622" t="s">
        <v>1609</v>
      </c>
      <c r="E622" t="s">
        <v>33</v>
      </c>
      <c r="F622">
        <v>147500</v>
      </c>
      <c r="G622" t="s">
        <v>14</v>
      </c>
      <c r="H622" t="s">
        <v>11</v>
      </c>
      <c r="I622" s="16" t="str">
        <f>INDEX(country_codes!C:C,MATCH(highest_earning_players!E622,country_codes!D:D,0))</f>
        <v>Denmark, Kingdom of</v>
      </c>
      <c r="J622" s="16" t="str">
        <f>INDEX(country_codes!A:A,MATCH(highest_earning_players!E622,country_codes!D:D,0))</f>
        <v>Europe</v>
      </c>
      <c r="K622" s="16" t="str">
        <f t="shared" si="36"/>
        <v>K</v>
      </c>
      <c r="L622" s="16" t="str">
        <f t="shared" si="37"/>
        <v>r</v>
      </c>
      <c r="M622" s="16" t="str">
        <f t="shared" si="38"/>
        <v>Kr</v>
      </c>
      <c r="N622" t="str">
        <f t="shared" si="39"/>
        <v/>
      </c>
    </row>
    <row r="623" spans="1:14" x14ac:dyDescent="0.25">
      <c r="A623">
        <v>25039</v>
      </c>
      <c r="B623" t="s">
        <v>1610</v>
      </c>
      <c r="C623" t="s">
        <v>667</v>
      </c>
      <c r="D623" t="s">
        <v>1611</v>
      </c>
      <c r="E623" t="s">
        <v>609</v>
      </c>
      <c r="F623">
        <v>146932.17000000001</v>
      </c>
      <c r="G623" t="s">
        <v>14</v>
      </c>
      <c r="H623" t="s">
        <v>11</v>
      </c>
      <c r="I623" s="16" t="str">
        <f>INDEX(country_codes!C:C,MATCH(highest_earning_players!E623,country_codes!D:D,0))</f>
        <v>Korea, Republic of</v>
      </c>
      <c r="J623" s="16" t="str">
        <f>INDEX(country_codes!A:A,MATCH(highest_earning_players!E623,country_codes!D:D,0))</f>
        <v>Asia</v>
      </c>
      <c r="K623" s="16" t="str">
        <f t="shared" si="36"/>
        <v>J</v>
      </c>
      <c r="L623" s="16" t="str">
        <f t="shared" si="37"/>
        <v>u</v>
      </c>
      <c r="M623" s="16" t="str">
        <f t="shared" si="38"/>
        <v>Ju</v>
      </c>
      <c r="N623" t="str">
        <f t="shared" si="39"/>
        <v/>
      </c>
    </row>
    <row r="624" spans="1:14" x14ac:dyDescent="0.25">
      <c r="A624">
        <v>20908</v>
      </c>
      <c r="B624" t="s">
        <v>968</v>
      </c>
      <c r="C624" t="s">
        <v>1612</v>
      </c>
      <c r="D624" t="s">
        <v>1613</v>
      </c>
      <c r="E624" t="s">
        <v>95</v>
      </c>
      <c r="F624">
        <v>145068.51</v>
      </c>
      <c r="G624" t="s">
        <v>14</v>
      </c>
      <c r="H624" t="s">
        <v>11</v>
      </c>
      <c r="I624" s="16" t="str">
        <f>INDEX(country_codes!C:C,MATCH(highest_earning_players!E624,country_codes!D:D,0))</f>
        <v>France, French Republic</v>
      </c>
      <c r="J624" s="16" t="str">
        <f>INDEX(country_codes!A:A,MATCH(highest_earning_players!E624,country_codes!D:D,0))</f>
        <v>Europe</v>
      </c>
      <c r="K624" s="16" t="str">
        <f t="shared" si="36"/>
        <v>T</v>
      </c>
      <c r="L624" s="16" t="str">
        <f t="shared" si="37"/>
        <v>s</v>
      </c>
      <c r="M624" s="16" t="str">
        <f t="shared" si="38"/>
        <v>Ts</v>
      </c>
      <c r="N624" t="str">
        <f t="shared" si="39"/>
        <v/>
      </c>
    </row>
    <row r="625" spans="1:14" x14ac:dyDescent="0.25">
      <c r="A625">
        <v>14529</v>
      </c>
      <c r="B625" t="s">
        <v>1614</v>
      </c>
      <c r="C625" t="s">
        <v>1104</v>
      </c>
      <c r="D625" t="s">
        <v>1615</v>
      </c>
      <c r="E625" t="s">
        <v>49</v>
      </c>
      <c r="F625">
        <v>138297.16</v>
      </c>
      <c r="G625" t="s">
        <v>14</v>
      </c>
      <c r="H625" t="s">
        <v>11</v>
      </c>
      <c r="I625" s="16" t="str">
        <f>INDEX(country_codes!C:C,MATCH(highest_earning_players!E625,country_codes!D:D,0))</f>
        <v>United States of America</v>
      </c>
      <c r="J625" s="16" t="str">
        <f>INDEX(country_codes!A:A,MATCH(highest_earning_players!E625,country_codes!D:D,0))</f>
        <v>North America</v>
      </c>
      <c r="K625" s="16" t="str">
        <f t="shared" si="36"/>
        <v>J</v>
      </c>
      <c r="L625" s="16" t="str">
        <f t="shared" si="37"/>
        <v>l</v>
      </c>
      <c r="M625" s="16" t="str">
        <f t="shared" si="38"/>
        <v>Jl</v>
      </c>
      <c r="N625" t="str">
        <f t="shared" si="39"/>
        <v/>
      </c>
    </row>
    <row r="626" spans="1:14" x14ac:dyDescent="0.25">
      <c r="A626">
        <v>12075</v>
      </c>
      <c r="B626" t="s">
        <v>1616</v>
      </c>
      <c r="C626" t="s">
        <v>1617</v>
      </c>
      <c r="D626" t="s">
        <v>1618</v>
      </c>
      <c r="E626" t="s">
        <v>49</v>
      </c>
      <c r="F626">
        <v>138237.16</v>
      </c>
      <c r="G626" t="s">
        <v>14</v>
      </c>
      <c r="H626" t="s">
        <v>11</v>
      </c>
      <c r="I626" s="16" t="str">
        <f>INDEX(country_codes!C:C,MATCH(highest_earning_players!E626,country_codes!D:D,0))</f>
        <v>United States of America</v>
      </c>
      <c r="J626" s="16" t="str">
        <f>INDEX(country_codes!A:A,MATCH(highest_earning_players!E626,country_codes!D:D,0))</f>
        <v>North America</v>
      </c>
      <c r="K626" s="16" t="str">
        <f t="shared" si="36"/>
        <v>K</v>
      </c>
      <c r="L626" s="16" t="str">
        <f t="shared" si="37"/>
        <v>n</v>
      </c>
      <c r="M626" s="16" t="str">
        <f t="shared" si="38"/>
        <v>Kn</v>
      </c>
      <c r="N626" t="str">
        <f t="shared" si="39"/>
        <v/>
      </c>
    </row>
    <row r="627" spans="1:14" x14ac:dyDescent="0.25">
      <c r="A627">
        <v>14011</v>
      </c>
      <c r="B627" t="s">
        <v>1619</v>
      </c>
      <c r="C627" t="s">
        <v>1620</v>
      </c>
      <c r="D627" t="s">
        <v>1621</v>
      </c>
      <c r="E627" t="s">
        <v>327</v>
      </c>
      <c r="F627">
        <v>134818.57</v>
      </c>
      <c r="G627" t="s">
        <v>14</v>
      </c>
      <c r="H627" t="s">
        <v>11</v>
      </c>
      <c r="I627" s="16" t="str">
        <f>INDEX(country_codes!C:C,MATCH(highest_earning_players!E627,country_codes!D:D,0))</f>
        <v>United Kingdom of Great Britain &amp; Northern Ireland</v>
      </c>
      <c r="J627" s="16" t="str">
        <f>INDEX(country_codes!A:A,MATCH(highest_earning_players!E627,country_codes!D:D,0))</f>
        <v>Europe</v>
      </c>
      <c r="K627" s="16" t="str">
        <f t="shared" si="36"/>
        <v>J</v>
      </c>
      <c r="L627" s="16" t="str">
        <f t="shared" si="37"/>
        <v>s</v>
      </c>
      <c r="M627" s="16" t="str">
        <f t="shared" si="38"/>
        <v>Js</v>
      </c>
      <c r="N627" t="str">
        <f t="shared" si="39"/>
        <v/>
      </c>
    </row>
    <row r="628" spans="1:14" x14ac:dyDescent="0.25">
      <c r="A628">
        <v>1091</v>
      </c>
      <c r="B628" t="s">
        <v>1622</v>
      </c>
      <c r="C628" t="s">
        <v>1134</v>
      </c>
      <c r="D628" t="s">
        <v>1623</v>
      </c>
      <c r="E628" t="s">
        <v>609</v>
      </c>
      <c r="F628">
        <v>128659.74</v>
      </c>
      <c r="G628" t="s">
        <v>14</v>
      </c>
      <c r="H628" t="s">
        <v>11</v>
      </c>
      <c r="I628" s="16" t="str">
        <f>INDEX(country_codes!C:C,MATCH(highest_earning_players!E628,country_codes!D:D,0))</f>
        <v>Korea, Republic of</v>
      </c>
      <c r="J628" s="16" t="str">
        <f>INDEX(country_codes!A:A,MATCH(highest_earning_players!E628,country_codes!D:D,0))</f>
        <v>Asia</v>
      </c>
      <c r="K628" s="16" t="str">
        <f t="shared" si="36"/>
        <v>T</v>
      </c>
      <c r="L628" s="16" t="str">
        <f t="shared" si="37"/>
        <v>n</v>
      </c>
      <c r="M628" s="16" t="str">
        <f t="shared" si="38"/>
        <v>Tn</v>
      </c>
      <c r="N628" t="str">
        <f t="shared" si="39"/>
        <v/>
      </c>
    </row>
    <row r="629" spans="1:14" x14ac:dyDescent="0.25">
      <c r="A629">
        <v>18569</v>
      </c>
      <c r="B629" t="s">
        <v>1624</v>
      </c>
      <c r="C629" t="s">
        <v>1625</v>
      </c>
      <c r="D629" t="s">
        <v>1626</v>
      </c>
      <c r="E629" t="s">
        <v>609</v>
      </c>
      <c r="F629">
        <v>123398.02</v>
      </c>
      <c r="G629" t="s">
        <v>14</v>
      </c>
      <c r="H629" t="s">
        <v>11</v>
      </c>
      <c r="I629" s="16" t="str">
        <f>INDEX(country_codes!C:C,MATCH(highest_earning_players!E629,country_codes!D:D,0))</f>
        <v>Korea, Republic of</v>
      </c>
      <c r="J629" s="16" t="str">
        <f>INDEX(country_codes!A:A,MATCH(highest_earning_players!E629,country_codes!D:D,0))</f>
        <v>Asia</v>
      </c>
      <c r="K629" s="16" t="str">
        <f t="shared" si="36"/>
        <v>Y</v>
      </c>
      <c r="L629" s="16" t="str">
        <f t="shared" si="37"/>
        <v>n</v>
      </c>
      <c r="M629" s="16" t="str">
        <f t="shared" si="38"/>
        <v>Yn</v>
      </c>
      <c r="N629" t="str">
        <f t="shared" si="39"/>
        <v/>
      </c>
    </row>
    <row r="630" spans="1:14" x14ac:dyDescent="0.25">
      <c r="A630">
        <v>16733</v>
      </c>
      <c r="B630" t="s">
        <v>1627</v>
      </c>
      <c r="C630" t="s">
        <v>645</v>
      </c>
      <c r="D630" t="s">
        <v>1628</v>
      </c>
      <c r="E630" t="s">
        <v>333</v>
      </c>
      <c r="F630">
        <v>122420.01</v>
      </c>
      <c r="G630" t="s">
        <v>14</v>
      </c>
      <c r="H630" t="s">
        <v>11</v>
      </c>
      <c r="I630" s="16" t="str">
        <f>INDEX(country_codes!C:C,MATCH(highest_earning_players!E630,country_codes!D:D,0))</f>
        <v>China, People's Republic of</v>
      </c>
      <c r="J630" s="16" t="str">
        <f>INDEX(country_codes!A:A,MATCH(highest_earning_players!E630,country_codes!D:D,0))</f>
        <v>Asia</v>
      </c>
      <c r="K630" s="16" t="str">
        <f t="shared" si="36"/>
        <v>L</v>
      </c>
      <c r="L630" s="16" t="str">
        <f t="shared" si="37"/>
        <v>n</v>
      </c>
      <c r="M630" s="16" t="str">
        <f t="shared" si="38"/>
        <v>Ln</v>
      </c>
      <c r="N630" t="str">
        <f t="shared" si="39"/>
        <v/>
      </c>
    </row>
    <row r="631" spans="1:14" x14ac:dyDescent="0.25">
      <c r="A631">
        <v>7405</v>
      </c>
      <c r="B631" t="s">
        <v>1629</v>
      </c>
      <c r="C631" t="s">
        <v>1630</v>
      </c>
      <c r="D631" t="s">
        <v>1631</v>
      </c>
      <c r="E631" t="s">
        <v>327</v>
      </c>
      <c r="F631">
        <v>120263.57</v>
      </c>
      <c r="G631" t="s">
        <v>14</v>
      </c>
      <c r="H631" t="s">
        <v>11</v>
      </c>
      <c r="I631" s="16" t="str">
        <f>INDEX(country_codes!C:C,MATCH(highest_earning_players!E631,country_codes!D:D,0))</f>
        <v>United Kingdom of Great Britain &amp; Northern Ireland</v>
      </c>
      <c r="J631" s="16" t="str">
        <f>INDEX(country_codes!A:A,MATCH(highest_earning_players!E631,country_codes!D:D,0))</f>
        <v>Europe</v>
      </c>
      <c r="K631" s="16" t="str">
        <f t="shared" si="36"/>
        <v>L</v>
      </c>
      <c r="L631" s="16" t="str">
        <f t="shared" si="37"/>
        <v>e</v>
      </c>
      <c r="M631" s="16" t="str">
        <f t="shared" si="38"/>
        <v>Le</v>
      </c>
      <c r="N631" t="str">
        <f t="shared" si="39"/>
        <v/>
      </c>
    </row>
    <row r="632" spans="1:14" x14ac:dyDescent="0.25">
      <c r="A632">
        <v>14972</v>
      </c>
      <c r="B632" t="s">
        <v>1632</v>
      </c>
      <c r="C632" t="s">
        <v>1633</v>
      </c>
      <c r="D632" t="s">
        <v>1634</v>
      </c>
      <c r="E632" t="s">
        <v>79</v>
      </c>
      <c r="F632">
        <v>114751.8</v>
      </c>
      <c r="G632" t="s">
        <v>14</v>
      </c>
      <c r="H632" t="s">
        <v>11</v>
      </c>
      <c r="I632" s="16" t="str">
        <f>INDEX(country_codes!C:C,MATCH(highest_earning_players!E632,country_codes!D:D,0))</f>
        <v>Sweden, Kingdom of</v>
      </c>
      <c r="J632" s="16" t="str">
        <f>INDEX(country_codes!A:A,MATCH(highest_earning_players!E632,country_codes!D:D,0))</f>
        <v>Europe</v>
      </c>
      <c r="K632" s="16" t="str">
        <f t="shared" si="36"/>
        <v>V</v>
      </c>
      <c r="L632" s="16" t="str">
        <f t="shared" si="37"/>
        <v>m</v>
      </c>
      <c r="M632" s="16" t="str">
        <f t="shared" si="38"/>
        <v>Vm</v>
      </c>
      <c r="N632" t="str">
        <f t="shared" si="39"/>
        <v/>
      </c>
    </row>
    <row r="633" spans="1:14" x14ac:dyDescent="0.25">
      <c r="A633">
        <v>18797</v>
      </c>
      <c r="B633" t="s">
        <v>1635</v>
      </c>
      <c r="C633" t="s">
        <v>461</v>
      </c>
      <c r="D633" t="s">
        <v>1636</v>
      </c>
      <c r="E633" t="s">
        <v>333</v>
      </c>
      <c r="F633">
        <v>114207.06</v>
      </c>
      <c r="G633" t="s">
        <v>14</v>
      </c>
      <c r="H633" t="s">
        <v>11</v>
      </c>
      <c r="I633" s="16" t="str">
        <f>INDEX(country_codes!C:C,MATCH(highest_earning_players!E633,country_codes!D:D,0))</f>
        <v>China, People's Republic of</v>
      </c>
      <c r="J633" s="16" t="str">
        <f>INDEX(country_codes!A:A,MATCH(highest_earning_players!E633,country_codes!D:D,0))</f>
        <v>Asia</v>
      </c>
      <c r="K633" s="16" t="str">
        <f t="shared" si="36"/>
        <v>H</v>
      </c>
      <c r="L633" s="16" t="str">
        <f t="shared" si="37"/>
        <v>i</v>
      </c>
      <c r="M633" s="16" t="str">
        <f t="shared" si="38"/>
        <v>Hi</v>
      </c>
      <c r="N633" t="str">
        <f t="shared" si="39"/>
        <v/>
      </c>
    </row>
    <row r="634" spans="1:14" x14ac:dyDescent="0.25">
      <c r="A634">
        <v>6565</v>
      </c>
      <c r="B634" t="s">
        <v>1637</v>
      </c>
      <c r="C634" t="s">
        <v>1638</v>
      </c>
      <c r="D634" t="s">
        <v>1639</v>
      </c>
      <c r="E634" t="s">
        <v>333</v>
      </c>
      <c r="F634">
        <v>112337.16</v>
      </c>
      <c r="G634" t="s">
        <v>14</v>
      </c>
      <c r="H634" t="s">
        <v>11</v>
      </c>
      <c r="I634" s="16" t="str">
        <f>INDEX(country_codes!C:C,MATCH(highest_earning_players!E634,country_codes!D:D,0))</f>
        <v>China, People's Republic of</v>
      </c>
      <c r="J634" s="16" t="str">
        <f>INDEX(country_codes!A:A,MATCH(highest_earning_players!E634,country_codes!D:D,0))</f>
        <v>Asia</v>
      </c>
      <c r="K634" s="16" t="str">
        <f t="shared" si="36"/>
        <v>K</v>
      </c>
      <c r="L634" s="16" t="str">
        <f t="shared" si="37"/>
        <v>n</v>
      </c>
      <c r="M634" s="16" t="str">
        <f t="shared" si="38"/>
        <v>Kn</v>
      </c>
      <c r="N634" t="str">
        <f t="shared" si="39"/>
        <v/>
      </c>
    </row>
    <row r="635" spans="1:14" x14ac:dyDescent="0.25">
      <c r="A635">
        <v>16730</v>
      </c>
      <c r="B635" t="s">
        <v>460</v>
      </c>
      <c r="C635" t="s">
        <v>1640</v>
      </c>
      <c r="D635" t="s">
        <v>1641</v>
      </c>
      <c r="E635" t="s">
        <v>333</v>
      </c>
      <c r="F635">
        <v>112170.41</v>
      </c>
      <c r="G635" t="s">
        <v>14</v>
      </c>
      <c r="H635" t="s">
        <v>11</v>
      </c>
      <c r="I635" s="16" t="str">
        <f>INDEX(country_codes!C:C,MATCH(highest_earning_players!E635,country_codes!D:D,0))</f>
        <v>China, People's Republic of</v>
      </c>
      <c r="J635" s="16" t="str">
        <f>INDEX(country_codes!A:A,MATCH(highest_earning_players!E635,country_codes!D:D,0))</f>
        <v>Asia</v>
      </c>
      <c r="K635" s="16" t="str">
        <f t="shared" si="36"/>
        <v>Z</v>
      </c>
      <c r="L635" s="16" t="str">
        <f t="shared" si="37"/>
        <v>o</v>
      </c>
      <c r="M635" s="16" t="str">
        <f t="shared" si="38"/>
        <v>Zo</v>
      </c>
      <c r="N635" t="str">
        <f t="shared" si="39"/>
        <v/>
      </c>
    </row>
    <row r="636" spans="1:14" x14ac:dyDescent="0.25">
      <c r="A636">
        <v>1233</v>
      </c>
      <c r="B636" t="s">
        <v>229</v>
      </c>
      <c r="C636" t="s">
        <v>1556</v>
      </c>
      <c r="D636" t="s">
        <v>1557</v>
      </c>
      <c r="E636" t="s">
        <v>323</v>
      </c>
      <c r="F636">
        <v>110050.76</v>
      </c>
      <c r="G636" t="s">
        <v>14</v>
      </c>
      <c r="H636" t="s">
        <v>11</v>
      </c>
      <c r="I636" s="16" t="str">
        <f>INDEX(country_codes!C:C,MATCH(highest_earning_players!E636,country_codes!D:D,0))</f>
        <v>Germany, Federal Republic of</v>
      </c>
      <c r="J636" s="16" t="str">
        <f>INDEX(country_codes!A:A,MATCH(highest_earning_players!E636,country_codes!D:D,0))</f>
        <v>Europe</v>
      </c>
      <c r="K636" s="16" t="str">
        <f t="shared" si="36"/>
        <v>D</v>
      </c>
      <c r="L636" s="16" t="str">
        <f t="shared" si="37"/>
        <v>s</v>
      </c>
      <c r="M636" s="16" t="str">
        <f t="shared" si="38"/>
        <v>Ds</v>
      </c>
      <c r="N636" t="str">
        <f t="shared" si="39"/>
        <v/>
      </c>
    </row>
    <row r="637" spans="1:14" x14ac:dyDescent="0.25">
      <c r="A637">
        <v>23619</v>
      </c>
      <c r="B637" t="s">
        <v>1642</v>
      </c>
      <c r="C637" t="s">
        <v>667</v>
      </c>
      <c r="D637" t="s">
        <v>1643</v>
      </c>
      <c r="E637" t="s">
        <v>609</v>
      </c>
      <c r="F637">
        <v>109714.8</v>
      </c>
      <c r="G637" t="s">
        <v>14</v>
      </c>
      <c r="H637" t="s">
        <v>11</v>
      </c>
      <c r="I637" s="16" t="str">
        <f>INDEX(country_codes!C:C,MATCH(highest_earning_players!E637,country_codes!D:D,0))</f>
        <v>Korea, Republic of</v>
      </c>
      <c r="J637" s="16" t="str">
        <f>INDEX(country_codes!A:A,MATCH(highest_earning_players!E637,country_codes!D:D,0))</f>
        <v>Asia</v>
      </c>
      <c r="K637" s="16" t="str">
        <f t="shared" si="36"/>
        <v>J</v>
      </c>
      <c r="L637" s="16" t="str">
        <f t="shared" si="37"/>
        <v>m</v>
      </c>
      <c r="M637" s="16" t="str">
        <f t="shared" si="38"/>
        <v>Jm</v>
      </c>
      <c r="N637" t="str">
        <f t="shared" si="39"/>
        <v/>
      </c>
    </row>
    <row r="638" spans="1:14" x14ac:dyDescent="0.25">
      <c r="A638">
        <v>14122</v>
      </c>
      <c r="B638" t="s">
        <v>1644</v>
      </c>
      <c r="C638" t="s">
        <v>1645</v>
      </c>
      <c r="D638" t="s">
        <v>1646</v>
      </c>
      <c r="E638" t="s">
        <v>228</v>
      </c>
      <c r="F638">
        <v>106462.18</v>
      </c>
      <c r="G638" t="s">
        <v>14</v>
      </c>
      <c r="H638" t="s">
        <v>11</v>
      </c>
      <c r="I638" s="16" t="str">
        <f>INDEX(country_codes!C:C,MATCH(highest_earning_players!E638,country_codes!D:D,0))</f>
        <v>Bulgaria, Republic of</v>
      </c>
      <c r="J638" s="16" t="str">
        <f>INDEX(country_codes!A:A,MATCH(highest_earning_players!E638,country_codes!D:D,0))</f>
        <v>Europe</v>
      </c>
      <c r="K638" s="16" t="str">
        <f t="shared" si="36"/>
        <v>L</v>
      </c>
      <c r="L638" s="16" t="str">
        <f t="shared" si="37"/>
        <v>r</v>
      </c>
      <c r="M638" s="16" t="str">
        <f t="shared" si="38"/>
        <v>Lr</v>
      </c>
      <c r="N638" t="str">
        <f t="shared" si="39"/>
        <v/>
      </c>
    </row>
    <row r="639" spans="1:14" x14ac:dyDescent="0.25">
      <c r="A639">
        <v>20208</v>
      </c>
      <c r="B639" t="s">
        <v>1647</v>
      </c>
      <c r="C639" t="s">
        <v>455</v>
      </c>
      <c r="D639" t="s">
        <v>1648</v>
      </c>
      <c r="E639" t="s">
        <v>333</v>
      </c>
      <c r="F639">
        <v>106288.65</v>
      </c>
      <c r="G639" t="s">
        <v>14</v>
      </c>
      <c r="H639" t="s">
        <v>11</v>
      </c>
      <c r="I639" s="16" t="str">
        <f>INDEX(country_codes!C:C,MATCH(highest_earning_players!E639,country_codes!D:D,0))</f>
        <v>China, People's Republic of</v>
      </c>
      <c r="J639" s="16" t="str">
        <f>INDEX(country_codes!A:A,MATCH(highest_earning_players!E639,country_codes!D:D,0))</f>
        <v>Asia</v>
      </c>
      <c r="K639" s="16" t="str">
        <f t="shared" si="36"/>
        <v>X</v>
      </c>
      <c r="L639" s="16" t="str">
        <f t="shared" si="37"/>
        <v>i</v>
      </c>
      <c r="M639" s="16" t="str">
        <f t="shared" si="38"/>
        <v>Xi</v>
      </c>
      <c r="N639" t="str">
        <f t="shared" si="39"/>
        <v/>
      </c>
    </row>
    <row r="640" spans="1:14" x14ac:dyDescent="0.25">
      <c r="A640">
        <v>15735</v>
      </c>
      <c r="B640" t="s">
        <v>1094</v>
      </c>
      <c r="C640" t="s">
        <v>1649</v>
      </c>
      <c r="D640" t="s">
        <v>1650</v>
      </c>
      <c r="E640" t="s">
        <v>323</v>
      </c>
      <c r="F640">
        <v>105541.2</v>
      </c>
      <c r="G640" t="s">
        <v>14</v>
      </c>
      <c r="H640" t="s">
        <v>11</v>
      </c>
      <c r="I640" s="16" t="str">
        <f>INDEX(country_codes!C:C,MATCH(highest_earning_players!E640,country_codes!D:D,0))</f>
        <v>Germany, Federal Republic of</v>
      </c>
      <c r="J640" s="16" t="str">
        <f>INDEX(country_codes!A:A,MATCH(highest_earning_players!E640,country_codes!D:D,0))</f>
        <v>Europe</v>
      </c>
      <c r="K640" s="16" t="str">
        <f t="shared" si="36"/>
        <v>B</v>
      </c>
      <c r="L640" s="16" t="str">
        <f t="shared" si="37"/>
        <v>n</v>
      </c>
      <c r="M640" s="16" t="str">
        <f t="shared" si="38"/>
        <v>Bn</v>
      </c>
      <c r="N640" t="str">
        <f t="shared" si="39"/>
        <v/>
      </c>
    </row>
    <row r="641" spans="1:14" x14ac:dyDescent="0.25">
      <c r="A641">
        <v>14440</v>
      </c>
      <c r="B641" t="s">
        <v>499</v>
      </c>
      <c r="C641" t="s">
        <v>1651</v>
      </c>
      <c r="D641" t="s">
        <v>1652</v>
      </c>
      <c r="E641" t="s">
        <v>134</v>
      </c>
      <c r="F641">
        <v>103282.92</v>
      </c>
      <c r="G641" t="s">
        <v>14</v>
      </c>
      <c r="H641" t="s">
        <v>11</v>
      </c>
      <c r="I641" s="16" t="str">
        <f>INDEX(country_codes!C:C,MATCH(highest_earning_players!E641,country_codes!D:D,0))</f>
        <v>Poland, Republic of</v>
      </c>
      <c r="J641" s="16" t="str">
        <f>INDEX(country_codes!A:A,MATCH(highest_earning_players!E641,country_codes!D:D,0))</f>
        <v>Europe</v>
      </c>
      <c r="K641" s="16" t="str">
        <f t="shared" si="36"/>
        <v>A</v>
      </c>
      <c r="L641" s="16" t="str">
        <f t="shared" si="37"/>
        <v>n</v>
      </c>
      <c r="M641" s="16" t="str">
        <f t="shared" si="38"/>
        <v>An</v>
      </c>
      <c r="N641" t="str">
        <f t="shared" si="39"/>
        <v/>
      </c>
    </row>
    <row r="642" spans="1:14" x14ac:dyDescent="0.25">
      <c r="A642">
        <v>12389</v>
      </c>
      <c r="B642" t="s">
        <v>1653</v>
      </c>
      <c r="C642" t="s">
        <v>1654</v>
      </c>
      <c r="D642" t="s">
        <v>1655</v>
      </c>
      <c r="E642" t="s">
        <v>323</v>
      </c>
      <c r="F642">
        <v>102971.54</v>
      </c>
      <c r="G642" t="s">
        <v>14</v>
      </c>
      <c r="H642" t="s">
        <v>11</v>
      </c>
      <c r="I642" s="16" t="str">
        <f>INDEX(country_codes!C:C,MATCH(highest_earning_players!E642,country_codes!D:D,0))</f>
        <v>Germany, Federal Republic of</v>
      </c>
      <c r="J642" s="16" t="str">
        <f>INDEX(country_codes!A:A,MATCH(highest_earning_players!E642,country_codes!D:D,0))</f>
        <v>Europe</v>
      </c>
      <c r="K642" s="16" t="str">
        <f t="shared" si="36"/>
        <v>N</v>
      </c>
      <c r="L642" s="16" t="str">
        <f t="shared" si="37"/>
        <v>s</v>
      </c>
      <c r="M642" s="16" t="str">
        <f t="shared" si="38"/>
        <v>Ns</v>
      </c>
      <c r="N642" t="str">
        <f t="shared" si="39"/>
        <v/>
      </c>
    </row>
    <row r="643" spans="1:14" x14ac:dyDescent="0.25">
      <c r="A643">
        <v>14531</v>
      </c>
      <c r="B643" t="s">
        <v>1656</v>
      </c>
      <c r="C643" t="s">
        <v>1657</v>
      </c>
      <c r="D643" t="s">
        <v>1658</v>
      </c>
      <c r="E643" t="s">
        <v>49</v>
      </c>
      <c r="F643">
        <v>97856.2</v>
      </c>
      <c r="G643" t="s">
        <v>14</v>
      </c>
      <c r="H643" t="s">
        <v>11</v>
      </c>
      <c r="I643" s="16" t="str">
        <f>INDEX(country_codes!C:C,MATCH(highest_earning_players!E643,country_codes!D:D,0))</f>
        <v>United States of America</v>
      </c>
      <c r="J643" s="16" t="str">
        <f>INDEX(country_codes!A:A,MATCH(highest_earning_players!E643,country_codes!D:D,0))</f>
        <v>North America</v>
      </c>
      <c r="K643" s="16" t="str">
        <f t="shared" ref="K643:K706" si="40">LEFT(B643, 1)</f>
        <v>M</v>
      </c>
      <c r="L643" s="16" t="str">
        <f t="shared" ref="L643:L706" si="41">RIGHT(B643,1)</f>
        <v>e</v>
      </c>
      <c r="M643" s="16" t="str">
        <f t="shared" ref="M643:M706" si="42">_xlfn.CONCAT(K643, L643)</f>
        <v>Me</v>
      </c>
      <c r="N643" t="str">
        <f t="shared" ref="N643:N706" si="43">IFERROR(FIND("E", D643), "")</f>
        <v/>
      </c>
    </row>
    <row r="644" spans="1:14" x14ac:dyDescent="0.25">
      <c r="A644">
        <v>16732</v>
      </c>
      <c r="B644" t="s">
        <v>1659</v>
      </c>
      <c r="C644" t="s">
        <v>429</v>
      </c>
      <c r="D644" t="s">
        <v>1660</v>
      </c>
      <c r="E644" t="s">
        <v>333</v>
      </c>
      <c r="F644">
        <v>97833.37</v>
      </c>
      <c r="G644" t="s">
        <v>14</v>
      </c>
      <c r="H644" t="s">
        <v>11</v>
      </c>
      <c r="I644" s="16" t="str">
        <f>INDEX(country_codes!C:C,MATCH(highest_earning_players!E644,country_codes!D:D,0))</f>
        <v>China, People's Republic of</v>
      </c>
      <c r="J644" s="16" t="str">
        <f>INDEX(country_codes!A:A,MATCH(highest_earning_players!E644,country_codes!D:D,0))</f>
        <v>Asia</v>
      </c>
      <c r="K644" s="16" t="str">
        <f t="shared" si="40"/>
        <v>T</v>
      </c>
      <c r="L644" s="16" t="str">
        <f t="shared" si="41"/>
        <v>o</v>
      </c>
      <c r="M644" s="16" t="str">
        <f t="shared" si="42"/>
        <v>To</v>
      </c>
      <c r="N644" t="str">
        <f t="shared" si="43"/>
        <v/>
      </c>
    </row>
    <row r="645" spans="1:14" x14ac:dyDescent="0.25">
      <c r="A645">
        <v>2805</v>
      </c>
      <c r="B645" t="s">
        <v>144</v>
      </c>
      <c r="C645" t="s">
        <v>1661</v>
      </c>
      <c r="D645" t="s">
        <v>1662</v>
      </c>
      <c r="E645" t="s">
        <v>49</v>
      </c>
      <c r="F645">
        <v>94813.8</v>
      </c>
      <c r="G645" t="s">
        <v>14</v>
      </c>
      <c r="H645" t="s">
        <v>11</v>
      </c>
      <c r="I645" s="16" t="str">
        <f>INDEX(country_codes!C:C,MATCH(highest_earning_players!E645,country_codes!D:D,0))</f>
        <v>United States of America</v>
      </c>
      <c r="J645" s="16" t="str">
        <f>INDEX(country_codes!A:A,MATCH(highest_earning_players!E645,country_codes!D:D,0))</f>
        <v>North America</v>
      </c>
      <c r="K645" s="16" t="str">
        <f t="shared" si="40"/>
        <v>C</v>
      </c>
      <c r="L645" s="16" t="str">
        <f t="shared" si="41"/>
        <v>s</v>
      </c>
      <c r="M645" s="16" t="str">
        <f t="shared" si="42"/>
        <v>Cs</v>
      </c>
      <c r="N645" t="str">
        <f t="shared" si="43"/>
        <v/>
      </c>
    </row>
    <row r="646" spans="1:14" x14ac:dyDescent="0.25">
      <c r="A646">
        <v>15750</v>
      </c>
      <c r="B646" t="s">
        <v>125</v>
      </c>
      <c r="C646" t="s">
        <v>1663</v>
      </c>
      <c r="D646" t="s">
        <v>1664</v>
      </c>
      <c r="E646" t="s">
        <v>228</v>
      </c>
      <c r="F646">
        <v>93149.29</v>
      </c>
      <c r="G646" t="s">
        <v>14</v>
      </c>
      <c r="H646" t="s">
        <v>11</v>
      </c>
      <c r="I646" s="16" t="str">
        <f>INDEX(country_codes!C:C,MATCH(highest_earning_players!E646,country_codes!D:D,0))</f>
        <v>Bulgaria, Republic of</v>
      </c>
      <c r="J646" s="16" t="str">
        <f>INDEX(country_codes!A:A,MATCH(highest_earning_players!E646,country_codes!D:D,0))</f>
        <v>Europe</v>
      </c>
      <c r="K646" s="16" t="str">
        <f t="shared" si="40"/>
        <v>A</v>
      </c>
      <c r="L646" s="16" t="str">
        <f t="shared" si="41"/>
        <v>r</v>
      </c>
      <c r="M646" s="16" t="str">
        <f t="shared" si="42"/>
        <v>Ar</v>
      </c>
      <c r="N646" t="str">
        <f t="shared" si="43"/>
        <v/>
      </c>
    </row>
    <row r="647" spans="1:14" x14ac:dyDescent="0.25">
      <c r="A647">
        <v>1134</v>
      </c>
      <c r="B647" t="s">
        <v>1665</v>
      </c>
      <c r="C647" t="s">
        <v>507</v>
      </c>
      <c r="D647" t="s">
        <v>1666</v>
      </c>
      <c r="E647" t="s">
        <v>609</v>
      </c>
      <c r="F647">
        <v>93131.839999999997</v>
      </c>
      <c r="G647" t="s">
        <v>14</v>
      </c>
      <c r="H647" t="s">
        <v>11</v>
      </c>
      <c r="I647" s="16" t="str">
        <f>INDEX(country_codes!C:C,MATCH(highest_earning_players!E647,country_codes!D:D,0))</f>
        <v>Korea, Republic of</v>
      </c>
      <c r="J647" s="16" t="str">
        <f>INDEX(country_codes!A:A,MATCH(highest_earning_players!E647,country_codes!D:D,0))</f>
        <v>Asia</v>
      </c>
      <c r="K647" s="16" t="str">
        <f t="shared" si="40"/>
        <v>K</v>
      </c>
      <c r="L647" s="16" t="str">
        <f t="shared" si="41"/>
        <v>o</v>
      </c>
      <c r="M647" s="16" t="str">
        <f t="shared" si="42"/>
        <v>Ko</v>
      </c>
      <c r="N647" t="str">
        <f t="shared" si="43"/>
        <v/>
      </c>
    </row>
    <row r="648" spans="1:14" x14ac:dyDescent="0.25">
      <c r="A648">
        <v>26616</v>
      </c>
      <c r="B648" t="s">
        <v>1366</v>
      </c>
      <c r="C648" t="s">
        <v>715</v>
      </c>
      <c r="D648" t="s">
        <v>1366</v>
      </c>
      <c r="E648" t="s">
        <v>609</v>
      </c>
      <c r="F648">
        <v>92591.2</v>
      </c>
      <c r="G648" t="s">
        <v>14</v>
      </c>
      <c r="H648" t="s">
        <v>11</v>
      </c>
      <c r="I648" s="16" t="str">
        <f>INDEX(country_codes!C:C,MATCH(highest_earning_players!E648,country_codes!D:D,0))</f>
        <v>Korea, Republic of</v>
      </c>
      <c r="J648" s="16" t="str">
        <f>INDEX(country_codes!A:A,MATCH(highest_earning_players!E648,country_codes!D:D,0))</f>
        <v>Asia</v>
      </c>
      <c r="K648" s="16" t="str">
        <f t="shared" si="40"/>
        <v>J</v>
      </c>
      <c r="L648" s="16" t="str">
        <f t="shared" si="41"/>
        <v>n</v>
      </c>
      <c r="M648" s="16" t="str">
        <f t="shared" si="42"/>
        <v>Jn</v>
      </c>
      <c r="N648" t="str">
        <f t="shared" si="43"/>
        <v/>
      </c>
    </row>
    <row r="649" spans="1:14" x14ac:dyDescent="0.25">
      <c r="A649">
        <v>28605</v>
      </c>
      <c r="B649" t="s">
        <v>1667</v>
      </c>
      <c r="C649" t="s">
        <v>667</v>
      </c>
      <c r="D649" t="s">
        <v>1668</v>
      </c>
      <c r="E649" t="s">
        <v>609</v>
      </c>
      <c r="F649">
        <v>92397.81</v>
      </c>
      <c r="G649" t="s">
        <v>14</v>
      </c>
      <c r="H649" t="s">
        <v>11</v>
      </c>
      <c r="I649" s="16" t="str">
        <f>INDEX(country_codes!C:C,MATCH(highest_earning_players!E649,country_codes!D:D,0))</f>
        <v>Korea, Republic of</v>
      </c>
      <c r="J649" s="16" t="str">
        <f>INDEX(country_codes!A:A,MATCH(highest_earning_players!E649,country_codes!D:D,0))</f>
        <v>Asia</v>
      </c>
      <c r="K649" s="16" t="str">
        <f t="shared" si="40"/>
        <v>J</v>
      </c>
      <c r="L649" s="16" t="str">
        <f t="shared" si="41"/>
        <v>n</v>
      </c>
      <c r="M649" s="16" t="str">
        <f t="shared" si="42"/>
        <v>Jn</v>
      </c>
      <c r="N649" t="str">
        <f t="shared" si="43"/>
        <v/>
      </c>
    </row>
    <row r="650" spans="1:14" x14ac:dyDescent="0.25">
      <c r="A650">
        <v>14564</v>
      </c>
      <c r="B650" t="s">
        <v>1669</v>
      </c>
      <c r="C650" t="s">
        <v>434</v>
      </c>
      <c r="D650" t="s">
        <v>1670</v>
      </c>
      <c r="E650" t="s">
        <v>333</v>
      </c>
      <c r="F650">
        <v>90136.72</v>
      </c>
      <c r="G650" t="s">
        <v>14</v>
      </c>
      <c r="H650" t="s">
        <v>11</v>
      </c>
      <c r="I650" s="16" t="str">
        <f>INDEX(country_codes!C:C,MATCH(highest_earning_players!E650,country_codes!D:D,0))</f>
        <v>China, People's Republic of</v>
      </c>
      <c r="J650" s="16" t="str">
        <f>INDEX(country_codes!A:A,MATCH(highest_earning_players!E650,country_codes!D:D,0))</f>
        <v>Asia</v>
      </c>
      <c r="K650" s="16" t="str">
        <f t="shared" si="40"/>
        <v>L</v>
      </c>
      <c r="L650" s="16" t="str">
        <f t="shared" si="41"/>
        <v>g</v>
      </c>
      <c r="M650" s="16" t="str">
        <f t="shared" si="42"/>
        <v>Lg</v>
      </c>
      <c r="N650" t="str">
        <f t="shared" si="43"/>
        <v/>
      </c>
    </row>
    <row r="651" spans="1:14" x14ac:dyDescent="0.25">
      <c r="A651">
        <v>15431</v>
      </c>
      <c r="B651" t="s">
        <v>1671</v>
      </c>
      <c r="C651" t="s">
        <v>1672</v>
      </c>
      <c r="D651" t="s">
        <v>1158</v>
      </c>
      <c r="E651" t="s">
        <v>49</v>
      </c>
      <c r="F651">
        <v>89529.34</v>
      </c>
      <c r="G651" t="s">
        <v>14</v>
      </c>
      <c r="H651" t="s">
        <v>11</v>
      </c>
      <c r="I651" s="16" t="str">
        <f>INDEX(country_codes!C:C,MATCH(highest_earning_players!E651,country_codes!D:D,0))</f>
        <v>United States of America</v>
      </c>
      <c r="J651" s="16" t="str">
        <f>INDEX(country_codes!A:A,MATCH(highest_earning_players!E651,country_codes!D:D,0))</f>
        <v>North America</v>
      </c>
      <c r="K651" s="16" t="str">
        <f t="shared" si="40"/>
        <v>M</v>
      </c>
      <c r="L651" s="16" t="str">
        <f t="shared" si="41"/>
        <v>y</v>
      </c>
      <c r="M651" s="16" t="str">
        <f t="shared" si="42"/>
        <v>My</v>
      </c>
      <c r="N651" t="str">
        <f t="shared" si="43"/>
        <v/>
      </c>
    </row>
    <row r="652" spans="1:14" x14ac:dyDescent="0.25">
      <c r="A652">
        <v>23617</v>
      </c>
      <c r="B652" t="s">
        <v>1673</v>
      </c>
      <c r="C652" t="s">
        <v>626</v>
      </c>
      <c r="D652" t="s">
        <v>1674</v>
      </c>
      <c r="E652" t="s">
        <v>609</v>
      </c>
      <c r="F652">
        <v>89214.8</v>
      </c>
      <c r="G652" t="s">
        <v>14</v>
      </c>
      <c r="H652" t="s">
        <v>11</v>
      </c>
      <c r="I652" s="16" t="str">
        <f>INDEX(country_codes!C:C,MATCH(highest_earning_players!E652,country_codes!D:D,0))</f>
        <v>Korea, Republic of</v>
      </c>
      <c r="J652" s="16" t="str">
        <f>INDEX(country_codes!A:A,MATCH(highest_earning_players!E652,country_codes!D:D,0))</f>
        <v>Asia</v>
      </c>
      <c r="K652" s="16" t="str">
        <f t="shared" si="40"/>
        <v>D</v>
      </c>
      <c r="L652" s="16" t="str">
        <f t="shared" si="41"/>
        <v>g</v>
      </c>
      <c r="M652" s="16" t="str">
        <f t="shared" si="42"/>
        <v>Dg</v>
      </c>
      <c r="N652" t="str">
        <f t="shared" si="43"/>
        <v/>
      </c>
    </row>
    <row r="653" spans="1:14" x14ac:dyDescent="0.25">
      <c r="A653">
        <v>1352</v>
      </c>
      <c r="B653" t="s">
        <v>1675</v>
      </c>
      <c r="C653" t="s">
        <v>543</v>
      </c>
      <c r="D653" t="s">
        <v>1676</v>
      </c>
      <c r="E653" t="s">
        <v>333</v>
      </c>
      <c r="F653">
        <v>88040.91</v>
      </c>
      <c r="G653" t="s">
        <v>14</v>
      </c>
      <c r="H653" t="s">
        <v>11</v>
      </c>
      <c r="I653" s="16" t="str">
        <f>INDEX(country_codes!C:C,MATCH(highest_earning_players!E653,country_codes!D:D,0))</f>
        <v>China, People's Republic of</v>
      </c>
      <c r="J653" s="16" t="str">
        <f>INDEX(country_codes!A:A,MATCH(highest_earning_players!E653,country_codes!D:D,0))</f>
        <v>Asia</v>
      </c>
      <c r="K653" s="16" t="str">
        <f t="shared" si="40"/>
        <v>L</v>
      </c>
      <c r="L653" s="16" t="str">
        <f t="shared" si="41"/>
        <v>i</v>
      </c>
      <c r="M653" s="16" t="str">
        <f t="shared" si="42"/>
        <v>Li</v>
      </c>
      <c r="N653" t="str">
        <f t="shared" si="43"/>
        <v/>
      </c>
    </row>
    <row r="654" spans="1:14" x14ac:dyDescent="0.25">
      <c r="A654">
        <v>7208</v>
      </c>
      <c r="B654" t="s">
        <v>1677</v>
      </c>
      <c r="C654" t="s">
        <v>1678</v>
      </c>
      <c r="D654" t="s">
        <v>1679</v>
      </c>
      <c r="E654" t="s">
        <v>333</v>
      </c>
      <c r="F654">
        <v>87834.52</v>
      </c>
      <c r="G654" t="s">
        <v>14</v>
      </c>
      <c r="H654" t="s">
        <v>11</v>
      </c>
      <c r="I654" s="16" t="str">
        <f>INDEX(country_codes!C:C,MATCH(highest_earning_players!E654,country_codes!D:D,0))</f>
        <v>China, People's Republic of</v>
      </c>
      <c r="J654" s="16" t="str">
        <f>INDEX(country_codes!A:A,MATCH(highest_earning_players!E654,country_codes!D:D,0))</f>
        <v>Asia</v>
      </c>
      <c r="K654" s="16" t="str">
        <f t="shared" si="40"/>
        <v>G</v>
      </c>
      <c r="L654" s="16" t="str">
        <f t="shared" si="41"/>
        <v>o</v>
      </c>
      <c r="M654" s="16" t="str">
        <f t="shared" si="42"/>
        <v>Go</v>
      </c>
      <c r="N654" t="str">
        <f t="shared" si="43"/>
        <v/>
      </c>
    </row>
    <row r="655" spans="1:14" x14ac:dyDescent="0.25">
      <c r="A655">
        <v>14568</v>
      </c>
      <c r="B655" t="s">
        <v>462</v>
      </c>
      <c r="C655" t="s">
        <v>1680</v>
      </c>
      <c r="D655" t="s">
        <v>1681</v>
      </c>
      <c r="E655" t="s">
        <v>333</v>
      </c>
      <c r="F655">
        <v>86588.9</v>
      </c>
      <c r="G655" t="s">
        <v>14</v>
      </c>
      <c r="H655" t="s">
        <v>11</v>
      </c>
      <c r="I655" s="16" t="str">
        <f>INDEX(country_codes!C:C,MATCH(highest_earning_players!E655,country_codes!D:D,0))</f>
        <v>China, People's Republic of</v>
      </c>
      <c r="J655" s="16" t="str">
        <f>INDEX(country_codes!A:A,MATCH(highest_earning_players!E655,country_codes!D:D,0))</f>
        <v>Asia</v>
      </c>
      <c r="K655" s="16" t="str">
        <f t="shared" si="40"/>
        <v>H</v>
      </c>
      <c r="L655" s="16" t="str">
        <f t="shared" si="41"/>
        <v>o</v>
      </c>
      <c r="M655" s="16" t="str">
        <f t="shared" si="42"/>
        <v>Ho</v>
      </c>
      <c r="N655" t="str">
        <f t="shared" si="43"/>
        <v/>
      </c>
    </row>
    <row r="656" spans="1:14" x14ac:dyDescent="0.25">
      <c r="A656">
        <v>6023</v>
      </c>
      <c r="B656" t="s">
        <v>1682</v>
      </c>
      <c r="C656" t="s">
        <v>667</v>
      </c>
      <c r="D656" t="s">
        <v>1683</v>
      </c>
      <c r="E656" t="s">
        <v>609</v>
      </c>
      <c r="F656">
        <v>85836.53</v>
      </c>
      <c r="G656" t="s">
        <v>14</v>
      </c>
      <c r="H656" t="s">
        <v>11</v>
      </c>
      <c r="I656" s="16" t="str">
        <f>INDEX(country_codes!C:C,MATCH(highest_earning_players!E656,country_codes!D:D,0))</f>
        <v>Korea, Republic of</v>
      </c>
      <c r="J656" s="16" t="str">
        <f>INDEX(country_codes!A:A,MATCH(highest_earning_players!E656,country_codes!D:D,0))</f>
        <v>Asia</v>
      </c>
      <c r="K656" s="16" t="str">
        <f t="shared" si="40"/>
        <v>J</v>
      </c>
      <c r="L656" s="16" t="str">
        <f t="shared" si="41"/>
        <v>n</v>
      </c>
      <c r="M656" s="16" t="str">
        <f t="shared" si="42"/>
        <v>Jn</v>
      </c>
      <c r="N656" t="str">
        <f t="shared" si="43"/>
        <v/>
      </c>
    </row>
    <row r="657" spans="1:14" x14ac:dyDescent="0.25">
      <c r="A657">
        <v>22243</v>
      </c>
      <c r="B657" t="s">
        <v>306</v>
      </c>
      <c r="C657" t="s">
        <v>1684</v>
      </c>
      <c r="D657" t="s">
        <v>1685</v>
      </c>
      <c r="E657" t="s">
        <v>323</v>
      </c>
      <c r="F657">
        <v>85535.96</v>
      </c>
      <c r="G657" t="s">
        <v>14</v>
      </c>
      <c r="H657" t="s">
        <v>11</v>
      </c>
      <c r="I657" s="16" t="str">
        <f>INDEX(country_codes!C:C,MATCH(highest_earning_players!E657,country_codes!D:D,0))</f>
        <v>Germany, Federal Republic of</v>
      </c>
      <c r="J657" s="16" t="str">
        <f>INDEX(country_codes!A:A,MATCH(highest_earning_players!E657,country_codes!D:D,0))</f>
        <v>Europe</v>
      </c>
      <c r="K657" s="16" t="str">
        <f t="shared" si="40"/>
        <v>S</v>
      </c>
      <c r="L657" s="16" t="str">
        <f t="shared" si="41"/>
        <v>n</v>
      </c>
      <c r="M657" s="16" t="str">
        <f t="shared" si="42"/>
        <v>Sn</v>
      </c>
      <c r="N657" t="str">
        <f t="shared" si="43"/>
        <v/>
      </c>
    </row>
    <row r="658" spans="1:14" x14ac:dyDescent="0.25">
      <c r="A658">
        <v>38902</v>
      </c>
      <c r="B658" t="s">
        <v>1686</v>
      </c>
      <c r="C658" t="s">
        <v>607</v>
      </c>
      <c r="D658" t="s">
        <v>1687</v>
      </c>
      <c r="E658" t="s">
        <v>609</v>
      </c>
      <c r="F658">
        <v>84500</v>
      </c>
      <c r="G658" t="s">
        <v>14</v>
      </c>
      <c r="H658" t="s">
        <v>11</v>
      </c>
      <c r="I658" s="16" t="str">
        <f>INDEX(country_codes!C:C,MATCH(highest_earning_players!E658,country_codes!D:D,0))</f>
        <v>Korea, Republic of</v>
      </c>
      <c r="J658" s="16" t="str">
        <f>INDEX(country_codes!A:A,MATCH(highest_earning_players!E658,country_codes!D:D,0))</f>
        <v>Asia</v>
      </c>
      <c r="K658" s="16" t="str">
        <f t="shared" si="40"/>
        <v>H</v>
      </c>
      <c r="L658" s="16" t="str">
        <f t="shared" si="41"/>
        <v>e</v>
      </c>
      <c r="M658" s="16" t="str">
        <f t="shared" si="42"/>
        <v>He</v>
      </c>
      <c r="N658">
        <f t="shared" si="43"/>
        <v>3</v>
      </c>
    </row>
    <row r="659" spans="1:14" x14ac:dyDescent="0.25">
      <c r="A659">
        <v>17414</v>
      </c>
      <c r="B659" t="s">
        <v>125</v>
      </c>
      <c r="C659" t="s">
        <v>1688</v>
      </c>
      <c r="D659" t="s">
        <v>1689</v>
      </c>
      <c r="E659" t="s">
        <v>33</v>
      </c>
      <c r="F659">
        <v>83962.45</v>
      </c>
      <c r="G659" t="s">
        <v>14</v>
      </c>
      <c r="H659" t="s">
        <v>11</v>
      </c>
      <c r="I659" s="16" t="str">
        <f>INDEX(country_codes!C:C,MATCH(highest_earning_players!E659,country_codes!D:D,0))</f>
        <v>Denmark, Kingdom of</v>
      </c>
      <c r="J659" s="16" t="str">
        <f>INDEX(country_codes!A:A,MATCH(highest_earning_players!E659,country_codes!D:D,0))</f>
        <v>Europe</v>
      </c>
      <c r="K659" s="16" t="str">
        <f t="shared" si="40"/>
        <v>A</v>
      </c>
      <c r="L659" s="16" t="str">
        <f t="shared" si="41"/>
        <v>r</v>
      </c>
      <c r="M659" s="16" t="str">
        <f t="shared" si="42"/>
        <v>Ar</v>
      </c>
      <c r="N659" t="str">
        <f t="shared" si="43"/>
        <v/>
      </c>
    </row>
    <row r="660" spans="1:14" x14ac:dyDescent="0.25">
      <c r="A660">
        <v>25047</v>
      </c>
      <c r="B660" t="s">
        <v>872</v>
      </c>
      <c r="C660" t="s">
        <v>873</v>
      </c>
      <c r="D660" t="s">
        <v>874</v>
      </c>
      <c r="E660" t="s">
        <v>49</v>
      </c>
      <c r="F660">
        <v>80661.2</v>
      </c>
      <c r="G660" t="s">
        <v>14</v>
      </c>
      <c r="H660" t="s">
        <v>11</v>
      </c>
      <c r="I660" s="16" t="str">
        <f>INDEX(country_codes!C:C,MATCH(highest_earning_players!E660,country_codes!D:D,0))</f>
        <v>United States of America</v>
      </c>
      <c r="J660" s="16" t="str">
        <f>INDEX(country_codes!A:A,MATCH(highest_earning_players!E660,country_codes!D:D,0))</f>
        <v>North America</v>
      </c>
      <c r="K660" s="16" t="str">
        <f t="shared" si="40"/>
        <v>H</v>
      </c>
      <c r="L660" s="16" t="str">
        <f t="shared" si="41"/>
        <v>n</v>
      </c>
      <c r="M660" s="16" t="str">
        <f t="shared" si="42"/>
        <v>Hn</v>
      </c>
      <c r="N660" t="str">
        <f t="shared" si="43"/>
        <v/>
      </c>
    </row>
    <row r="661" spans="1:14" x14ac:dyDescent="0.25">
      <c r="A661">
        <v>21705</v>
      </c>
      <c r="B661" t="s">
        <v>1690</v>
      </c>
      <c r="C661" t="s">
        <v>607</v>
      </c>
      <c r="D661" t="s">
        <v>1691</v>
      </c>
      <c r="E661" t="s">
        <v>609</v>
      </c>
      <c r="F661">
        <v>79790.679999999993</v>
      </c>
      <c r="G661" t="s">
        <v>14</v>
      </c>
      <c r="H661" t="s">
        <v>11</v>
      </c>
      <c r="I661" s="16" t="str">
        <f>INDEX(country_codes!C:C,MATCH(highest_earning_players!E661,country_codes!D:D,0))</f>
        <v>Korea, Republic of</v>
      </c>
      <c r="J661" s="16" t="str">
        <f>INDEX(country_codes!A:A,MATCH(highest_earning_players!E661,country_codes!D:D,0))</f>
        <v>Asia</v>
      </c>
      <c r="K661" s="16" t="str">
        <f t="shared" si="40"/>
        <v>J</v>
      </c>
      <c r="L661" s="16" t="str">
        <f t="shared" si="41"/>
        <v>n</v>
      </c>
      <c r="M661" s="16" t="str">
        <f t="shared" si="42"/>
        <v>Jn</v>
      </c>
      <c r="N661" t="str">
        <f t="shared" si="43"/>
        <v/>
      </c>
    </row>
    <row r="662" spans="1:14" x14ac:dyDescent="0.25">
      <c r="A662">
        <v>14528</v>
      </c>
      <c r="B662" t="s">
        <v>219</v>
      </c>
      <c r="C662" t="s">
        <v>1692</v>
      </c>
      <c r="D662" t="s">
        <v>1693</v>
      </c>
      <c r="E662" t="s">
        <v>49</v>
      </c>
      <c r="F662">
        <v>77997.16</v>
      </c>
      <c r="G662" t="s">
        <v>14</v>
      </c>
      <c r="H662" t="s">
        <v>11</v>
      </c>
      <c r="I662" s="16" t="str">
        <f>INDEX(country_codes!C:C,MATCH(highest_earning_players!E662,country_codes!D:D,0))</f>
        <v>United States of America</v>
      </c>
      <c r="J662" s="16" t="str">
        <f>INDEX(country_codes!A:A,MATCH(highest_earning_players!E662,country_codes!D:D,0))</f>
        <v>North America</v>
      </c>
      <c r="K662" s="16" t="str">
        <f t="shared" si="40"/>
        <v>R</v>
      </c>
      <c r="L662" s="16" t="str">
        <f t="shared" si="41"/>
        <v>o</v>
      </c>
      <c r="M662" s="16" t="str">
        <f t="shared" si="42"/>
        <v>Ro</v>
      </c>
      <c r="N662" t="str">
        <f t="shared" si="43"/>
        <v/>
      </c>
    </row>
    <row r="663" spans="1:14" x14ac:dyDescent="0.25">
      <c r="A663">
        <v>27953</v>
      </c>
      <c r="B663" t="s">
        <v>1276</v>
      </c>
      <c r="C663" t="s">
        <v>1694</v>
      </c>
      <c r="D663" t="s">
        <v>1695</v>
      </c>
      <c r="E663" t="s">
        <v>79</v>
      </c>
      <c r="F663">
        <v>76798.880000000005</v>
      </c>
      <c r="G663" t="s">
        <v>14</v>
      </c>
      <c r="H663" t="s">
        <v>11</v>
      </c>
      <c r="I663" s="16" t="str">
        <f>INDEX(country_codes!C:C,MATCH(highest_earning_players!E663,country_codes!D:D,0))</f>
        <v>Sweden, Kingdom of</v>
      </c>
      <c r="J663" s="16" t="str">
        <f>INDEX(country_codes!A:A,MATCH(highest_earning_players!E663,country_codes!D:D,0))</f>
        <v>Europe</v>
      </c>
      <c r="K663" s="16" t="str">
        <f t="shared" si="40"/>
        <v>B</v>
      </c>
      <c r="L663" s="16" t="str">
        <f t="shared" si="41"/>
        <v>n</v>
      </c>
      <c r="M663" s="16" t="str">
        <f t="shared" si="42"/>
        <v>Bn</v>
      </c>
      <c r="N663" t="str">
        <f t="shared" si="43"/>
        <v/>
      </c>
    </row>
    <row r="664" spans="1:14" x14ac:dyDescent="0.25">
      <c r="A664">
        <v>14001</v>
      </c>
      <c r="B664" t="s">
        <v>1696</v>
      </c>
      <c r="C664" t="s">
        <v>1697</v>
      </c>
      <c r="D664" t="s">
        <v>1698</v>
      </c>
      <c r="E664" t="s">
        <v>803</v>
      </c>
      <c r="F664">
        <v>75978.570000000007</v>
      </c>
      <c r="G664" t="s">
        <v>14</v>
      </c>
      <c r="H664" t="s">
        <v>11</v>
      </c>
      <c r="I664" s="16" t="str">
        <f>INDEX(country_codes!C:C,MATCH(highest_earning_players!E664,country_codes!D:D,0))</f>
        <v>Slovenia, Republic of</v>
      </c>
      <c r="J664" s="16" t="str">
        <f>INDEX(country_codes!A:A,MATCH(highest_earning_players!E664,country_codes!D:D,0))</f>
        <v>Europe</v>
      </c>
      <c r="K664" s="16" t="str">
        <f t="shared" si="40"/>
        <v>M</v>
      </c>
      <c r="L664" s="16" t="str">
        <f t="shared" si="41"/>
        <v>c</v>
      </c>
      <c r="M664" s="16" t="str">
        <f t="shared" si="42"/>
        <v>Mc</v>
      </c>
      <c r="N664" t="str">
        <f t="shared" si="43"/>
        <v/>
      </c>
    </row>
    <row r="665" spans="1:14" x14ac:dyDescent="0.25">
      <c r="A665">
        <v>17402</v>
      </c>
      <c r="B665" t="s">
        <v>1625</v>
      </c>
      <c r="C665" t="s">
        <v>732</v>
      </c>
      <c r="D665" t="s">
        <v>1699</v>
      </c>
      <c r="E665" t="s">
        <v>333</v>
      </c>
      <c r="F665">
        <v>75648.350000000006</v>
      </c>
      <c r="G665" t="s">
        <v>14</v>
      </c>
      <c r="H665" t="s">
        <v>11</v>
      </c>
      <c r="I665" s="16" t="str">
        <f>INDEX(country_codes!C:C,MATCH(highest_earning_players!E665,country_codes!D:D,0))</f>
        <v>China, People's Republic of</v>
      </c>
      <c r="J665" s="16" t="str">
        <f>INDEX(country_codes!A:A,MATCH(highest_earning_players!E665,country_codes!D:D,0))</f>
        <v>Asia</v>
      </c>
      <c r="K665" s="16" t="str">
        <f t="shared" si="40"/>
        <v>J</v>
      </c>
      <c r="L665" s="16" t="str">
        <f t="shared" si="41"/>
        <v>g</v>
      </c>
      <c r="M665" s="16" t="str">
        <f t="shared" si="42"/>
        <v>Jg</v>
      </c>
      <c r="N665" t="str">
        <f t="shared" si="43"/>
        <v/>
      </c>
    </row>
    <row r="666" spans="1:14" x14ac:dyDescent="0.25">
      <c r="A666">
        <v>18574</v>
      </c>
      <c r="B666" t="s">
        <v>1700</v>
      </c>
      <c r="C666" t="s">
        <v>503</v>
      </c>
      <c r="D666" t="s">
        <v>102</v>
      </c>
      <c r="E666" t="s">
        <v>333</v>
      </c>
      <c r="F666">
        <v>75380.399999999994</v>
      </c>
      <c r="G666" t="s">
        <v>14</v>
      </c>
      <c r="H666" t="s">
        <v>11</v>
      </c>
      <c r="I666" s="16" t="str">
        <f>INDEX(country_codes!C:C,MATCH(highest_earning_players!E666,country_codes!D:D,0))</f>
        <v>China, People's Republic of</v>
      </c>
      <c r="J666" s="16" t="str">
        <f>INDEX(country_codes!A:A,MATCH(highest_earning_players!E666,country_codes!D:D,0))</f>
        <v>Asia</v>
      </c>
      <c r="K666" s="16" t="str">
        <f t="shared" si="40"/>
        <v>J</v>
      </c>
      <c r="L666" s="16" t="str">
        <f t="shared" si="41"/>
        <v>e</v>
      </c>
      <c r="M666" s="16" t="str">
        <f t="shared" si="42"/>
        <v>Je</v>
      </c>
      <c r="N666" t="str">
        <f t="shared" si="43"/>
        <v/>
      </c>
    </row>
    <row r="667" spans="1:14" x14ac:dyDescent="0.25">
      <c r="A667">
        <v>15428</v>
      </c>
      <c r="B667" t="s">
        <v>1701</v>
      </c>
      <c r="C667" t="s">
        <v>1702</v>
      </c>
      <c r="D667" t="s">
        <v>1703</v>
      </c>
      <c r="E667" t="s">
        <v>49</v>
      </c>
      <c r="F667">
        <v>73817.600000000006</v>
      </c>
      <c r="G667" t="s">
        <v>14</v>
      </c>
      <c r="H667" t="s">
        <v>11</v>
      </c>
      <c r="I667" s="16" t="str">
        <f>INDEX(country_codes!C:C,MATCH(highest_earning_players!E667,country_codes!D:D,0))</f>
        <v>United States of America</v>
      </c>
      <c r="J667" s="16" t="str">
        <f>INDEX(country_codes!A:A,MATCH(highest_earning_players!E667,country_codes!D:D,0))</f>
        <v>North America</v>
      </c>
      <c r="K667" s="16" t="str">
        <f t="shared" si="40"/>
        <v>S</v>
      </c>
      <c r="L667" s="16" t="str">
        <f t="shared" si="41"/>
        <v>d</v>
      </c>
      <c r="M667" s="16" t="str">
        <f t="shared" si="42"/>
        <v>Sd</v>
      </c>
      <c r="N667" t="str">
        <f t="shared" si="43"/>
        <v/>
      </c>
    </row>
    <row r="668" spans="1:14" x14ac:dyDescent="0.25">
      <c r="A668">
        <v>6066</v>
      </c>
      <c r="B668" t="s">
        <v>1704</v>
      </c>
      <c r="C668" t="s">
        <v>1705</v>
      </c>
      <c r="D668" t="s">
        <v>1706</v>
      </c>
      <c r="E668" t="s">
        <v>49</v>
      </c>
      <c r="F668">
        <v>73072.600000000006</v>
      </c>
      <c r="G668" t="s">
        <v>14</v>
      </c>
      <c r="H668" t="s">
        <v>11</v>
      </c>
      <c r="I668" s="16" t="str">
        <f>INDEX(country_codes!C:C,MATCH(highest_earning_players!E668,country_codes!D:D,0))</f>
        <v>United States of America</v>
      </c>
      <c r="J668" s="16" t="str">
        <f>INDEX(country_codes!A:A,MATCH(highest_earning_players!E668,country_codes!D:D,0))</f>
        <v>North America</v>
      </c>
      <c r="K668" s="16" t="str">
        <f t="shared" si="40"/>
        <v>T</v>
      </c>
      <c r="L668" s="16" t="str">
        <f t="shared" si="41"/>
        <v>r</v>
      </c>
      <c r="M668" s="16" t="str">
        <f t="shared" si="42"/>
        <v>Tr</v>
      </c>
      <c r="N668" t="str">
        <f t="shared" si="43"/>
        <v/>
      </c>
    </row>
    <row r="669" spans="1:14" x14ac:dyDescent="0.25">
      <c r="A669">
        <v>17550</v>
      </c>
      <c r="B669" t="s">
        <v>370</v>
      </c>
      <c r="C669" t="s">
        <v>1707</v>
      </c>
      <c r="D669" t="s">
        <v>1708</v>
      </c>
      <c r="E669" t="s">
        <v>685</v>
      </c>
      <c r="F669">
        <v>72193.009999999995</v>
      </c>
      <c r="G669" t="s">
        <v>14</v>
      </c>
      <c r="H669" t="s">
        <v>11</v>
      </c>
      <c r="I669" s="16" t="str">
        <f>INDEX(country_codes!C:C,MATCH(highest_earning_players!E669,country_codes!D:D,0))</f>
        <v>Croatia, Republic of</v>
      </c>
      <c r="J669" s="16" t="str">
        <f>INDEX(country_codes!A:A,MATCH(highest_earning_players!E669,country_codes!D:D,0))</f>
        <v>Europe</v>
      </c>
      <c r="K669" s="16" t="str">
        <f t="shared" si="40"/>
        <v>I</v>
      </c>
      <c r="L669" s="16" t="str">
        <f t="shared" si="41"/>
        <v>n</v>
      </c>
      <c r="M669" s="16" t="str">
        <f t="shared" si="42"/>
        <v>In</v>
      </c>
      <c r="N669" t="str">
        <f t="shared" si="43"/>
        <v/>
      </c>
    </row>
    <row r="670" spans="1:14" x14ac:dyDescent="0.25">
      <c r="A670">
        <v>28607</v>
      </c>
      <c r="B670" t="s">
        <v>1709</v>
      </c>
      <c r="C670" t="s">
        <v>1392</v>
      </c>
      <c r="D670" t="s">
        <v>1710</v>
      </c>
      <c r="E670" t="s">
        <v>609</v>
      </c>
      <c r="F670">
        <v>70434.23</v>
      </c>
      <c r="G670" t="s">
        <v>14</v>
      </c>
      <c r="H670" t="s">
        <v>11</v>
      </c>
      <c r="I670" s="16" t="str">
        <f>INDEX(country_codes!C:C,MATCH(highest_earning_players!E670,country_codes!D:D,0))</f>
        <v>Korea, Republic of</v>
      </c>
      <c r="J670" s="16" t="str">
        <f>INDEX(country_codes!A:A,MATCH(highest_earning_players!E670,country_codes!D:D,0))</f>
        <v>Asia</v>
      </c>
      <c r="K670" s="16" t="str">
        <f t="shared" si="40"/>
        <v>S</v>
      </c>
      <c r="L670" s="16" t="str">
        <f t="shared" si="41"/>
        <v>n</v>
      </c>
      <c r="M670" s="16" t="str">
        <f t="shared" si="42"/>
        <v>Sn</v>
      </c>
      <c r="N670" t="str">
        <f t="shared" si="43"/>
        <v/>
      </c>
    </row>
    <row r="671" spans="1:14" x14ac:dyDescent="0.25">
      <c r="A671">
        <v>27955</v>
      </c>
      <c r="B671" t="s">
        <v>1711</v>
      </c>
      <c r="C671" t="s">
        <v>1712</v>
      </c>
      <c r="D671" t="s">
        <v>1713</v>
      </c>
      <c r="E671" t="s">
        <v>323</v>
      </c>
      <c r="F671">
        <v>69829.77</v>
      </c>
      <c r="G671" t="s">
        <v>14</v>
      </c>
      <c r="H671" t="s">
        <v>11</v>
      </c>
      <c r="I671" s="16" t="str">
        <f>INDEX(country_codes!C:C,MATCH(highest_earning_players!E671,country_codes!D:D,0))</f>
        <v>Germany, Federal Republic of</v>
      </c>
      <c r="J671" s="16" t="str">
        <f>INDEX(country_codes!A:A,MATCH(highest_earning_players!E671,country_codes!D:D,0))</f>
        <v>Europe</v>
      </c>
      <c r="K671" s="16" t="str">
        <f t="shared" si="40"/>
        <v>D</v>
      </c>
      <c r="L671" s="16" t="str">
        <f t="shared" si="41"/>
        <v>c</v>
      </c>
      <c r="M671" s="16" t="str">
        <f t="shared" si="42"/>
        <v>Dc</v>
      </c>
      <c r="N671" t="str">
        <f t="shared" si="43"/>
        <v/>
      </c>
    </row>
    <row r="672" spans="1:14" x14ac:dyDescent="0.25">
      <c r="A672">
        <v>19422</v>
      </c>
      <c r="B672" t="s">
        <v>1625</v>
      </c>
      <c r="C672" t="s">
        <v>461</v>
      </c>
      <c r="D672" t="s">
        <v>1714</v>
      </c>
      <c r="E672" t="s">
        <v>333</v>
      </c>
      <c r="F672">
        <v>69791.28</v>
      </c>
      <c r="G672" t="s">
        <v>14</v>
      </c>
      <c r="H672" t="s">
        <v>11</v>
      </c>
      <c r="I672" s="16" t="str">
        <f>INDEX(country_codes!C:C,MATCH(highest_earning_players!E672,country_codes!D:D,0))</f>
        <v>China, People's Republic of</v>
      </c>
      <c r="J672" s="16" t="str">
        <f>INDEX(country_codes!A:A,MATCH(highest_earning_players!E672,country_codes!D:D,0))</f>
        <v>Asia</v>
      </c>
      <c r="K672" s="16" t="str">
        <f t="shared" si="40"/>
        <v>J</v>
      </c>
      <c r="L672" s="16" t="str">
        <f t="shared" si="41"/>
        <v>g</v>
      </c>
      <c r="M672" s="16" t="str">
        <f t="shared" si="42"/>
        <v>Jg</v>
      </c>
      <c r="N672" t="str">
        <f t="shared" si="43"/>
        <v/>
      </c>
    </row>
    <row r="673" spans="1:14" x14ac:dyDescent="0.25">
      <c r="A673">
        <v>21943</v>
      </c>
      <c r="B673" t="s">
        <v>1715</v>
      </c>
      <c r="C673" t="s">
        <v>1716</v>
      </c>
      <c r="D673" t="s">
        <v>1717</v>
      </c>
      <c r="E673" t="s">
        <v>109</v>
      </c>
      <c r="F673">
        <v>67862.48</v>
      </c>
      <c r="G673" t="s">
        <v>14</v>
      </c>
      <c r="H673" t="s">
        <v>11</v>
      </c>
      <c r="I673" s="16" t="str">
        <f>INDEX(country_codes!C:C,MATCH(highest_earning_players!E673,country_codes!D:D,0))</f>
        <v>Norway, Kingdom of</v>
      </c>
      <c r="J673" s="16" t="str">
        <f>INDEX(country_codes!A:A,MATCH(highest_earning_players!E673,country_codes!D:D,0))</f>
        <v>Europe</v>
      </c>
      <c r="K673" s="16" t="str">
        <f t="shared" si="40"/>
        <v>N</v>
      </c>
      <c r="L673" s="16" t="str">
        <f t="shared" si="41"/>
        <v>s</v>
      </c>
      <c r="M673" s="16" t="str">
        <f t="shared" si="42"/>
        <v>Ns</v>
      </c>
      <c r="N673" t="str">
        <f t="shared" si="43"/>
        <v/>
      </c>
    </row>
    <row r="674" spans="1:14" x14ac:dyDescent="0.25">
      <c r="A674">
        <v>1163</v>
      </c>
      <c r="B674" t="s">
        <v>1718</v>
      </c>
      <c r="C674" t="s">
        <v>1719</v>
      </c>
      <c r="D674" t="s">
        <v>1720</v>
      </c>
      <c r="E674" t="s">
        <v>49</v>
      </c>
      <c r="F674">
        <v>67720</v>
      </c>
      <c r="G674" t="s">
        <v>14</v>
      </c>
      <c r="H674" t="s">
        <v>11</v>
      </c>
      <c r="I674" s="16" t="str">
        <f>INDEX(country_codes!C:C,MATCH(highest_earning_players!E674,country_codes!D:D,0))</f>
        <v>United States of America</v>
      </c>
      <c r="J674" s="16" t="str">
        <f>INDEX(country_codes!A:A,MATCH(highest_earning_players!E674,country_codes!D:D,0))</f>
        <v>North America</v>
      </c>
      <c r="K674" s="16" t="str">
        <f t="shared" si="40"/>
        <v>R</v>
      </c>
      <c r="L674" s="16" t="str">
        <f t="shared" si="41"/>
        <v>i</v>
      </c>
      <c r="M674" s="16" t="str">
        <f t="shared" si="42"/>
        <v>Ri</v>
      </c>
      <c r="N674" t="str">
        <f t="shared" si="43"/>
        <v/>
      </c>
    </row>
    <row r="675" spans="1:14" x14ac:dyDescent="0.25">
      <c r="A675">
        <v>21718</v>
      </c>
      <c r="B675" t="s">
        <v>1721</v>
      </c>
      <c r="C675" t="s">
        <v>1722</v>
      </c>
      <c r="D675" t="s">
        <v>1723</v>
      </c>
      <c r="E675" t="s">
        <v>49</v>
      </c>
      <c r="F675">
        <v>66663.8</v>
      </c>
      <c r="G675" t="s">
        <v>14</v>
      </c>
      <c r="H675" t="s">
        <v>11</v>
      </c>
      <c r="I675" s="16" t="str">
        <f>INDEX(country_codes!C:C,MATCH(highest_earning_players!E675,country_codes!D:D,0))</f>
        <v>United States of America</v>
      </c>
      <c r="J675" s="16" t="str">
        <f>INDEX(country_codes!A:A,MATCH(highest_earning_players!E675,country_codes!D:D,0))</f>
        <v>North America</v>
      </c>
      <c r="K675" s="16" t="str">
        <f t="shared" si="40"/>
        <v>S</v>
      </c>
      <c r="L675" s="16" t="str">
        <f t="shared" si="41"/>
        <v>l</v>
      </c>
      <c r="M675" s="16" t="str">
        <f t="shared" si="42"/>
        <v>Sl</v>
      </c>
      <c r="N675" t="str">
        <f t="shared" si="43"/>
        <v/>
      </c>
    </row>
    <row r="676" spans="1:14" x14ac:dyDescent="0.25">
      <c r="A676">
        <v>20604</v>
      </c>
      <c r="B676" t="s">
        <v>1724</v>
      </c>
      <c r="C676" t="s">
        <v>812</v>
      </c>
      <c r="D676" t="s">
        <v>1725</v>
      </c>
      <c r="E676" t="s">
        <v>660</v>
      </c>
      <c r="F676">
        <v>65965.06</v>
      </c>
      <c r="G676" t="s">
        <v>14</v>
      </c>
      <c r="H676" t="s">
        <v>11</v>
      </c>
      <c r="I676" s="16" t="str">
        <f>INDEX(country_codes!C:C,MATCH(highest_earning_players!E676,country_codes!D:D,0))</f>
        <v>Taiwan</v>
      </c>
      <c r="J676" s="16" t="str">
        <f>INDEX(country_codes!A:A,MATCH(highest_earning_players!E676,country_codes!D:D,0))</f>
        <v>Asia</v>
      </c>
      <c r="K676" s="16" t="str">
        <f t="shared" si="40"/>
        <v>Y</v>
      </c>
      <c r="L676" s="16" t="str">
        <f t="shared" si="41"/>
        <v>n</v>
      </c>
      <c r="M676" s="16" t="str">
        <f t="shared" si="42"/>
        <v>Yn</v>
      </c>
      <c r="N676" t="str">
        <f t="shared" si="43"/>
        <v/>
      </c>
    </row>
    <row r="677" spans="1:14" x14ac:dyDescent="0.25">
      <c r="A677">
        <v>22244</v>
      </c>
      <c r="B677" t="s">
        <v>135</v>
      </c>
      <c r="C677" t="s">
        <v>1726</v>
      </c>
      <c r="D677" t="s">
        <v>1727</v>
      </c>
      <c r="E677" t="s">
        <v>323</v>
      </c>
      <c r="F677">
        <v>65525.96</v>
      </c>
      <c r="G677" t="s">
        <v>14</v>
      </c>
      <c r="H677" t="s">
        <v>11</v>
      </c>
      <c r="I677" s="16" t="str">
        <f>INDEX(country_codes!C:C,MATCH(highest_earning_players!E677,country_codes!D:D,0))</f>
        <v>Germany, Federal Republic of</v>
      </c>
      <c r="J677" s="16" t="str">
        <f>INDEX(country_codes!A:A,MATCH(highest_earning_players!E677,country_codes!D:D,0))</f>
        <v>Europe</v>
      </c>
      <c r="K677" s="16" t="str">
        <f t="shared" si="40"/>
        <v>M</v>
      </c>
      <c r="L677" s="16" t="str">
        <f t="shared" si="41"/>
        <v>s</v>
      </c>
      <c r="M677" s="16" t="str">
        <f t="shared" si="42"/>
        <v>Ms</v>
      </c>
      <c r="N677" t="str">
        <f t="shared" si="43"/>
        <v/>
      </c>
    </row>
    <row r="678" spans="1:14" x14ac:dyDescent="0.25">
      <c r="A678">
        <v>12396</v>
      </c>
      <c r="B678" t="s">
        <v>1728</v>
      </c>
      <c r="C678" t="s">
        <v>1729</v>
      </c>
      <c r="D678" t="s">
        <v>1730</v>
      </c>
      <c r="E678" t="s">
        <v>323</v>
      </c>
      <c r="F678">
        <v>65516.28</v>
      </c>
      <c r="G678" t="s">
        <v>14</v>
      </c>
      <c r="H678" t="s">
        <v>11</v>
      </c>
      <c r="I678" s="16" t="str">
        <f>INDEX(country_codes!C:C,MATCH(highest_earning_players!E678,country_codes!D:D,0))</f>
        <v>Germany, Federal Republic of</v>
      </c>
      <c r="J678" s="16" t="str">
        <f>INDEX(country_codes!A:A,MATCH(highest_earning_players!E678,country_codes!D:D,0))</f>
        <v>Europe</v>
      </c>
      <c r="K678" s="16" t="str">
        <f t="shared" si="40"/>
        <v>C</v>
      </c>
      <c r="L678" s="16" t="str">
        <f t="shared" si="41"/>
        <v>h</v>
      </c>
      <c r="M678" s="16" t="str">
        <f t="shared" si="42"/>
        <v>Ch</v>
      </c>
      <c r="N678" t="str">
        <f t="shared" si="43"/>
        <v/>
      </c>
    </row>
    <row r="679" spans="1:14" x14ac:dyDescent="0.25">
      <c r="A679">
        <v>21715</v>
      </c>
      <c r="B679" t="s">
        <v>1731</v>
      </c>
      <c r="C679" t="s">
        <v>1732</v>
      </c>
      <c r="D679" t="s">
        <v>1733</v>
      </c>
      <c r="E679" t="s">
        <v>49</v>
      </c>
      <c r="F679">
        <v>64763.4</v>
      </c>
      <c r="G679" t="s">
        <v>14</v>
      </c>
      <c r="H679" t="s">
        <v>11</v>
      </c>
      <c r="I679" s="16" t="str">
        <f>INDEX(country_codes!C:C,MATCH(highest_earning_players!E679,country_codes!D:D,0))</f>
        <v>United States of America</v>
      </c>
      <c r="J679" s="16" t="str">
        <f>INDEX(country_codes!A:A,MATCH(highest_earning_players!E679,country_codes!D:D,0))</f>
        <v>North America</v>
      </c>
      <c r="K679" s="16" t="str">
        <f t="shared" si="40"/>
        <v>S</v>
      </c>
      <c r="L679" s="16" t="str">
        <f t="shared" si="41"/>
        <v>n</v>
      </c>
      <c r="M679" s="16" t="str">
        <f t="shared" si="42"/>
        <v>Sn</v>
      </c>
      <c r="N679" t="str">
        <f t="shared" si="43"/>
        <v/>
      </c>
    </row>
    <row r="680" spans="1:14" x14ac:dyDescent="0.25">
      <c r="A680">
        <v>21719</v>
      </c>
      <c r="B680" t="s">
        <v>1734</v>
      </c>
      <c r="C680" t="s">
        <v>1735</v>
      </c>
      <c r="D680" t="s">
        <v>1736</v>
      </c>
      <c r="E680" t="s">
        <v>49</v>
      </c>
      <c r="F680">
        <v>64763.4</v>
      </c>
      <c r="G680" t="s">
        <v>14</v>
      </c>
      <c r="H680" t="s">
        <v>11</v>
      </c>
      <c r="I680" s="16" t="str">
        <f>INDEX(country_codes!C:C,MATCH(highest_earning_players!E680,country_codes!D:D,0))</f>
        <v>United States of America</v>
      </c>
      <c r="J680" s="16" t="str">
        <f>INDEX(country_codes!A:A,MATCH(highest_earning_players!E680,country_codes!D:D,0))</f>
        <v>North America</v>
      </c>
      <c r="K680" s="16" t="str">
        <f t="shared" si="40"/>
        <v>M</v>
      </c>
      <c r="L680" s="16" t="str">
        <f t="shared" si="41"/>
        <v>l</v>
      </c>
      <c r="M680" s="16" t="str">
        <f t="shared" si="42"/>
        <v>Ml</v>
      </c>
      <c r="N680" t="str">
        <f t="shared" si="43"/>
        <v/>
      </c>
    </row>
    <row r="681" spans="1:14" x14ac:dyDescent="0.25">
      <c r="A681">
        <v>29443</v>
      </c>
      <c r="B681" t="s">
        <v>1737</v>
      </c>
      <c r="C681" t="s">
        <v>1738</v>
      </c>
      <c r="D681" t="s">
        <v>1739</v>
      </c>
      <c r="E681" t="s">
        <v>49</v>
      </c>
      <c r="F681">
        <v>64742.6</v>
      </c>
      <c r="G681" t="s">
        <v>14</v>
      </c>
      <c r="H681" t="s">
        <v>11</v>
      </c>
      <c r="I681" s="16" t="str">
        <f>INDEX(country_codes!C:C,MATCH(highest_earning_players!E681,country_codes!D:D,0))</f>
        <v>United States of America</v>
      </c>
      <c r="J681" s="16" t="str">
        <f>INDEX(country_codes!A:A,MATCH(highest_earning_players!E681,country_codes!D:D,0))</f>
        <v>North America</v>
      </c>
      <c r="K681" s="16" t="str">
        <f t="shared" si="40"/>
        <v>C</v>
      </c>
      <c r="L681" s="16" t="str">
        <f t="shared" si="41"/>
        <v>r</v>
      </c>
      <c r="M681" s="16" t="str">
        <f t="shared" si="42"/>
        <v>Cr</v>
      </c>
      <c r="N681" t="str">
        <f t="shared" si="43"/>
        <v/>
      </c>
    </row>
    <row r="682" spans="1:14" x14ac:dyDescent="0.25">
      <c r="A682">
        <v>29444</v>
      </c>
      <c r="B682" t="s">
        <v>1740</v>
      </c>
      <c r="C682" t="s">
        <v>1741</v>
      </c>
      <c r="D682" t="s">
        <v>1742</v>
      </c>
      <c r="E682" t="s">
        <v>49</v>
      </c>
      <c r="F682">
        <v>64742.6</v>
      </c>
      <c r="G682" t="s">
        <v>14</v>
      </c>
      <c r="H682" t="s">
        <v>11</v>
      </c>
      <c r="I682" s="16" t="str">
        <f>INDEX(country_codes!C:C,MATCH(highest_earning_players!E682,country_codes!D:D,0))</f>
        <v>United States of America</v>
      </c>
      <c r="J682" s="16" t="str">
        <f>INDEX(country_codes!A:A,MATCH(highest_earning_players!E682,country_codes!D:D,0))</f>
        <v>North America</v>
      </c>
      <c r="K682" s="16" t="str">
        <f t="shared" si="40"/>
        <v>J</v>
      </c>
      <c r="L682" s="16" t="str">
        <f t="shared" si="41"/>
        <v>n</v>
      </c>
      <c r="M682" s="16" t="str">
        <f t="shared" si="42"/>
        <v>Jn</v>
      </c>
      <c r="N682" t="str">
        <f t="shared" si="43"/>
        <v/>
      </c>
    </row>
    <row r="683" spans="1:14" x14ac:dyDescent="0.25">
      <c r="A683">
        <v>20525</v>
      </c>
      <c r="B683" t="s">
        <v>1743</v>
      </c>
      <c r="C683" t="s">
        <v>1744</v>
      </c>
      <c r="D683" t="s">
        <v>1745</v>
      </c>
      <c r="E683" t="s">
        <v>66</v>
      </c>
      <c r="F683">
        <v>64112.6</v>
      </c>
      <c r="G683" t="s">
        <v>14</v>
      </c>
      <c r="H683" t="s">
        <v>11</v>
      </c>
      <c r="I683" s="16" t="str">
        <f>INDEX(country_codes!C:C,MATCH(highest_earning_players!E683,country_codes!D:D,0))</f>
        <v>Canada</v>
      </c>
      <c r="J683" s="16" t="str">
        <f>INDEX(country_codes!A:A,MATCH(highest_earning_players!E683,country_codes!D:D,0))</f>
        <v>North America</v>
      </c>
      <c r="K683" s="16" t="str">
        <f t="shared" si="40"/>
        <v>F</v>
      </c>
      <c r="L683" s="16" t="str">
        <f t="shared" si="41"/>
        <v>o</v>
      </c>
      <c r="M683" s="16" t="str">
        <f t="shared" si="42"/>
        <v>Fo</v>
      </c>
      <c r="N683" t="str">
        <f t="shared" si="43"/>
        <v/>
      </c>
    </row>
    <row r="684" spans="1:14" x14ac:dyDescent="0.25">
      <c r="A684">
        <v>25597</v>
      </c>
      <c r="B684" t="s">
        <v>1746</v>
      </c>
      <c r="C684" t="s">
        <v>1747</v>
      </c>
      <c r="D684" t="s">
        <v>1748</v>
      </c>
      <c r="E684" t="s">
        <v>49</v>
      </c>
      <c r="F684">
        <v>63634.48</v>
      </c>
      <c r="G684" t="s">
        <v>14</v>
      </c>
      <c r="H684" t="s">
        <v>11</v>
      </c>
      <c r="I684" s="16" t="str">
        <f>INDEX(country_codes!C:C,MATCH(highest_earning_players!E684,country_codes!D:D,0))</f>
        <v>United States of America</v>
      </c>
      <c r="J684" s="16" t="str">
        <f>INDEX(country_codes!A:A,MATCH(highest_earning_players!E684,country_codes!D:D,0))</f>
        <v>North America</v>
      </c>
      <c r="K684" s="16" t="str">
        <f t="shared" si="40"/>
        <v>K</v>
      </c>
      <c r="L684" s="16" t="str">
        <f t="shared" si="41"/>
        <v>f</v>
      </c>
      <c r="M684" s="16" t="str">
        <f t="shared" si="42"/>
        <v>Kf</v>
      </c>
      <c r="N684" t="str">
        <f t="shared" si="43"/>
        <v/>
      </c>
    </row>
    <row r="685" spans="1:14" x14ac:dyDescent="0.25">
      <c r="A685">
        <v>1120</v>
      </c>
      <c r="B685" t="s">
        <v>1749</v>
      </c>
      <c r="C685" t="s">
        <v>607</v>
      </c>
      <c r="D685" t="s">
        <v>1750</v>
      </c>
      <c r="E685" t="s">
        <v>609</v>
      </c>
      <c r="F685">
        <v>63405.8</v>
      </c>
      <c r="G685" t="s">
        <v>14</v>
      </c>
      <c r="H685" t="s">
        <v>11</v>
      </c>
      <c r="I685" s="16" t="str">
        <f>INDEX(country_codes!C:C,MATCH(highest_earning_players!E685,country_codes!D:D,0))</f>
        <v>Korea, Republic of</v>
      </c>
      <c r="J685" s="16" t="str">
        <f>INDEX(country_codes!A:A,MATCH(highest_earning_players!E685,country_codes!D:D,0))</f>
        <v>Asia</v>
      </c>
      <c r="K685" s="16" t="str">
        <f t="shared" si="40"/>
        <v>K</v>
      </c>
      <c r="L685" s="16" t="str">
        <f t="shared" si="41"/>
        <v>k</v>
      </c>
      <c r="M685" s="16" t="str">
        <f t="shared" si="42"/>
        <v>Kk</v>
      </c>
      <c r="N685" t="str">
        <f t="shared" si="43"/>
        <v/>
      </c>
    </row>
    <row r="686" spans="1:14" x14ac:dyDescent="0.25">
      <c r="A686">
        <v>21427</v>
      </c>
      <c r="B686" t="s">
        <v>460</v>
      </c>
      <c r="C686" t="s">
        <v>418</v>
      </c>
      <c r="D686" t="s">
        <v>1751</v>
      </c>
      <c r="E686" t="s">
        <v>333</v>
      </c>
      <c r="F686">
        <v>60952.31</v>
      </c>
      <c r="G686" t="s">
        <v>14</v>
      </c>
      <c r="H686" t="s">
        <v>11</v>
      </c>
      <c r="I686" s="16" t="str">
        <f>INDEX(country_codes!C:C,MATCH(highest_earning_players!E686,country_codes!D:D,0))</f>
        <v>China, People's Republic of</v>
      </c>
      <c r="J686" s="16" t="str">
        <f>INDEX(country_codes!A:A,MATCH(highest_earning_players!E686,country_codes!D:D,0))</f>
        <v>Asia</v>
      </c>
      <c r="K686" s="16" t="str">
        <f t="shared" si="40"/>
        <v>Z</v>
      </c>
      <c r="L686" s="16" t="str">
        <f t="shared" si="41"/>
        <v>o</v>
      </c>
      <c r="M686" s="16" t="str">
        <f t="shared" si="42"/>
        <v>Zo</v>
      </c>
      <c r="N686" t="str">
        <f t="shared" si="43"/>
        <v/>
      </c>
    </row>
    <row r="687" spans="1:14" x14ac:dyDescent="0.25">
      <c r="A687">
        <v>20516</v>
      </c>
      <c r="B687" t="s">
        <v>867</v>
      </c>
      <c r="C687" t="s">
        <v>1752</v>
      </c>
      <c r="D687" t="s">
        <v>1753</v>
      </c>
      <c r="E687" t="s">
        <v>66</v>
      </c>
      <c r="F687">
        <v>60502.6</v>
      </c>
      <c r="G687" t="s">
        <v>14</v>
      </c>
      <c r="H687" t="s">
        <v>11</v>
      </c>
      <c r="I687" s="16" t="str">
        <f>INDEX(country_codes!C:C,MATCH(highest_earning_players!E687,country_codes!D:D,0))</f>
        <v>Canada</v>
      </c>
      <c r="J687" s="16" t="str">
        <f>INDEX(country_codes!A:A,MATCH(highest_earning_players!E687,country_codes!D:D,0))</f>
        <v>North America</v>
      </c>
      <c r="K687" s="16" t="str">
        <f t="shared" si="40"/>
        <v>K</v>
      </c>
      <c r="L687" s="16" t="str">
        <f t="shared" si="41"/>
        <v>e</v>
      </c>
      <c r="M687" s="16" t="str">
        <f t="shared" si="42"/>
        <v>Ke</v>
      </c>
      <c r="N687" t="str">
        <f t="shared" si="43"/>
        <v/>
      </c>
    </row>
    <row r="688" spans="1:14" x14ac:dyDescent="0.25">
      <c r="A688">
        <v>14570</v>
      </c>
      <c r="B688" t="s">
        <v>1754</v>
      </c>
      <c r="C688" t="s">
        <v>461</v>
      </c>
      <c r="D688" t="s">
        <v>1755</v>
      </c>
      <c r="E688" t="s">
        <v>333</v>
      </c>
      <c r="F688">
        <v>58569.42</v>
      </c>
      <c r="G688" t="s">
        <v>14</v>
      </c>
      <c r="H688" t="s">
        <v>11</v>
      </c>
      <c r="I688" s="16" t="str">
        <f>INDEX(country_codes!C:C,MATCH(highest_earning_players!E688,country_codes!D:D,0))</f>
        <v>China, People's Republic of</v>
      </c>
      <c r="J688" s="16" t="str">
        <f>INDEX(country_codes!A:A,MATCH(highest_earning_players!E688,country_codes!D:D,0))</f>
        <v>Asia</v>
      </c>
      <c r="K688" s="16" t="str">
        <f t="shared" si="40"/>
        <v>T</v>
      </c>
      <c r="L688" s="16" t="str">
        <f t="shared" si="41"/>
        <v>e</v>
      </c>
      <c r="M688" s="16" t="str">
        <f t="shared" si="42"/>
        <v>Te</v>
      </c>
      <c r="N688" t="str">
        <f t="shared" si="43"/>
        <v/>
      </c>
    </row>
    <row r="689" spans="1:14" x14ac:dyDescent="0.25">
      <c r="A689">
        <v>32505</v>
      </c>
      <c r="B689" t="s">
        <v>1756</v>
      </c>
      <c r="C689" t="s">
        <v>1757</v>
      </c>
      <c r="D689" t="s">
        <v>1758</v>
      </c>
      <c r="E689" t="s">
        <v>609</v>
      </c>
      <c r="F689">
        <v>57792</v>
      </c>
      <c r="G689" t="s">
        <v>14</v>
      </c>
      <c r="H689" t="s">
        <v>11</v>
      </c>
      <c r="I689" s="16" t="str">
        <f>INDEX(country_codes!C:C,MATCH(highest_earning_players!E689,country_codes!D:D,0))</f>
        <v>Korea, Republic of</v>
      </c>
      <c r="J689" s="16" t="str">
        <f>INDEX(country_codes!A:A,MATCH(highest_earning_players!E689,country_codes!D:D,0))</f>
        <v>Asia</v>
      </c>
      <c r="K689" s="16" t="str">
        <f t="shared" si="40"/>
        <v>T</v>
      </c>
      <c r="L689" s="16" t="str">
        <f t="shared" si="41"/>
        <v>k</v>
      </c>
      <c r="M689" s="16" t="str">
        <f t="shared" si="42"/>
        <v>Tk</v>
      </c>
      <c r="N689" t="str">
        <f t="shared" si="43"/>
        <v/>
      </c>
    </row>
    <row r="690" spans="1:14" x14ac:dyDescent="0.25">
      <c r="A690">
        <v>33385</v>
      </c>
      <c r="B690" t="s">
        <v>1030</v>
      </c>
      <c r="C690" t="s">
        <v>1759</v>
      </c>
      <c r="D690" t="s">
        <v>1760</v>
      </c>
      <c r="E690" t="s">
        <v>356</v>
      </c>
      <c r="F690">
        <v>57228</v>
      </c>
      <c r="G690" t="s">
        <v>14</v>
      </c>
      <c r="H690" t="s">
        <v>11</v>
      </c>
      <c r="I690" s="16" t="str">
        <f>INDEX(country_codes!C:C,MATCH(highest_earning_players!E690,country_codes!D:D,0))</f>
        <v>Australia, Commonwealth of</v>
      </c>
      <c r="J690" s="16" t="str">
        <f>INDEX(country_codes!A:A,MATCH(highest_earning_players!E690,country_codes!D:D,0))</f>
        <v>Oceania</v>
      </c>
      <c r="K690" s="16" t="str">
        <f t="shared" si="40"/>
        <v>L</v>
      </c>
      <c r="L690" s="16" t="str">
        <f t="shared" si="41"/>
        <v>m</v>
      </c>
      <c r="M690" s="16" t="str">
        <f t="shared" si="42"/>
        <v>Lm</v>
      </c>
      <c r="N690" t="str">
        <f t="shared" si="43"/>
        <v/>
      </c>
    </row>
    <row r="691" spans="1:14" x14ac:dyDescent="0.25">
      <c r="A691">
        <v>21426</v>
      </c>
      <c r="B691" t="s">
        <v>1761</v>
      </c>
      <c r="C691" t="s">
        <v>429</v>
      </c>
      <c r="D691" t="s">
        <v>1762</v>
      </c>
      <c r="E691" t="s">
        <v>333</v>
      </c>
      <c r="F691">
        <v>57198.2</v>
      </c>
      <c r="G691" t="s">
        <v>14</v>
      </c>
      <c r="H691" t="s">
        <v>11</v>
      </c>
      <c r="I691" s="16" t="str">
        <f>INDEX(country_codes!C:C,MATCH(highest_earning_players!E691,country_codes!D:D,0))</f>
        <v>China, People's Republic of</v>
      </c>
      <c r="J691" s="16" t="str">
        <f>INDEX(country_codes!A:A,MATCH(highest_earning_players!E691,country_codes!D:D,0))</f>
        <v>Asia</v>
      </c>
      <c r="K691" s="16" t="str">
        <f t="shared" si="40"/>
        <v>Q</v>
      </c>
      <c r="L691" s="16" t="str">
        <f t="shared" si="41"/>
        <v>n</v>
      </c>
      <c r="M691" s="16" t="str">
        <f t="shared" si="42"/>
        <v>Qn</v>
      </c>
      <c r="N691" t="str">
        <f t="shared" si="43"/>
        <v/>
      </c>
    </row>
    <row r="692" spans="1:14" x14ac:dyDescent="0.25">
      <c r="A692">
        <v>26991</v>
      </c>
      <c r="B692" t="s">
        <v>1763</v>
      </c>
      <c r="C692" t="s">
        <v>1764</v>
      </c>
      <c r="D692" t="s">
        <v>1765</v>
      </c>
      <c r="E692" t="s">
        <v>66</v>
      </c>
      <c r="F692">
        <v>56726.85</v>
      </c>
      <c r="G692" t="s">
        <v>14</v>
      </c>
      <c r="H692" t="s">
        <v>11</v>
      </c>
      <c r="I692" s="16" t="str">
        <f>INDEX(country_codes!C:C,MATCH(highest_earning_players!E692,country_codes!D:D,0))</f>
        <v>Canada</v>
      </c>
      <c r="J692" s="16" t="str">
        <f>INDEX(country_codes!A:A,MATCH(highest_earning_players!E692,country_codes!D:D,0))</f>
        <v>North America</v>
      </c>
      <c r="K692" s="16" t="str">
        <f t="shared" si="40"/>
        <v>J</v>
      </c>
      <c r="L692" s="16" t="str">
        <f t="shared" si="41"/>
        <v>e</v>
      </c>
      <c r="M692" s="16" t="str">
        <f t="shared" si="42"/>
        <v>Je</v>
      </c>
      <c r="N692" t="str">
        <f t="shared" si="43"/>
        <v/>
      </c>
    </row>
    <row r="693" spans="1:14" x14ac:dyDescent="0.25">
      <c r="A693">
        <v>21709</v>
      </c>
      <c r="B693" t="s">
        <v>1766</v>
      </c>
      <c r="C693" t="s">
        <v>1548</v>
      </c>
      <c r="D693" t="s">
        <v>1767</v>
      </c>
      <c r="E693" t="s">
        <v>609</v>
      </c>
      <c r="F693">
        <v>55970.05</v>
      </c>
      <c r="G693" t="s">
        <v>14</v>
      </c>
      <c r="H693" t="s">
        <v>11</v>
      </c>
      <c r="I693" s="16" t="str">
        <f>INDEX(country_codes!C:C,MATCH(highest_earning_players!E693,country_codes!D:D,0))</f>
        <v>Korea, Republic of</v>
      </c>
      <c r="J693" s="16" t="str">
        <f>INDEX(country_codes!A:A,MATCH(highest_earning_players!E693,country_codes!D:D,0))</f>
        <v>Asia</v>
      </c>
      <c r="K693" s="16" t="str">
        <f t="shared" si="40"/>
        <v>S</v>
      </c>
      <c r="L693" s="16" t="str">
        <f t="shared" si="41"/>
        <v>n</v>
      </c>
      <c r="M693" s="16" t="str">
        <f t="shared" si="42"/>
        <v>Sn</v>
      </c>
      <c r="N693" t="str">
        <f t="shared" si="43"/>
        <v/>
      </c>
    </row>
    <row r="694" spans="1:14" x14ac:dyDescent="0.25">
      <c r="A694">
        <v>23446</v>
      </c>
      <c r="B694" t="s">
        <v>1768</v>
      </c>
      <c r="C694" t="s">
        <v>1640</v>
      </c>
      <c r="D694" t="s">
        <v>1769</v>
      </c>
      <c r="E694" t="s">
        <v>660</v>
      </c>
      <c r="F694">
        <v>53541</v>
      </c>
      <c r="G694" t="s">
        <v>14</v>
      </c>
      <c r="H694" t="s">
        <v>11</v>
      </c>
      <c r="I694" s="16" t="str">
        <f>INDEX(country_codes!C:C,MATCH(highest_earning_players!E694,country_codes!D:D,0))</f>
        <v>Taiwan</v>
      </c>
      <c r="J694" s="16" t="str">
        <f>INDEX(country_codes!A:A,MATCH(highest_earning_players!E694,country_codes!D:D,0))</f>
        <v>Asia</v>
      </c>
      <c r="K694" s="16" t="str">
        <f t="shared" si="40"/>
        <v>C</v>
      </c>
      <c r="L694" s="16" t="str">
        <f t="shared" si="41"/>
        <v>u</v>
      </c>
      <c r="M694" s="16" t="str">
        <f t="shared" si="42"/>
        <v>Cu</v>
      </c>
      <c r="N694" t="str">
        <f t="shared" si="43"/>
        <v/>
      </c>
    </row>
    <row r="695" spans="1:14" x14ac:dyDescent="0.25">
      <c r="A695">
        <v>21419</v>
      </c>
      <c r="B695" t="s">
        <v>1770</v>
      </c>
      <c r="C695" t="s">
        <v>418</v>
      </c>
      <c r="D695" t="s">
        <v>1771</v>
      </c>
      <c r="E695" t="s">
        <v>333</v>
      </c>
      <c r="F695">
        <v>52978.13</v>
      </c>
      <c r="G695" t="s">
        <v>14</v>
      </c>
      <c r="H695" t="s">
        <v>11</v>
      </c>
      <c r="I695" s="16" t="str">
        <f>INDEX(country_codes!C:C,MATCH(highest_earning_players!E695,country_codes!D:D,0))</f>
        <v>China, People's Republic of</v>
      </c>
      <c r="J695" s="16" t="str">
        <f>INDEX(country_codes!A:A,MATCH(highest_earning_players!E695,country_codes!D:D,0))</f>
        <v>Asia</v>
      </c>
      <c r="K695" s="16" t="str">
        <f t="shared" si="40"/>
        <v>J</v>
      </c>
      <c r="L695" s="16" t="str">
        <f t="shared" si="41"/>
        <v>i</v>
      </c>
      <c r="M695" s="16" t="str">
        <f t="shared" si="42"/>
        <v>Ji</v>
      </c>
      <c r="N695" t="str">
        <f t="shared" si="43"/>
        <v/>
      </c>
    </row>
    <row r="696" spans="1:14" x14ac:dyDescent="0.25">
      <c r="A696">
        <v>26996</v>
      </c>
      <c r="B696" t="s">
        <v>968</v>
      </c>
      <c r="C696" t="s">
        <v>1772</v>
      </c>
      <c r="D696" t="s">
        <v>1773</v>
      </c>
      <c r="E696" t="s">
        <v>49</v>
      </c>
      <c r="F696">
        <v>51663.14</v>
      </c>
      <c r="G696" t="s">
        <v>14</v>
      </c>
      <c r="H696" t="s">
        <v>11</v>
      </c>
      <c r="I696" s="16" t="str">
        <f>INDEX(country_codes!C:C,MATCH(highest_earning_players!E696,country_codes!D:D,0))</f>
        <v>United States of America</v>
      </c>
      <c r="J696" s="16" t="str">
        <f>INDEX(country_codes!A:A,MATCH(highest_earning_players!E696,country_codes!D:D,0))</f>
        <v>North America</v>
      </c>
      <c r="K696" s="16" t="str">
        <f t="shared" si="40"/>
        <v>T</v>
      </c>
      <c r="L696" s="16" t="str">
        <f t="shared" si="41"/>
        <v>s</v>
      </c>
      <c r="M696" s="16" t="str">
        <f t="shared" si="42"/>
        <v>Ts</v>
      </c>
      <c r="N696" t="str">
        <f t="shared" si="43"/>
        <v/>
      </c>
    </row>
    <row r="697" spans="1:14" x14ac:dyDescent="0.25">
      <c r="A697">
        <v>28390</v>
      </c>
      <c r="B697" t="s">
        <v>1774</v>
      </c>
      <c r="C697" t="s">
        <v>1775</v>
      </c>
      <c r="D697" t="s">
        <v>1776</v>
      </c>
      <c r="E697" t="s">
        <v>66</v>
      </c>
      <c r="F697">
        <v>51636.85</v>
      </c>
      <c r="G697" t="s">
        <v>14</v>
      </c>
      <c r="H697" t="s">
        <v>11</v>
      </c>
      <c r="I697" s="16" t="str">
        <f>INDEX(country_codes!C:C,MATCH(highest_earning_players!E697,country_codes!D:D,0))</f>
        <v>Canada</v>
      </c>
      <c r="J697" s="16" t="str">
        <f>INDEX(country_codes!A:A,MATCH(highest_earning_players!E697,country_codes!D:D,0))</f>
        <v>North America</v>
      </c>
      <c r="K697" s="16" t="str">
        <f t="shared" si="40"/>
        <v>M</v>
      </c>
      <c r="L697" s="16" t="str">
        <f t="shared" si="41"/>
        <v>k</v>
      </c>
      <c r="M697" s="16" t="str">
        <f t="shared" si="42"/>
        <v>Mk</v>
      </c>
      <c r="N697" t="str">
        <f t="shared" si="43"/>
        <v/>
      </c>
    </row>
    <row r="698" spans="1:14" x14ac:dyDescent="0.25">
      <c r="A698">
        <v>9840</v>
      </c>
      <c r="B698" t="s">
        <v>1010</v>
      </c>
      <c r="C698" t="s">
        <v>750</v>
      </c>
      <c r="D698" t="s">
        <v>1777</v>
      </c>
      <c r="E698" t="s">
        <v>49</v>
      </c>
      <c r="F698">
        <v>51453.4</v>
      </c>
      <c r="G698" t="s">
        <v>14</v>
      </c>
      <c r="H698" t="s">
        <v>11</v>
      </c>
      <c r="I698" s="16" t="str">
        <f>INDEX(country_codes!C:C,MATCH(highest_earning_players!E698,country_codes!D:D,0))</f>
        <v>United States of America</v>
      </c>
      <c r="J698" s="16" t="str">
        <f>INDEX(country_codes!A:A,MATCH(highest_earning_players!E698,country_codes!D:D,0))</f>
        <v>North America</v>
      </c>
      <c r="K698" s="16" t="str">
        <f t="shared" si="40"/>
        <v>J</v>
      </c>
      <c r="L698" s="16" t="str">
        <f t="shared" si="41"/>
        <v>h</v>
      </c>
      <c r="M698" s="16" t="str">
        <f t="shared" si="42"/>
        <v>Jh</v>
      </c>
      <c r="N698" t="str">
        <f t="shared" si="43"/>
        <v/>
      </c>
    </row>
    <row r="699" spans="1:14" x14ac:dyDescent="0.25">
      <c r="A699">
        <v>28606</v>
      </c>
      <c r="B699" t="s">
        <v>1778</v>
      </c>
      <c r="C699" t="s">
        <v>1188</v>
      </c>
      <c r="D699" t="s">
        <v>1779</v>
      </c>
      <c r="E699" t="s">
        <v>609</v>
      </c>
      <c r="F699">
        <v>50572.68</v>
      </c>
      <c r="G699" t="s">
        <v>14</v>
      </c>
      <c r="H699" t="s">
        <v>11</v>
      </c>
      <c r="I699" s="16" t="str">
        <f>INDEX(country_codes!C:C,MATCH(highest_earning_players!E699,country_codes!D:D,0))</f>
        <v>Korea, Republic of</v>
      </c>
      <c r="J699" s="16" t="str">
        <f>INDEX(country_codes!A:A,MATCH(highest_earning_players!E699,country_codes!D:D,0))</f>
        <v>Asia</v>
      </c>
      <c r="K699" s="16" t="str">
        <f t="shared" si="40"/>
        <v>J</v>
      </c>
      <c r="L699" s="16" t="str">
        <f t="shared" si="41"/>
        <v>p</v>
      </c>
      <c r="M699" s="16" t="str">
        <f t="shared" si="42"/>
        <v>Jp</v>
      </c>
      <c r="N699" t="str">
        <f t="shared" si="43"/>
        <v/>
      </c>
    </row>
    <row r="700" spans="1:14" x14ac:dyDescent="0.25">
      <c r="A700">
        <v>31831</v>
      </c>
      <c r="B700" t="s">
        <v>732</v>
      </c>
      <c r="C700" t="s">
        <v>1780</v>
      </c>
      <c r="D700" t="s">
        <v>1781</v>
      </c>
      <c r="E700" t="s">
        <v>333</v>
      </c>
      <c r="F700">
        <v>50549.34</v>
      </c>
      <c r="G700" t="s">
        <v>14</v>
      </c>
      <c r="H700" t="s">
        <v>11</v>
      </c>
      <c r="I700" s="16" t="str">
        <f>INDEX(country_codes!C:C,MATCH(highest_earning_players!E700,country_codes!D:D,0))</f>
        <v>China, People's Republic of</v>
      </c>
      <c r="J700" s="16" t="str">
        <f>INDEX(country_codes!A:A,MATCH(highest_earning_players!E700,country_codes!D:D,0))</f>
        <v>Asia</v>
      </c>
      <c r="K700" s="16" t="str">
        <f t="shared" si="40"/>
        <v>G</v>
      </c>
      <c r="L700" s="16" t="str">
        <f t="shared" si="41"/>
        <v>u</v>
      </c>
      <c r="M700" s="16" t="str">
        <f t="shared" si="42"/>
        <v>Gu</v>
      </c>
      <c r="N700" t="str">
        <f t="shared" si="43"/>
        <v/>
      </c>
    </row>
    <row r="701" spans="1:14" x14ac:dyDescent="0.25">
      <c r="A701">
        <v>11747</v>
      </c>
      <c r="B701" t="s">
        <v>266</v>
      </c>
      <c r="C701" t="s">
        <v>1782</v>
      </c>
      <c r="D701" t="s">
        <v>1783</v>
      </c>
      <c r="E701" t="s">
        <v>33</v>
      </c>
      <c r="F701">
        <v>50545.96</v>
      </c>
      <c r="G701" t="s">
        <v>14</v>
      </c>
      <c r="H701" t="s">
        <v>11</v>
      </c>
      <c r="I701" s="16" t="str">
        <f>INDEX(country_codes!C:C,MATCH(highest_earning_players!E701,country_codes!D:D,0))</f>
        <v>Denmark, Kingdom of</v>
      </c>
      <c r="J701" s="16" t="str">
        <f>INDEX(country_codes!A:A,MATCH(highest_earning_players!E701,country_codes!D:D,0))</f>
        <v>Europe</v>
      </c>
      <c r="K701" s="16" t="str">
        <f t="shared" si="40"/>
        <v>M</v>
      </c>
      <c r="L701" s="16" t="str">
        <f t="shared" si="41"/>
        <v>n</v>
      </c>
      <c r="M701" s="16" t="str">
        <f t="shared" si="42"/>
        <v>Mn</v>
      </c>
      <c r="N701" t="str">
        <f t="shared" si="43"/>
        <v/>
      </c>
    </row>
    <row r="702" spans="1:14" x14ac:dyDescent="0.25">
      <c r="A702">
        <v>48322</v>
      </c>
      <c r="B702" t="s">
        <v>1784</v>
      </c>
      <c r="C702" t="s">
        <v>1785</v>
      </c>
      <c r="D702" t="s">
        <v>1786</v>
      </c>
      <c r="E702" t="s">
        <v>609</v>
      </c>
      <c r="F702">
        <v>703953.94</v>
      </c>
      <c r="G702" t="s">
        <v>5</v>
      </c>
      <c r="H702" t="s">
        <v>3</v>
      </c>
      <c r="I702" s="16" t="str">
        <f>INDEX(country_codes!C:C,MATCH(highest_earning_players!E702,country_codes!D:D,0))</f>
        <v>Korea, Republic of</v>
      </c>
      <c r="J702" s="16" t="str">
        <f>INDEX(country_codes!A:A,MATCH(highest_earning_players!E702,country_codes!D:D,0))</f>
        <v>Asia</v>
      </c>
      <c r="K702" s="16" t="str">
        <f t="shared" si="40"/>
        <v>J</v>
      </c>
      <c r="L702" s="16" t="str">
        <f t="shared" si="41"/>
        <v>g</v>
      </c>
      <c r="M702" s="16" t="str">
        <f t="shared" si="42"/>
        <v>Jg</v>
      </c>
      <c r="N702" t="str">
        <f t="shared" si="43"/>
        <v/>
      </c>
    </row>
    <row r="703" spans="1:14" x14ac:dyDescent="0.25">
      <c r="A703">
        <v>43755</v>
      </c>
      <c r="B703" t="s">
        <v>1787</v>
      </c>
      <c r="C703" t="s">
        <v>821</v>
      </c>
      <c r="D703" t="s">
        <v>1788</v>
      </c>
      <c r="E703" t="s">
        <v>609</v>
      </c>
      <c r="F703">
        <v>610486.16</v>
      </c>
      <c r="G703" t="s">
        <v>5</v>
      </c>
      <c r="H703" t="s">
        <v>3</v>
      </c>
      <c r="I703" s="16" t="str">
        <f>INDEX(country_codes!C:C,MATCH(highest_earning_players!E703,country_codes!D:D,0))</f>
        <v>Korea, Republic of</v>
      </c>
      <c r="J703" s="16" t="str">
        <f>INDEX(country_codes!A:A,MATCH(highest_earning_players!E703,country_codes!D:D,0))</f>
        <v>Asia</v>
      </c>
      <c r="K703" s="16" t="str">
        <f t="shared" si="40"/>
        <v>J</v>
      </c>
      <c r="L703" s="16" t="str">
        <f t="shared" si="41"/>
        <v>n</v>
      </c>
      <c r="M703" s="16" t="str">
        <f t="shared" si="42"/>
        <v>Jn</v>
      </c>
      <c r="N703">
        <f t="shared" si="43"/>
        <v>1</v>
      </c>
    </row>
    <row r="704" spans="1:14" x14ac:dyDescent="0.25">
      <c r="A704">
        <v>56720</v>
      </c>
      <c r="B704" t="s">
        <v>712</v>
      </c>
      <c r="C704" t="s">
        <v>1789</v>
      </c>
      <c r="D704" t="s">
        <v>1790</v>
      </c>
      <c r="E704" t="s">
        <v>609</v>
      </c>
      <c r="F704">
        <v>591248.41</v>
      </c>
      <c r="G704" t="s">
        <v>5</v>
      </c>
      <c r="H704" t="s">
        <v>3</v>
      </c>
      <c r="I704" s="16" t="str">
        <f>INDEX(country_codes!C:C,MATCH(highest_earning_players!E704,country_codes!D:D,0))</f>
        <v>Korea, Republic of</v>
      </c>
      <c r="J704" s="16" t="str">
        <f>INDEX(country_codes!A:A,MATCH(highest_earning_players!E704,country_codes!D:D,0))</f>
        <v>Asia</v>
      </c>
      <c r="K704" s="16" t="str">
        <f t="shared" si="40"/>
        <v>S</v>
      </c>
      <c r="L704" s="16" t="str">
        <f t="shared" si="41"/>
        <v>n</v>
      </c>
      <c r="M704" s="16" t="str">
        <f t="shared" si="42"/>
        <v>Sn</v>
      </c>
      <c r="N704" t="str">
        <f t="shared" si="43"/>
        <v/>
      </c>
    </row>
    <row r="705" spans="1:14" x14ac:dyDescent="0.25">
      <c r="A705">
        <v>43849</v>
      </c>
      <c r="B705" t="s">
        <v>1791</v>
      </c>
      <c r="C705" t="s">
        <v>645</v>
      </c>
      <c r="D705" t="s">
        <v>1792</v>
      </c>
      <c r="E705" t="s">
        <v>609</v>
      </c>
      <c r="F705">
        <v>585598.46</v>
      </c>
      <c r="G705" t="s">
        <v>5</v>
      </c>
      <c r="H705" t="s">
        <v>3</v>
      </c>
      <c r="I705" s="16" t="str">
        <f>INDEX(country_codes!C:C,MATCH(highest_earning_players!E705,country_codes!D:D,0))</f>
        <v>Korea, Republic of</v>
      </c>
      <c r="J705" s="16" t="str">
        <f>INDEX(country_codes!A:A,MATCH(highest_earning_players!E705,country_codes!D:D,0))</f>
        <v>Asia</v>
      </c>
      <c r="K705" s="16" t="str">
        <f t="shared" si="40"/>
        <v>T</v>
      </c>
      <c r="L705" s="16" t="str">
        <f t="shared" si="41"/>
        <v>n</v>
      </c>
      <c r="M705" s="16" t="str">
        <f t="shared" si="42"/>
        <v>Tn</v>
      </c>
      <c r="N705" t="str">
        <f t="shared" si="43"/>
        <v/>
      </c>
    </row>
    <row r="706" spans="1:14" x14ac:dyDescent="0.25">
      <c r="A706">
        <v>43862</v>
      </c>
      <c r="B706" t="s">
        <v>61</v>
      </c>
      <c r="C706" t="s">
        <v>1793</v>
      </c>
      <c r="D706" t="s">
        <v>1794</v>
      </c>
      <c r="E706" t="s">
        <v>79</v>
      </c>
      <c r="F706">
        <v>344350.25</v>
      </c>
      <c r="G706" t="s">
        <v>5</v>
      </c>
      <c r="H706" t="s">
        <v>3</v>
      </c>
      <c r="I706" s="16" t="str">
        <f>INDEX(country_codes!C:C,MATCH(highest_earning_players!E706,country_codes!D:D,0))</f>
        <v>Sweden, Kingdom of</v>
      </c>
      <c r="J706" s="16" t="str">
        <f>INDEX(country_codes!A:A,MATCH(highest_earning_players!E706,country_codes!D:D,0))</f>
        <v>Europe</v>
      </c>
      <c r="K706" s="16" t="str">
        <f t="shared" si="40"/>
        <v>D</v>
      </c>
      <c r="L706" s="16" t="str">
        <f t="shared" si="41"/>
        <v>d</v>
      </c>
      <c r="M706" s="16" t="str">
        <f t="shared" si="42"/>
        <v>Dd</v>
      </c>
      <c r="N706" t="str">
        <f t="shared" si="43"/>
        <v/>
      </c>
    </row>
    <row r="707" spans="1:14" x14ac:dyDescent="0.25">
      <c r="A707">
        <v>43808</v>
      </c>
      <c r="B707" t="s">
        <v>1795</v>
      </c>
      <c r="C707" t="s">
        <v>1796</v>
      </c>
      <c r="D707" t="s">
        <v>1797</v>
      </c>
      <c r="E707" t="s">
        <v>197</v>
      </c>
      <c r="F707">
        <v>341362.75</v>
      </c>
      <c r="G707" t="s">
        <v>5</v>
      </c>
      <c r="H707" t="s">
        <v>3</v>
      </c>
      <c r="I707" s="16" t="str">
        <f>INDEX(country_codes!C:C,MATCH(highest_earning_players!E707,country_codes!D:D,0))</f>
        <v>Finland, Republic of</v>
      </c>
      <c r="J707" s="16" t="str">
        <f>INDEX(country_codes!A:A,MATCH(highest_earning_players!E707,country_codes!D:D,0))</f>
        <v>Europe</v>
      </c>
      <c r="K707" s="16" t="str">
        <f t="shared" ref="K707:K770" si="44">LEFT(B707, 1)</f>
        <v>A</v>
      </c>
      <c r="L707" s="16" t="str">
        <f t="shared" ref="L707:L770" si="45">RIGHT(B707,1)</f>
        <v>i</v>
      </c>
      <c r="M707" s="16" t="str">
        <f t="shared" ref="M707:M770" si="46">_xlfn.CONCAT(K707, L707)</f>
        <v>Ai</v>
      </c>
      <c r="N707" t="str">
        <f t="shared" ref="N707:N770" si="47">IFERROR(FIND("E", D707), "")</f>
        <v/>
      </c>
    </row>
    <row r="708" spans="1:14" x14ac:dyDescent="0.25">
      <c r="A708">
        <v>14768</v>
      </c>
      <c r="B708" t="s">
        <v>370</v>
      </c>
      <c r="C708" t="s">
        <v>1798</v>
      </c>
      <c r="D708" t="s">
        <v>1799</v>
      </c>
      <c r="E708" t="s">
        <v>117</v>
      </c>
      <c r="F708">
        <v>325558.75</v>
      </c>
      <c r="G708" t="s">
        <v>5</v>
      </c>
      <c r="H708" t="s">
        <v>3</v>
      </c>
      <c r="I708" s="16" t="str">
        <f>INDEX(country_codes!C:C,MATCH(highest_earning_players!E708,country_codes!D:D,0))</f>
        <v>Russian Federation</v>
      </c>
      <c r="J708" s="16" t="str">
        <f>INDEX(country_codes!A:A,MATCH(highest_earning_players!E708,country_codes!D:D,0))</f>
        <v>Europe</v>
      </c>
      <c r="K708" s="16" t="str">
        <f t="shared" si="44"/>
        <v>I</v>
      </c>
      <c r="L708" s="16" t="str">
        <f t="shared" si="45"/>
        <v>n</v>
      </c>
      <c r="M708" s="16" t="str">
        <f t="shared" si="46"/>
        <v>In</v>
      </c>
      <c r="N708" t="str">
        <f t="shared" si="47"/>
        <v/>
      </c>
    </row>
    <row r="709" spans="1:14" x14ac:dyDescent="0.25">
      <c r="A709">
        <v>43816</v>
      </c>
      <c r="B709" t="s">
        <v>1800</v>
      </c>
      <c r="C709" t="s">
        <v>1801</v>
      </c>
      <c r="D709" t="s">
        <v>1802</v>
      </c>
      <c r="E709" t="s">
        <v>109</v>
      </c>
      <c r="F709">
        <v>282450.25</v>
      </c>
      <c r="G709" t="s">
        <v>5</v>
      </c>
      <c r="H709" t="s">
        <v>3</v>
      </c>
      <c r="I709" s="16" t="str">
        <f>INDEX(country_codes!C:C,MATCH(highest_earning_players!E709,country_codes!D:D,0))</f>
        <v>Norway, Kingdom of</v>
      </c>
      <c r="J709" s="16" t="str">
        <f>INDEX(country_codes!A:A,MATCH(highest_earning_players!E709,country_codes!D:D,0))</f>
        <v>Europe</v>
      </c>
      <c r="K709" s="16" t="str">
        <f t="shared" si="44"/>
        <v>L</v>
      </c>
      <c r="L709" s="16" t="str">
        <f t="shared" si="45"/>
        <v>k</v>
      </c>
      <c r="M709" s="16" t="str">
        <f t="shared" si="46"/>
        <v>Lk</v>
      </c>
      <c r="N709" t="str">
        <f t="shared" si="47"/>
        <v/>
      </c>
    </row>
    <row r="710" spans="1:14" x14ac:dyDescent="0.25">
      <c r="A710">
        <v>43807</v>
      </c>
      <c r="B710" t="s">
        <v>1803</v>
      </c>
      <c r="C710" t="s">
        <v>1804</v>
      </c>
      <c r="D710" t="s">
        <v>1805</v>
      </c>
      <c r="E710" t="s">
        <v>197</v>
      </c>
      <c r="F710">
        <v>242483.15</v>
      </c>
      <c r="G710" t="s">
        <v>5</v>
      </c>
      <c r="H710" t="s">
        <v>3</v>
      </c>
      <c r="I710" s="16" t="str">
        <f>INDEX(country_codes!C:C,MATCH(highest_earning_players!E710,country_codes!D:D,0))</f>
        <v>Finland, Republic of</v>
      </c>
      <c r="J710" s="16" t="str">
        <f>INDEX(country_codes!A:A,MATCH(highest_earning_players!E710,country_codes!D:D,0))</f>
        <v>Europe</v>
      </c>
      <c r="K710" s="16" t="str">
        <f t="shared" si="44"/>
        <v>S</v>
      </c>
      <c r="L710" s="16" t="str">
        <f t="shared" si="45"/>
        <v>u</v>
      </c>
      <c r="M710" s="16" t="str">
        <f t="shared" si="46"/>
        <v>Su</v>
      </c>
      <c r="N710" t="str">
        <f t="shared" si="47"/>
        <v/>
      </c>
    </row>
    <row r="711" spans="1:14" x14ac:dyDescent="0.25">
      <c r="A711">
        <v>45853</v>
      </c>
      <c r="B711" t="s">
        <v>1505</v>
      </c>
      <c r="C711" t="s">
        <v>1806</v>
      </c>
      <c r="D711" t="s">
        <v>1807</v>
      </c>
      <c r="E711" t="s">
        <v>109</v>
      </c>
      <c r="F711">
        <v>230595.65</v>
      </c>
      <c r="G711" t="s">
        <v>5</v>
      </c>
      <c r="H711" t="s">
        <v>3</v>
      </c>
      <c r="I711" s="16" t="str">
        <f>INDEX(country_codes!C:C,MATCH(highest_earning_players!E711,country_codes!D:D,0))</f>
        <v>Norway, Kingdom of</v>
      </c>
      <c r="J711" s="16" t="str">
        <f>INDEX(country_codes!A:A,MATCH(highest_earning_players!E711,country_codes!D:D,0))</f>
        <v>Europe</v>
      </c>
      <c r="K711" s="16" t="str">
        <f t="shared" si="44"/>
        <v>J</v>
      </c>
      <c r="L711" s="16" t="str">
        <f t="shared" si="45"/>
        <v>m</v>
      </c>
      <c r="M711" s="16" t="str">
        <f t="shared" si="46"/>
        <v>Jm</v>
      </c>
      <c r="N711" t="str">
        <f t="shared" si="47"/>
        <v/>
      </c>
    </row>
    <row r="712" spans="1:14" x14ac:dyDescent="0.25">
      <c r="A712">
        <v>45855</v>
      </c>
      <c r="B712" t="s">
        <v>1808</v>
      </c>
      <c r="C712" t="s">
        <v>1809</v>
      </c>
      <c r="D712" t="s">
        <v>1810</v>
      </c>
      <c r="E712" t="s">
        <v>147</v>
      </c>
      <c r="F712">
        <v>229095.65</v>
      </c>
      <c r="G712" t="s">
        <v>5</v>
      </c>
      <c r="H712" t="s">
        <v>3</v>
      </c>
      <c r="I712" s="16" t="str">
        <f>INDEX(country_codes!C:C,MATCH(highest_earning_players!E712,country_codes!D:D,0))</f>
        <v>Netherlands, Kingdom of the</v>
      </c>
      <c r="J712" s="16" t="str">
        <f>INDEX(country_codes!A:A,MATCH(highest_earning_players!E712,country_codes!D:D,0))</f>
        <v>Europe</v>
      </c>
      <c r="K712" s="16" t="str">
        <f t="shared" si="44"/>
        <v>J</v>
      </c>
      <c r="L712" s="16" t="str">
        <f t="shared" si="45"/>
        <v>d</v>
      </c>
      <c r="M712" s="16" t="str">
        <f t="shared" si="46"/>
        <v>Jd</v>
      </c>
      <c r="N712" t="str">
        <f t="shared" si="47"/>
        <v/>
      </c>
    </row>
    <row r="713" spans="1:14" x14ac:dyDescent="0.25">
      <c r="A713">
        <v>45733</v>
      </c>
      <c r="B713" t="s">
        <v>462</v>
      </c>
      <c r="C713" t="s">
        <v>390</v>
      </c>
      <c r="D713" t="s">
        <v>1811</v>
      </c>
      <c r="E713" t="s">
        <v>333</v>
      </c>
      <c r="F713">
        <v>205477.15</v>
      </c>
      <c r="G713" t="s">
        <v>5</v>
      </c>
      <c r="H713" t="s">
        <v>3</v>
      </c>
      <c r="I713" s="16" t="str">
        <f>INDEX(country_codes!C:C,MATCH(highest_earning_players!E713,country_codes!D:D,0))</f>
        <v>China, People's Republic of</v>
      </c>
      <c r="J713" s="16" t="str">
        <f>INDEX(country_codes!A:A,MATCH(highest_earning_players!E713,country_codes!D:D,0))</f>
        <v>Asia</v>
      </c>
      <c r="K713" s="16" t="str">
        <f t="shared" si="44"/>
        <v>H</v>
      </c>
      <c r="L713" s="16" t="str">
        <f t="shared" si="45"/>
        <v>o</v>
      </c>
      <c r="M713" s="16" t="str">
        <f t="shared" si="46"/>
        <v>Ho</v>
      </c>
      <c r="N713" t="str">
        <f t="shared" si="47"/>
        <v/>
      </c>
    </row>
    <row r="714" spans="1:14" x14ac:dyDescent="0.25">
      <c r="A714">
        <v>45586</v>
      </c>
      <c r="B714" t="s">
        <v>708</v>
      </c>
      <c r="C714" t="s">
        <v>416</v>
      </c>
      <c r="D714" t="s">
        <v>1812</v>
      </c>
      <c r="E714" t="s">
        <v>333</v>
      </c>
      <c r="F714">
        <v>181549.66</v>
      </c>
      <c r="G714" t="s">
        <v>5</v>
      </c>
      <c r="H714" t="s">
        <v>3</v>
      </c>
      <c r="I714" s="16" t="str">
        <f>INDEX(country_codes!C:C,MATCH(highest_earning_players!E714,country_codes!D:D,0))</f>
        <v>China, People's Republic of</v>
      </c>
      <c r="J714" s="16" t="str">
        <f>INDEX(country_codes!A:A,MATCH(highest_earning_players!E714,country_codes!D:D,0))</f>
        <v>Asia</v>
      </c>
      <c r="K714" s="16" t="str">
        <f t="shared" si="44"/>
        <v>Y</v>
      </c>
      <c r="L714" s="16" t="str">
        <f t="shared" si="45"/>
        <v>n</v>
      </c>
      <c r="M714" s="16" t="str">
        <f t="shared" si="46"/>
        <v>Yn</v>
      </c>
      <c r="N714" t="str">
        <f t="shared" si="47"/>
        <v/>
      </c>
    </row>
    <row r="715" spans="1:14" x14ac:dyDescent="0.25">
      <c r="A715">
        <v>47413</v>
      </c>
      <c r="B715" t="s">
        <v>1813</v>
      </c>
      <c r="C715" t="s">
        <v>418</v>
      </c>
      <c r="D715" t="s">
        <v>1814</v>
      </c>
      <c r="E715" t="s">
        <v>333</v>
      </c>
      <c r="F715">
        <v>179906.29</v>
      </c>
      <c r="G715" t="s">
        <v>5</v>
      </c>
      <c r="H715" t="s">
        <v>3</v>
      </c>
      <c r="I715" s="16" t="str">
        <f>INDEX(country_codes!C:C,MATCH(highest_earning_players!E715,country_codes!D:D,0))</f>
        <v>China, People's Republic of</v>
      </c>
      <c r="J715" s="16" t="str">
        <f>INDEX(country_codes!A:A,MATCH(highest_earning_players!E715,country_codes!D:D,0))</f>
        <v>Asia</v>
      </c>
      <c r="K715" s="16" t="str">
        <f t="shared" si="44"/>
        <v>J</v>
      </c>
      <c r="L715" s="16" t="str">
        <f t="shared" si="45"/>
        <v>i</v>
      </c>
      <c r="M715" s="16" t="str">
        <f t="shared" si="46"/>
        <v>Ji</v>
      </c>
      <c r="N715" t="str">
        <f t="shared" si="47"/>
        <v/>
      </c>
    </row>
    <row r="716" spans="1:14" x14ac:dyDescent="0.25">
      <c r="A716">
        <v>11221</v>
      </c>
      <c r="B716" t="s">
        <v>1815</v>
      </c>
      <c r="C716" t="s">
        <v>1816</v>
      </c>
      <c r="D716" t="s">
        <v>1817</v>
      </c>
      <c r="E716" t="s">
        <v>333</v>
      </c>
      <c r="F716">
        <v>164612.66</v>
      </c>
      <c r="G716" t="s">
        <v>5</v>
      </c>
      <c r="H716" t="s">
        <v>3</v>
      </c>
      <c r="I716" s="16" t="str">
        <f>INDEX(country_codes!C:C,MATCH(highest_earning_players!E716,country_codes!D:D,0))</f>
        <v>China, People's Republic of</v>
      </c>
      <c r="J716" s="16" t="str">
        <f>INDEX(country_codes!A:A,MATCH(highest_earning_players!E716,country_codes!D:D,0))</f>
        <v>Asia</v>
      </c>
      <c r="K716" s="16" t="str">
        <f t="shared" si="44"/>
        <v>Z</v>
      </c>
      <c r="L716" s="16" t="str">
        <f t="shared" si="45"/>
        <v>n</v>
      </c>
      <c r="M716" s="16" t="str">
        <f t="shared" si="46"/>
        <v>Zn</v>
      </c>
      <c r="N716" t="str">
        <f t="shared" si="47"/>
        <v/>
      </c>
    </row>
    <row r="717" spans="1:14" x14ac:dyDescent="0.25">
      <c r="A717">
        <v>45584</v>
      </c>
      <c r="B717" t="s">
        <v>1818</v>
      </c>
      <c r="C717" t="s">
        <v>1819</v>
      </c>
      <c r="D717" t="s">
        <v>1820</v>
      </c>
      <c r="E717" t="s">
        <v>333</v>
      </c>
      <c r="F717">
        <v>163976.97</v>
      </c>
      <c r="G717" t="s">
        <v>5</v>
      </c>
      <c r="H717" t="s">
        <v>3</v>
      </c>
      <c r="I717" s="16" t="str">
        <f>INDEX(country_codes!C:C,MATCH(highest_earning_players!E717,country_codes!D:D,0))</f>
        <v>China, People's Republic of</v>
      </c>
      <c r="J717" s="16" t="str">
        <f>INDEX(country_codes!A:A,MATCH(highest_earning_players!E717,country_codes!D:D,0))</f>
        <v>Asia</v>
      </c>
      <c r="K717" s="16" t="str">
        <f t="shared" si="44"/>
        <v>L</v>
      </c>
      <c r="L717" s="16" t="str">
        <f t="shared" si="45"/>
        <v>g</v>
      </c>
      <c r="M717" s="16" t="str">
        <f t="shared" si="46"/>
        <v>Lg</v>
      </c>
      <c r="N717" t="str">
        <f t="shared" si="47"/>
        <v/>
      </c>
    </row>
    <row r="718" spans="1:14" x14ac:dyDescent="0.25">
      <c r="A718">
        <v>43806</v>
      </c>
      <c r="B718" t="s">
        <v>1821</v>
      </c>
      <c r="C718" t="s">
        <v>1822</v>
      </c>
      <c r="D718" t="s">
        <v>1823</v>
      </c>
      <c r="E718" t="s">
        <v>66</v>
      </c>
      <c r="F718">
        <v>159650.51999999999</v>
      </c>
      <c r="G718" t="s">
        <v>5</v>
      </c>
      <c r="H718" t="s">
        <v>3</v>
      </c>
      <c r="I718" s="16" t="str">
        <f>INDEX(country_codes!C:C,MATCH(highest_earning_players!E718,country_codes!D:D,0))</f>
        <v>Canada</v>
      </c>
      <c r="J718" s="16" t="str">
        <f>INDEX(country_codes!A:A,MATCH(highest_earning_players!E718,country_codes!D:D,0))</f>
        <v>North America</v>
      </c>
      <c r="K718" s="16" t="str">
        <f t="shared" si="44"/>
        <v>L</v>
      </c>
      <c r="L718" s="16" t="str">
        <f t="shared" si="45"/>
        <v>e</v>
      </c>
      <c r="M718" s="16" t="str">
        <f t="shared" si="46"/>
        <v>Le</v>
      </c>
      <c r="N718" t="str">
        <f t="shared" si="47"/>
        <v/>
      </c>
    </row>
    <row r="719" spans="1:14" x14ac:dyDescent="0.25">
      <c r="A719">
        <v>43809</v>
      </c>
      <c r="B719" t="s">
        <v>1824</v>
      </c>
      <c r="C719" t="s">
        <v>1804</v>
      </c>
      <c r="D719" t="s">
        <v>1825</v>
      </c>
      <c r="E719" t="s">
        <v>197</v>
      </c>
      <c r="F719">
        <v>156140.25</v>
      </c>
      <c r="G719" t="s">
        <v>5</v>
      </c>
      <c r="H719" t="s">
        <v>3</v>
      </c>
      <c r="I719" s="16" t="str">
        <f>INDEX(country_codes!C:C,MATCH(highest_earning_players!E719,country_codes!D:D,0))</f>
        <v>Finland, Republic of</v>
      </c>
      <c r="J719" s="16" t="str">
        <f>INDEX(country_codes!A:A,MATCH(highest_earning_players!E719,country_codes!D:D,0))</f>
        <v>Europe</v>
      </c>
      <c r="K719" s="16" t="str">
        <f t="shared" si="44"/>
        <v>J</v>
      </c>
      <c r="L719" s="16" t="str">
        <f t="shared" si="45"/>
        <v>e</v>
      </c>
      <c r="M719" s="16" t="str">
        <f t="shared" si="46"/>
        <v>Je</v>
      </c>
      <c r="N719" t="str">
        <f t="shared" si="47"/>
        <v/>
      </c>
    </row>
    <row r="720" spans="1:14" x14ac:dyDescent="0.25">
      <c r="A720">
        <v>32846</v>
      </c>
      <c r="B720" t="s">
        <v>1826</v>
      </c>
      <c r="C720" t="s">
        <v>607</v>
      </c>
      <c r="D720" t="s">
        <v>1827</v>
      </c>
      <c r="E720" t="s">
        <v>609</v>
      </c>
      <c r="F720">
        <v>153763.01</v>
      </c>
      <c r="G720" t="s">
        <v>5</v>
      </c>
      <c r="H720" t="s">
        <v>3</v>
      </c>
      <c r="I720" s="16" t="str">
        <f>INDEX(country_codes!C:C,MATCH(highest_earning_players!E720,country_codes!D:D,0))</f>
        <v>Korea, Republic of</v>
      </c>
      <c r="J720" s="16" t="str">
        <f>INDEX(country_codes!A:A,MATCH(highest_earning_players!E720,country_codes!D:D,0))</f>
        <v>Asia</v>
      </c>
      <c r="K720" s="16" t="str">
        <f t="shared" si="44"/>
        <v>I</v>
      </c>
      <c r="L720" s="16" t="str">
        <f t="shared" si="45"/>
        <v>e</v>
      </c>
      <c r="M720" s="16" t="str">
        <f t="shared" si="46"/>
        <v>Ie</v>
      </c>
      <c r="N720">
        <f t="shared" si="47"/>
        <v>1</v>
      </c>
    </row>
    <row r="721" spans="1:14" x14ac:dyDescent="0.25">
      <c r="A721">
        <v>45687</v>
      </c>
      <c r="B721" t="s">
        <v>1828</v>
      </c>
      <c r="C721" t="s">
        <v>1829</v>
      </c>
      <c r="D721" t="s">
        <v>1830</v>
      </c>
      <c r="E721" t="s">
        <v>609</v>
      </c>
      <c r="F721">
        <v>141342.32</v>
      </c>
      <c r="G721" t="s">
        <v>5</v>
      </c>
      <c r="H721" t="s">
        <v>3</v>
      </c>
      <c r="I721" s="16" t="str">
        <f>INDEX(country_codes!C:C,MATCH(highest_earning_players!E721,country_codes!D:D,0))</f>
        <v>Korea, Republic of</v>
      </c>
      <c r="J721" s="16" t="str">
        <f>INDEX(country_codes!A:A,MATCH(highest_earning_players!E721,country_codes!D:D,0))</f>
        <v>Asia</v>
      </c>
      <c r="K721" s="16" t="str">
        <f t="shared" si="44"/>
        <v>J</v>
      </c>
      <c r="L721" s="16" t="str">
        <f t="shared" si="45"/>
        <v>n</v>
      </c>
      <c r="M721" s="16" t="str">
        <f t="shared" si="46"/>
        <v>Jn</v>
      </c>
      <c r="N721" t="str">
        <f t="shared" si="47"/>
        <v/>
      </c>
    </row>
    <row r="722" spans="1:14" x14ac:dyDescent="0.25">
      <c r="A722">
        <v>46776</v>
      </c>
      <c r="B722" t="s">
        <v>1831</v>
      </c>
      <c r="C722" t="s">
        <v>1832</v>
      </c>
      <c r="D722" t="s">
        <v>1833</v>
      </c>
      <c r="E722" t="s">
        <v>609</v>
      </c>
      <c r="F722">
        <v>136120.04</v>
      </c>
      <c r="G722" t="s">
        <v>5</v>
      </c>
      <c r="H722" t="s">
        <v>3</v>
      </c>
      <c r="I722" s="16" t="str">
        <f>INDEX(country_codes!C:C,MATCH(highest_earning_players!E722,country_codes!D:D,0))</f>
        <v>Korea, Republic of</v>
      </c>
      <c r="J722" s="16" t="str">
        <f>INDEX(country_codes!A:A,MATCH(highest_earning_players!E722,country_codes!D:D,0))</f>
        <v>Asia</v>
      </c>
      <c r="K722" s="16" t="str">
        <f t="shared" si="44"/>
        <v>D</v>
      </c>
      <c r="L722" s="16" t="str">
        <f t="shared" si="45"/>
        <v>n</v>
      </c>
      <c r="M722" s="16" t="str">
        <f t="shared" si="46"/>
        <v>Dn</v>
      </c>
      <c r="N722" t="str">
        <f t="shared" si="47"/>
        <v/>
      </c>
    </row>
    <row r="723" spans="1:14" x14ac:dyDescent="0.25">
      <c r="A723">
        <v>31327</v>
      </c>
      <c r="B723" t="s">
        <v>1834</v>
      </c>
      <c r="C723" t="s">
        <v>1188</v>
      </c>
      <c r="D723" t="s">
        <v>1835</v>
      </c>
      <c r="E723" t="s">
        <v>609</v>
      </c>
      <c r="F723">
        <v>135217.79</v>
      </c>
      <c r="G723" t="s">
        <v>5</v>
      </c>
      <c r="H723" t="s">
        <v>3</v>
      </c>
      <c r="I723" s="16" t="str">
        <f>INDEX(country_codes!C:C,MATCH(highest_earning_players!E723,country_codes!D:D,0))</f>
        <v>Korea, Republic of</v>
      </c>
      <c r="J723" s="16" t="str">
        <f>INDEX(country_codes!A:A,MATCH(highest_earning_players!E723,country_codes!D:D,0))</f>
        <v>Asia</v>
      </c>
      <c r="K723" s="16" t="str">
        <f t="shared" si="44"/>
        <v>S</v>
      </c>
      <c r="L723" s="16" t="str">
        <f t="shared" si="45"/>
        <v>g</v>
      </c>
      <c r="M723" s="16" t="str">
        <f t="shared" si="46"/>
        <v>Sg</v>
      </c>
      <c r="N723" t="str">
        <f t="shared" si="47"/>
        <v/>
      </c>
    </row>
    <row r="724" spans="1:14" x14ac:dyDescent="0.25">
      <c r="A724">
        <v>47493</v>
      </c>
      <c r="B724" t="s">
        <v>324</v>
      </c>
      <c r="C724" t="s">
        <v>1836</v>
      </c>
      <c r="D724" t="s">
        <v>1837</v>
      </c>
      <c r="E724" t="s">
        <v>327</v>
      </c>
      <c r="F724">
        <v>134614.01</v>
      </c>
      <c r="G724" t="s">
        <v>5</v>
      </c>
      <c r="H724" t="s">
        <v>3</v>
      </c>
      <c r="I724" s="16" t="str">
        <f>INDEX(country_codes!C:C,MATCH(highest_earning_players!E724,country_codes!D:D,0))</f>
        <v>United Kingdom of Great Britain &amp; Northern Ireland</v>
      </c>
      <c r="J724" s="16" t="str">
        <f>INDEX(country_codes!A:A,MATCH(highest_earning_players!E724,country_codes!D:D,0))</f>
        <v>Europe</v>
      </c>
      <c r="K724" s="16" t="str">
        <f t="shared" si="44"/>
        <v>A</v>
      </c>
      <c r="L724" s="16" t="str">
        <f t="shared" si="45"/>
        <v>x</v>
      </c>
      <c r="M724" s="16" t="str">
        <f t="shared" si="46"/>
        <v>Ax</v>
      </c>
      <c r="N724" t="str">
        <f t="shared" si="47"/>
        <v/>
      </c>
    </row>
    <row r="725" spans="1:14" x14ac:dyDescent="0.25">
      <c r="A725">
        <v>47491</v>
      </c>
      <c r="B725" t="s">
        <v>1740</v>
      </c>
      <c r="C725" t="s">
        <v>1838</v>
      </c>
      <c r="D725" t="s">
        <v>1839</v>
      </c>
      <c r="E725" t="s">
        <v>1840</v>
      </c>
      <c r="F725">
        <v>133114.01</v>
      </c>
      <c r="G725" t="s">
        <v>5</v>
      </c>
      <c r="H725" t="s">
        <v>3</v>
      </c>
      <c r="I725" s="16" t="str">
        <f>INDEX(country_codes!C:C,MATCH(highest_earning_players!E725,country_codes!D:D,0))</f>
        <v>Ireland</v>
      </c>
      <c r="J725" s="16" t="str">
        <f>INDEX(country_codes!A:A,MATCH(highest_earning_players!E725,country_codes!D:D,0))</f>
        <v>Europe</v>
      </c>
      <c r="K725" s="16" t="str">
        <f t="shared" si="44"/>
        <v>J</v>
      </c>
      <c r="L725" s="16" t="str">
        <f t="shared" si="45"/>
        <v>n</v>
      </c>
      <c r="M725" s="16" t="str">
        <f t="shared" si="46"/>
        <v>Jn</v>
      </c>
      <c r="N725" t="str">
        <f t="shared" si="47"/>
        <v/>
      </c>
    </row>
    <row r="726" spans="1:14" x14ac:dyDescent="0.25">
      <c r="A726">
        <v>43801</v>
      </c>
      <c r="B726" t="s">
        <v>1841</v>
      </c>
      <c r="C726" t="s">
        <v>1842</v>
      </c>
      <c r="D726" t="s">
        <v>1843</v>
      </c>
      <c r="E726" t="s">
        <v>562</v>
      </c>
      <c r="F726">
        <v>131989.19</v>
      </c>
      <c r="G726" t="s">
        <v>5</v>
      </c>
      <c r="H726" t="s">
        <v>3</v>
      </c>
      <c r="I726" s="16" t="str">
        <f>INDEX(country_codes!C:C,MATCH(highest_earning_players!E726,country_codes!D:D,0))</f>
        <v>Philippines, Republic of the</v>
      </c>
      <c r="J726" s="16" t="str">
        <f>INDEX(country_codes!A:A,MATCH(highest_earning_players!E726,country_codes!D:D,0))</f>
        <v>Asia</v>
      </c>
      <c r="K726" s="16" t="str">
        <f t="shared" si="44"/>
        <v>M</v>
      </c>
      <c r="L726" s="16" t="str">
        <f t="shared" si="45"/>
        <v>o</v>
      </c>
      <c r="M726" s="16" t="str">
        <f t="shared" si="46"/>
        <v>Mo</v>
      </c>
      <c r="N726" t="str">
        <f t="shared" si="47"/>
        <v/>
      </c>
    </row>
    <row r="727" spans="1:14" x14ac:dyDescent="0.25">
      <c r="A727">
        <v>50050</v>
      </c>
      <c r="B727" t="s">
        <v>1844</v>
      </c>
      <c r="C727" t="s">
        <v>1845</v>
      </c>
      <c r="D727" t="s">
        <v>1846</v>
      </c>
      <c r="E727" t="s">
        <v>49</v>
      </c>
      <c r="F727">
        <v>130989.58</v>
      </c>
      <c r="G727" t="s">
        <v>5</v>
      </c>
      <c r="H727" t="s">
        <v>3</v>
      </c>
      <c r="I727" s="16" t="str">
        <f>INDEX(country_codes!C:C,MATCH(highest_earning_players!E727,country_codes!D:D,0))</f>
        <v>United States of America</v>
      </c>
      <c r="J727" s="16" t="str">
        <f>INDEX(country_codes!A:A,MATCH(highest_earning_players!E727,country_codes!D:D,0))</f>
        <v>North America</v>
      </c>
      <c r="K727" s="16" t="str">
        <f t="shared" si="44"/>
        <v>L</v>
      </c>
      <c r="L727" s="16" t="str">
        <f t="shared" si="45"/>
        <v>n</v>
      </c>
      <c r="M727" s="16" t="str">
        <f t="shared" si="46"/>
        <v>Ln</v>
      </c>
      <c r="N727" t="str">
        <f t="shared" si="47"/>
        <v/>
      </c>
    </row>
    <row r="728" spans="1:14" x14ac:dyDescent="0.25">
      <c r="A728">
        <v>61315</v>
      </c>
      <c r="B728" t="s">
        <v>1656</v>
      </c>
      <c r="C728" t="s">
        <v>1847</v>
      </c>
      <c r="D728" t="s">
        <v>1848</v>
      </c>
      <c r="E728" t="s">
        <v>49</v>
      </c>
      <c r="F728">
        <v>127694.75</v>
      </c>
      <c r="G728" t="s">
        <v>5</v>
      </c>
      <c r="H728" t="s">
        <v>3</v>
      </c>
      <c r="I728" s="16" t="str">
        <f>INDEX(country_codes!C:C,MATCH(highest_earning_players!E728,country_codes!D:D,0))</f>
        <v>United States of America</v>
      </c>
      <c r="J728" s="16" t="str">
        <f>INDEX(country_codes!A:A,MATCH(highest_earning_players!E728,country_codes!D:D,0))</f>
        <v>North America</v>
      </c>
      <c r="K728" s="16" t="str">
        <f t="shared" si="44"/>
        <v>M</v>
      </c>
      <c r="L728" s="16" t="str">
        <f t="shared" si="45"/>
        <v>e</v>
      </c>
      <c r="M728" s="16" t="str">
        <f t="shared" si="46"/>
        <v>Me</v>
      </c>
      <c r="N728" t="str">
        <f t="shared" si="47"/>
        <v/>
      </c>
    </row>
    <row r="729" spans="1:14" x14ac:dyDescent="0.25">
      <c r="A729">
        <v>48323</v>
      </c>
      <c r="B729" t="s">
        <v>1146</v>
      </c>
      <c r="C729" t="s">
        <v>607</v>
      </c>
      <c r="D729" t="s">
        <v>1849</v>
      </c>
      <c r="E729" t="s">
        <v>609</v>
      </c>
      <c r="F729">
        <v>127042.27</v>
      </c>
      <c r="G729" t="s">
        <v>5</v>
      </c>
      <c r="H729" t="s">
        <v>3</v>
      </c>
      <c r="I729" s="16" t="str">
        <f>INDEX(country_codes!C:C,MATCH(highest_earning_players!E729,country_codes!D:D,0))</f>
        <v>Korea, Republic of</v>
      </c>
      <c r="J729" s="16" t="str">
        <f>INDEX(country_codes!A:A,MATCH(highest_earning_players!E729,country_codes!D:D,0))</f>
        <v>Asia</v>
      </c>
      <c r="K729" s="16" t="str">
        <f t="shared" si="44"/>
        <v>M</v>
      </c>
      <c r="L729" s="16" t="str">
        <f t="shared" si="45"/>
        <v>i</v>
      </c>
      <c r="M729" s="16" t="str">
        <f t="shared" si="46"/>
        <v>Mi</v>
      </c>
      <c r="N729" t="str">
        <f t="shared" si="47"/>
        <v/>
      </c>
    </row>
    <row r="730" spans="1:14" x14ac:dyDescent="0.25">
      <c r="A730">
        <v>41259</v>
      </c>
      <c r="B730" t="s">
        <v>1850</v>
      </c>
      <c r="C730" t="s">
        <v>1851</v>
      </c>
      <c r="D730" t="s">
        <v>1852</v>
      </c>
      <c r="E730" t="s">
        <v>1853</v>
      </c>
      <c r="F730">
        <v>126204.51</v>
      </c>
      <c r="G730" t="s">
        <v>5</v>
      </c>
      <c r="H730" t="s">
        <v>3</v>
      </c>
      <c r="I730" s="16" t="str">
        <f>INDEX(country_codes!C:C,MATCH(highest_earning_players!E730,country_codes!D:D,0))</f>
        <v>Gibraltar</v>
      </c>
      <c r="J730" s="16" t="str">
        <f>INDEX(country_codes!A:A,MATCH(highest_earning_players!E730,country_codes!D:D,0))</f>
        <v>Europe</v>
      </c>
      <c r="K730" s="16" t="str">
        <f t="shared" si="44"/>
        <v>K</v>
      </c>
      <c r="L730" s="16" t="str">
        <f t="shared" si="45"/>
        <v>n</v>
      </c>
      <c r="M730" s="16" t="str">
        <f t="shared" si="46"/>
        <v>Kn</v>
      </c>
      <c r="N730" t="str">
        <f t="shared" si="47"/>
        <v/>
      </c>
    </row>
    <row r="731" spans="1:14" x14ac:dyDescent="0.25">
      <c r="A731">
        <v>45412</v>
      </c>
      <c r="B731" t="s">
        <v>1854</v>
      </c>
      <c r="C731" t="s">
        <v>1855</v>
      </c>
      <c r="D731" t="s">
        <v>1856</v>
      </c>
      <c r="E731" t="s">
        <v>609</v>
      </c>
      <c r="F731">
        <v>125722.18</v>
      </c>
      <c r="G731" t="s">
        <v>5</v>
      </c>
      <c r="H731" t="s">
        <v>3</v>
      </c>
      <c r="I731" s="16" t="str">
        <f>INDEX(country_codes!C:C,MATCH(highest_earning_players!E731,country_codes!D:D,0))</f>
        <v>Korea, Republic of</v>
      </c>
      <c r="J731" s="16" t="str">
        <f>INDEX(country_codes!A:A,MATCH(highest_earning_players!E731,country_codes!D:D,0))</f>
        <v>Asia</v>
      </c>
      <c r="K731" s="16" t="str">
        <f t="shared" si="44"/>
        <v>Y</v>
      </c>
      <c r="L731" s="16" t="str">
        <f t="shared" si="45"/>
        <v>n</v>
      </c>
      <c r="M731" s="16" t="str">
        <f t="shared" si="46"/>
        <v>Yn</v>
      </c>
      <c r="N731" t="str">
        <f t="shared" si="47"/>
        <v/>
      </c>
    </row>
    <row r="732" spans="1:14" x14ac:dyDescent="0.25">
      <c r="A732">
        <v>53797</v>
      </c>
      <c r="B732" t="s">
        <v>455</v>
      </c>
      <c r="C732" t="s">
        <v>1640</v>
      </c>
      <c r="D732" t="s">
        <v>1857</v>
      </c>
      <c r="E732" t="s">
        <v>333</v>
      </c>
      <c r="F732">
        <v>119560.82</v>
      </c>
      <c r="G732" t="s">
        <v>5</v>
      </c>
      <c r="H732" t="s">
        <v>3</v>
      </c>
      <c r="I732" s="16" t="str">
        <f>INDEX(country_codes!C:C,MATCH(highest_earning_players!E732,country_codes!D:D,0))</f>
        <v>China, People's Republic of</v>
      </c>
      <c r="J732" s="16" t="str">
        <f>INDEX(country_codes!A:A,MATCH(highest_earning_players!E732,country_codes!D:D,0))</f>
        <v>Asia</v>
      </c>
      <c r="K732" s="16" t="str">
        <f t="shared" si="44"/>
        <v>Z</v>
      </c>
      <c r="L732" s="16" t="str">
        <f t="shared" si="45"/>
        <v>g</v>
      </c>
      <c r="M732" s="16" t="str">
        <f t="shared" si="46"/>
        <v>Zg</v>
      </c>
      <c r="N732" t="str">
        <f t="shared" si="47"/>
        <v/>
      </c>
    </row>
    <row r="733" spans="1:14" x14ac:dyDescent="0.25">
      <c r="A733">
        <v>51125</v>
      </c>
      <c r="B733" t="s">
        <v>1858</v>
      </c>
      <c r="C733" t="s">
        <v>1859</v>
      </c>
      <c r="D733" t="s">
        <v>1860</v>
      </c>
      <c r="E733" t="s">
        <v>66</v>
      </c>
      <c r="F733">
        <v>113573</v>
      </c>
      <c r="G733" t="s">
        <v>5</v>
      </c>
      <c r="H733" t="s">
        <v>3</v>
      </c>
      <c r="I733" s="16" t="str">
        <f>INDEX(country_codes!C:C,MATCH(highest_earning_players!E733,country_codes!D:D,0))</f>
        <v>Canada</v>
      </c>
      <c r="J733" s="16" t="str">
        <f>INDEX(country_codes!A:A,MATCH(highest_earning_players!E733,country_codes!D:D,0))</f>
        <v>North America</v>
      </c>
      <c r="K733" s="16" t="str">
        <f t="shared" si="44"/>
        <v>T</v>
      </c>
      <c r="L733" s="16" t="str">
        <f t="shared" si="45"/>
        <v>y</v>
      </c>
      <c r="M733" s="16" t="str">
        <f t="shared" si="46"/>
        <v>Ty</v>
      </c>
      <c r="N733" t="str">
        <f t="shared" si="47"/>
        <v/>
      </c>
    </row>
    <row r="734" spans="1:14" x14ac:dyDescent="0.25">
      <c r="A734">
        <v>47416</v>
      </c>
      <c r="B734" t="s">
        <v>1861</v>
      </c>
      <c r="C734" t="s">
        <v>416</v>
      </c>
      <c r="D734" t="s">
        <v>1862</v>
      </c>
      <c r="E734" t="s">
        <v>333</v>
      </c>
      <c r="F734">
        <v>112482.56</v>
      </c>
      <c r="G734" t="s">
        <v>5</v>
      </c>
      <c r="H734" t="s">
        <v>3</v>
      </c>
      <c r="I734" s="16" t="str">
        <f>INDEX(country_codes!C:C,MATCH(highest_earning_players!E734,country_codes!D:D,0))</f>
        <v>China, People's Republic of</v>
      </c>
      <c r="J734" s="16" t="str">
        <f>INDEX(country_codes!A:A,MATCH(highest_earning_players!E734,country_codes!D:D,0))</f>
        <v>Asia</v>
      </c>
      <c r="K734" s="16" t="str">
        <f t="shared" si="44"/>
        <v>X</v>
      </c>
      <c r="L734" s="16" t="str">
        <f t="shared" si="45"/>
        <v>n</v>
      </c>
      <c r="M734" s="16" t="str">
        <f t="shared" si="46"/>
        <v>Xn</v>
      </c>
      <c r="N734" t="str">
        <f t="shared" si="47"/>
        <v/>
      </c>
    </row>
    <row r="735" spans="1:14" x14ac:dyDescent="0.25">
      <c r="A735">
        <v>48931</v>
      </c>
      <c r="B735" t="s">
        <v>448</v>
      </c>
      <c r="C735" t="s">
        <v>1863</v>
      </c>
      <c r="D735" t="s">
        <v>1864</v>
      </c>
      <c r="E735" t="s">
        <v>117</v>
      </c>
      <c r="F735">
        <v>106225</v>
      </c>
      <c r="G735" t="s">
        <v>5</v>
      </c>
      <c r="H735" t="s">
        <v>3</v>
      </c>
      <c r="I735" s="16" t="str">
        <f>INDEX(country_codes!C:C,MATCH(highest_earning_players!E735,country_codes!D:D,0))</f>
        <v>Russian Federation</v>
      </c>
      <c r="J735" s="16" t="str">
        <f>INDEX(country_codes!A:A,MATCH(highest_earning_players!E735,country_codes!D:D,0))</f>
        <v>Europe</v>
      </c>
      <c r="K735" s="16" t="str">
        <f t="shared" si="44"/>
        <v>R</v>
      </c>
      <c r="L735" s="16" t="str">
        <f t="shared" si="45"/>
        <v>n</v>
      </c>
      <c r="M735" s="16" t="str">
        <f t="shared" si="46"/>
        <v>Rn</v>
      </c>
      <c r="N735">
        <f t="shared" si="47"/>
        <v>7</v>
      </c>
    </row>
    <row r="736" spans="1:14" x14ac:dyDescent="0.25">
      <c r="A736">
        <v>73839</v>
      </c>
      <c r="B736" t="s">
        <v>1865</v>
      </c>
      <c r="C736" t="s">
        <v>1816</v>
      </c>
      <c r="D736" t="s">
        <v>1866</v>
      </c>
      <c r="E736" t="s">
        <v>333</v>
      </c>
      <c r="F736">
        <v>105935.34</v>
      </c>
      <c r="G736" t="s">
        <v>5</v>
      </c>
      <c r="H736" t="s">
        <v>3</v>
      </c>
      <c r="I736" s="16" t="str">
        <f>INDEX(country_codes!C:C,MATCH(highest_earning_players!E736,country_codes!D:D,0))</f>
        <v>China, People's Republic of</v>
      </c>
      <c r="J736" s="16" t="str">
        <f>INDEX(country_codes!A:A,MATCH(highest_earning_players!E736,country_codes!D:D,0))</f>
        <v>Asia</v>
      </c>
      <c r="K736" s="16" t="str">
        <f t="shared" si="44"/>
        <v>D</v>
      </c>
      <c r="L736" s="16" t="str">
        <f t="shared" si="45"/>
        <v>g</v>
      </c>
      <c r="M736" s="16" t="str">
        <f t="shared" si="46"/>
        <v>Dg</v>
      </c>
      <c r="N736" t="str">
        <f t="shared" si="47"/>
        <v/>
      </c>
    </row>
    <row r="737" spans="1:14" x14ac:dyDescent="0.25">
      <c r="A737">
        <v>44865</v>
      </c>
      <c r="B737" t="s">
        <v>1867</v>
      </c>
      <c r="C737" t="s">
        <v>1868</v>
      </c>
      <c r="D737" t="s">
        <v>1869</v>
      </c>
      <c r="E737" t="s">
        <v>117</v>
      </c>
      <c r="F737">
        <v>104675</v>
      </c>
      <c r="G737" t="s">
        <v>5</v>
      </c>
      <c r="H737" t="s">
        <v>3</v>
      </c>
      <c r="I737" s="16" t="str">
        <f>INDEX(country_codes!C:C,MATCH(highest_earning_players!E737,country_codes!D:D,0))</f>
        <v>Russian Federation</v>
      </c>
      <c r="J737" s="16" t="str">
        <f>INDEX(country_codes!A:A,MATCH(highest_earning_players!E737,country_codes!D:D,0))</f>
        <v>Europe</v>
      </c>
      <c r="K737" s="16" t="str">
        <f t="shared" si="44"/>
        <v>A</v>
      </c>
      <c r="L737" s="16" t="str">
        <f t="shared" si="45"/>
        <v>i</v>
      </c>
      <c r="M737" s="16" t="str">
        <f t="shared" si="46"/>
        <v>Ai</v>
      </c>
      <c r="N737" t="str">
        <f t="shared" si="47"/>
        <v/>
      </c>
    </row>
    <row r="738" spans="1:14" x14ac:dyDescent="0.25">
      <c r="A738">
        <v>47489</v>
      </c>
      <c r="B738" t="s">
        <v>1870</v>
      </c>
      <c r="C738" t="s">
        <v>1871</v>
      </c>
      <c r="D738" t="s">
        <v>1872</v>
      </c>
      <c r="E738" t="s">
        <v>117</v>
      </c>
      <c r="F738">
        <v>104671.25</v>
      </c>
      <c r="G738" t="s">
        <v>5</v>
      </c>
      <c r="H738" t="s">
        <v>3</v>
      </c>
      <c r="I738" s="16" t="str">
        <f>INDEX(country_codes!C:C,MATCH(highest_earning_players!E738,country_codes!D:D,0))</f>
        <v>Russian Federation</v>
      </c>
      <c r="J738" s="16" t="str">
        <f>INDEX(country_codes!A:A,MATCH(highest_earning_players!E738,country_codes!D:D,0))</f>
        <v>Europe</v>
      </c>
      <c r="K738" s="16" t="str">
        <f t="shared" si="44"/>
        <v>V</v>
      </c>
      <c r="L738" s="16" t="str">
        <f t="shared" si="45"/>
        <v>m</v>
      </c>
      <c r="M738" s="16" t="str">
        <f t="shared" si="46"/>
        <v>Vm</v>
      </c>
      <c r="N738" t="str">
        <f t="shared" si="47"/>
        <v/>
      </c>
    </row>
    <row r="739" spans="1:14" x14ac:dyDescent="0.25">
      <c r="A739">
        <v>50402</v>
      </c>
      <c r="B739" t="s">
        <v>1873</v>
      </c>
      <c r="C739" t="s">
        <v>626</v>
      </c>
      <c r="D739" t="s">
        <v>1874</v>
      </c>
      <c r="E739" t="s">
        <v>609</v>
      </c>
      <c r="F739">
        <v>104576.9</v>
      </c>
      <c r="G739" t="s">
        <v>5</v>
      </c>
      <c r="H739" t="s">
        <v>3</v>
      </c>
      <c r="I739" s="16" t="str">
        <f>INDEX(country_codes!C:C,MATCH(highest_earning_players!E739,country_codes!D:D,0))</f>
        <v>Korea, Republic of</v>
      </c>
      <c r="J739" s="16" t="str">
        <f>INDEX(country_codes!A:A,MATCH(highest_earning_players!E739,country_codes!D:D,0))</f>
        <v>Asia</v>
      </c>
      <c r="K739" s="16" t="str">
        <f t="shared" si="44"/>
        <v>J</v>
      </c>
      <c r="L739" s="16" t="str">
        <f t="shared" si="45"/>
        <v>o</v>
      </c>
      <c r="M739" s="16" t="str">
        <f t="shared" si="46"/>
        <v>Jo</v>
      </c>
      <c r="N739" t="str">
        <f t="shared" si="47"/>
        <v/>
      </c>
    </row>
    <row r="740" spans="1:14" x14ac:dyDescent="0.25">
      <c r="A740">
        <v>43805</v>
      </c>
      <c r="B740" t="s">
        <v>1875</v>
      </c>
      <c r="C740" t="s">
        <v>1876</v>
      </c>
      <c r="D740" t="s">
        <v>1877</v>
      </c>
      <c r="E740" t="s">
        <v>49</v>
      </c>
      <c r="F740">
        <v>103739.58</v>
      </c>
      <c r="G740" t="s">
        <v>5</v>
      </c>
      <c r="H740" t="s">
        <v>3</v>
      </c>
      <c r="I740" s="16" t="str">
        <f>INDEX(country_codes!C:C,MATCH(highest_earning_players!E740,country_codes!D:D,0))</f>
        <v>United States of America</v>
      </c>
      <c r="J740" s="16" t="str">
        <f>INDEX(country_codes!A:A,MATCH(highest_earning_players!E740,country_codes!D:D,0))</f>
        <v>North America</v>
      </c>
      <c r="K740" s="16" t="str">
        <f t="shared" si="44"/>
        <v>D</v>
      </c>
      <c r="L740" s="16" t="str">
        <f t="shared" si="45"/>
        <v>e</v>
      </c>
      <c r="M740" s="16" t="str">
        <f t="shared" si="46"/>
        <v>De</v>
      </c>
      <c r="N740" t="str">
        <f t="shared" si="47"/>
        <v/>
      </c>
    </row>
    <row r="741" spans="1:14" x14ac:dyDescent="0.25">
      <c r="A741">
        <v>46761</v>
      </c>
      <c r="B741" t="s">
        <v>959</v>
      </c>
      <c r="C741" t="s">
        <v>959</v>
      </c>
      <c r="D741" t="s">
        <v>1878</v>
      </c>
      <c r="E741" t="s">
        <v>609</v>
      </c>
      <c r="F741">
        <v>102114.43</v>
      </c>
      <c r="G741" t="s">
        <v>5</v>
      </c>
      <c r="H741" t="s">
        <v>3</v>
      </c>
      <c r="I741" s="16" t="str">
        <f>INDEX(country_codes!C:C,MATCH(highest_earning_players!E741,country_codes!D:D,0))</f>
        <v>Korea, Republic of</v>
      </c>
      <c r="J741" s="16" t="str">
        <f>INDEX(country_codes!A:A,MATCH(highest_earning_players!E741,country_codes!D:D,0))</f>
        <v>Asia</v>
      </c>
      <c r="K741" s="16" t="str">
        <f t="shared" si="44"/>
        <v>-</v>
      </c>
      <c r="L741" s="16" t="str">
        <f t="shared" si="45"/>
        <v>-</v>
      </c>
      <c r="M741" s="16" t="str">
        <f t="shared" si="46"/>
        <v>--</v>
      </c>
      <c r="N741" t="str">
        <f t="shared" si="47"/>
        <v/>
      </c>
    </row>
    <row r="742" spans="1:14" x14ac:dyDescent="0.25">
      <c r="A742">
        <v>50405</v>
      </c>
      <c r="B742" t="s">
        <v>1879</v>
      </c>
      <c r="C742" t="s">
        <v>1880</v>
      </c>
      <c r="D742" t="s">
        <v>1881</v>
      </c>
      <c r="E742" t="s">
        <v>609</v>
      </c>
      <c r="F742">
        <v>101243.57</v>
      </c>
      <c r="G742" t="s">
        <v>5</v>
      </c>
      <c r="H742" t="s">
        <v>3</v>
      </c>
      <c r="I742" s="16" t="str">
        <f>INDEX(country_codes!C:C,MATCH(highest_earning_players!E742,country_codes!D:D,0))</f>
        <v>Korea, Republic of</v>
      </c>
      <c r="J742" s="16" t="str">
        <f>INDEX(country_codes!A:A,MATCH(highest_earning_players!E742,country_codes!D:D,0))</f>
        <v>Asia</v>
      </c>
      <c r="K742" s="16" t="str">
        <f t="shared" si="44"/>
        <v>R</v>
      </c>
      <c r="L742" s="16" t="str">
        <f t="shared" si="45"/>
        <v>n</v>
      </c>
      <c r="M742" s="16" t="str">
        <f t="shared" si="46"/>
        <v>Rn</v>
      </c>
      <c r="N742" t="str">
        <f t="shared" si="47"/>
        <v/>
      </c>
    </row>
    <row r="743" spans="1:14" x14ac:dyDescent="0.25">
      <c r="A743">
        <v>60103</v>
      </c>
      <c r="B743" t="s">
        <v>1882</v>
      </c>
      <c r="C743" t="s">
        <v>607</v>
      </c>
      <c r="D743" t="s">
        <v>1883</v>
      </c>
      <c r="E743" t="s">
        <v>609</v>
      </c>
      <c r="F743">
        <v>100930.84</v>
      </c>
      <c r="G743" t="s">
        <v>5</v>
      </c>
      <c r="H743" t="s">
        <v>3</v>
      </c>
      <c r="I743" s="16" t="str">
        <f>INDEX(country_codes!C:C,MATCH(highest_earning_players!E743,country_codes!D:D,0))</f>
        <v>Korea, Republic of</v>
      </c>
      <c r="J743" s="16" t="str">
        <f>INDEX(country_codes!A:A,MATCH(highest_earning_players!E743,country_codes!D:D,0))</f>
        <v>Asia</v>
      </c>
      <c r="K743" s="16" t="str">
        <f t="shared" si="44"/>
        <v>D</v>
      </c>
      <c r="L743" s="16" t="str">
        <f t="shared" si="45"/>
        <v>n</v>
      </c>
      <c r="M743" s="16" t="str">
        <f t="shared" si="46"/>
        <v>Dn</v>
      </c>
      <c r="N743" t="str">
        <f t="shared" si="47"/>
        <v/>
      </c>
    </row>
    <row r="744" spans="1:14" x14ac:dyDescent="0.25">
      <c r="A744">
        <v>49455</v>
      </c>
      <c r="B744" t="s">
        <v>1884</v>
      </c>
      <c r="C744" t="s">
        <v>715</v>
      </c>
      <c r="D744" t="s">
        <v>1885</v>
      </c>
      <c r="E744" t="s">
        <v>609</v>
      </c>
      <c r="F744">
        <v>98090.7</v>
      </c>
      <c r="G744" t="s">
        <v>5</v>
      </c>
      <c r="H744" t="s">
        <v>3</v>
      </c>
      <c r="I744" s="16" t="str">
        <f>INDEX(country_codes!C:C,MATCH(highest_earning_players!E744,country_codes!D:D,0))</f>
        <v>Korea, Republic of</v>
      </c>
      <c r="J744" s="16" t="str">
        <f>INDEX(country_codes!A:A,MATCH(highest_earning_players!E744,country_codes!D:D,0))</f>
        <v>Asia</v>
      </c>
      <c r="K744" s="16" t="str">
        <f t="shared" si="44"/>
        <v>H</v>
      </c>
      <c r="L744" s="16" t="str">
        <f t="shared" si="45"/>
        <v>n</v>
      </c>
      <c r="M744" s="16" t="str">
        <f t="shared" si="46"/>
        <v>Hn</v>
      </c>
      <c r="N744" t="str">
        <f t="shared" si="47"/>
        <v/>
      </c>
    </row>
    <row r="745" spans="1:14" x14ac:dyDescent="0.25">
      <c r="A745">
        <v>47492</v>
      </c>
      <c r="B745" t="s">
        <v>1886</v>
      </c>
      <c r="C745" t="s">
        <v>1887</v>
      </c>
      <c r="D745" t="s">
        <v>1888</v>
      </c>
      <c r="E745" t="s">
        <v>1113</v>
      </c>
      <c r="F745">
        <v>94926.51</v>
      </c>
      <c r="G745" t="s">
        <v>5</v>
      </c>
      <c r="H745" t="s">
        <v>3</v>
      </c>
      <c r="I745" s="16" t="str">
        <f>INDEX(country_codes!C:C,MATCH(highest_earning_players!E745,country_codes!D:D,0))</f>
        <v>Lithuania, Republic of</v>
      </c>
      <c r="J745" s="16" t="str">
        <f>INDEX(country_codes!A:A,MATCH(highest_earning_players!E745,country_codes!D:D,0))</f>
        <v>Europe</v>
      </c>
      <c r="K745" s="16" t="str">
        <f t="shared" si="44"/>
        <v>L</v>
      </c>
      <c r="L745" s="16" t="str">
        <f t="shared" si="45"/>
        <v>s</v>
      </c>
      <c r="M745" s="16" t="str">
        <f t="shared" si="46"/>
        <v>Ls</v>
      </c>
      <c r="N745" t="str">
        <f t="shared" si="47"/>
        <v/>
      </c>
    </row>
    <row r="746" spans="1:14" x14ac:dyDescent="0.25">
      <c r="A746">
        <v>48868</v>
      </c>
      <c r="B746" t="s">
        <v>1094</v>
      </c>
      <c r="C746" t="s">
        <v>1889</v>
      </c>
      <c r="D746" t="s">
        <v>1890</v>
      </c>
      <c r="E746" t="s">
        <v>49</v>
      </c>
      <c r="F746">
        <v>93098</v>
      </c>
      <c r="G746" t="s">
        <v>5</v>
      </c>
      <c r="H746" t="s">
        <v>3</v>
      </c>
      <c r="I746" s="16" t="str">
        <f>INDEX(country_codes!C:C,MATCH(highest_earning_players!E746,country_codes!D:D,0))</f>
        <v>United States of America</v>
      </c>
      <c r="J746" s="16" t="str">
        <f>INDEX(country_codes!A:A,MATCH(highest_earning_players!E746,country_codes!D:D,0))</f>
        <v>North America</v>
      </c>
      <c r="K746" s="16" t="str">
        <f t="shared" si="44"/>
        <v>B</v>
      </c>
      <c r="L746" s="16" t="str">
        <f t="shared" si="45"/>
        <v>n</v>
      </c>
      <c r="M746" s="16" t="str">
        <f t="shared" si="46"/>
        <v>Bn</v>
      </c>
      <c r="N746" t="str">
        <f t="shared" si="47"/>
        <v/>
      </c>
    </row>
    <row r="747" spans="1:14" x14ac:dyDescent="0.25">
      <c r="A747">
        <v>55316</v>
      </c>
      <c r="B747" t="s">
        <v>564</v>
      </c>
      <c r="C747" t="s">
        <v>638</v>
      </c>
      <c r="D747" t="s">
        <v>1891</v>
      </c>
      <c r="E747" t="s">
        <v>333</v>
      </c>
      <c r="F747">
        <v>86922.9</v>
      </c>
      <c r="G747" t="s">
        <v>5</v>
      </c>
      <c r="H747" t="s">
        <v>3</v>
      </c>
      <c r="I747" s="16" t="str">
        <f>INDEX(country_codes!C:C,MATCH(highest_earning_players!E747,country_codes!D:D,0))</f>
        <v>China, People's Republic of</v>
      </c>
      <c r="J747" s="16" t="str">
        <f>INDEX(country_codes!A:A,MATCH(highest_earning_players!E747,country_codes!D:D,0))</f>
        <v>Asia</v>
      </c>
      <c r="K747" s="16" t="str">
        <f t="shared" si="44"/>
        <v>C</v>
      </c>
      <c r="L747" s="16" t="str">
        <f t="shared" si="45"/>
        <v>n</v>
      </c>
      <c r="M747" s="16" t="str">
        <f t="shared" si="46"/>
        <v>Cn</v>
      </c>
      <c r="N747" t="str">
        <f t="shared" si="47"/>
        <v/>
      </c>
    </row>
    <row r="748" spans="1:14" x14ac:dyDescent="0.25">
      <c r="A748">
        <v>48882</v>
      </c>
      <c r="B748" t="s">
        <v>185</v>
      </c>
      <c r="C748" t="s">
        <v>1892</v>
      </c>
      <c r="D748" t="s">
        <v>1893</v>
      </c>
      <c r="E748" t="s">
        <v>49</v>
      </c>
      <c r="F748">
        <v>86853.440000000002</v>
      </c>
      <c r="G748" t="s">
        <v>5</v>
      </c>
      <c r="H748" t="s">
        <v>3</v>
      </c>
      <c r="I748" s="16" t="str">
        <f>INDEX(country_codes!C:C,MATCH(highest_earning_players!E748,country_codes!D:D,0))</f>
        <v>United States of America</v>
      </c>
      <c r="J748" s="16" t="str">
        <f>INDEX(country_codes!A:A,MATCH(highest_earning_players!E748,country_codes!D:D,0))</f>
        <v>North America</v>
      </c>
      <c r="K748" s="16" t="str">
        <f t="shared" si="44"/>
        <v>T</v>
      </c>
      <c r="L748" s="16" t="str">
        <f t="shared" si="45"/>
        <v>y</v>
      </c>
      <c r="M748" s="16" t="str">
        <f t="shared" si="46"/>
        <v>Ty</v>
      </c>
      <c r="N748" t="str">
        <f t="shared" si="47"/>
        <v/>
      </c>
    </row>
    <row r="749" spans="1:14" x14ac:dyDescent="0.25">
      <c r="A749">
        <v>51774</v>
      </c>
      <c r="B749" t="s">
        <v>1894</v>
      </c>
      <c r="C749" t="s">
        <v>1895</v>
      </c>
      <c r="D749" t="s">
        <v>1896</v>
      </c>
      <c r="E749" t="s">
        <v>262</v>
      </c>
      <c r="F749">
        <v>85243.75</v>
      </c>
      <c r="G749" t="s">
        <v>5</v>
      </c>
      <c r="H749" t="s">
        <v>3</v>
      </c>
      <c r="I749" s="16" t="str">
        <f>INDEX(country_codes!C:C,MATCH(highest_earning_players!E749,country_codes!D:D,0))</f>
        <v>Turkey, Republic of</v>
      </c>
      <c r="J749" s="16" t="str">
        <f>INDEX(country_codes!A:A,MATCH(highest_earning_players!E749,country_codes!D:D,0))</f>
        <v>Europe</v>
      </c>
      <c r="K749" s="16" t="str">
        <f t="shared" si="44"/>
        <v>Ã</v>
      </c>
      <c r="L749" s="16" t="str">
        <f t="shared" si="45"/>
        <v>r</v>
      </c>
      <c r="M749" s="16" t="str">
        <f t="shared" si="46"/>
        <v>Ãr</v>
      </c>
      <c r="N749" t="str">
        <f t="shared" si="47"/>
        <v/>
      </c>
    </row>
    <row r="750" spans="1:14" x14ac:dyDescent="0.25">
      <c r="A750">
        <v>12917</v>
      </c>
      <c r="B750" t="s">
        <v>1006</v>
      </c>
      <c r="C750" t="s">
        <v>1897</v>
      </c>
      <c r="D750" t="s">
        <v>1898</v>
      </c>
      <c r="E750" t="s">
        <v>49</v>
      </c>
      <c r="F750">
        <v>85032.94</v>
      </c>
      <c r="G750" t="s">
        <v>5</v>
      </c>
      <c r="H750" t="s">
        <v>3</v>
      </c>
      <c r="I750" s="16" t="str">
        <f>INDEX(country_codes!C:C,MATCH(highest_earning_players!E750,country_codes!D:D,0))</f>
        <v>United States of America</v>
      </c>
      <c r="J750" s="16" t="str">
        <f>INDEX(country_codes!A:A,MATCH(highest_earning_players!E750,country_codes!D:D,0))</f>
        <v>North America</v>
      </c>
      <c r="K750" s="16" t="str">
        <f t="shared" si="44"/>
        <v>H</v>
      </c>
      <c r="L750" s="16" t="str">
        <f t="shared" si="45"/>
        <v>r</v>
      </c>
      <c r="M750" s="16" t="str">
        <f t="shared" si="46"/>
        <v>Hr</v>
      </c>
      <c r="N750" t="str">
        <f t="shared" si="47"/>
        <v/>
      </c>
    </row>
    <row r="751" spans="1:14" x14ac:dyDescent="0.25">
      <c r="A751">
        <v>48307</v>
      </c>
      <c r="B751" t="s">
        <v>425</v>
      </c>
      <c r="C751" t="s">
        <v>1876</v>
      </c>
      <c r="D751" t="s">
        <v>1899</v>
      </c>
      <c r="E751" t="s">
        <v>49</v>
      </c>
      <c r="F751">
        <v>84148.44</v>
      </c>
      <c r="G751" t="s">
        <v>5</v>
      </c>
      <c r="H751" t="s">
        <v>3</v>
      </c>
      <c r="I751" s="16" t="str">
        <f>INDEX(country_codes!C:C,MATCH(highest_earning_players!E751,country_codes!D:D,0))</f>
        <v>United States of America</v>
      </c>
      <c r="J751" s="16" t="str">
        <f>INDEX(country_codes!A:A,MATCH(highest_earning_players!E751,country_codes!D:D,0))</f>
        <v>North America</v>
      </c>
      <c r="K751" s="16" t="str">
        <f t="shared" si="44"/>
        <v>K</v>
      </c>
      <c r="L751" s="16" t="str">
        <f t="shared" si="45"/>
        <v>s</v>
      </c>
      <c r="M751" s="16" t="str">
        <f t="shared" si="46"/>
        <v>Ks</v>
      </c>
      <c r="N751" t="str">
        <f t="shared" si="47"/>
        <v/>
      </c>
    </row>
    <row r="752" spans="1:14" x14ac:dyDescent="0.25">
      <c r="A752">
        <v>43800</v>
      </c>
      <c r="B752" t="s">
        <v>1126</v>
      </c>
      <c r="C752" t="s">
        <v>1900</v>
      </c>
      <c r="D752" t="s">
        <v>1901</v>
      </c>
      <c r="E752" t="s">
        <v>49</v>
      </c>
      <c r="F752">
        <v>82233.440000000002</v>
      </c>
      <c r="G752" t="s">
        <v>5</v>
      </c>
      <c r="H752" t="s">
        <v>3</v>
      </c>
      <c r="I752" s="16" t="str">
        <f>INDEX(country_codes!C:C,MATCH(highest_earning_players!E752,country_codes!D:D,0))</f>
        <v>United States of America</v>
      </c>
      <c r="J752" s="16" t="str">
        <f>INDEX(country_codes!A:A,MATCH(highest_earning_players!E752,country_codes!D:D,0))</f>
        <v>North America</v>
      </c>
      <c r="K752" s="16" t="str">
        <f t="shared" si="44"/>
        <v>K</v>
      </c>
      <c r="L752" s="16" t="str">
        <f t="shared" si="45"/>
        <v>n</v>
      </c>
      <c r="M752" s="16" t="str">
        <f t="shared" si="46"/>
        <v>Kn</v>
      </c>
      <c r="N752" t="str">
        <f t="shared" si="47"/>
        <v/>
      </c>
    </row>
    <row r="753" spans="1:14" x14ac:dyDescent="0.25">
      <c r="A753">
        <v>42876</v>
      </c>
      <c r="B753" t="s">
        <v>1902</v>
      </c>
      <c r="C753" t="s">
        <v>1903</v>
      </c>
      <c r="D753" t="s">
        <v>1904</v>
      </c>
      <c r="E753" t="s">
        <v>66</v>
      </c>
      <c r="F753">
        <v>81360.5</v>
      </c>
      <c r="G753" t="s">
        <v>5</v>
      </c>
      <c r="H753" t="s">
        <v>3</v>
      </c>
      <c r="I753" s="16" t="str">
        <f>INDEX(country_codes!C:C,MATCH(highest_earning_players!E753,country_codes!D:D,0))</f>
        <v>Canada</v>
      </c>
      <c r="J753" s="16" t="str">
        <f>INDEX(country_codes!A:A,MATCH(highest_earning_players!E753,country_codes!D:D,0))</f>
        <v>North America</v>
      </c>
      <c r="K753" s="16" t="str">
        <f t="shared" si="44"/>
        <v>M</v>
      </c>
      <c r="L753" s="16" t="str">
        <f t="shared" si="45"/>
        <v>n</v>
      </c>
      <c r="M753" s="16" t="str">
        <f t="shared" si="46"/>
        <v>Mn</v>
      </c>
      <c r="N753" t="str">
        <f t="shared" si="47"/>
        <v/>
      </c>
    </row>
    <row r="754" spans="1:14" x14ac:dyDescent="0.25">
      <c r="A754">
        <v>56684</v>
      </c>
      <c r="B754" t="s">
        <v>1905</v>
      </c>
      <c r="C754" t="s">
        <v>1906</v>
      </c>
      <c r="D754" t="s">
        <v>1907</v>
      </c>
      <c r="E754" t="s">
        <v>49</v>
      </c>
      <c r="F754">
        <v>81023.44</v>
      </c>
      <c r="G754" t="s">
        <v>5</v>
      </c>
      <c r="H754" t="s">
        <v>3</v>
      </c>
      <c r="I754" s="16" t="str">
        <f>INDEX(country_codes!C:C,MATCH(highest_earning_players!E754,country_codes!D:D,0))</f>
        <v>United States of America</v>
      </c>
      <c r="J754" s="16" t="str">
        <f>INDEX(country_codes!A:A,MATCH(highest_earning_players!E754,country_codes!D:D,0))</f>
        <v>North America</v>
      </c>
      <c r="K754" s="16" t="str">
        <f t="shared" si="44"/>
        <v>A</v>
      </c>
      <c r="L754" s="16" t="str">
        <f t="shared" si="45"/>
        <v>n</v>
      </c>
      <c r="M754" s="16" t="str">
        <f t="shared" si="46"/>
        <v>An</v>
      </c>
      <c r="N754" t="str">
        <f t="shared" si="47"/>
        <v/>
      </c>
    </row>
    <row r="755" spans="1:14" x14ac:dyDescent="0.25">
      <c r="A755">
        <v>66881</v>
      </c>
      <c r="B755" t="s">
        <v>1821</v>
      </c>
      <c r="C755" t="s">
        <v>1908</v>
      </c>
      <c r="D755" t="s">
        <v>1909</v>
      </c>
      <c r="E755" t="s">
        <v>356</v>
      </c>
      <c r="F755">
        <v>79049.820000000007</v>
      </c>
      <c r="G755" t="s">
        <v>5</v>
      </c>
      <c r="H755" t="s">
        <v>3</v>
      </c>
      <c r="I755" s="16" t="str">
        <f>INDEX(country_codes!C:C,MATCH(highest_earning_players!E755,country_codes!D:D,0))</f>
        <v>Australia, Commonwealth of</v>
      </c>
      <c r="J755" s="16" t="str">
        <f>INDEX(country_codes!A:A,MATCH(highest_earning_players!E755,country_codes!D:D,0))</f>
        <v>Oceania</v>
      </c>
      <c r="K755" s="16" t="str">
        <f t="shared" si="44"/>
        <v>L</v>
      </c>
      <c r="L755" s="16" t="str">
        <f t="shared" si="45"/>
        <v>e</v>
      </c>
      <c r="M755" s="16" t="str">
        <f t="shared" si="46"/>
        <v>Le</v>
      </c>
      <c r="N755" t="str">
        <f t="shared" si="47"/>
        <v/>
      </c>
    </row>
    <row r="756" spans="1:14" x14ac:dyDescent="0.25">
      <c r="A756">
        <v>57401</v>
      </c>
      <c r="B756" t="s">
        <v>1910</v>
      </c>
      <c r="C756" t="s">
        <v>1911</v>
      </c>
      <c r="D756" t="s">
        <v>1912</v>
      </c>
      <c r="E756" t="s">
        <v>117</v>
      </c>
      <c r="F756">
        <v>78800</v>
      </c>
      <c r="G756" t="s">
        <v>5</v>
      </c>
      <c r="H756" t="s">
        <v>3</v>
      </c>
      <c r="I756" s="16" t="str">
        <f>INDEX(country_codes!C:C,MATCH(highest_earning_players!E756,country_codes!D:D,0))</f>
        <v>Russian Federation</v>
      </c>
      <c r="J756" s="16" t="str">
        <f>INDEX(country_codes!A:A,MATCH(highest_earning_players!E756,country_codes!D:D,0))</f>
        <v>Europe</v>
      </c>
      <c r="K756" s="16" t="str">
        <f t="shared" si="44"/>
        <v>A</v>
      </c>
      <c r="L756" s="16" t="str">
        <f t="shared" si="45"/>
        <v>y</v>
      </c>
      <c r="M756" s="16" t="str">
        <f t="shared" si="46"/>
        <v>Ay</v>
      </c>
      <c r="N756" t="str">
        <f t="shared" si="47"/>
        <v/>
      </c>
    </row>
    <row r="757" spans="1:14" x14ac:dyDescent="0.25">
      <c r="A757">
        <v>49801</v>
      </c>
      <c r="B757" t="s">
        <v>645</v>
      </c>
      <c r="C757" t="s">
        <v>416</v>
      </c>
      <c r="D757" t="s">
        <v>1913</v>
      </c>
      <c r="E757" t="s">
        <v>333</v>
      </c>
      <c r="F757">
        <v>78178.8</v>
      </c>
      <c r="G757" t="s">
        <v>5</v>
      </c>
      <c r="H757" t="s">
        <v>3</v>
      </c>
      <c r="I757" s="16" t="str">
        <f>INDEX(country_codes!C:C,MATCH(highest_earning_players!E757,country_codes!D:D,0))</f>
        <v>China, People's Republic of</v>
      </c>
      <c r="J757" s="16" t="str">
        <f>INDEX(country_codes!A:A,MATCH(highest_earning_players!E757,country_codes!D:D,0))</f>
        <v>Asia</v>
      </c>
      <c r="K757" s="16" t="str">
        <f t="shared" si="44"/>
        <v>K</v>
      </c>
      <c r="L757" s="16" t="str">
        <f t="shared" si="45"/>
        <v>g</v>
      </c>
      <c r="M757" s="16" t="str">
        <f t="shared" si="46"/>
        <v>Kg</v>
      </c>
      <c r="N757" t="str">
        <f t="shared" si="47"/>
        <v/>
      </c>
    </row>
    <row r="758" spans="1:14" x14ac:dyDescent="0.25">
      <c r="A758">
        <v>49802</v>
      </c>
      <c r="B758" t="s">
        <v>1914</v>
      </c>
      <c r="C758" t="s">
        <v>461</v>
      </c>
      <c r="D758" t="s">
        <v>130</v>
      </c>
      <c r="E758" t="s">
        <v>333</v>
      </c>
      <c r="F758">
        <v>78178.8</v>
      </c>
      <c r="G758" t="s">
        <v>5</v>
      </c>
      <c r="H758" t="s">
        <v>3</v>
      </c>
      <c r="I758" s="16" t="str">
        <f>INDEX(country_codes!C:C,MATCH(highest_earning_players!E758,country_codes!D:D,0))</f>
        <v>China, People's Republic of</v>
      </c>
      <c r="J758" s="16" t="str">
        <f>INDEX(country_codes!A:A,MATCH(highest_earning_players!E758,country_codes!D:D,0))</f>
        <v>Asia</v>
      </c>
      <c r="K758" s="16" t="str">
        <f t="shared" si="44"/>
        <v>J</v>
      </c>
      <c r="L758" s="16" t="str">
        <f t="shared" si="45"/>
        <v>a</v>
      </c>
      <c r="M758" s="16" t="str">
        <f t="shared" si="46"/>
        <v>Ja</v>
      </c>
      <c r="N758" t="str">
        <f t="shared" si="47"/>
        <v/>
      </c>
    </row>
    <row r="759" spans="1:14" x14ac:dyDescent="0.25">
      <c r="A759">
        <v>50052</v>
      </c>
      <c r="B759" t="s">
        <v>937</v>
      </c>
      <c r="C759" t="s">
        <v>1915</v>
      </c>
      <c r="D759" t="s">
        <v>1916</v>
      </c>
      <c r="E759" t="s">
        <v>1917</v>
      </c>
      <c r="F759">
        <v>77092.86</v>
      </c>
      <c r="G759" t="s">
        <v>5</v>
      </c>
      <c r="H759" t="s">
        <v>3</v>
      </c>
      <c r="I759" s="16" t="str">
        <f>INDEX(country_codes!C:C,MATCH(highest_earning_players!E759,country_codes!D:D,0))</f>
        <v>Cuba, Republic of</v>
      </c>
      <c r="J759" s="16" t="str">
        <f>INDEX(country_codes!A:A,MATCH(highest_earning_players!E759,country_codes!D:D,0))</f>
        <v>North America</v>
      </c>
      <c r="K759" s="16" t="str">
        <f t="shared" si="44"/>
        <v>D</v>
      </c>
      <c r="L759" s="16" t="str">
        <f t="shared" si="45"/>
        <v>l</v>
      </c>
      <c r="M759" s="16" t="str">
        <f t="shared" si="46"/>
        <v>Dl</v>
      </c>
      <c r="N759" t="str">
        <f t="shared" si="47"/>
        <v/>
      </c>
    </row>
    <row r="760" spans="1:14" x14ac:dyDescent="0.25">
      <c r="A760">
        <v>45408</v>
      </c>
      <c r="B760" t="s">
        <v>959</v>
      </c>
      <c r="C760" t="s">
        <v>959</v>
      </c>
      <c r="D760" t="s">
        <v>1918</v>
      </c>
      <c r="E760" t="s">
        <v>609</v>
      </c>
      <c r="F760">
        <v>75125.320000000007</v>
      </c>
      <c r="G760" t="s">
        <v>5</v>
      </c>
      <c r="H760" t="s">
        <v>3</v>
      </c>
      <c r="I760" s="16" t="str">
        <f>INDEX(country_codes!C:C,MATCH(highest_earning_players!E760,country_codes!D:D,0))</f>
        <v>Korea, Republic of</v>
      </c>
      <c r="J760" s="16" t="str">
        <f>INDEX(country_codes!A:A,MATCH(highest_earning_players!E760,country_codes!D:D,0))</f>
        <v>Asia</v>
      </c>
      <c r="K760" s="16" t="str">
        <f t="shared" si="44"/>
        <v>-</v>
      </c>
      <c r="L760" s="16" t="str">
        <f t="shared" si="45"/>
        <v>-</v>
      </c>
      <c r="M760" s="16" t="str">
        <f t="shared" si="46"/>
        <v>--</v>
      </c>
      <c r="N760" t="str">
        <f t="shared" si="47"/>
        <v/>
      </c>
    </row>
    <row r="761" spans="1:14" x14ac:dyDescent="0.25">
      <c r="A761">
        <v>43752</v>
      </c>
      <c r="B761" t="s">
        <v>1682</v>
      </c>
      <c r="C761" t="s">
        <v>507</v>
      </c>
      <c r="D761" t="s">
        <v>1919</v>
      </c>
      <c r="E761" t="s">
        <v>609</v>
      </c>
      <c r="F761">
        <v>74885.91</v>
      </c>
      <c r="G761" t="s">
        <v>5</v>
      </c>
      <c r="H761" t="s">
        <v>3</v>
      </c>
      <c r="I761" s="16" t="str">
        <f>INDEX(country_codes!C:C,MATCH(highest_earning_players!E761,country_codes!D:D,0))</f>
        <v>Korea, Republic of</v>
      </c>
      <c r="J761" s="16" t="str">
        <f>INDEX(country_codes!A:A,MATCH(highest_earning_players!E761,country_codes!D:D,0))</f>
        <v>Asia</v>
      </c>
      <c r="K761" s="16" t="str">
        <f t="shared" si="44"/>
        <v>J</v>
      </c>
      <c r="L761" s="16" t="str">
        <f t="shared" si="45"/>
        <v>n</v>
      </c>
      <c r="M761" s="16" t="str">
        <f t="shared" si="46"/>
        <v>Jn</v>
      </c>
      <c r="N761" t="str">
        <f t="shared" si="47"/>
        <v/>
      </c>
    </row>
    <row r="762" spans="1:14" x14ac:dyDescent="0.25">
      <c r="A762">
        <v>43797</v>
      </c>
      <c r="B762" t="s">
        <v>1920</v>
      </c>
      <c r="C762" t="s">
        <v>1921</v>
      </c>
      <c r="D762" t="s">
        <v>1922</v>
      </c>
      <c r="E762" t="s">
        <v>95</v>
      </c>
      <c r="F762">
        <v>74811.759999999995</v>
      </c>
      <c r="G762" t="s">
        <v>5</v>
      </c>
      <c r="H762" t="s">
        <v>3</v>
      </c>
      <c r="I762" s="16" t="str">
        <f>INDEX(country_codes!C:C,MATCH(highest_earning_players!E762,country_codes!D:D,0))</f>
        <v>France, French Republic</v>
      </c>
      <c r="J762" s="16" t="str">
        <f>INDEX(country_codes!A:A,MATCH(highest_earning_players!E762,country_codes!D:D,0))</f>
        <v>Europe</v>
      </c>
      <c r="K762" s="16" t="str">
        <f t="shared" si="44"/>
        <v>R</v>
      </c>
      <c r="L762" s="16" t="str">
        <f t="shared" si="45"/>
        <v>n</v>
      </c>
      <c r="M762" s="16" t="str">
        <f t="shared" si="46"/>
        <v>Rn</v>
      </c>
      <c r="N762" t="str">
        <f t="shared" si="47"/>
        <v/>
      </c>
    </row>
    <row r="763" spans="1:14" x14ac:dyDescent="0.25">
      <c r="A763">
        <v>48377</v>
      </c>
      <c r="B763" t="s">
        <v>445</v>
      </c>
      <c r="C763" t="s">
        <v>1923</v>
      </c>
      <c r="D763" t="s">
        <v>1924</v>
      </c>
      <c r="E763" t="s">
        <v>95</v>
      </c>
      <c r="F763">
        <v>71349.2</v>
      </c>
      <c r="G763" t="s">
        <v>5</v>
      </c>
      <c r="H763" t="s">
        <v>3</v>
      </c>
      <c r="I763" s="16" t="str">
        <f>INDEX(country_codes!C:C,MATCH(highest_earning_players!E763,country_codes!D:D,0))</f>
        <v>France, French Republic</v>
      </c>
      <c r="J763" s="16" t="str">
        <f>INDEX(country_codes!A:A,MATCH(highest_earning_players!E763,country_codes!D:D,0))</f>
        <v>Europe</v>
      </c>
      <c r="K763" s="16" t="str">
        <f t="shared" si="44"/>
        <v>D</v>
      </c>
      <c r="L763" s="16" t="str">
        <f t="shared" si="45"/>
        <v>n</v>
      </c>
      <c r="M763" s="16" t="str">
        <f t="shared" si="46"/>
        <v>Dn</v>
      </c>
      <c r="N763" t="str">
        <f t="shared" si="47"/>
        <v/>
      </c>
    </row>
    <row r="764" spans="1:14" x14ac:dyDescent="0.25">
      <c r="A764">
        <v>43754</v>
      </c>
      <c r="B764" t="s">
        <v>1925</v>
      </c>
      <c r="C764" t="s">
        <v>1757</v>
      </c>
      <c r="D764" t="s">
        <v>1926</v>
      </c>
      <c r="E764" t="s">
        <v>609</v>
      </c>
      <c r="F764">
        <v>70101.259999999995</v>
      </c>
      <c r="G764" t="s">
        <v>5</v>
      </c>
      <c r="H764" t="s">
        <v>3</v>
      </c>
      <c r="I764" s="16" t="str">
        <f>INDEX(country_codes!C:C,MATCH(highest_earning_players!E764,country_codes!D:D,0))</f>
        <v>Korea, Republic of</v>
      </c>
      <c r="J764" s="16" t="str">
        <f>INDEX(country_codes!A:A,MATCH(highest_earning_players!E764,country_codes!D:D,0))</f>
        <v>Asia</v>
      </c>
      <c r="K764" s="16" t="str">
        <f t="shared" si="44"/>
        <v>K</v>
      </c>
      <c r="L764" s="16" t="str">
        <f t="shared" si="45"/>
        <v>l</v>
      </c>
      <c r="M764" s="16" t="str">
        <f t="shared" si="46"/>
        <v>Kl</v>
      </c>
      <c r="N764" t="str">
        <f t="shared" si="47"/>
        <v/>
      </c>
    </row>
    <row r="765" spans="1:14" x14ac:dyDescent="0.25">
      <c r="A765">
        <v>50364</v>
      </c>
      <c r="B765" t="s">
        <v>1927</v>
      </c>
      <c r="C765" t="s">
        <v>607</v>
      </c>
      <c r="D765" t="s">
        <v>1928</v>
      </c>
      <c r="E765" t="s">
        <v>609</v>
      </c>
      <c r="F765">
        <v>67744.429999999993</v>
      </c>
      <c r="G765" t="s">
        <v>5</v>
      </c>
      <c r="H765" t="s">
        <v>3</v>
      </c>
      <c r="I765" s="16" t="str">
        <f>INDEX(country_codes!C:C,MATCH(highest_earning_players!E765,country_codes!D:D,0))</f>
        <v>Korea, Republic of</v>
      </c>
      <c r="J765" s="16" t="str">
        <f>INDEX(country_codes!A:A,MATCH(highest_earning_players!E765,country_codes!D:D,0))</f>
        <v>Asia</v>
      </c>
      <c r="K765" s="16" t="str">
        <f t="shared" si="44"/>
        <v>B</v>
      </c>
      <c r="L765" s="16" t="str">
        <f t="shared" si="45"/>
        <v>n</v>
      </c>
      <c r="M765" s="16" t="str">
        <f t="shared" si="46"/>
        <v>Bn</v>
      </c>
      <c r="N765" t="str">
        <f t="shared" si="47"/>
        <v/>
      </c>
    </row>
    <row r="766" spans="1:14" x14ac:dyDescent="0.25">
      <c r="A766">
        <v>69545</v>
      </c>
      <c r="B766" t="s">
        <v>1929</v>
      </c>
      <c r="C766" t="s">
        <v>461</v>
      </c>
      <c r="D766" t="s">
        <v>1930</v>
      </c>
      <c r="E766" t="s">
        <v>333</v>
      </c>
      <c r="F766">
        <v>67742.92</v>
      </c>
      <c r="G766" t="s">
        <v>5</v>
      </c>
      <c r="H766" t="s">
        <v>3</v>
      </c>
      <c r="I766" s="16" t="str">
        <f>INDEX(country_codes!C:C,MATCH(highest_earning_players!E766,country_codes!D:D,0))</f>
        <v>China, People's Republic of</v>
      </c>
      <c r="J766" s="16" t="str">
        <f>INDEX(country_codes!A:A,MATCH(highest_earning_players!E766,country_codes!D:D,0))</f>
        <v>Asia</v>
      </c>
      <c r="K766" s="16" t="str">
        <f t="shared" si="44"/>
        <v>Q</v>
      </c>
      <c r="L766" s="16" t="str">
        <f t="shared" si="45"/>
        <v>g</v>
      </c>
      <c r="M766" s="16" t="str">
        <f t="shared" si="46"/>
        <v>Qg</v>
      </c>
      <c r="N766" t="str">
        <f t="shared" si="47"/>
        <v/>
      </c>
    </row>
    <row r="767" spans="1:14" x14ac:dyDescent="0.25">
      <c r="A767">
        <v>69546</v>
      </c>
      <c r="B767" t="s">
        <v>1861</v>
      </c>
      <c r="C767" t="s">
        <v>753</v>
      </c>
      <c r="D767" t="s">
        <v>1931</v>
      </c>
      <c r="E767" t="s">
        <v>333</v>
      </c>
      <c r="F767">
        <v>67742.92</v>
      </c>
      <c r="G767" t="s">
        <v>5</v>
      </c>
      <c r="H767" t="s">
        <v>3</v>
      </c>
      <c r="I767" s="16" t="str">
        <f>INDEX(country_codes!C:C,MATCH(highest_earning_players!E767,country_codes!D:D,0))</f>
        <v>China, People's Republic of</v>
      </c>
      <c r="J767" s="16" t="str">
        <f>INDEX(country_codes!A:A,MATCH(highest_earning_players!E767,country_codes!D:D,0))</f>
        <v>Asia</v>
      </c>
      <c r="K767" s="16" t="str">
        <f t="shared" si="44"/>
        <v>X</v>
      </c>
      <c r="L767" s="16" t="str">
        <f t="shared" si="45"/>
        <v>n</v>
      </c>
      <c r="M767" s="16" t="str">
        <f t="shared" si="46"/>
        <v>Xn</v>
      </c>
      <c r="N767" t="str">
        <f t="shared" si="47"/>
        <v/>
      </c>
    </row>
    <row r="768" spans="1:14" x14ac:dyDescent="0.25">
      <c r="A768">
        <v>69547</v>
      </c>
      <c r="B768" t="s">
        <v>1932</v>
      </c>
      <c r="C768" t="s">
        <v>1933</v>
      </c>
      <c r="D768" t="s">
        <v>1934</v>
      </c>
      <c r="E768" t="s">
        <v>333</v>
      </c>
      <c r="F768">
        <v>67742.92</v>
      </c>
      <c r="G768" t="s">
        <v>5</v>
      </c>
      <c r="H768" t="s">
        <v>3</v>
      </c>
      <c r="I768" s="16" t="str">
        <f>INDEX(country_codes!C:C,MATCH(highest_earning_players!E768,country_codes!D:D,0))</f>
        <v>China, People's Republic of</v>
      </c>
      <c r="J768" s="16" t="str">
        <f>INDEX(country_codes!A:A,MATCH(highest_earning_players!E768,country_codes!D:D,0))</f>
        <v>Asia</v>
      </c>
      <c r="K768" s="16" t="str">
        <f t="shared" si="44"/>
        <v>R</v>
      </c>
      <c r="L768" s="16" t="str">
        <f t="shared" si="45"/>
        <v>g</v>
      </c>
      <c r="M768" s="16" t="str">
        <f t="shared" si="46"/>
        <v>Rg</v>
      </c>
      <c r="N768" t="str">
        <f t="shared" si="47"/>
        <v/>
      </c>
    </row>
    <row r="769" spans="1:14" x14ac:dyDescent="0.25">
      <c r="A769">
        <v>74025</v>
      </c>
      <c r="B769" t="s">
        <v>1935</v>
      </c>
      <c r="C769" t="s">
        <v>607</v>
      </c>
      <c r="D769" t="s">
        <v>1936</v>
      </c>
      <c r="E769" t="s">
        <v>609</v>
      </c>
      <c r="F769">
        <v>67687.33</v>
      </c>
      <c r="G769" t="s">
        <v>5</v>
      </c>
      <c r="H769" t="s">
        <v>3</v>
      </c>
      <c r="I769" s="16" t="str">
        <f>INDEX(country_codes!C:C,MATCH(highest_earning_players!E769,country_codes!D:D,0))</f>
        <v>Korea, Republic of</v>
      </c>
      <c r="J769" s="16" t="str">
        <f>INDEX(country_codes!A:A,MATCH(highest_earning_players!E769,country_codes!D:D,0))</f>
        <v>Asia</v>
      </c>
      <c r="K769" s="16" t="str">
        <f t="shared" si="44"/>
        <v>D</v>
      </c>
      <c r="L769" s="16" t="str">
        <f t="shared" si="45"/>
        <v>g</v>
      </c>
      <c r="M769" s="16" t="str">
        <f t="shared" si="46"/>
        <v>Dg</v>
      </c>
      <c r="N769" t="str">
        <f t="shared" si="47"/>
        <v/>
      </c>
    </row>
    <row r="770" spans="1:14" x14ac:dyDescent="0.25">
      <c r="A770">
        <v>48695</v>
      </c>
      <c r="B770" t="s">
        <v>399</v>
      </c>
      <c r="C770" t="s">
        <v>1937</v>
      </c>
      <c r="D770" t="s">
        <v>1938</v>
      </c>
      <c r="E770" t="s">
        <v>33</v>
      </c>
      <c r="F770">
        <v>66517.5</v>
      </c>
      <c r="G770" t="s">
        <v>5</v>
      </c>
      <c r="H770" t="s">
        <v>3</v>
      </c>
      <c r="I770" s="16" t="str">
        <f>INDEX(country_codes!C:C,MATCH(highest_earning_players!E770,country_codes!D:D,0))</f>
        <v>Denmark, Kingdom of</v>
      </c>
      <c r="J770" s="16" t="str">
        <f>INDEX(country_codes!A:A,MATCH(highest_earning_players!E770,country_codes!D:D,0))</f>
        <v>Europe</v>
      </c>
      <c r="K770" s="16" t="str">
        <f t="shared" si="44"/>
        <v>G</v>
      </c>
      <c r="L770" s="16" t="str">
        <f t="shared" si="45"/>
        <v>v</v>
      </c>
      <c r="M770" s="16" t="str">
        <f t="shared" si="46"/>
        <v>Gv</v>
      </c>
      <c r="N770" t="str">
        <f t="shared" si="47"/>
        <v/>
      </c>
    </row>
    <row r="771" spans="1:14" x14ac:dyDescent="0.25">
      <c r="A771">
        <v>69544</v>
      </c>
      <c r="B771" t="s">
        <v>1939</v>
      </c>
      <c r="C771" t="s">
        <v>429</v>
      </c>
      <c r="D771" t="s">
        <v>1940</v>
      </c>
      <c r="E771" t="s">
        <v>333</v>
      </c>
      <c r="F771">
        <v>64373.86</v>
      </c>
      <c r="G771" t="s">
        <v>5</v>
      </c>
      <c r="H771" t="s">
        <v>3</v>
      </c>
      <c r="I771" s="16" t="str">
        <f>INDEX(country_codes!C:C,MATCH(highest_earning_players!E771,country_codes!D:D,0))</f>
        <v>China, People's Republic of</v>
      </c>
      <c r="J771" s="16" t="str">
        <f>INDEX(country_codes!A:A,MATCH(highest_earning_players!E771,country_codes!D:D,0))</f>
        <v>Asia</v>
      </c>
      <c r="K771" s="16" t="str">
        <f t="shared" ref="K771:K834" si="48">LEFT(B771, 1)</f>
        <v>B</v>
      </c>
      <c r="L771" s="16" t="str">
        <f t="shared" ref="L771:L834" si="49">RIGHT(B771,1)</f>
        <v>g</v>
      </c>
      <c r="M771" s="16" t="str">
        <f t="shared" ref="M771:M834" si="50">_xlfn.CONCAT(K771, L771)</f>
        <v>Bg</v>
      </c>
      <c r="N771" t="str">
        <f t="shared" ref="N771:N834" si="51">IFERROR(FIND("E", D771), "")</f>
        <v/>
      </c>
    </row>
    <row r="772" spans="1:14" x14ac:dyDescent="0.25">
      <c r="A772">
        <v>49806</v>
      </c>
      <c r="B772" t="s">
        <v>959</v>
      </c>
      <c r="C772" t="s">
        <v>959</v>
      </c>
      <c r="D772" t="s">
        <v>1941</v>
      </c>
      <c r="E772" t="s">
        <v>333</v>
      </c>
      <c r="F772">
        <v>64304.93</v>
      </c>
      <c r="G772" t="s">
        <v>5</v>
      </c>
      <c r="H772" t="s">
        <v>3</v>
      </c>
      <c r="I772" s="16" t="str">
        <f>INDEX(country_codes!C:C,MATCH(highest_earning_players!E772,country_codes!D:D,0))</f>
        <v>China, People's Republic of</v>
      </c>
      <c r="J772" s="16" t="str">
        <f>INDEX(country_codes!A:A,MATCH(highest_earning_players!E772,country_codes!D:D,0))</f>
        <v>Asia</v>
      </c>
      <c r="K772" s="16" t="str">
        <f t="shared" si="48"/>
        <v>-</v>
      </c>
      <c r="L772" s="16" t="str">
        <f t="shared" si="49"/>
        <v>-</v>
      </c>
      <c r="M772" s="16" t="str">
        <f t="shared" si="50"/>
        <v>--</v>
      </c>
      <c r="N772" t="str">
        <f t="shared" si="51"/>
        <v/>
      </c>
    </row>
    <row r="773" spans="1:14" x14ac:dyDescent="0.25">
      <c r="A773">
        <v>50410</v>
      </c>
      <c r="B773" t="s">
        <v>959</v>
      </c>
      <c r="C773" t="s">
        <v>959</v>
      </c>
      <c r="D773" t="s">
        <v>1942</v>
      </c>
      <c r="E773" t="s">
        <v>609</v>
      </c>
      <c r="F773">
        <v>64255.11</v>
      </c>
      <c r="G773" t="s">
        <v>5</v>
      </c>
      <c r="H773" t="s">
        <v>3</v>
      </c>
      <c r="I773" s="16" t="str">
        <f>INDEX(country_codes!C:C,MATCH(highest_earning_players!E773,country_codes!D:D,0))</f>
        <v>Korea, Republic of</v>
      </c>
      <c r="J773" s="16" t="str">
        <f>INDEX(country_codes!A:A,MATCH(highest_earning_players!E773,country_codes!D:D,0))</f>
        <v>Asia</v>
      </c>
      <c r="K773" s="16" t="str">
        <f t="shared" si="48"/>
        <v>-</v>
      </c>
      <c r="L773" s="16" t="str">
        <f t="shared" si="49"/>
        <v>-</v>
      </c>
      <c r="M773" s="16" t="str">
        <f t="shared" si="50"/>
        <v>--</v>
      </c>
      <c r="N773" t="str">
        <f t="shared" si="51"/>
        <v/>
      </c>
    </row>
    <row r="774" spans="1:14" x14ac:dyDescent="0.25">
      <c r="A774">
        <v>61319</v>
      </c>
      <c r="B774" t="s">
        <v>1943</v>
      </c>
      <c r="C774" t="s">
        <v>1944</v>
      </c>
      <c r="D774" t="s">
        <v>1945</v>
      </c>
      <c r="E774" t="s">
        <v>49</v>
      </c>
      <c r="F774">
        <v>63736.69</v>
      </c>
      <c r="G774" t="s">
        <v>5</v>
      </c>
      <c r="H774" t="s">
        <v>3</v>
      </c>
      <c r="I774" s="16" t="str">
        <f>INDEX(country_codes!C:C,MATCH(highest_earning_players!E774,country_codes!D:D,0))</f>
        <v>United States of America</v>
      </c>
      <c r="J774" s="16" t="str">
        <f>INDEX(country_codes!A:A,MATCH(highest_earning_players!E774,country_codes!D:D,0))</f>
        <v>North America</v>
      </c>
      <c r="K774" s="16" t="str">
        <f t="shared" si="48"/>
        <v>T</v>
      </c>
      <c r="L774" s="16" t="str">
        <f t="shared" si="49"/>
        <v>n</v>
      </c>
      <c r="M774" s="16" t="str">
        <f t="shared" si="50"/>
        <v>Tn</v>
      </c>
      <c r="N774" t="str">
        <f t="shared" si="51"/>
        <v/>
      </c>
    </row>
    <row r="775" spans="1:14" x14ac:dyDescent="0.25">
      <c r="A775">
        <v>49144</v>
      </c>
      <c r="B775" t="s">
        <v>1946</v>
      </c>
      <c r="C775" t="s">
        <v>543</v>
      </c>
      <c r="D775" t="s">
        <v>1947</v>
      </c>
      <c r="E775" t="s">
        <v>333</v>
      </c>
      <c r="F775">
        <v>63636.03</v>
      </c>
      <c r="G775" t="s">
        <v>5</v>
      </c>
      <c r="H775" t="s">
        <v>3</v>
      </c>
      <c r="I775" s="16" t="str">
        <f>INDEX(country_codes!C:C,MATCH(highest_earning_players!E775,country_codes!D:D,0))</f>
        <v>China, People's Republic of</v>
      </c>
      <c r="J775" s="16" t="str">
        <f>INDEX(country_codes!A:A,MATCH(highest_earning_players!E775,country_codes!D:D,0))</f>
        <v>Asia</v>
      </c>
      <c r="K775" s="16" t="str">
        <f t="shared" si="48"/>
        <v>Y</v>
      </c>
      <c r="L775" s="16" t="str">
        <f t="shared" si="49"/>
        <v>e</v>
      </c>
      <c r="M775" s="16" t="str">
        <f t="shared" si="50"/>
        <v>Ye</v>
      </c>
      <c r="N775" t="str">
        <f t="shared" si="51"/>
        <v/>
      </c>
    </row>
    <row r="776" spans="1:14" x14ac:dyDescent="0.25">
      <c r="A776">
        <v>43810</v>
      </c>
      <c r="B776" t="s">
        <v>499</v>
      </c>
      <c r="C776" t="s">
        <v>1948</v>
      </c>
      <c r="D776" t="s">
        <v>1949</v>
      </c>
      <c r="E776" t="s">
        <v>79</v>
      </c>
      <c r="F776">
        <v>62654.51</v>
      </c>
      <c r="G776" t="s">
        <v>5</v>
      </c>
      <c r="H776" t="s">
        <v>3</v>
      </c>
      <c r="I776" s="16" t="str">
        <f>INDEX(country_codes!C:C,MATCH(highest_earning_players!E776,country_codes!D:D,0))</f>
        <v>Sweden, Kingdom of</v>
      </c>
      <c r="J776" s="16" t="str">
        <f>INDEX(country_codes!A:A,MATCH(highest_earning_players!E776,country_codes!D:D,0))</f>
        <v>Europe</v>
      </c>
      <c r="K776" s="16" t="str">
        <f t="shared" si="48"/>
        <v>A</v>
      </c>
      <c r="L776" s="16" t="str">
        <f t="shared" si="49"/>
        <v>n</v>
      </c>
      <c r="M776" s="16" t="str">
        <f t="shared" si="50"/>
        <v>An</v>
      </c>
      <c r="N776" t="str">
        <f t="shared" si="51"/>
        <v/>
      </c>
    </row>
    <row r="777" spans="1:14" x14ac:dyDescent="0.25">
      <c r="A777">
        <v>66526</v>
      </c>
      <c r="B777" t="s">
        <v>959</v>
      </c>
      <c r="C777" t="s">
        <v>959</v>
      </c>
      <c r="D777" t="s">
        <v>1950</v>
      </c>
      <c r="E777" t="s">
        <v>333</v>
      </c>
      <c r="F777">
        <v>62114.15</v>
      </c>
      <c r="G777" t="s">
        <v>5</v>
      </c>
      <c r="H777" t="s">
        <v>3</v>
      </c>
      <c r="I777" s="16" t="str">
        <f>INDEX(country_codes!C:C,MATCH(highest_earning_players!E777,country_codes!D:D,0))</f>
        <v>China, People's Republic of</v>
      </c>
      <c r="J777" s="16" t="str">
        <f>INDEX(country_codes!A:A,MATCH(highest_earning_players!E777,country_codes!D:D,0))</f>
        <v>Asia</v>
      </c>
      <c r="K777" s="16" t="str">
        <f t="shared" si="48"/>
        <v>-</v>
      </c>
      <c r="L777" s="16" t="str">
        <f t="shared" si="49"/>
        <v>-</v>
      </c>
      <c r="M777" s="16" t="str">
        <f t="shared" si="50"/>
        <v>--</v>
      </c>
      <c r="N777" t="str">
        <f t="shared" si="51"/>
        <v/>
      </c>
    </row>
    <row r="778" spans="1:14" x14ac:dyDescent="0.25">
      <c r="A778">
        <v>66527</v>
      </c>
      <c r="B778" t="s">
        <v>959</v>
      </c>
      <c r="C778" t="s">
        <v>959</v>
      </c>
      <c r="D778" t="s">
        <v>1951</v>
      </c>
      <c r="E778" t="s">
        <v>333</v>
      </c>
      <c r="F778">
        <v>62114.15</v>
      </c>
      <c r="G778" t="s">
        <v>5</v>
      </c>
      <c r="H778" t="s">
        <v>3</v>
      </c>
      <c r="I778" s="16" t="str">
        <f>INDEX(country_codes!C:C,MATCH(highest_earning_players!E778,country_codes!D:D,0))</f>
        <v>China, People's Republic of</v>
      </c>
      <c r="J778" s="16" t="str">
        <f>INDEX(country_codes!A:A,MATCH(highest_earning_players!E778,country_codes!D:D,0))</f>
        <v>Asia</v>
      </c>
      <c r="K778" s="16" t="str">
        <f t="shared" si="48"/>
        <v>-</v>
      </c>
      <c r="L778" s="16" t="str">
        <f t="shared" si="49"/>
        <v>-</v>
      </c>
      <c r="M778" s="16" t="str">
        <f t="shared" si="50"/>
        <v>--</v>
      </c>
      <c r="N778" t="str">
        <f t="shared" si="51"/>
        <v/>
      </c>
    </row>
    <row r="779" spans="1:14" x14ac:dyDescent="0.25">
      <c r="A779">
        <v>47494</v>
      </c>
      <c r="B779" t="s">
        <v>232</v>
      </c>
      <c r="C779" t="s">
        <v>1952</v>
      </c>
      <c r="D779" t="s">
        <v>1952</v>
      </c>
      <c r="E779" t="s">
        <v>33</v>
      </c>
      <c r="F779">
        <v>61350</v>
      </c>
      <c r="G779" t="s">
        <v>5</v>
      </c>
      <c r="H779" t="s">
        <v>3</v>
      </c>
      <c r="I779" s="16" t="str">
        <f>INDEX(country_codes!C:C,MATCH(highest_earning_players!E779,country_codes!D:D,0))</f>
        <v>Denmark, Kingdom of</v>
      </c>
      <c r="J779" s="16" t="str">
        <f>INDEX(country_codes!A:A,MATCH(highest_earning_players!E779,country_codes!D:D,0))</f>
        <v>Europe</v>
      </c>
      <c r="K779" s="16" t="str">
        <f t="shared" si="48"/>
        <v>M</v>
      </c>
      <c r="L779" s="16" t="str">
        <f t="shared" si="49"/>
        <v>s</v>
      </c>
      <c r="M779" s="16" t="str">
        <f t="shared" si="50"/>
        <v>Ms</v>
      </c>
      <c r="N779" t="str">
        <f t="shared" si="51"/>
        <v/>
      </c>
    </row>
    <row r="780" spans="1:14" x14ac:dyDescent="0.25">
      <c r="A780">
        <v>45403</v>
      </c>
      <c r="B780" t="s">
        <v>1389</v>
      </c>
      <c r="C780" t="s">
        <v>793</v>
      </c>
      <c r="D780" t="s">
        <v>1953</v>
      </c>
      <c r="E780" t="s">
        <v>609</v>
      </c>
      <c r="F780">
        <v>59165.88</v>
      </c>
      <c r="G780" t="s">
        <v>5</v>
      </c>
      <c r="H780" t="s">
        <v>3</v>
      </c>
      <c r="I780" s="16" t="str">
        <f>INDEX(country_codes!C:C,MATCH(highest_earning_players!E780,country_codes!D:D,0))</f>
        <v>Korea, Republic of</v>
      </c>
      <c r="J780" s="16" t="str">
        <f>INDEX(country_codes!A:A,MATCH(highest_earning_players!E780,country_codes!D:D,0))</f>
        <v>Asia</v>
      </c>
      <c r="K780" s="16" t="str">
        <f t="shared" si="48"/>
        <v>H</v>
      </c>
      <c r="L780" s="16" t="str">
        <f t="shared" si="49"/>
        <v>o</v>
      </c>
      <c r="M780" s="16" t="str">
        <f t="shared" si="50"/>
        <v>Ho</v>
      </c>
      <c r="N780" t="str">
        <f t="shared" si="51"/>
        <v/>
      </c>
    </row>
    <row r="781" spans="1:14" x14ac:dyDescent="0.25">
      <c r="A781">
        <v>51402</v>
      </c>
      <c r="B781" t="s">
        <v>1954</v>
      </c>
      <c r="C781" t="s">
        <v>1955</v>
      </c>
      <c r="D781" t="s">
        <v>1956</v>
      </c>
      <c r="E781" t="s">
        <v>1957</v>
      </c>
      <c r="F781">
        <v>58725.83</v>
      </c>
      <c r="G781" t="s">
        <v>5</v>
      </c>
      <c r="H781" t="s">
        <v>3</v>
      </c>
      <c r="I781" s="16" t="str">
        <f>INDEX(country_codes!C:C,MATCH(highest_earning_players!E781,country_codes!D:D,0))</f>
        <v>Vietnam, Socialist Republic of</v>
      </c>
      <c r="J781" s="16" t="str">
        <f>INDEX(country_codes!A:A,MATCH(highest_earning_players!E781,country_codes!D:D,0))</f>
        <v>Asia</v>
      </c>
      <c r="K781" s="16" t="str">
        <f t="shared" si="48"/>
        <v>H</v>
      </c>
      <c r="L781" s="16" t="str">
        <f t="shared" si="49"/>
        <v>n</v>
      </c>
      <c r="M781" s="16" t="str">
        <f t="shared" si="50"/>
        <v>Hn</v>
      </c>
      <c r="N781" t="str">
        <f t="shared" si="51"/>
        <v/>
      </c>
    </row>
    <row r="782" spans="1:14" x14ac:dyDescent="0.25">
      <c r="A782">
        <v>48134</v>
      </c>
      <c r="B782" t="s">
        <v>959</v>
      </c>
      <c r="C782" t="s">
        <v>959</v>
      </c>
      <c r="D782" t="s">
        <v>1958</v>
      </c>
      <c r="E782" t="s">
        <v>333</v>
      </c>
      <c r="F782">
        <v>58710.01</v>
      </c>
      <c r="G782" t="s">
        <v>5</v>
      </c>
      <c r="H782" t="s">
        <v>3</v>
      </c>
      <c r="I782" s="16" t="str">
        <f>INDEX(country_codes!C:C,MATCH(highest_earning_players!E782,country_codes!D:D,0))</f>
        <v>China, People's Republic of</v>
      </c>
      <c r="J782" s="16" t="str">
        <f>INDEX(country_codes!A:A,MATCH(highest_earning_players!E782,country_codes!D:D,0))</f>
        <v>Asia</v>
      </c>
      <c r="K782" s="16" t="str">
        <f t="shared" si="48"/>
        <v>-</v>
      </c>
      <c r="L782" s="16" t="str">
        <f t="shared" si="49"/>
        <v>-</v>
      </c>
      <c r="M782" s="16" t="str">
        <f t="shared" si="50"/>
        <v>--</v>
      </c>
      <c r="N782" t="str">
        <f t="shared" si="51"/>
        <v/>
      </c>
    </row>
    <row r="783" spans="1:14" x14ac:dyDescent="0.25">
      <c r="A783">
        <v>41249</v>
      </c>
      <c r="B783" t="s">
        <v>277</v>
      </c>
      <c r="C783" t="s">
        <v>1959</v>
      </c>
      <c r="D783" t="s">
        <v>1960</v>
      </c>
      <c r="E783" t="s">
        <v>117</v>
      </c>
      <c r="F783">
        <v>58458.75</v>
      </c>
      <c r="G783" t="s">
        <v>5</v>
      </c>
      <c r="H783" t="s">
        <v>3</v>
      </c>
      <c r="I783" s="16" t="str">
        <f>INDEX(country_codes!C:C,MATCH(highest_earning_players!E783,country_codes!D:D,0))</f>
        <v>Russian Federation</v>
      </c>
      <c r="J783" s="16" t="str">
        <f>INDEX(country_codes!A:A,MATCH(highest_earning_players!E783,country_codes!D:D,0))</f>
        <v>Europe</v>
      </c>
      <c r="K783" s="16" t="str">
        <f t="shared" si="48"/>
        <v>A</v>
      </c>
      <c r="L783" s="16" t="str">
        <f t="shared" si="49"/>
        <v>y</v>
      </c>
      <c r="M783" s="16" t="str">
        <f t="shared" si="50"/>
        <v>Ay</v>
      </c>
      <c r="N783" t="str">
        <f t="shared" si="51"/>
        <v/>
      </c>
    </row>
    <row r="784" spans="1:14" x14ac:dyDescent="0.25">
      <c r="A784">
        <v>48124</v>
      </c>
      <c r="B784" t="s">
        <v>1961</v>
      </c>
      <c r="C784" t="s">
        <v>489</v>
      </c>
      <c r="D784" t="s">
        <v>1962</v>
      </c>
      <c r="E784" t="s">
        <v>333</v>
      </c>
      <c r="F784">
        <v>58381.599999999999</v>
      </c>
      <c r="G784" t="s">
        <v>5</v>
      </c>
      <c r="H784" t="s">
        <v>3</v>
      </c>
      <c r="I784" s="16" t="str">
        <f>INDEX(country_codes!C:C,MATCH(highest_earning_players!E784,country_codes!D:D,0))</f>
        <v>China, People's Republic of</v>
      </c>
      <c r="J784" s="16" t="str">
        <f>INDEX(country_codes!A:A,MATCH(highest_earning_players!E784,country_codes!D:D,0))</f>
        <v>Asia</v>
      </c>
      <c r="K784" s="16" t="str">
        <f t="shared" si="48"/>
        <v>X</v>
      </c>
      <c r="L784" s="16" t="str">
        <f t="shared" si="49"/>
        <v>o</v>
      </c>
      <c r="M784" s="16" t="str">
        <f t="shared" si="50"/>
        <v>Xo</v>
      </c>
      <c r="N784" t="str">
        <f t="shared" si="51"/>
        <v/>
      </c>
    </row>
    <row r="785" spans="1:14" x14ac:dyDescent="0.25">
      <c r="A785">
        <v>40001</v>
      </c>
      <c r="B785" t="s">
        <v>1963</v>
      </c>
      <c r="C785" t="s">
        <v>1964</v>
      </c>
      <c r="D785" t="s">
        <v>1965</v>
      </c>
      <c r="E785" t="s">
        <v>66</v>
      </c>
      <c r="F785">
        <v>58295.94</v>
      </c>
      <c r="G785" t="s">
        <v>5</v>
      </c>
      <c r="H785" t="s">
        <v>3</v>
      </c>
      <c r="I785" s="16" t="str">
        <f>INDEX(country_codes!C:C,MATCH(highest_earning_players!E785,country_codes!D:D,0))</f>
        <v>Canada</v>
      </c>
      <c r="J785" s="16" t="str">
        <f>INDEX(country_codes!A:A,MATCH(highest_earning_players!E785,country_codes!D:D,0))</f>
        <v>North America</v>
      </c>
      <c r="K785" s="16" t="str">
        <f t="shared" si="48"/>
        <v>C</v>
      </c>
      <c r="L785" s="16" t="str">
        <f t="shared" si="49"/>
        <v>k</v>
      </c>
      <c r="M785" s="16" t="str">
        <f t="shared" si="50"/>
        <v>Ck</v>
      </c>
      <c r="N785" t="str">
        <f t="shared" si="51"/>
        <v/>
      </c>
    </row>
    <row r="786" spans="1:14" x14ac:dyDescent="0.25">
      <c r="A786">
        <v>48125</v>
      </c>
      <c r="B786" t="s">
        <v>1966</v>
      </c>
      <c r="C786" t="s">
        <v>416</v>
      </c>
      <c r="D786" t="s">
        <v>1967</v>
      </c>
      <c r="E786" t="s">
        <v>333</v>
      </c>
      <c r="F786">
        <v>57157.65</v>
      </c>
      <c r="G786" t="s">
        <v>5</v>
      </c>
      <c r="H786" t="s">
        <v>3</v>
      </c>
      <c r="I786" s="16" t="str">
        <f>INDEX(country_codes!C:C,MATCH(highest_earning_players!E786,country_codes!D:D,0))</f>
        <v>China, People's Republic of</v>
      </c>
      <c r="J786" s="16" t="str">
        <f>INDEX(country_codes!A:A,MATCH(highest_earning_players!E786,country_codes!D:D,0))</f>
        <v>Asia</v>
      </c>
      <c r="K786" s="16" t="str">
        <f t="shared" si="48"/>
        <v>P</v>
      </c>
      <c r="L786" s="16" t="str">
        <f t="shared" si="49"/>
        <v>g</v>
      </c>
      <c r="M786" s="16" t="str">
        <f t="shared" si="50"/>
        <v>Pg</v>
      </c>
      <c r="N786" t="str">
        <f t="shared" si="51"/>
        <v/>
      </c>
    </row>
    <row r="787" spans="1:14" x14ac:dyDescent="0.25">
      <c r="A787">
        <v>48122</v>
      </c>
      <c r="B787" t="s">
        <v>1968</v>
      </c>
      <c r="C787" t="s">
        <v>416</v>
      </c>
      <c r="D787" t="s">
        <v>1969</v>
      </c>
      <c r="E787" t="s">
        <v>333</v>
      </c>
      <c r="F787">
        <v>56537.65</v>
      </c>
      <c r="G787" t="s">
        <v>5</v>
      </c>
      <c r="H787" t="s">
        <v>3</v>
      </c>
      <c r="I787" s="16" t="str">
        <f>INDEX(country_codes!C:C,MATCH(highest_earning_players!E787,country_codes!D:D,0))</f>
        <v>China, People's Republic of</v>
      </c>
      <c r="J787" s="16" t="str">
        <f>INDEX(country_codes!A:A,MATCH(highest_earning_players!E787,country_codes!D:D,0))</f>
        <v>Asia</v>
      </c>
      <c r="K787" s="16" t="str">
        <f t="shared" si="48"/>
        <v>B</v>
      </c>
      <c r="L787" s="16" t="str">
        <f t="shared" si="49"/>
        <v>n</v>
      </c>
      <c r="M787" s="16" t="str">
        <f t="shared" si="50"/>
        <v>Bn</v>
      </c>
      <c r="N787" t="str">
        <f t="shared" si="51"/>
        <v/>
      </c>
    </row>
    <row r="788" spans="1:14" x14ac:dyDescent="0.25">
      <c r="A788">
        <v>47151</v>
      </c>
      <c r="B788" t="s">
        <v>1970</v>
      </c>
      <c r="C788" t="s">
        <v>626</v>
      </c>
      <c r="D788" t="s">
        <v>1971</v>
      </c>
      <c r="E788" t="s">
        <v>609</v>
      </c>
      <c r="F788">
        <v>56496.7</v>
      </c>
      <c r="G788" t="s">
        <v>5</v>
      </c>
      <c r="H788" t="s">
        <v>3</v>
      </c>
      <c r="I788" s="16" t="str">
        <f>INDEX(country_codes!C:C,MATCH(highest_earning_players!E788,country_codes!D:D,0))</f>
        <v>Korea, Republic of</v>
      </c>
      <c r="J788" s="16" t="str">
        <f>INDEX(country_codes!A:A,MATCH(highest_earning_players!E788,country_codes!D:D,0))</f>
        <v>Asia</v>
      </c>
      <c r="K788" s="16" t="str">
        <f t="shared" si="48"/>
        <v>G</v>
      </c>
      <c r="L788" s="16" t="str">
        <f t="shared" si="49"/>
        <v>o</v>
      </c>
      <c r="M788" s="16" t="str">
        <f t="shared" si="50"/>
        <v>Go</v>
      </c>
      <c r="N788" t="str">
        <f t="shared" si="51"/>
        <v/>
      </c>
    </row>
    <row r="789" spans="1:14" x14ac:dyDescent="0.25">
      <c r="A789">
        <v>39822</v>
      </c>
      <c r="B789" t="s">
        <v>959</v>
      </c>
      <c r="C789" t="s">
        <v>959</v>
      </c>
      <c r="D789" t="s">
        <v>1972</v>
      </c>
      <c r="E789" t="s">
        <v>333</v>
      </c>
      <c r="F789">
        <v>55099.91</v>
      </c>
      <c r="G789" t="s">
        <v>5</v>
      </c>
      <c r="H789" t="s">
        <v>3</v>
      </c>
      <c r="I789" s="16" t="str">
        <f>INDEX(country_codes!C:C,MATCH(highest_earning_players!E789,country_codes!D:D,0))</f>
        <v>China, People's Republic of</v>
      </c>
      <c r="J789" s="16" t="str">
        <f>INDEX(country_codes!A:A,MATCH(highest_earning_players!E789,country_codes!D:D,0))</f>
        <v>Asia</v>
      </c>
      <c r="K789" s="16" t="str">
        <f t="shared" si="48"/>
        <v>-</v>
      </c>
      <c r="L789" s="16" t="str">
        <f t="shared" si="49"/>
        <v>-</v>
      </c>
      <c r="M789" s="16" t="str">
        <f t="shared" si="50"/>
        <v>--</v>
      </c>
      <c r="N789" t="str">
        <f t="shared" si="51"/>
        <v/>
      </c>
    </row>
    <row r="790" spans="1:14" x14ac:dyDescent="0.25">
      <c r="A790">
        <v>48875</v>
      </c>
      <c r="B790" t="s">
        <v>1973</v>
      </c>
      <c r="C790" t="s">
        <v>1974</v>
      </c>
      <c r="D790" t="s">
        <v>1975</v>
      </c>
      <c r="E790" t="s">
        <v>49</v>
      </c>
      <c r="F790">
        <v>53388.44</v>
      </c>
      <c r="G790" t="s">
        <v>5</v>
      </c>
      <c r="H790" t="s">
        <v>3</v>
      </c>
      <c r="I790" s="16" t="str">
        <f>INDEX(country_codes!C:C,MATCH(highest_earning_players!E790,country_codes!D:D,0))</f>
        <v>United States of America</v>
      </c>
      <c r="J790" s="16" t="str">
        <f>INDEX(country_codes!A:A,MATCH(highest_earning_players!E790,country_codes!D:D,0))</f>
        <v>North America</v>
      </c>
      <c r="K790" s="16" t="str">
        <f t="shared" si="48"/>
        <v>J</v>
      </c>
      <c r="L790" s="16" t="str">
        <f t="shared" si="49"/>
        <v>e</v>
      </c>
      <c r="M790" s="16" t="str">
        <f t="shared" si="50"/>
        <v>Je</v>
      </c>
      <c r="N790" t="str">
        <f t="shared" si="51"/>
        <v/>
      </c>
    </row>
    <row r="791" spans="1:14" x14ac:dyDescent="0.25">
      <c r="A791">
        <v>50167</v>
      </c>
      <c r="B791" t="s">
        <v>1558</v>
      </c>
      <c r="C791" t="s">
        <v>1976</v>
      </c>
      <c r="D791" t="s">
        <v>1977</v>
      </c>
      <c r="E791" t="s">
        <v>49</v>
      </c>
      <c r="F791">
        <v>51048.44</v>
      </c>
      <c r="G791" t="s">
        <v>5</v>
      </c>
      <c r="H791" t="s">
        <v>3</v>
      </c>
      <c r="I791" s="16" t="str">
        <f>INDEX(country_codes!C:C,MATCH(highest_earning_players!E791,country_codes!D:D,0))</f>
        <v>United States of America</v>
      </c>
      <c r="J791" s="16" t="str">
        <f>INDEX(country_codes!A:A,MATCH(highest_earning_players!E791,country_codes!D:D,0))</f>
        <v>North America</v>
      </c>
      <c r="K791" s="16" t="str">
        <f t="shared" si="48"/>
        <v>P</v>
      </c>
      <c r="L791" s="16" t="str">
        <f t="shared" si="49"/>
        <v>k</v>
      </c>
      <c r="M791" s="16" t="str">
        <f t="shared" si="50"/>
        <v>Pk</v>
      </c>
      <c r="N791" t="str">
        <f t="shared" si="51"/>
        <v/>
      </c>
    </row>
    <row r="792" spans="1:14" x14ac:dyDescent="0.25">
      <c r="A792">
        <v>55685</v>
      </c>
      <c r="B792" t="s">
        <v>959</v>
      </c>
      <c r="C792" t="s">
        <v>959</v>
      </c>
      <c r="D792" t="s">
        <v>1978</v>
      </c>
      <c r="E792" t="s">
        <v>333</v>
      </c>
      <c r="F792">
        <v>50678.6</v>
      </c>
      <c r="G792" t="s">
        <v>5</v>
      </c>
      <c r="H792" t="s">
        <v>3</v>
      </c>
      <c r="I792" s="16" t="str">
        <f>INDEX(country_codes!C:C,MATCH(highest_earning_players!E792,country_codes!D:D,0))</f>
        <v>China, People's Republic of</v>
      </c>
      <c r="J792" s="16" t="str">
        <f>INDEX(country_codes!A:A,MATCH(highest_earning_players!E792,country_codes!D:D,0))</f>
        <v>Asia</v>
      </c>
      <c r="K792" s="16" t="str">
        <f t="shared" si="48"/>
        <v>-</v>
      </c>
      <c r="L792" s="16" t="str">
        <f t="shared" si="49"/>
        <v>-</v>
      </c>
      <c r="M792" s="16" t="str">
        <f t="shared" si="50"/>
        <v>--</v>
      </c>
      <c r="N792" t="str">
        <f t="shared" si="51"/>
        <v/>
      </c>
    </row>
    <row r="793" spans="1:14" x14ac:dyDescent="0.25">
      <c r="A793">
        <v>49460</v>
      </c>
      <c r="B793" t="s">
        <v>1979</v>
      </c>
      <c r="C793" t="s">
        <v>626</v>
      </c>
      <c r="D793" t="s">
        <v>1980</v>
      </c>
      <c r="E793" t="s">
        <v>609</v>
      </c>
      <c r="F793">
        <v>50137.37</v>
      </c>
      <c r="G793" t="s">
        <v>5</v>
      </c>
      <c r="H793" t="s">
        <v>3</v>
      </c>
      <c r="I793" s="16" t="str">
        <f>INDEX(country_codes!C:C,MATCH(highest_earning_players!E793,country_codes!D:D,0))</f>
        <v>Korea, Republic of</v>
      </c>
      <c r="J793" s="16" t="str">
        <f>INDEX(country_codes!A:A,MATCH(highest_earning_players!E793,country_codes!D:D,0))</f>
        <v>Asia</v>
      </c>
      <c r="K793" s="16" t="str">
        <f t="shared" si="48"/>
        <v>S</v>
      </c>
      <c r="L793" s="16" t="str">
        <f t="shared" si="49"/>
        <v>n</v>
      </c>
      <c r="M793" s="16" t="str">
        <f t="shared" si="50"/>
        <v>Sn</v>
      </c>
      <c r="N793" t="str">
        <f t="shared" si="51"/>
        <v/>
      </c>
    </row>
    <row r="794" spans="1:14" x14ac:dyDescent="0.25">
      <c r="A794">
        <v>48935</v>
      </c>
      <c r="B794" t="s">
        <v>1981</v>
      </c>
      <c r="C794" t="s">
        <v>1982</v>
      </c>
      <c r="D794" t="s">
        <v>1983</v>
      </c>
      <c r="E794" t="s">
        <v>323</v>
      </c>
      <c r="F794">
        <v>49761.3</v>
      </c>
      <c r="G794" t="s">
        <v>5</v>
      </c>
      <c r="H794" t="s">
        <v>3</v>
      </c>
      <c r="I794" s="16" t="str">
        <f>INDEX(country_codes!C:C,MATCH(highest_earning_players!E794,country_codes!D:D,0))</f>
        <v>Germany, Federal Republic of</v>
      </c>
      <c r="J794" s="16" t="str">
        <f>INDEX(country_codes!A:A,MATCH(highest_earning_players!E794,country_codes!D:D,0))</f>
        <v>Europe</v>
      </c>
      <c r="K794" s="16" t="str">
        <f t="shared" si="48"/>
        <v>M</v>
      </c>
      <c r="L794" s="16" t="str">
        <f t="shared" si="49"/>
        <v>s</v>
      </c>
      <c r="M794" s="16" t="str">
        <f t="shared" si="50"/>
        <v>Ms</v>
      </c>
      <c r="N794" t="str">
        <f t="shared" si="51"/>
        <v/>
      </c>
    </row>
    <row r="795" spans="1:14" x14ac:dyDescent="0.25">
      <c r="A795">
        <v>48938</v>
      </c>
      <c r="B795" t="s">
        <v>1984</v>
      </c>
      <c r="C795" t="s">
        <v>1985</v>
      </c>
      <c r="D795" t="s">
        <v>1986</v>
      </c>
      <c r="E795" t="s">
        <v>323</v>
      </c>
      <c r="F795">
        <v>49471.55</v>
      </c>
      <c r="G795" t="s">
        <v>5</v>
      </c>
      <c r="H795" t="s">
        <v>3</v>
      </c>
      <c r="I795" s="16" t="str">
        <f>INDEX(country_codes!C:C,MATCH(highest_earning_players!E795,country_codes!D:D,0))</f>
        <v>Germany, Federal Republic of</v>
      </c>
      <c r="J795" s="16" t="str">
        <f>INDEX(country_codes!A:A,MATCH(highest_earning_players!E795,country_codes!D:D,0))</f>
        <v>Europe</v>
      </c>
      <c r="K795" s="16" t="str">
        <f t="shared" si="48"/>
        <v>R</v>
      </c>
      <c r="L795" s="16" t="str">
        <f t="shared" si="49"/>
        <v>©</v>
      </c>
      <c r="M795" s="16" t="str">
        <f t="shared" si="50"/>
        <v>R©</v>
      </c>
      <c r="N795" t="str">
        <f t="shared" si="51"/>
        <v/>
      </c>
    </row>
    <row r="796" spans="1:14" x14ac:dyDescent="0.25">
      <c r="A796">
        <v>48874</v>
      </c>
      <c r="B796" t="s">
        <v>1734</v>
      </c>
      <c r="C796" t="s">
        <v>1987</v>
      </c>
      <c r="D796" t="s">
        <v>1988</v>
      </c>
      <c r="E796" t="s">
        <v>327</v>
      </c>
      <c r="F796">
        <v>49287.5</v>
      </c>
      <c r="G796" t="s">
        <v>5</v>
      </c>
      <c r="H796" t="s">
        <v>3</v>
      </c>
      <c r="I796" s="16" t="str">
        <f>INDEX(country_codes!C:C,MATCH(highest_earning_players!E796,country_codes!D:D,0))</f>
        <v>United Kingdom of Great Britain &amp; Northern Ireland</v>
      </c>
      <c r="J796" s="16" t="str">
        <f>INDEX(country_codes!A:A,MATCH(highest_earning_players!E796,country_codes!D:D,0))</f>
        <v>Europe</v>
      </c>
      <c r="K796" s="16" t="str">
        <f t="shared" si="48"/>
        <v>M</v>
      </c>
      <c r="L796" s="16" t="str">
        <f t="shared" si="49"/>
        <v>l</v>
      </c>
      <c r="M796" s="16" t="str">
        <f t="shared" si="50"/>
        <v>Ml</v>
      </c>
      <c r="N796" t="str">
        <f t="shared" si="51"/>
        <v/>
      </c>
    </row>
    <row r="797" spans="1:14" x14ac:dyDescent="0.25">
      <c r="A797">
        <v>56973</v>
      </c>
      <c r="B797" t="s">
        <v>959</v>
      </c>
      <c r="C797" t="s">
        <v>959</v>
      </c>
      <c r="D797" t="s">
        <v>1989</v>
      </c>
      <c r="E797" t="s">
        <v>333</v>
      </c>
      <c r="F797">
        <v>48617.5</v>
      </c>
      <c r="G797" t="s">
        <v>5</v>
      </c>
      <c r="H797" t="s">
        <v>3</v>
      </c>
      <c r="I797" s="16" t="str">
        <f>INDEX(country_codes!C:C,MATCH(highest_earning_players!E797,country_codes!D:D,0))</f>
        <v>China, People's Republic of</v>
      </c>
      <c r="J797" s="16" t="str">
        <f>INDEX(country_codes!A:A,MATCH(highest_earning_players!E797,country_codes!D:D,0))</f>
        <v>Asia</v>
      </c>
      <c r="K797" s="16" t="str">
        <f t="shared" si="48"/>
        <v>-</v>
      </c>
      <c r="L797" s="16" t="str">
        <f t="shared" si="49"/>
        <v>-</v>
      </c>
      <c r="M797" s="16" t="str">
        <f t="shared" si="50"/>
        <v>--</v>
      </c>
      <c r="N797" t="str">
        <f t="shared" si="51"/>
        <v/>
      </c>
    </row>
    <row r="798" spans="1:14" x14ac:dyDescent="0.25">
      <c r="A798">
        <v>45682</v>
      </c>
      <c r="B798" t="s">
        <v>959</v>
      </c>
      <c r="C798" t="s">
        <v>959</v>
      </c>
      <c r="D798" t="s">
        <v>1990</v>
      </c>
      <c r="E798" t="s">
        <v>609</v>
      </c>
      <c r="F798">
        <v>48503.23</v>
      </c>
      <c r="G798" t="s">
        <v>5</v>
      </c>
      <c r="H798" t="s">
        <v>3</v>
      </c>
      <c r="I798" s="16" t="str">
        <f>INDEX(country_codes!C:C,MATCH(highest_earning_players!E798,country_codes!D:D,0))</f>
        <v>Korea, Republic of</v>
      </c>
      <c r="J798" s="16" t="str">
        <f>INDEX(country_codes!A:A,MATCH(highest_earning_players!E798,country_codes!D:D,0))</f>
        <v>Asia</v>
      </c>
      <c r="K798" s="16" t="str">
        <f t="shared" si="48"/>
        <v>-</v>
      </c>
      <c r="L798" s="16" t="str">
        <f t="shared" si="49"/>
        <v>-</v>
      </c>
      <c r="M798" s="16" t="str">
        <f t="shared" si="50"/>
        <v>--</v>
      </c>
      <c r="N798" t="str">
        <f t="shared" si="51"/>
        <v/>
      </c>
    </row>
    <row r="799" spans="1:14" x14ac:dyDescent="0.25">
      <c r="A799">
        <v>63566</v>
      </c>
      <c r="B799" t="s">
        <v>1991</v>
      </c>
      <c r="C799" t="s">
        <v>1992</v>
      </c>
      <c r="D799" t="s">
        <v>1993</v>
      </c>
      <c r="E799" t="s">
        <v>1994</v>
      </c>
      <c r="F799">
        <v>47602.61</v>
      </c>
      <c r="G799" t="s">
        <v>5</v>
      </c>
      <c r="H799" t="s">
        <v>3</v>
      </c>
      <c r="I799" s="16" t="str">
        <f>INDEX(country_codes!C:C,MATCH(highest_earning_players!E799,country_codes!D:D,0))</f>
        <v>Thailand, Kingdom of</v>
      </c>
      <c r="J799" s="16" t="str">
        <f>INDEX(country_codes!A:A,MATCH(highest_earning_players!E799,country_codes!D:D,0))</f>
        <v>Asia</v>
      </c>
      <c r="K799" s="16" t="str">
        <f t="shared" si="48"/>
        <v>K</v>
      </c>
      <c r="L799" s="16" t="str">
        <f t="shared" si="49"/>
        <v>u</v>
      </c>
      <c r="M799" s="16" t="str">
        <f t="shared" si="50"/>
        <v>Ku</v>
      </c>
      <c r="N799" t="str">
        <f t="shared" si="51"/>
        <v/>
      </c>
    </row>
    <row r="800" spans="1:14" x14ac:dyDescent="0.25">
      <c r="A800">
        <v>35048</v>
      </c>
      <c r="B800" t="s">
        <v>1330</v>
      </c>
      <c r="C800" t="s">
        <v>1995</v>
      </c>
      <c r="D800" t="s">
        <v>1996</v>
      </c>
      <c r="E800" t="s">
        <v>33</v>
      </c>
      <c r="F800">
        <v>47090</v>
      </c>
      <c r="G800" t="s">
        <v>5</v>
      </c>
      <c r="H800" t="s">
        <v>3</v>
      </c>
      <c r="I800" s="16" t="str">
        <f>INDEX(country_codes!C:C,MATCH(highest_earning_players!E800,country_codes!D:D,0))</f>
        <v>Denmark, Kingdom of</v>
      </c>
      <c r="J800" s="16" t="str">
        <f>INDEX(country_codes!A:A,MATCH(highest_earning_players!E800,country_codes!D:D,0))</f>
        <v>Europe</v>
      </c>
      <c r="K800" s="16" t="str">
        <f t="shared" si="48"/>
        <v>S</v>
      </c>
      <c r="L800" s="16" t="str">
        <f t="shared" si="49"/>
        <v>n</v>
      </c>
      <c r="M800" s="16" t="str">
        <f t="shared" si="50"/>
        <v>Sn</v>
      </c>
      <c r="N800" t="str">
        <f t="shared" si="51"/>
        <v/>
      </c>
    </row>
    <row r="801" spans="1:14" x14ac:dyDescent="0.25">
      <c r="A801">
        <v>50102</v>
      </c>
      <c r="B801" t="s">
        <v>769</v>
      </c>
      <c r="C801" t="s">
        <v>1997</v>
      </c>
      <c r="D801" t="s">
        <v>1998</v>
      </c>
      <c r="E801" t="s">
        <v>49</v>
      </c>
      <c r="F801">
        <v>47078.32</v>
      </c>
      <c r="G801" t="s">
        <v>5</v>
      </c>
      <c r="H801" t="s">
        <v>3</v>
      </c>
      <c r="I801" s="16" t="str">
        <f>INDEX(country_codes!C:C,MATCH(highest_earning_players!E801,country_codes!D:D,0))</f>
        <v>United States of America</v>
      </c>
      <c r="J801" s="16" t="str">
        <f>INDEX(country_codes!A:A,MATCH(highest_earning_players!E801,country_codes!D:D,0))</f>
        <v>North America</v>
      </c>
      <c r="K801" s="16" t="str">
        <f t="shared" si="48"/>
        <v>J</v>
      </c>
      <c r="L801" s="16" t="str">
        <f t="shared" si="49"/>
        <v>e</v>
      </c>
      <c r="M801" s="16" t="str">
        <f t="shared" si="50"/>
        <v>Je</v>
      </c>
      <c r="N801" t="str">
        <f t="shared" si="51"/>
        <v/>
      </c>
    </row>
    <row r="802" spans="1:14" x14ac:dyDescent="0.25">
      <c r="A802">
        <v>60467</v>
      </c>
      <c r="B802" t="s">
        <v>517</v>
      </c>
      <c r="C802" t="s">
        <v>461</v>
      </c>
      <c r="D802" t="s">
        <v>1999</v>
      </c>
      <c r="E802" t="s">
        <v>333</v>
      </c>
      <c r="F802">
        <v>465685.85</v>
      </c>
      <c r="G802" t="s">
        <v>12</v>
      </c>
      <c r="H802" t="s">
        <v>11</v>
      </c>
      <c r="I802" s="16" t="str">
        <f>INDEX(country_codes!C:C,MATCH(highest_earning_players!E802,country_codes!D:D,0))</f>
        <v>China, People's Republic of</v>
      </c>
      <c r="J802" s="16" t="str">
        <f>INDEX(country_codes!A:A,MATCH(highest_earning_players!E802,country_codes!D:D,0))</f>
        <v>Asia</v>
      </c>
      <c r="K802" s="16" t="str">
        <f t="shared" si="48"/>
        <v>Z</v>
      </c>
      <c r="L802" s="16" t="str">
        <f t="shared" si="49"/>
        <v>g</v>
      </c>
      <c r="M802" s="16" t="str">
        <f t="shared" si="50"/>
        <v>Zg</v>
      </c>
      <c r="N802" t="str">
        <f t="shared" si="51"/>
        <v/>
      </c>
    </row>
    <row r="803" spans="1:14" x14ac:dyDescent="0.25">
      <c r="A803">
        <v>60565</v>
      </c>
      <c r="B803" t="s">
        <v>2000</v>
      </c>
      <c r="C803" t="s">
        <v>1677</v>
      </c>
      <c r="D803" t="s">
        <v>2001</v>
      </c>
      <c r="E803" t="s">
        <v>333</v>
      </c>
      <c r="F803">
        <v>416162.04</v>
      </c>
      <c r="G803" t="s">
        <v>12</v>
      </c>
      <c r="H803" t="s">
        <v>11</v>
      </c>
      <c r="I803" s="16" t="str">
        <f>INDEX(country_codes!C:C,MATCH(highest_earning_players!E803,country_codes!D:D,0))</f>
        <v>China, People's Republic of</v>
      </c>
      <c r="J803" s="16" t="str">
        <f>INDEX(country_codes!A:A,MATCH(highest_earning_players!E803,country_codes!D:D,0))</f>
        <v>Asia</v>
      </c>
      <c r="K803" s="16" t="str">
        <f t="shared" si="48"/>
        <v>G</v>
      </c>
      <c r="L803" s="16" t="str">
        <f t="shared" si="49"/>
        <v>n</v>
      </c>
      <c r="M803" s="16" t="str">
        <f t="shared" si="50"/>
        <v>Gn</v>
      </c>
      <c r="N803" t="str">
        <f t="shared" si="51"/>
        <v/>
      </c>
    </row>
    <row r="804" spans="1:14" x14ac:dyDescent="0.25">
      <c r="A804">
        <v>60485</v>
      </c>
      <c r="B804" t="s">
        <v>2002</v>
      </c>
      <c r="C804" t="s">
        <v>416</v>
      </c>
      <c r="D804" t="s">
        <v>2003</v>
      </c>
      <c r="E804" t="s">
        <v>333</v>
      </c>
      <c r="F804">
        <v>399019.18</v>
      </c>
      <c r="G804" t="s">
        <v>12</v>
      </c>
      <c r="H804" t="s">
        <v>11</v>
      </c>
      <c r="I804" s="16" t="str">
        <f>INDEX(country_codes!C:C,MATCH(highest_earning_players!E804,country_codes!D:D,0))</f>
        <v>China, People's Republic of</v>
      </c>
      <c r="J804" s="16" t="str">
        <f>INDEX(country_codes!A:A,MATCH(highest_earning_players!E804,country_codes!D:D,0))</f>
        <v>Asia</v>
      </c>
      <c r="K804" s="16" t="str">
        <f t="shared" si="48"/>
        <v>T</v>
      </c>
      <c r="L804" s="16" t="str">
        <f t="shared" si="49"/>
        <v>g</v>
      </c>
      <c r="M804" s="16" t="str">
        <f t="shared" si="50"/>
        <v>Tg</v>
      </c>
      <c r="N804" t="str">
        <f t="shared" si="51"/>
        <v/>
      </c>
    </row>
    <row r="805" spans="1:14" x14ac:dyDescent="0.25">
      <c r="A805">
        <v>70610</v>
      </c>
      <c r="B805" t="s">
        <v>2004</v>
      </c>
      <c r="C805" t="s">
        <v>2005</v>
      </c>
      <c r="D805" t="s">
        <v>2006</v>
      </c>
      <c r="E805" t="s">
        <v>333</v>
      </c>
      <c r="F805">
        <v>399019.18</v>
      </c>
      <c r="G805" t="s">
        <v>12</v>
      </c>
      <c r="H805" t="s">
        <v>11</v>
      </c>
      <c r="I805" s="16" t="str">
        <f>INDEX(country_codes!C:C,MATCH(highest_earning_players!E805,country_codes!D:D,0))</f>
        <v>China, People's Republic of</v>
      </c>
      <c r="J805" s="16" t="str">
        <f>INDEX(country_codes!A:A,MATCH(highest_earning_players!E805,country_codes!D:D,0))</f>
        <v>Asia</v>
      </c>
      <c r="K805" s="16" t="str">
        <f t="shared" si="48"/>
        <v>S</v>
      </c>
      <c r="L805" s="16" t="str">
        <f t="shared" si="49"/>
        <v>n</v>
      </c>
      <c r="M805" s="16" t="str">
        <f t="shared" si="50"/>
        <v>Sn</v>
      </c>
      <c r="N805" t="str">
        <f t="shared" si="51"/>
        <v/>
      </c>
    </row>
    <row r="806" spans="1:14" x14ac:dyDescent="0.25">
      <c r="A806">
        <v>70611</v>
      </c>
      <c r="B806" t="s">
        <v>613</v>
      </c>
      <c r="C806" t="s">
        <v>418</v>
      </c>
      <c r="D806" t="s">
        <v>2007</v>
      </c>
      <c r="E806" t="s">
        <v>333</v>
      </c>
      <c r="F806">
        <v>399019.18</v>
      </c>
      <c r="G806" t="s">
        <v>12</v>
      </c>
      <c r="H806" t="s">
        <v>11</v>
      </c>
      <c r="I806" s="16" t="str">
        <f>INDEX(country_codes!C:C,MATCH(highest_earning_players!E806,country_codes!D:D,0))</f>
        <v>China, People's Republic of</v>
      </c>
      <c r="J806" s="16" t="str">
        <f>INDEX(country_codes!A:A,MATCH(highest_earning_players!E806,country_codes!D:D,0))</f>
        <v>Asia</v>
      </c>
      <c r="K806" s="16" t="str">
        <f t="shared" si="48"/>
        <v>C</v>
      </c>
      <c r="L806" s="16" t="str">
        <f t="shared" si="49"/>
        <v>g</v>
      </c>
      <c r="M806" s="16" t="str">
        <f t="shared" si="50"/>
        <v>Cg</v>
      </c>
      <c r="N806" t="str">
        <f t="shared" si="51"/>
        <v/>
      </c>
    </row>
    <row r="807" spans="1:14" x14ac:dyDescent="0.25">
      <c r="A807">
        <v>53977</v>
      </c>
      <c r="B807" t="s">
        <v>2008</v>
      </c>
      <c r="C807" t="s">
        <v>2009</v>
      </c>
      <c r="D807" t="s">
        <v>2010</v>
      </c>
      <c r="E807" t="s">
        <v>1957</v>
      </c>
      <c r="F807">
        <v>152734.63</v>
      </c>
      <c r="G807" t="s">
        <v>12</v>
      </c>
      <c r="H807" t="s">
        <v>11</v>
      </c>
      <c r="I807" s="16" t="str">
        <f>INDEX(country_codes!C:C,MATCH(highest_earning_players!E807,country_codes!D:D,0))</f>
        <v>Vietnam, Socialist Republic of</v>
      </c>
      <c r="J807" s="16" t="str">
        <f>INDEX(country_codes!A:A,MATCH(highest_earning_players!E807,country_codes!D:D,0))</f>
        <v>Asia</v>
      </c>
      <c r="K807" s="16" t="str">
        <f t="shared" si="48"/>
        <v>X</v>
      </c>
      <c r="L807" s="16" t="str">
        <f t="shared" si="49"/>
        <v>h</v>
      </c>
      <c r="M807" s="16" t="str">
        <f t="shared" si="50"/>
        <v>Xh</v>
      </c>
      <c r="N807" t="str">
        <f t="shared" si="51"/>
        <v/>
      </c>
    </row>
    <row r="808" spans="1:14" x14ac:dyDescent="0.25">
      <c r="A808">
        <v>53981</v>
      </c>
      <c r="B808" t="s">
        <v>2011</v>
      </c>
      <c r="C808" t="s">
        <v>2009</v>
      </c>
      <c r="D808" t="s">
        <v>2012</v>
      </c>
      <c r="E808" t="s">
        <v>1957</v>
      </c>
      <c r="F808">
        <v>143598.03</v>
      </c>
      <c r="G808" t="s">
        <v>12</v>
      </c>
      <c r="H808" t="s">
        <v>11</v>
      </c>
      <c r="I808" s="16" t="str">
        <f>INDEX(country_codes!C:C,MATCH(highest_earning_players!E808,country_codes!D:D,0))</f>
        <v>Vietnam, Socialist Republic of</v>
      </c>
      <c r="J808" s="16" t="str">
        <f>INDEX(country_codes!A:A,MATCH(highest_earning_players!E808,country_codes!D:D,0))</f>
        <v>Asia</v>
      </c>
      <c r="K808" s="16" t="str">
        <f t="shared" si="48"/>
        <v>Q</v>
      </c>
      <c r="L808" s="16" t="str">
        <f t="shared" si="49"/>
        <v>p</v>
      </c>
      <c r="M808" s="16" t="str">
        <f t="shared" si="50"/>
        <v>Qp</v>
      </c>
      <c r="N808">
        <f t="shared" si="51"/>
        <v>4</v>
      </c>
    </row>
    <row r="809" spans="1:14" x14ac:dyDescent="0.25">
      <c r="A809">
        <v>5812</v>
      </c>
      <c r="B809" t="s">
        <v>2013</v>
      </c>
      <c r="C809" t="s">
        <v>2014</v>
      </c>
      <c r="D809" t="s">
        <v>2015</v>
      </c>
      <c r="E809" t="s">
        <v>1994</v>
      </c>
      <c r="F809">
        <v>135749.99</v>
      </c>
      <c r="G809" t="s">
        <v>12</v>
      </c>
      <c r="H809" t="s">
        <v>11</v>
      </c>
      <c r="I809" s="16" t="str">
        <f>INDEX(country_codes!C:C,MATCH(highest_earning_players!E809,country_codes!D:D,0))</f>
        <v>Thailand, Kingdom of</v>
      </c>
      <c r="J809" s="16" t="str">
        <f>INDEX(country_codes!A:A,MATCH(highest_earning_players!E809,country_codes!D:D,0))</f>
        <v>Asia</v>
      </c>
      <c r="K809" s="16" t="str">
        <f t="shared" si="48"/>
        <v>S</v>
      </c>
      <c r="L809" s="16" t="str">
        <f t="shared" si="49"/>
        <v>t</v>
      </c>
      <c r="M809" s="16" t="str">
        <f t="shared" si="50"/>
        <v>St</v>
      </c>
      <c r="N809" t="str">
        <f t="shared" si="51"/>
        <v/>
      </c>
    </row>
    <row r="810" spans="1:14" x14ac:dyDescent="0.25">
      <c r="A810">
        <v>60417</v>
      </c>
      <c r="B810" t="s">
        <v>2016</v>
      </c>
      <c r="C810" t="s">
        <v>428</v>
      </c>
      <c r="D810" t="s">
        <v>407</v>
      </c>
      <c r="E810" t="s">
        <v>333</v>
      </c>
      <c r="F810">
        <v>133558.01999999999</v>
      </c>
      <c r="G810" t="s">
        <v>12</v>
      </c>
      <c r="H810" t="s">
        <v>11</v>
      </c>
      <c r="I810" s="16" t="str">
        <f>INDEX(country_codes!C:C,MATCH(highest_earning_players!E810,country_codes!D:D,0))</f>
        <v>China, People's Republic of</v>
      </c>
      <c r="J810" s="16" t="str">
        <f>INDEX(country_codes!A:A,MATCH(highest_earning_players!E810,country_codes!D:D,0))</f>
        <v>Asia</v>
      </c>
      <c r="K810" s="16" t="str">
        <f t="shared" si="48"/>
        <v>Y</v>
      </c>
      <c r="L810" s="16" t="str">
        <f t="shared" si="49"/>
        <v>i</v>
      </c>
      <c r="M810" s="16" t="str">
        <f t="shared" si="50"/>
        <v>Yi</v>
      </c>
      <c r="N810" t="str">
        <f t="shared" si="51"/>
        <v/>
      </c>
    </row>
    <row r="811" spans="1:14" x14ac:dyDescent="0.25">
      <c r="A811">
        <v>60418</v>
      </c>
      <c r="B811" t="s">
        <v>2017</v>
      </c>
      <c r="C811" t="s">
        <v>290</v>
      </c>
      <c r="D811" t="s">
        <v>2018</v>
      </c>
      <c r="E811" t="s">
        <v>333</v>
      </c>
      <c r="F811">
        <v>133558.01999999999</v>
      </c>
      <c r="G811" t="s">
        <v>12</v>
      </c>
      <c r="H811" t="s">
        <v>11</v>
      </c>
      <c r="I811" s="16" t="str">
        <f>INDEX(country_codes!C:C,MATCH(highest_earning_players!E811,country_codes!D:D,0))</f>
        <v>China, People's Republic of</v>
      </c>
      <c r="J811" s="16" t="str">
        <f>INDEX(country_codes!A:A,MATCH(highest_earning_players!E811,country_codes!D:D,0))</f>
        <v>Asia</v>
      </c>
      <c r="K811" s="16" t="str">
        <f t="shared" si="48"/>
        <v>S</v>
      </c>
      <c r="L811" s="16" t="str">
        <f t="shared" si="49"/>
        <v>n</v>
      </c>
      <c r="M811" s="16" t="str">
        <f t="shared" si="50"/>
        <v>Sn</v>
      </c>
      <c r="N811" t="str">
        <f t="shared" si="51"/>
        <v/>
      </c>
    </row>
    <row r="812" spans="1:14" x14ac:dyDescent="0.25">
      <c r="A812">
        <v>60451</v>
      </c>
      <c r="B812" t="s">
        <v>2019</v>
      </c>
      <c r="C812" t="s">
        <v>2009</v>
      </c>
      <c r="D812" t="s">
        <v>2020</v>
      </c>
      <c r="E812" t="s">
        <v>1957</v>
      </c>
      <c r="F812">
        <v>133380.96</v>
      </c>
      <c r="G812" t="s">
        <v>12</v>
      </c>
      <c r="H812" t="s">
        <v>11</v>
      </c>
      <c r="I812" s="16" t="str">
        <f>INDEX(country_codes!C:C,MATCH(highest_earning_players!E812,country_codes!D:D,0))</f>
        <v>Vietnam, Socialist Republic of</v>
      </c>
      <c r="J812" s="16" t="str">
        <f>INDEX(country_codes!A:A,MATCH(highest_earning_players!E812,country_codes!D:D,0))</f>
        <v>Asia</v>
      </c>
      <c r="K812" s="16" t="str">
        <f t="shared" si="48"/>
        <v>Ä</v>
      </c>
      <c r="L812" s="16" t="str">
        <f t="shared" si="49"/>
        <v>n</v>
      </c>
      <c r="M812" s="16" t="str">
        <f t="shared" si="50"/>
        <v>Än</v>
      </c>
      <c r="N812" t="str">
        <f t="shared" si="51"/>
        <v/>
      </c>
    </row>
    <row r="813" spans="1:14" x14ac:dyDescent="0.25">
      <c r="A813">
        <v>53986</v>
      </c>
      <c r="B813" t="s">
        <v>2021</v>
      </c>
      <c r="C813" t="s">
        <v>2022</v>
      </c>
      <c r="D813" t="s">
        <v>2023</v>
      </c>
      <c r="E813" t="s">
        <v>1957</v>
      </c>
      <c r="F813">
        <v>131670.38</v>
      </c>
      <c r="G813" t="s">
        <v>12</v>
      </c>
      <c r="H813" t="s">
        <v>11</v>
      </c>
      <c r="I813" s="16" t="str">
        <f>INDEX(country_codes!C:C,MATCH(highest_earning_players!E813,country_codes!D:D,0))</f>
        <v>Vietnam, Socialist Republic of</v>
      </c>
      <c r="J813" s="16" t="str">
        <f>INDEX(country_codes!A:A,MATCH(highest_earning_players!E813,country_codes!D:D,0))</f>
        <v>Asia</v>
      </c>
      <c r="K813" s="16" t="str">
        <f t="shared" si="48"/>
        <v>H</v>
      </c>
      <c r="L813" s="16" t="str">
        <f t="shared" si="49"/>
        <v>n</v>
      </c>
      <c r="M813" s="16" t="str">
        <f t="shared" si="50"/>
        <v>Hn</v>
      </c>
      <c r="N813" t="str">
        <f t="shared" si="51"/>
        <v/>
      </c>
    </row>
    <row r="814" spans="1:14" x14ac:dyDescent="0.25">
      <c r="A814">
        <v>37261</v>
      </c>
      <c r="B814" t="s">
        <v>2024</v>
      </c>
      <c r="C814" t="s">
        <v>2025</v>
      </c>
      <c r="D814" t="s">
        <v>2026</v>
      </c>
      <c r="E814" t="s">
        <v>1994</v>
      </c>
      <c r="F814">
        <v>131425.76999999999</v>
      </c>
      <c r="G814" t="s">
        <v>12</v>
      </c>
      <c r="H814" t="s">
        <v>11</v>
      </c>
      <c r="I814" s="16" t="str">
        <f>INDEX(country_codes!C:C,MATCH(highest_earning_players!E814,country_codes!D:D,0))</f>
        <v>Thailand, Kingdom of</v>
      </c>
      <c r="J814" s="16" t="str">
        <f>INDEX(country_codes!A:A,MATCH(highest_earning_players!E814,country_codes!D:D,0))</f>
        <v>Asia</v>
      </c>
      <c r="K814" s="16" t="str">
        <f t="shared" si="48"/>
        <v>S</v>
      </c>
      <c r="L814" s="16" t="str">
        <f t="shared" si="49"/>
        <v>a</v>
      </c>
      <c r="M814" s="16" t="str">
        <f t="shared" si="50"/>
        <v>Sa</v>
      </c>
      <c r="N814" t="str">
        <f t="shared" si="51"/>
        <v/>
      </c>
    </row>
    <row r="815" spans="1:14" x14ac:dyDescent="0.25">
      <c r="A815">
        <v>54014</v>
      </c>
      <c r="B815" t="s">
        <v>2027</v>
      </c>
      <c r="C815" t="s">
        <v>873</v>
      </c>
      <c r="D815" t="s">
        <v>2028</v>
      </c>
      <c r="E815" t="s">
        <v>660</v>
      </c>
      <c r="F815">
        <v>125644.94</v>
      </c>
      <c r="G815" t="s">
        <v>12</v>
      </c>
      <c r="H815" t="s">
        <v>11</v>
      </c>
      <c r="I815" s="16" t="str">
        <f>INDEX(country_codes!C:C,MATCH(highest_earning_players!E815,country_codes!D:D,0))</f>
        <v>Taiwan</v>
      </c>
      <c r="J815" s="16" t="str">
        <f>INDEX(country_codes!A:A,MATCH(highest_earning_players!E815,country_codes!D:D,0))</f>
        <v>Asia</v>
      </c>
      <c r="K815" s="16" t="str">
        <f t="shared" si="48"/>
        <v>C</v>
      </c>
      <c r="L815" s="16" t="str">
        <f t="shared" si="49"/>
        <v>g</v>
      </c>
      <c r="M815" s="16" t="str">
        <f t="shared" si="50"/>
        <v>Cg</v>
      </c>
      <c r="N815" t="str">
        <f t="shared" si="51"/>
        <v/>
      </c>
    </row>
    <row r="816" spans="1:14" x14ac:dyDescent="0.25">
      <c r="A816">
        <v>60452</v>
      </c>
      <c r="B816" t="s">
        <v>2029</v>
      </c>
      <c r="C816" t="s">
        <v>2030</v>
      </c>
      <c r="D816" t="s">
        <v>2031</v>
      </c>
      <c r="E816" t="s">
        <v>1957</v>
      </c>
      <c r="F816">
        <v>122860.21</v>
      </c>
      <c r="G816" t="s">
        <v>12</v>
      </c>
      <c r="H816" t="s">
        <v>11</v>
      </c>
      <c r="I816" s="16" t="str">
        <f>INDEX(country_codes!C:C,MATCH(highest_earning_players!E816,country_codes!D:D,0))</f>
        <v>Vietnam, Socialist Republic of</v>
      </c>
      <c r="J816" s="16" t="str">
        <f>INDEX(country_codes!A:A,MATCH(highest_earning_players!E816,country_codes!D:D,0))</f>
        <v>Asia</v>
      </c>
      <c r="K816" s="16" t="str">
        <f t="shared" si="48"/>
        <v>T</v>
      </c>
      <c r="L816" s="16" t="str">
        <f t="shared" si="49"/>
        <v>t</v>
      </c>
      <c r="M816" s="16" t="str">
        <f t="shared" si="50"/>
        <v>Tt</v>
      </c>
      <c r="N816" t="str">
        <f t="shared" si="51"/>
        <v/>
      </c>
    </row>
    <row r="817" spans="1:14" x14ac:dyDescent="0.25">
      <c r="A817">
        <v>37259</v>
      </c>
      <c r="B817" t="s">
        <v>2032</v>
      </c>
      <c r="C817" t="s">
        <v>2033</v>
      </c>
      <c r="D817" t="s">
        <v>1891</v>
      </c>
      <c r="E817" t="s">
        <v>1994</v>
      </c>
      <c r="F817">
        <v>122693.28</v>
      </c>
      <c r="G817" t="s">
        <v>12</v>
      </c>
      <c r="H817" t="s">
        <v>11</v>
      </c>
      <c r="I817" s="16" t="str">
        <f>INDEX(country_codes!C:C,MATCH(highest_earning_players!E817,country_codes!D:D,0))</f>
        <v>Thailand, Kingdom of</v>
      </c>
      <c r="J817" s="16" t="str">
        <f>INDEX(country_codes!A:A,MATCH(highest_earning_players!E817,country_codes!D:D,0))</f>
        <v>Asia</v>
      </c>
      <c r="K817" s="16" t="str">
        <f t="shared" si="48"/>
        <v>V</v>
      </c>
      <c r="L817" s="16" t="str">
        <f t="shared" si="49"/>
        <v>n</v>
      </c>
      <c r="M817" s="16" t="str">
        <f t="shared" si="50"/>
        <v>Vn</v>
      </c>
      <c r="N817" t="str">
        <f t="shared" si="51"/>
        <v/>
      </c>
    </row>
    <row r="818" spans="1:14" x14ac:dyDescent="0.25">
      <c r="A818">
        <v>53998</v>
      </c>
      <c r="B818" t="s">
        <v>1269</v>
      </c>
      <c r="C818" t="s">
        <v>1482</v>
      </c>
      <c r="D818" t="s">
        <v>2034</v>
      </c>
      <c r="E818" t="s">
        <v>609</v>
      </c>
      <c r="F818">
        <v>122650.01</v>
      </c>
      <c r="G818" t="s">
        <v>12</v>
      </c>
      <c r="H818" t="s">
        <v>11</v>
      </c>
      <c r="I818" s="16" t="str">
        <f>INDEX(country_codes!C:C,MATCH(highest_earning_players!E818,country_codes!D:D,0))</f>
        <v>Korea, Republic of</v>
      </c>
      <c r="J818" s="16" t="str">
        <f>INDEX(country_codes!A:A,MATCH(highest_earning_players!E818,country_codes!D:D,0))</f>
        <v>Asia</v>
      </c>
      <c r="K818" s="16" t="str">
        <f t="shared" si="48"/>
        <v>C</v>
      </c>
      <c r="L818" s="16" t="str">
        <f t="shared" si="49"/>
        <v>n</v>
      </c>
      <c r="M818" s="16" t="str">
        <f t="shared" si="50"/>
        <v>Cn</v>
      </c>
      <c r="N818" t="str">
        <f t="shared" si="51"/>
        <v/>
      </c>
    </row>
    <row r="819" spans="1:14" x14ac:dyDescent="0.25">
      <c r="A819">
        <v>68651</v>
      </c>
      <c r="B819" t="s">
        <v>959</v>
      </c>
      <c r="C819" t="s">
        <v>959</v>
      </c>
      <c r="D819" t="s">
        <v>2035</v>
      </c>
      <c r="E819" t="s">
        <v>1994</v>
      </c>
      <c r="F819">
        <v>118657.27</v>
      </c>
      <c r="G819" t="s">
        <v>12</v>
      </c>
      <c r="H819" t="s">
        <v>11</v>
      </c>
      <c r="I819" s="16" t="str">
        <f>INDEX(country_codes!C:C,MATCH(highest_earning_players!E819,country_codes!D:D,0))</f>
        <v>Thailand, Kingdom of</v>
      </c>
      <c r="J819" s="16" t="str">
        <f>INDEX(country_codes!A:A,MATCH(highest_earning_players!E819,country_codes!D:D,0))</f>
        <v>Asia</v>
      </c>
      <c r="K819" s="16" t="str">
        <f t="shared" si="48"/>
        <v>-</v>
      </c>
      <c r="L819" s="16" t="str">
        <f t="shared" si="49"/>
        <v>-</v>
      </c>
      <c r="M819" s="16" t="str">
        <f t="shared" si="50"/>
        <v>--</v>
      </c>
      <c r="N819" t="str">
        <f t="shared" si="51"/>
        <v/>
      </c>
    </row>
    <row r="820" spans="1:14" x14ac:dyDescent="0.25">
      <c r="A820">
        <v>53996</v>
      </c>
      <c r="B820" t="s">
        <v>2036</v>
      </c>
      <c r="C820" t="s">
        <v>626</v>
      </c>
      <c r="D820" t="s">
        <v>153</v>
      </c>
      <c r="E820" t="s">
        <v>609</v>
      </c>
      <c r="F820">
        <v>117894.7</v>
      </c>
      <c r="G820" t="s">
        <v>12</v>
      </c>
      <c r="H820" t="s">
        <v>11</v>
      </c>
      <c r="I820" s="16" t="str">
        <f>INDEX(country_codes!C:C,MATCH(highest_earning_players!E820,country_codes!D:D,0))</f>
        <v>Korea, Republic of</v>
      </c>
      <c r="J820" s="16" t="str">
        <f>INDEX(country_codes!A:A,MATCH(highest_earning_players!E820,country_codes!D:D,0))</f>
        <v>Asia</v>
      </c>
      <c r="K820" s="16" t="str">
        <f t="shared" si="48"/>
        <v>H</v>
      </c>
      <c r="L820" s="16" t="str">
        <f t="shared" si="49"/>
        <v>n</v>
      </c>
      <c r="M820" s="16" t="str">
        <f t="shared" si="50"/>
        <v>Hn</v>
      </c>
      <c r="N820" t="str">
        <f t="shared" si="51"/>
        <v/>
      </c>
    </row>
    <row r="821" spans="1:14" x14ac:dyDescent="0.25">
      <c r="A821">
        <v>54013</v>
      </c>
      <c r="B821" t="s">
        <v>2037</v>
      </c>
      <c r="C821" t="s">
        <v>1880</v>
      </c>
      <c r="D821" t="s">
        <v>2038</v>
      </c>
      <c r="E821" t="s">
        <v>660</v>
      </c>
      <c r="F821">
        <v>115644.94</v>
      </c>
      <c r="G821" t="s">
        <v>12</v>
      </c>
      <c r="H821" t="s">
        <v>11</v>
      </c>
      <c r="I821" s="16" t="str">
        <f>INDEX(country_codes!C:C,MATCH(highest_earning_players!E821,country_codes!D:D,0))</f>
        <v>Taiwan</v>
      </c>
      <c r="J821" s="16" t="str">
        <f>INDEX(country_codes!A:A,MATCH(highest_earning_players!E821,country_codes!D:D,0))</f>
        <v>Asia</v>
      </c>
      <c r="K821" s="16" t="str">
        <f t="shared" si="48"/>
        <v>C</v>
      </c>
      <c r="L821" s="16" t="str">
        <f t="shared" si="49"/>
        <v>u</v>
      </c>
      <c r="M821" s="16" t="str">
        <f t="shared" si="50"/>
        <v>Cu</v>
      </c>
      <c r="N821" t="str">
        <f t="shared" si="51"/>
        <v/>
      </c>
    </row>
    <row r="822" spans="1:14" x14ac:dyDescent="0.25">
      <c r="A822">
        <v>60450</v>
      </c>
      <c r="B822" t="s">
        <v>2039</v>
      </c>
      <c r="C822" t="s">
        <v>461</v>
      </c>
      <c r="D822" t="s">
        <v>2040</v>
      </c>
      <c r="E822" t="s">
        <v>660</v>
      </c>
      <c r="F822">
        <v>113262.7</v>
      </c>
      <c r="G822" t="s">
        <v>12</v>
      </c>
      <c r="H822" t="s">
        <v>11</v>
      </c>
      <c r="I822" s="16" t="str">
        <f>INDEX(country_codes!C:C,MATCH(highest_earning_players!E822,country_codes!D:D,0))</f>
        <v>Taiwan</v>
      </c>
      <c r="J822" s="16" t="str">
        <f>INDEX(country_codes!A:A,MATCH(highest_earning_players!E822,country_codes!D:D,0))</f>
        <v>Asia</v>
      </c>
      <c r="K822" s="16" t="str">
        <f t="shared" si="48"/>
        <v>T</v>
      </c>
      <c r="L822" s="16" t="str">
        <f t="shared" si="49"/>
        <v>i</v>
      </c>
      <c r="M822" s="16" t="str">
        <f t="shared" si="50"/>
        <v>Ti</v>
      </c>
      <c r="N822" t="str">
        <f t="shared" si="51"/>
        <v/>
      </c>
    </row>
    <row r="823" spans="1:14" x14ac:dyDescent="0.25">
      <c r="A823">
        <v>53999</v>
      </c>
      <c r="B823" t="s">
        <v>2041</v>
      </c>
      <c r="C823" t="s">
        <v>607</v>
      </c>
      <c r="D823" t="s">
        <v>2042</v>
      </c>
      <c r="E823" t="s">
        <v>609</v>
      </c>
      <c r="F823">
        <v>111710.36</v>
      </c>
      <c r="G823" t="s">
        <v>12</v>
      </c>
      <c r="H823" t="s">
        <v>11</v>
      </c>
      <c r="I823" s="16" t="str">
        <f>INDEX(country_codes!C:C,MATCH(highest_earning_players!E823,country_codes!D:D,0))</f>
        <v>Korea, Republic of</v>
      </c>
      <c r="J823" s="16" t="str">
        <f>INDEX(country_codes!A:A,MATCH(highest_earning_players!E823,country_codes!D:D,0))</f>
        <v>Asia</v>
      </c>
      <c r="K823" s="16" t="str">
        <f t="shared" si="48"/>
        <v>D</v>
      </c>
      <c r="L823" s="16" t="str">
        <f t="shared" si="49"/>
        <v>p</v>
      </c>
      <c r="M823" s="16" t="str">
        <f t="shared" si="50"/>
        <v>Dp</v>
      </c>
      <c r="N823" t="str">
        <f t="shared" si="51"/>
        <v/>
      </c>
    </row>
    <row r="824" spans="1:14" x14ac:dyDescent="0.25">
      <c r="A824">
        <v>53995</v>
      </c>
      <c r="B824" t="s">
        <v>2043</v>
      </c>
      <c r="C824" t="s">
        <v>607</v>
      </c>
      <c r="D824" t="s">
        <v>543</v>
      </c>
      <c r="E824" t="s">
        <v>609</v>
      </c>
      <c r="F824">
        <v>111582.45</v>
      </c>
      <c r="G824" t="s">
        <v>12</v>
      </c>
      <c r="H824" t="s">
        <v>11</v>
      </c>
      <c r="I824" s="16" t="str">
        <f>INDEX(country_codes!C:C,MATCH(highest_earning_players!E824,country_codes!D:D,0))</f>
        <v>Korea, Republic of</v>
      </c>
      <c r="J824" s="16" t="str">
        <f>INDEX(country_codes!A:A,MATCH(highest_earning_players!E824,country_codes!D:D,0))</f>
        <v>Asia</v>
      </c>
      <c r="K824" s="16" t="str">
        <f t="shared" si="48"/>
        <v>S</v>
      </c>
      <c r="L824" s="16" t="str">
        <f t="shared" si="49"/>
        <v>o</v>
      </c>
      <c r="M824" s="16" t="str">
        <f t="shared" si="50"/>
        <v>So</v>
      </c>
      <c r="N824" t="str">
        <f t="shared" si="51"/>
        <v/>
      </c>
    </row>
    <row r="825" spans="1:14" x14ac:dyDescent="0.25">
      <c r="A825">
        <v>54015</v>
      </c>
      <c r="B825" t="s">
        <v>2044</v>
      </c>
      <c r="C825" t="s">
        <v>753</v>
      </c>
      <c r="D825" t="s">
        <v>2045</v>
      </c>
      <c r="E825" t="s">
        <v>660</v>
      </c>
      <c r="F825">
        <v>110644.94</v>
      </c>
      <c r="G825" t="s">
        <v>12</v>
      </c>
      <c r="H825" t="s">
        <v>11</v>
      </c>
      <c r="I825" s="16" t="str">
        <f>INDEX(country_codes!C:C,MATCH(highest_earning_players!E825,country_codes!D:D,0))</f>
        <v>Taiwan</v>
      </c>
      <c r="J825" s="16" t="str">
        <f>INDEX(country_codes!A:A,MATCH(highest_earning_players!E825,country_codes!D:D,0))</f>
        <v>Asia</v>
      </c>
      <c r="K825" s="16" t="str">
        <f t="shared" si="48"/>
        <v>N</v>
      </c>
      <c r="L825" s="16" t="str">
        <f t="shared" si="49"/>
        <v>u</v>
      </c>
      <c r="M825" s="16" t="str">
        <f t="shared" si="50"/>
        <v>Nu</v>
      </c>
      <c r="N825" t="str">
        <f t="shared" si="51"/>
        <v/>
      </c>
    </row>
    <row r="826" spans="1:14" x14ac:dyDescent="0.25">
      <c r="A826">
        <v>54016</v>
      </c>
      <c r="B826" t="s">
        <v>2046</v>
      </c>
      <c r="C826" t="s">
        <v>461</v>
      </c>
      <c r="D826" t="s">
        <v>2047</v>
      </c>
      <c r="E826" t="s">
        <v>660</v>
      </c>
      <c r="F826">
        <v>110644.94</v>
      </c>
      <c r="G826" t="s">
        <v>12</v>
      </c>
      <c r="H826" t="s">
        <v>11</v>
      </c>
      <c r="I826" s="16" t="str">
        <f>INDEX(country_codes!C:C,MATCH(highest_earning_players!E826,country_codes!D:D,0))</f>
        <v>Taiwan</v>
      </c>
      <c r="J826" s="16" t="str">
        <f>INDEX(country_codes!A:A,MATCH(highest_earning_players!E826,country_codes!D:D,0))</f>
        <v>Asia</v>
      </c>
      <c r="K826" s="16" t="str">
        <f t="shared" si="48"/>
        <v>C</v>
      </c>
      <c r="L826" s="16" t="str">
        <f t="shared" si="49"/>
        <v>g</v>
      </c>
      <c r="M826" s="16" t="str">
        <f t="shared" si="50"/>
        <v>Cg</v>
      </c>
      <c r="N826" t="str">
        <f t="shared" si="51"/>
        <v/>
      </c>
    </row>
    <row r="827" spans="1:14" x14ac:dyDescent="0.25">
      <c r="A827">
        <v>60420</v>
      </c>
      <c r="B827" t="s">
        <v>959</v>
      </c>
      <c r="C827" t="s">
        <v>959</v>
      </c>
      <c r="D827" t="s">
        <v>503</v>
      </c>
      <c r="E827" t="s">
        <v>333</v>
      </c>
      <c r="F827">
        <v>108311.67</v>
      </c>
      <c r="G827" t="s">
        <v>12</v>
      </c>
      <c r="H827" t="s">
        <v>11</v>
      </c>
      <c r="I827" s="16" t="str">
        <f>INDEX(country_codes!C:C,MATCH(highest_earning_players!E827,country_codes!D:D,0))</f>
        <v>China, People's Republic of</v>
      </c>
      <c r="J827" s="16" t="str">
        <f>INDEX(country_codes!A:A,MATCH(highest_earning_players!E827,country_codes!D:D,0))</f>
        <v>Asia</v>
      </c>
      <c r="K827" s="16" t="str">
        <f t="shared" si="48"/>
        <v>-</v>
      </c>
      <c r="L827" s="16" t="str">
        <f t="shared" si="49"/>
        <v>-</v>
      </c>
      <c r="M827" s="16" t="str">
        <f t="shared" si="50"/>
        <v>--</v>
      </c>
      <c r="N827" t="str">
        <f t="shared" si="51"/>
        <v/>
      </c>
    </row>
    <row r="828" spans="1:14" x14ac:dyDescent="0.25">
      <c r="A828">
        <v>10995</v>
      </c>
      <c r="B828" t="s">
        <v>2048</v>
      </c>
      <c r="C828" t="s">
        <v>2049</v>
      </c>
      <c r="D828" t="s">
        <v>2050</v>
      </c>
      <c r="E828" t="s">
        <v>1994</v>
      </c>
      <c r="F828">
        <v>98723.19</v>
      </c>
      <c r="G828" t="s">
        <v>12</v>
      </c>
      <c r="H828" t="s">
        <v>11</v>
      </c>
      <c r="I828" s="16" t="str">
        <f>INDEX(country_codes!C:C,MATCH(highest_earning_players!E828,country_codes!D:D,0))</f>
        <v>Thailand, Kingdom of</v>
      </c>
      <c r="J828" s="16" t="str">
        <f>INDEX(country_codes!A:A,MATCH(highest_earning_players!E828,country_codes!D:D,0))</f>
        <v>Asia</v>
      </c>
      <c r="K828" s="16" t="str">
        <f t="shared" si="48"/>
        <v>C</v>
      </c>
      <c r="L828" s="16" t="str">
        <f t="shared" si="49"/>
        <v>t</v>
      </c>
      <c r="M828" s="16" t="str">
        <f t="shared" si="50"/>
        <v>Ct</v>
      </c>
      <c r="N828" t="str">
        <f t="shared" si="51"/>
        <v/>
      </c>
    </row>
    <row r="829" spans="1:14" x14ac:dyDescent="0.25">
      <c r="A829">
        <v>60454</v>
      </c>
      <c r="B829" t="s">
        <v>2051</v>
      </c>
      <c r="C829" t="s">
        <v>2052</v>
      </c>
      <c r="D829" t="s">
        <v>2053</v>
      </c>
      <c r="E829" t="s">
        <v>1994</v>
      </c>
      <c r="F829">
        <v>90798.66</v>
      </c>
      <c r="G829" t="s">
        <v>12</v>
      </c>
      <c r="H829" t="s">
        <v>11</v>
      </c>
      <c r="I829" s="16" t="str">
        <f>INDEX(country_codes!C:C,MATCH(highest_earning_players!E829,country_codes!D:D,0))</f>
        <v>Thailand, Kingdom of</v>
      </c>
      <c r="J829" s="16" t="str">
        <f>INDEX(country_codes!A:A,MATCH(highest_earning_players!E829,country_codes!D:D,0))</f>
        <v>Asia</v>
      </c>
      <c r="K829" s="16" t="str">
        <f t="shared" si="48"/>
        <v>P</v>
      </c>
      <c r="L829" s="16" t="str">
        <f t="shared" si="49"/>
        <v>t</v>
      </c>
      <c r="M829" s="16" t="str">
        <f t="shared" si="50"/>
        <v>Pt</v>
      </c>
      <c r="N829" t="str">
        <f t="shared" si="51"/>
        <v/>
      </c>
    </row>
    <row r="830" spans="1:14" x14ac:dyDescent="0.25">
      <c r="A830">
        <v>60434</v>
      </c>
      <c r="B830" t="s">
        <v>959</v>
      </c>
      <c r="C830" t="s">
        <v>959</v>
      </c>
      <c r="D830">
        <v>770</v>
      </c>
      <c r="E830" t="s">
        <v>333</v>
      </c>
      <c r="F830">
        <v>89669.63</v>
      </c>
      <c r="G830" t="s">
        <v>12</v>
      </c>
      <c r="H830" t="s">
        <v>11</v>
      </c>
      <c r="I830" s="16" t="str">
        <f>INDEX(country_codes!C:C,MATCH(highest_earning_players!E830,country_codes!D:D,0))</f>
        <v>China, People's Republic of</v>
      </c>
      <c r="J830" s="16" t="str">
        <f>INDEX(country_codes!A:A,MATCH(highest_earning_players!E830,country_codes!D:D,0))</f>
        <v>Asia</v>
      </c>
      <c r="K830" s="16" t="str">
        <f t="shared" si="48"/>
        <v>-</v>
      </c>
      <c r="L830" s="16" t="str">
        <f t="shared" si="49"/>
        <v>-</v>
      </c>
      <c r="M830" s="16" t="str">
        <f t="shared" si="50"/>
        <v>--</v>
      </c>
      <c r="N830" t="str">
        <f t="shared" si="51"/>
        <v/>
      </c>
    </row>
    <row r="831" spans="1:14" x14ac:dyDescent="0.25">
      <c r="A831">
        <v>54458</v>
      </c>
      <c r="B831" t="s">
        <v>2054</v>
      </c>
      <c r="C831" t="s">
        <v>2055</v>
      </c>
      <c r="D831" t="s">
        <v>2056</v>
      </c>
      <c r="E831" t="s">
        <v>1994</v>
      </c>
      <c r="F831">
        <v>86881.37</v>
      </c>
      <c r="G831" t="s">
        <v>12</v>
      </c>
      <c r="H831" t="s">
        <v>11</v>
      </c>
      <c r="I831" s="16" t="str">
        <f>INDEX(country_codes!C:C,MATCH(highest_earning_players!E831,country_codes!D:D,0))</f>
        <v>Thailand, Kingdom of</v>
      </c>
      <c r="J831" s="16" t="str">
        <f>INDEX(country_codes!A:A,MATCH(highest_earning_players!E831,country_codes!D:D,0))</f>
        <v>Asia</v>
      </c>
      <c r="K831" s="16" t="str">
        <f t="shared" si="48"/>
        <v>E</v>
      </c>
      <c r="L831" s="16" t="str">
        <f t="shared" si="49"/>
        <v>g</v>
      </c>
      <c r="M831" s="16" t="str">
        <f t="shared" si="50"/>
        <v>Eg</v>
      </c>
      <c r="N831" t="str">
        <f t="shared" si="51"/>
        <v/>
      </c>
    </row>
    <row r="832" spans="1:14" x14ac:dyDescent="0.25">
      <c r="A832">
        <v>60466</v>
      </c>
      <c r="B832" t="s">
        <v>959</v>
      </c>
      <c r="C832" t="s">
        <v>959</v>
      </c>
      <c r="D832" t="s">
        <v>2057</v>
      </c>
      <c r="E832" t="s">
        <v>333</v>
      </c>
      <c r="F832">
        <v>86666.67</v>
      </c>
      <c r="G832" t="s">
        <v>12</v>
      </c>
      <c r="H832" t="s">
        <v>11</v>
      </c>
      <c r="I832" s="16" t="str">
        <f>INDEX(country_codes!C:C,MATCH(highest_earning_players!E832,country_codes!D:D,0))</f>
        <v>China, People's Republic of</v>
      </c>
      <c r="J832" s="16" t="str">
        <f>INDEX(country_codes!A:A,MATCH(highest_earning_players!E832,country_codes!D:D,0))</f>
        <v>Asia</v>
      </c>
      <c r="K832" s="16" t="str">
        <f t="shared" si="48"/>
        <v>-</v>
      </c>
      <c r="L832" s="16" t="str">
        <f t="shared" si="49"/>
        <v>-</v>
      </c>
      <c r="M832" s="16" t="str">
        <f t="shared" si="50"/>
        <v>--</v>
      </c>
      <c r="N832" t="str">
        <f t="shared" si="51"/>
        <v/>
      </c>
    </row>
    <row r="833" spans="1:14" x14ac:dyDescent="0.25">
      <c r="A833">
        <v>54454</v>
      </c>
      <c r="B833" t="s">
        <v>2058</v>
      </c>
      <c r="C833" t="s">
        <v>2059</v>
      </c>
      <c r="D833" t="s">
        <v>2060</v>
      </c>
      <c r="E833" t="s">
        <v>1994</v>
      </c>
      <c r="F833">
        <v>74492.23</v>
      </c>
      <c r="G833" t="s">
        <v>12</v>
      </c>
      <c r="H833" t="s">
        <v>11</v>
      </c>
      <c r="I833" s="16" t="str">
        <f>INDEX(country_codes!C:C,MATCH(highest_earning_players!E833,country_codes!D:D,0))</f>
        <v>Thailand, Kingdom of</v>
      </c>
      <c r="J833" s="16" t="str">
        <f>INDEX(country_codes!A:A,MATCH(highest_earning_players!E833,country_codes!D:D,0))</f>
        <v>Asia</v>
      </c>
      <c r="K833" s="16" t="str">
        <f t="shared" si="48"/>
        <v>S</v>
      </c>
      <c r="L833" s="16" t="str">
        <f t="shared" si="49"/>
        <v>a</v>
      </c>
      <c r="M833" s="16" t="str">
        <f t="shared" si="50"/>
        <v>Sa</v>
      </c>
      <c r="N833" t="str">
        <f t="shared" si="51"/>
        <v/>
      </c>
    </row>
    <row r="834" spans="1:14" x14ac:dyDescent="0.25">
      <c r="A834">
        <v>53997</v>
      </c>
      <c r="B834" t="s">
        <v>2061</v>
      </c>
      <c r="C834" t="s">
        <v>607</v>
      </c>
      <c r="D834" t="s">
        <v>2062</v>
      </c>
      <c r="E834" t="s">
        <v>609</v>
      </c>
      <c r="F834">
        <v>71604.67</v>
      </c>
      <c r="G834" t="s">
        <v>12</v>
      </c>
      <c r="H834" t="s">
        <v>11</v>
      </c>
      <c r="I834" s="16" t="str">
        <f>INDEX(country_codes!C:C,MATCH(highest_earning_players!E834,country_codes!D:D,0))</f>
        <v>Korea, Republic of</v>
      </c>
      <c r="J834" s="16" t="str">
        <f>INDEX(country_codes!A:A,MATCH(highest_earning_players!E834,country_codes!D:D,0))</f>
        <v>Asia</v>
      </c>
      <c r="K834" s="16" t="str">
        <f t="shared" si="48"/>
        <v>H</v>
      </c>
      <c r="L834" s="16" t="str">
        <f t="shared" si="49"/>
        <v>n</v>
      </c>
      <c r="M834" s="16" t="str">
        <f t="shared" si="50"/>
        <v>Hn</v>
      </c>
      <c r="N834" t="str">
        <f t="shared" si="51"/>
        <v/>
      </c>
    </row>
    <row r="835" spans="1:14" x14ac:dyDescent="0.25">
      <c r="A835">
        <v>60468</v>
      </c>
      <c r="B835" t="s">
        <v>959</v>
      </c>
      <c r="C835" t="s">
        <v>959</v>
      </c>
      <c r="D835" t="s">
        <v>2063</v>
      </c>
      <c r="E835" t="s">
        <v>333</v>
      </c>
      <c r="F835">
        <v>66666.67</v>
      </c>
      <c r="G835" t="s">
        <v>12</v>
      </c>
      <c r="H835" t="s">
        <v>11</v>
      </c>
      <c r="I835" s="16" t="str">
        <f>INDEX(country_codes!C:C,MATCH(highest_earning_players!E835,country_codes!D:D,0))</f>
        <v>China, People's Republic of</v>
      </c>
      <c r="J835" s="16" t="str">
        <f>INDEX(country_codes!A:A,MATCH(highest_earning_players!E835,country_codes!D:D,0))</f>
        <v>Asia</v>
      </c>
      <c r="K835" s="16" t="str">
        <f t="shared" ref="K835:K898" si="52">LEFT(B835, 1)</f>
        <v>-</v>
      </c>
      <c r="L835" s="16" t="str">
        <f t="shared" ref="L835:L898" si="53">RIGHT(B835,1)</f>
        <v>-</v>
      </c>
      <c r="M835" s="16" t="str">
        <f t="shared" ref="M835:M898" si="54">_xlfn.CONCAT(K835, L835)</f>
        <v>--</v>
      </c>
      <c r="N835" t="str">
        <f t="shared" ref="N835:N898" si="55">IFERROR(FIND("E", D835), "")</f>
        <v/>
      </c>
    </row>
    <row r="836" spans="1:14" x14ac:dyDescent="0.25">
      <c r="A836">
        <v>70307</v>
      </c>
      <c r="B836" t="s">
        <v>959</v>
      </c>
      <c r="C836" t="s">
        <v>959</v>
      </c>
      <c r="D836" t="s">
        <v>2064</v>
      </c>
      <c r="E836" t="s">
        <v>333</v>
      </c>
      <c r="F836">
        <v>65922.73</v>
      </c>
      <c r="G836" t="s">
        <v>12</v>
      </c>
      <c r="H836" t="s">
        <v>11</v>
      </c>
      <c r="I836" s="16" t="str">
        <f>INDEX(country_codes!C:C,MATCH(highest_earning_players!E836,country_codes!D:D,0))</f>
        <v>China, People's Republic of</v>
      </c>
      <c r="J836" s="16" t="str">
        <f>INDEX(country_codes!A:A,MATCH(highest_earning_players!E836,country_codes!D:D,0))</f>
        <v>Asia</v>
      </c>
      <c r="K836" s="16" t="str">
        <f t="shared" si="52"/>
        <v>-</v>
      </c>
      <c r="L836" s="16" t="str">
        <f t="shared" si="53"/>
        <v>-</v>
      </c>
      <c r="M836" s="16" t="str">
        <f t="shared" si="54"/>
        <v>--</v>
      </c>
      <c r="N836" t="str">
        <f t="shared" si="55"/>
        <v/>
      </c>
    </row>
    <row r="837" spans="1:14" x14ac:dyDescent="0.25">
      <c r="A837">
        <v>70308</v>
      </c>
      <c r="B837" t="s">
        <v>959</v>
      </c>
      <c r="C837" t="s">
        <v>959</v>
      </c>
      <c r="D837" t="s">
        <v>2065</v>
      </c>
      <c r="E837" t="s">
        <v>333</v>
      </c>
      <c r="F837">
        <v>65922.73</v>
      </c>
      <c r="G837" t="s">
        <v>12</v>
      </c>
      <c r="H837" t="s">
        <v>11</v>
      </c>
      <c r="I837" s="16" t="str">
        <f>INDEX(country_codes!C:C,MATCH(highest_earning_players!E837,country_codes!D:D,0))</f>
        <v>China, People's Republic of</v>
      </c>
      <c r="J837" s="16" t="str">
        <f>INDEX(country_codes!A:A,MATCH(highest_earning_players!E837,country_codes!D:D,0))</f>
        <v>Asia</v>
      </c>
      <c r="K837" s="16" t="str">
        <f t="shared" si="52"/>
        <v>-</v>
      </c>
      <c r="L837" s="16" t="str">
        <f t="shared" si="53"/>
        <v>-</v>
      </c>
      <c r="M837" s="16" t="str">
        <f t="shared" si="54"/>
        <v>--</v>
      </c>
      <c r="N837" t="str">
        <f t="shared" si="55"/>
        <v/>
      </c>
    </row>
    <row r="838" spans="1:14" x14ac:dyDescent="0.25">
      <c r="A838">
        <v>70309</v>
      </c>
      <c r="B838" t="s">
        <v>959</v>
      </c>
      <c r="C838" t="s">
        <v>959</v>
      </c>
      <c r="D838" t="s">
        <v>2066</v>
      </c>
      <c r="E838" t="s">
        <v>333</v>
      </c>
      <c r="F838">
        <v>65922.73</v>
      </c>
      <c r="G838" t="s">
        <v>12</v>
      </c>
      <c r="H838" t="s">
        <v>11</v>
      </c>
      <c r="I838" s="16" t="str">
        <f>INDEX(country_codes!C:C,MATCH(highest_earning_players!E838,country_codes!D:D,0))</f>
        <v>China, People's Republic of</v>
      </c>
      <c r="J838" s="16" t="str">
        <f>INDEX(country_codes!A:A,MATCH(highest_earning_players!E838,country_codes!D:D,0))</f>
        <v>Asia</v>
      </c>
      <c r="K838" s="16" t="str">
        <f t="shared" si="52"/>
        <v>-</v>
      </c>
      <c r="L838" s="16" t="str">
        <f t="shared" si="53"/>
        <v>-</v>
      </c>
      <c r="M838" s="16" t="str">
        <f t="shared" si="54"/>
        <v>--</v>
      </c>
      <c r="N838" t="str">
        <f t="shared" si="55"/>
        <v/>
      </c>
    </row>
    <row r="839" spans="1:14" x14ac:dyDescent="0.25">
      <c r="A839">
        <v>70310</v>
      </c>
      <c r="B839" t="s">
        <v>959</v>
      </c>
      <c r="C839" t="s">
        <v>959</v>
      </c>
      <c r="D839" t="s">
        <v>2067</v>
      </c>
      <c r="E839" t="s">
        <v>333</v>
      </c>
      <c r="F839">
        <v>65922.73</v>
      </c>
      <c r="G839" t="s">
        <v>12</v>
      </c>
      <c r="H839" t="s">
        <v>11</v>
      </c>
      <c r="I839" s="16" t="str">
        <f>INDEX(country_codes!C:C,MATCH(highest_earning_players!E839,country_codes!D:D,0))</f>
        <v>China, People's Republic of</v>
      </c>
      <c r="J839" s="16" t="str">
        <f>INDEX(country_codes!A:A,MATCH(highest_earning_players!E839,country_codes!D:D,0))</f>
        <v>Asia</v>
      </c>
      <c r="K839" s="16" t="str">
        <f t="shared" si="52"/>
        <v>-</v>
      </c>
      <c r="L839" s="16" t="str">
        <f t="shared" si="53"/>
        <v>-</v>
      </c>
      <c r="M839" s="16" t="str">
        <f t="shared" si="54"/>
        <v>--</v>
      </c>
      <c r="N839" t="str">
        <f t="shared" si="55"/>
        <v/>
      </c>
    </row>
    <row r="840" spans="1:14" x14ac:dyDescent="0.25">
      <c r="A840">
        <v>70311</v>
      </c>
      <c r="B840" t="s">
        <v>959</v>
      </c>
      <c r="C840" t="s">
        <v>959</v>
      </c>
      <c r="D840" t="s">
        <v>2068</v>
      </c>
      <c r="E840" t="s">
        <v>333</v>
      </c>
      <c r="F840">
        <v>65922.73</v>
      </c>
      <c r="G840" t="s">
        <v>12</v>
      </c>
      <c r="H840" t="s">
        <v>11</v>
      </c>
      <c r="I840" s="16" t="str">
        <f>INDEX(country_codes!C:C,MATCH(highest_earning_players!E840,country_codes!D:D,0))</f>
        <v>China, People's Republic of</v>
      </c>
      <c r="J840" s="16" t="str">
        <f>INDEX(country_codes!A:A,MATCH(highest_earning_players!E840,country_codes!D:D,0))</f>
        <v>Asia</v>
      </c>
      <c r="K840" s="16" t="str">
        <f t="shared" si="52"/>
        <v>-</v>
      </c>
      <c r="L840" s="16" t="str">
        <f t="shared" si="53"/>
        <v>-</v>
      </c>
      <c r="M840" s="16" t="str">
        <f t="shared" si="54"/>
        <v>--</v>
      </c>
      <c r="N840" t="str">
        <f t="shared" si="55"/>
        <v/>
      </c>
    </row>
    <row r="841" spans="1:14" x14ac:dyDescent="0.25">
      <c r="A841">
        <v>70312</v>
      </c>
      <c r="B841" t="s">
        <v>959</v>
      </c>
      <c r="C841" t="s">
        <v>959</v>
      </c>
      <c r="D841" t="s">
        <v>2069</v>
      </c>
      <c r="E841" t="s">
        <v>333</v>
      </c>
      <c r="F841">
        <v>65922.73</v>
      </c>
      <c r="G841" t="s">
        <v>12</v>
      </c>
      <c r="H841" t="s">
        <v>11</v>
      </c>
      <c r="I841" s="16" t="str">
        <f>INDEX(country_codes!C:C,MATCH(highest_earning_players!E841,country_codes!D:D,0))</f>
        <v>China, People's Republic of</v>
      </c>
      <c r="J841" s="16" t="str">
        <f>INDEX(country_codes!A:A,MATCH(highest_earning_players!E841,country_codes!D:D,0))</f>
        <v>Asia</v>
      </c>
      <c r="K841" s="16" t="str">
        <f t="shared" si="52"/>
        <v>-</v>
      </c>
      <c r="L841" s="16" t="str">
        <f t="shared" si="53"/>
        <v>-</v>
      </c>
      <c r="M841" s="16" t="str">
        <f t="shared" si="54"/>
        <v>--</v>
      </c>
      <c r="N841" t="str">
        <f t="shared" si="55"/>
        <v/>
      </c>
    </row>
    <row r="842" spans="1:14" x14ac:dyDescent="0.25">
      <c r="A842">
        <v>70313</v>
      </c>
      <c r="B842" t="s">
        <v>959</v>
      </c>
      <c r="C842" t="s">
        <v>959</v>
      </c>
      <c r="D842" t="s">
        <v>2070</v>
      </c>
      <c r="E842" t="s">
        <v>333</v>
      </c>
      <c r="F842">
        <v>65922.73</v>
      </c>
      <c r="G842" t="s">
        <v>12</v>
      </c>
      <c r="H842" t="s">
        <v>11</v>
      </c>
      <c r="I842" s="16" t="str">
        <f>INDEX(country_codes!C:C,MATCH(highest_earning_players!E842,country_codes!D:D,0))</f>
        <v>China, People's Republic of</v>
      </c>
      <c r="J842" s="16" t="str">
        <f>INDEX(country_codes!A:A,MATCH(highest_earning_players!E842,country_codes!D:D,0))</f>
        <v>Asia</v>
      </c>
      <c r="K842" s="16" t="str">
        <f t="shared" si="52"/>
        <v>-</v>
      </c>
      <c r="L842" s="16" t="str">
        <f t="shared" si="53"/>
        <v>-</v>
      </c>
      <c r="M842" s="16" t="str">
        <f t="shared" si="54"/>
        <v>--</v>
      </c>
      <c r="N842" t="str">
        <f t="shared" si="55"/>
        <v/>
      </c>
    </row>
    <row r="843" spans="1:14" x14ac:dyDescent="0.25">
      <c r="A843">
        <v>70314</v>
      </c>
      <c r="B843" t="s">
        <v>959</v>
      </c>
      <c r="C843" t="s">
        <v>959</v>
      </c>
      <c r="D843" t="s">
        <v>2071</v>
      </c>
      <c r="E843" t="s">
        <v>333</v>
      </c>
      <c r="F843">
        <v>65922.73</v>
      </c>
      <c r="G843" t="s">
        <v>12</v>
      </c>
      <c r="H843" t="s">
        <v>11</v>
      </c>
      <c r="I843" s="16" t="str">
        <f>INDEX(country_codes!C:C,MATCH(highest_earning_players!E843,country_codes!D:D,0))</f>
        <v>China, People's Republic of</v>
      </c>
      <c r="J843" s="16" t="str">
        <f>INDEX(country_codes!A:A,MATCH(highest_earning_players!E843,country_codes!D:D,0))</f>
        <v>Asia</v>
      </c>
      <c r="K843" s="16" t="str">
        <f t="shared" si="52"/>
        <v>-</v>
      </c>
      <c r="L843" s="16" t="str">
        <f t="shared" si="53"/>
        <v>-</v>
      </c>
      <c r="M843" s="16" t="str">
        <f t="shared" si="54"/>
        <v>--</v>
      </c>
      <c r="N843" t="str">
        <f t="shared" si="55"/>
        <v/>
      </c>
    </row>
    <row r="844" spans="1:14" x14ac:dyDescent="0.25">
      <c r="A844">
        <v>70315</v>
      </c>
      <c r="B844" t="s">
        <v>959</v>
      </c>
      <c r="C844" t="s">
        <v>959</v>
      </c>
      <c r="D844" t="s">
        <v>2072</v>
      </c>
      <c r="E844" t="s">
        <v>333</v>
      </c>
      <c r="F844">
        <v>65922.73</v>
      </c>
      <c r="G844" t="s">
        <v>12</v>
      </c>
      <c r="H844" t="s">
        <v>11</v>
      </c>
      <c r="I844" s="16" t="str">
        <f>INDEX(country_codes!C:C,MATCH(highest_earning_players!E844,country_codes!D:D,0))</f>
        <v>China, People's Republic of</v>
      </c>
      <c r="J844" s="16" t="str">
        <f>INDEX(country_codes!A:A,MATCH(highest_earning_players!E844,country_codes!D:D,0))</f>
        <v>Asia</v>
      </c>
      <c r="K844" s="16" t="str">
        <f t="shared" si="52"/>
        <v>-</v>
      </c>
      <c r="L844" s="16" t="str">
        <f t="shared" si="53"/>
        <v>-</v>
      </c>
      <c r="M844" s="16" t="str">
        <f t="shared" si="54"/>
        <v>--</v>
      </c>
      <c r="N844" t="str">
        <f t="shared" si="55"/>
        <v/>
      </c>
    </row>
    <row r="845" spans="1:14" x14ac:dyDescent="0.25">
      <c r="A845">
        <v>70316</v>
      </c>
      <c r="B845" t="s">
        <v>959</v>
      </c>
      <c r="C845" t="s">
        <v>959</v>
      </c>
      <c r="D845" t="s">
        <v>2073</v>
      </c>
      <c r="E845" t="s">
        <v>333</v>
      </c>
      <c r="F845">
        <v>65922.73</v>
      </c>
      <c r="G845" t="s">
        <v>12</v>
      </c>
      <c r="H845" t="s">
        <v>11</v>
      </c>
      <c r="I845" s="16" t="str">
        <f>INDEX(country_codes!C:C,MATCH(highest_earning_players!E845,country_codes!D:D,0))</f>
        <v>China, People's Republic of</v>
      </c>
      <c r="J845" s="16" t="str">
        <f>INDEX(country_codes!A:A,MATCH(highest_earning_players!E845,country_codes!D:D,0))</f>
        <v>Asia</v>
      </c>
      <c r="K845" s="16" t="str">
        <f t="shared" si="52"/>
        <v>-</v>
      </c>
      <c r="L845" s="16" t="str">
        <f t="shared" si="53"/>
        <v>-</v>
      </c>
      <c r="M845" s="16" t="str">
        <f t="shared" si="54"/>
        <v>--</v>
      </c>
      <c r="N845" t="str">
        <f t="shared" si="55"/>
        <v/>
      </c>
    </row>
    <row r="846" spans="1:14" x14ac:dyDescent="0.25">
      <c r="A846">
        <v>70317</v>
      </c>
      <c r="B846" t="s">
        <v>959</v>
      </c>
      <c r="C846" t="s">
        <v>959</v>
      </c>
      <c r="D846" t="s">
        <v>2074</v>
      </c>
      <c r="E846" t="s">
        <v>333</v>
      </c>
      <c r="F846">
        <v>65922.73</v>
      </c>
      <c r="G846" t="s">
        <v>12</v>
      </c>
      <c r="H846" t="s">
        <v>11</v>
      </c>
      <c r="I846" s="16" t="str">
        <f>INDEX(country_codes!C:C,MATCH(highest_earning_players!E846,country_codes!D:D,0))</f>
        <v>China, People's Republic of</v>
      </c>
      <c r="J846" s="16" t="str">
        <f>INDEX(country_codes!A:A,MATCH(highest_earning_players!E846,country_codes!D:D,0))</f>
        <v>Asia</v>
      </c>
      <c r="K846" s="16" t="str">
        <f t="shared" si="52"/>
        <v>-</v>
      </c>
      <c r="L846" s="16" t="str">
        <f t="shared" si="53"/>
        <v>-</v>
      </c>
      <c r="M846" s="16" t="str">
        <f t="shared" si="54"/>
        <v>--</v>
      </c>
      <c r="N846" t="str">
        <f t="shared" si="55"/>
        <v/>
      </c>
    </row>
    <row r="847" spans="1:14" x14ac:dyDescent="0.25">
      <c r="A847">
        <v>60455</v>
      </c>
      <c r="B847" t="s">
        <v>2075</v>
      </c>
      <c r="C847" t="s">
        <v>2076</v>
      </c>
      <c r="D847" t="s">
        <v>2077</v>
      </c>
      <c r="E847" t="s">
        <v>1994</v>
      </c>
      <c r="F847">
        <v>61228.35</v>
      </c>
      <c r="G847" t="s">
        <v>12</v>
      </c>
      <c r="H847" t="s">
        <v>11</v>
      </c>
      <c r="I847" s="16" t="str">
        <f>INDEX(country_codes!C:C,MATCH(highest_earning_players!E847,country_codes!D:D,0))</f>
        <v>Thailand, Kingdom of</v>
      </c>
      <c r="J847" s="16" t="str">
        <f>INDEX(country_codes!A:A,MATCH(highest_earning_players!E847,country_codes!D:D,0))</f>
        <v>Asia</v>
      </c>
      <c r="K847" s="16" t="str">
        <f t="shared" si="52"/>
        <v>M</v>
      </c>
      <c r="L847" s="16" t="str">
        <f t="shared" si="53"/>
        <v>t</v>
      </c>
      <c r="M847" s="16" t="str">
        <f t="shared" si="54"/>
        <v>Mt</v>
      </c>
      <c r="N847" t="str">
        <f t="shared" si="55"/>
        <v/>
      </c>
    </row>
    <row r="848" spans="1:14" x14ac:dyDescent="0.25">
      <c r="A848">
        <v>78285</v>
      </c>
      <c r="B848" t="s">
        <v>2078</v>
      </c>
      <c r="C848" t="s">
        <v>2079</v>
      </c>
      <c r="D848" t="s">
        <v>2080</v>
      </c>
      <c r="E848" t="s">
        <v>1994</v>
      </c>
      <c r="F848">
        <v>58200.95</v>
      </c>
      <c r="G848" t="s">
        <v>12</v>
      </c>
      <c r="H848" t="s">
        <v>11</v>
      </c>
      <c r="I848" s="16" t="str">
        <f>INDEX(country_codes!C:C,MATCH(highest_earning_players!E848,country_codes!D:D,0))</f>
        <v>Thailand, Kingdom of</v>
      </c>
      <c r="J848" s="16" t="str">
        <f>INDEX(country_codes!A:A,MATCH(highest_earning_players!E848,country_codes!D:D,0))</f>
        <v>Asia</v>
      </c>
      <c r="K848" s="16" t="str">
        <f t="shared" si="52"/>
        <v>S</v>
      </c>
      <c r="L848" s="16" t="str">
        <f t="shared" si="53"/>
        <v>t</v>
      </c>
      <c r="M848" s="16" t="str">
        <f t="shared" si="54"/>
        <v>St</v>
      </c>
      <c r="N848" t="str">
        <f t="shared" si="55"/>
        <v/>
      </c>
    </row>
    <row r="849" spans="1:14" x14ac:dyDescent="0.25">
      <c r="A849">
        <v>60412</v>
      </c>
      <c r="B849" t="s">
        <v>959</v>
      </c>
      <c r="C849" t="s">
        <v>959</v>
      </c>
      <c r="D849" t="s">
        <v>2081</v>
      </c>
      <c r="E849" t="s">
        <v>333</v>
      </c>
      <c r="F849">
        <v>58160.23</v>
      </c>
      <c r="G849" t="s">
        <v>12</v>
      </c>
      <c r="H849" t="s">
        <v>11</v>
      </c>
      <c r="I849" s="16" t="str">
        <f>INDEX(country_codes!C:C,MATCH(highest_earning_players!E849,country_codes!D:D,0))</f>
        <v>China, People's Republic of</v>
      </c>
      <c r="J849" s="16" t="str">
        <f>INDEX(country_codes!A:A,MATCH(highest_earning_players!E849,country_codes!D:D,0))</f>
        <v>Asia</v>
      </c>
      <c r="K849" s="16" t="str">
        <f t="shared" si="52"/>
        <v>-</v>
      </c>
      <c r="L849" s="16" t="str">
        <f t="shared" si="53"/>
        <v>-</v>
      </c>
      <c r="M849" s="16" t="str">
        <f t="shared" si="54"/>
        <v>--</v>
      </c>
      <c r="N849" t="str">
        <f t="shared" si="55"/>
        <v/>
      </c>
    </row>
    <row r="850" spans="1:14" x14ac:dyDescent="0.25">
      <c r="A850">
        <v>60413</v>
      </c>
      <c r="B850" t="s">
        <v>959</v>
      </c>
      <c r="C850" t="s">
        <v>959</v>
      </c>
      <c r="D850" t="s">
        <v>2082</v>
      </c>
      <c r="E850" t="s">
        <v>333</v>
      </c>
      <c r="F850">
        <v>58160.23</v>
      </c>
      <c r="G850" t="s">
        <v>12</v>
      </c>
      <c r="H850" t="s">
        <v>11</v>
      </c>
      <c r="I850" s="16" t="str">
        <f>INDEX(country_codes!C:C,MATCH(highest_earning_players!E850,country_codes!D:D,0))</f>
        <v>China, People's Republic of</v>
      </c>
      <c r="J850" s="16" t="str">
        <f>INDEX(country_codes!A:A,MATCH(highest_earning_players!E850,country_codes!D:D,0))</f>
        <v>Asia</v>
      </c>
      <c r="K850" s="16" t="str">
        <f t="shared" si="52"/>
        <v>-</v>
      </c>
      <c r="L850" s="16" t="str">
        <f t="shared" si="53"/>
        <v>-</v>
      </c>
      <c r="M850" s="16" t="str">
        <f t="shared" si="54"/>
        <v>--</v>
      </c>
      <c r="N850" t="str">
        <f t="shared" si="55"/>
        <v/>
      </c>
    </row>
    <row r="851" spans="1:14" x14ac:dyDescent="0.25">
      <c r="A851">
        <v>60414</v>
      </c>
      <c r="B851" t="s">
        <v>959</v>
      </c>
      <c r="C851" t="s">
        <v>959</v>
      </c>
      <c r="D851" t="s">
        <v>2083</v>
      </c>
      <c r="E851" t="s">
        <v>333</v>
      </c>
      <c r="F851">
        <v>58160.23</v>
      </c>
      <c r="G851" t="s">
        <v>12</v>
      </c>
      <c r="H851" t="s">
        <v>11</v>
      </c>
      <c r="I851" s="16" t="str">
        <f>INDEX(country_codes!C:C,MATCH(highest_earning_players!E851,country_codes!D:D,0))</f>
        <v>China, People's Republic of</v>
      </c>
      <c r="J851" s="16" t="str">
        <f>INDEX(country_codes!A:A,MATCH(highest_earning_players!E851,country_codes!D:D,0))</f>
        <v>Asia</v>
      </c>
      <c r="K851" s="16" t="str">
        <f t="shared" si="52"/>
        <v>-</v>
      </c>
      <c r="L851" s="16" t="str">
        <f t="shared" si="53"/>
        <v>-</v>
      </c>
      <c r="M851" s="16" t="str">
        <f t="shared" si="54"/>
        <v>--</v>
      </c>
      <c r="N851" t="str">
        <f t="shared" si="55"/>
        <v/>
      </c>
    </row>
    <row r="852" spans="1:14" x14ac:dyDescent="0.25">
      <c r="A852">
        <v>60415</v>
      </c>
      <c r="B852" t="s">
        <v>959</v>
      </c>
      <c r="C852" t="s">
        <v>959</v>
      </c>
      <c r="D852" t="s">
        <v>2084</v>
      </c>
      <c r="E852" t="s">
        <v>333</v>
      </c>
      <c r="F852">
        <v>58160.23</v>
      </c>
      <c r="G852" t="s">
        <v>12</v>
      </c>
      <c r="H852" t="s">
        <v>11</v>
      </c>
      <c r="I852" s="16" t="str">
        <f>INDEX(country_codes!C:C,MATCH(highest_earning_players!E852,country_codes!D:D,0))</f>
        <v>China, People's Republic of</v>
      </c>
      <c r="J852" s="16" t="str">
        <f>INDEX(country_codes!A:A,MATCH(highest_earning_players!E852,country_codes!D:D,0))</f>
        <v>Asia</v>
      </c>
      <c r="K852" s="16" t="str">
        <f t="shared" si="52"/>
        <v>-</v>
      </c>
      <c r="L852" s="16" t="str">
        <f t="shared" si="53"/>
        <v>-</v>
      </c>
      <c r="M852" s="16" t="str">
        <f t="shared" si="54"/>
        <v>--</v>
      </c>
      <c r="N852" t="str">
        <f t="shared" si="55"/>
        <v/>
      </c>
    </row>
    <row r="853" spans="1:14" x14ac:dyDescent="0.25">
      <c r="A853">
        <v>60416</v>
      </c>
      <c r="B853" t="s">
        <v>959</v>
      </c>
      <c r="C853" t="s">
        <v>959</v>
      </c>
      <c r="D853" t="s">
        <v>2085</v>
      </c>
      <c r="E853" t="s">
        <v>333</v>
      </c>
      <c r="F853">
        <v>58160.23</v>
      </c>
      <c r="G853" t="s">
        <v>12</v>
      </c>
      <c r="H853" t="s">
        <v>11</v>
      </c>
      <c r="I853" s="16" t="str">
        <f>INDEX(country_codes!C:C,MATCH(highest_earning_players!E853,country_codes!D:D,0))</f>
        <v>China, People's Republic of</v>
      </c>
      <c r="J853" s="16" t="str">
        <f>INDEX(country_codes!A:A,MATCH(highest_earning_players!E853,country_codes!D:D,0))</f>
        <v>Asia</v>
      </c>
      <c r="K853" s="16" t="str">
        <f t="shared" si="52"/>
        <v>-</v>
      </c>
      <c r="L853" s="16" t="str">
        <f t="shared" si="53"/>
        <v>-</v>
      </c>
      <c r="M853" s="16" t="str">
        <f t="shared" si="54"/>
        <v>--</v>
      </c>
      <c r="N853" t="str">
        <f t="shared" si="55"/>
        <v/>
      </c>
    </row>
    <row r="854" spans="1:14" x14ac:dyDescent="0.25">
      <c r="A854">
        <v>60456</v>
      </c>
      <c r="B854" t="s">
        <v>2086</v>
      </c>
      <c r="C854" t="s">
        <v>2087</v>
      </c>
      <c r="D854" t="s">
        <v>2088</v>
      </c>
      <c r="E854" t="s">
        <v>1994</v>
      </c>
      <c r="F854">
        <v>57378.78</v>
      </c>
      <c r="G854" t="s">
        <v>12</v>
      </c>
      <c r="H854" t="s">
        <v>11</v>
      </c>
      <c r="I854" s="16" t="str">
        <f>INDEX(country_codes!C:C,MATCH(highest_earning_players!E854,country_codes!D:D,0))</f>
        <v>Thailand, Kingdom of</v>
      </c>
      <c r="J854" s="16" t="str">
        <f>INDEX(country_codes!A:A,MATCH(highest_earning_players!E854,country_codes!D:D,0))</f>
        <v>Asia</v>
      </c>
      <c r="K854" s="16" t="str">
        <f t="shared" si="52"/>
        <v>S</v>
      </c>
      <c r="L854" s="16" t="str">
        <f t="shared" si="53"/>
        <v>t</v>
      </c>
      <c r="M854" s="16" t="str">
        <f t="shared" si="54"/>
        <v>St</v>
      </c>
      <c r="N854" t="str">
        <f t="shared" si="55"/>
        <v/>
      </c>
    </row>
    <row r="855" spans="1:14" x14ac:dyDescent="0.25">
      <c r="A855">
        <v>68648</v>
      </c>
      <c r="B855" t="s">
        <v>959</v>
      </c>
      <c r="C855" t="s">
        <v>959</v>
      </c>
      <c r="D855" t="s">
        <v>2089</v>
      </c>
      <c r="E855" t="s">
        <v>1994</v>
      </c>
      <c r="F855">
        <v>56270.18</v>
      </c>
      <c r="G855" t="s">
        <v>12</v>
      </c>
      <c r="H855" t="s">
        <v>11</v>
      </c>
      <c r="I855" s="16" t="str">
        <f>INDEX(country_codes!C:C,MATCH(highest_earning_players!E855,country_codes!D:D,0))</f>
        <v>Thailand, Kingdom of</v>
      </c>
      <c r="J855" s="16" t="str">
        <f>INDEX(country_codes!A:A,MATCH(highest_earning_players!E855,country_codes!D:D,0))</f>
        <v>Asia</v>
      </c>
      <c r="K855" s="16" t="str">
        <f t="shared" si="52"/>
        <v>-</v>
      </c>
      <c r="L855" s="16" t="str">
        <f t="shared" si="53"/>
        <v>-</v>
      </c>
      <c r="M855" s="16" t="str">
        <f t="shared" si="54"/>
        <v>--</v>
      </c>
      <c r="N855">
        <f t="shared" si="55"/>
        <v>4</v>
      </c>
    </row>
    <row r="856" spans="1:14" x14ac:dyDescent="0.25">
      <c r="A856">
        <v>36696</v>
      </c>
      <c r="B856" t="s">
        <v>2090</v>
      </c>
      <c r="C856" t="s">
        <v>2091</v>
      </c>
      <c r="D856" t="s">
        <v>2092</v>
      </c>
      <c r="E856" t="s">
        <v>1994</v>
      </c>
      <c r="F856">
        <v>55685.67</v>
      </c>
      <c r="G856" t="s">
        <v>12</v>
      </c>
      <c r="H856" t="s">
        <v>11</v>
      </c>
      <c r="I856" s="16" t="str">
        <f>INDEX(country_codes!C:C,MATCH(highest_earning_players!E856,country_codes!D:D,0))</f>
        <v>Thailand, Kingdom of</v>
      </c>
      <c r="J856" s="16" t="str">
        <f>INDEX(country_codes!A:A,MATCH(highest_earning_players!E856,country_codes!D:D,0))</f>
        <v>Asia</v>
      </c>
      <c r="K856" s="16" t="str">
        <f t="shared" si="52"/>
        <v>K</v>
      </c>
      <c r="L856" s="16" t="str">
        <f t="shared" si="53"/>
        <v>e</v>
      </c>
      <c r="M856" s="16" t="str">
        <f t="shared" si="54"/>
        <v>Ke</v>
      </c>
      <c r="N856" t="str">
        <f t="shared" si="55"/>
        <v/>
      </c>
    </row>
    <row r="857" spans="1:14" x14ac:dyDescent="0.25">
      <c r="A857">
        <v>18456</v>
      </c>
      <c r="B857" t="s">
        <v>2093</v>
      </c>
      <c r="C857" t="s">
        <v>2094</v>
      </c>
      <c r="D857" t="s">
        <v>2095</v>
      </c>
      <c r="E857" t="s">
        <v>1994</v>
      </c>
      <c r="F857">
        <v>54159.21</v>
      </c>
      <c r="G857" t="s">
        <v>12</v>
      </c>
      <c r="H857" t="s">
        <v>11</v>
      </c>
      <c r="I857" s="16" t="str">
        <f>INDEX(country_codes!C:C,MATCH(highest_earning_players!E857,country_codes!D:D,0))</f>
        <v>Thailand, Kingdom of</v>
      </c>
      <c r="J857" s="16" t="str">
        <f>INDEX(country_codes!A:A,MATCH(highest_earning_players!E857,country_codes!D:D,0))</f>
        <v>Asia</v>
      </c>
      <c r="K857" s="16" t="str">
        <f t="shared" si="52"/>
        <v>P</v>
      </c>
      <c r="L857" s="16" t="str">
        <f t="shared" si="53"/>
        <v>i</v>
      </c>
      <c r="M857" s="16" t="str">
        <f t="shared" si="54"/>
        <v>Pi</v>
      </c>
      <c r="N857" t="str">
        <f t="shared" si="55"/>
        <v/>
      </c>
    </row>
    <row r="858" spans="1:14" x14ac:dyDescent="0.25">
      <c r="A858">
        <v>16556</v>
      </c>
      <c r="B858" t="s">
        <v>2096</v>
      </c>
      <c r="C858" t="s">
        <v>2097</v>
      </c>
      <c r="D858" t="s">
        <v>2098</v>
      </c>
      <c r="E858" t="s">
        <v>1994</v>
      </c>
      <c r="F858">
        <v>54156.23</v>
      </c>
      <c r="G858" t="s">
        <v>12</v>
      </c>
      <c r="H858" t="s">
        <v>11</v>
      </c>
      <c r="I858" s="16" t="str">
        <f>INDEX(country_codes!C:C,MATCH(highest_earning_players!E858,country_codes!D:D,0))</f>
        <v>Thailand, Kingdom of</v>
      </c>
      <c r="J858" s="16" t="str">
        <f>INDEX(country_codes!A:A,MATCH(highest_earning_players!E858,country_codes!D:D,0))</f>
        <v>Asia</v>
      </c>
      <c r="K858" s="16" t="str">
        <f t="shared" si="52"/>
        <v>S</v>
      </c>
      <c r="L858" s="16" t="str">
        <f t="shared" si="53"/>
        <v>t</v>
      </c>
      <c r="M858" s="16" t="str">
        <f t="shared" si="54"/>
        <v>St</v>
      </c>
      <c r="N858" t="str">
        <f t="shared" si="55"/>
        <v/>
      </c>
    </row>
    <row r="859" spans="1:14" x14ac:dyDescent="0.25">
      <c r="A859">
        <v>54034</v>
      </c>
      <c r="B859" t="s">
        <v>2099</v>
      </c>
      <c r="C859" t="s">
        <v>2100</v>
      </c>
      <c r="D859" t="s">
        <v>2101</v>
      </c>
      <c r="E859" t="s">
        <v>1994</v>
      </c>
      <c r="F859">
        <v>52118.54</v>
      </c>
      <c r="G859" t="s">
        <v>12</v>
      </c>
      <c r="H859" t="s">
        <v>11</v>
      </c>
      <c r="I859" s="16" t="str">
        <f>INDEX(country_codes!C:C,MATCH(highest_earning_players!E859,country_codes!D:D,0))</f>
        <v>Thailand, Kingdom of</v>
      </c>
      <c r="J859" s="16" t="str">
        <f>INDEX(country_codes!A:A,MATCH(highest_earning_players!E859,country_codes!D:D,0))</f>
        <v>Asia</v>
      </c>
      <c r="K859" s="16" t="str">
        <f t="shared" si="52"/>
        <v>P</v>
      </c>
      <c r="L859" s="16" t="str">
        <f t="shared" si="53"/>
        <v>g</v>
      </c>
      <c r="M859" s="16" t="str">
        <f t="shared" si="54"/>
        <v>Pg</v>
      </c>
      <c r="N859" t="str">
        <f t="shared" si="55"/>
        <v/>
      </c>
    </row>
    <row r="860" spans="1:14" x14ac:dyDescent="0.25">
      <c r="A860">
        <v>16554</v>
      </c>
      <c r="B860" t="s">
        <v>2102</v>
      </c>
      <c r="C860" t="s">
        <v>2103</v>
      </c>
      <c r="D860" t="s">
        <v>2104</v>
      </c>
      <c r="E860" t="s">
        <v>1994</v>
      </c>
      <c r="F860">
        <v>51203.24</v>
      </c>
      <c r="G860" t="s">
        <v>12</v>
      </c>
      <c r="H860" t="s">
        <v>11</v>
      </c>
      <c r="I860" s="16" t="str">
        <f>INDEX(country_codes!C:C,MATCH(highest_earning_players!E860,country_codes!D:D,0))</f>
        <v>Thailand, Kingdom of</v>
      </c>
      <c r="J860" s="16" t="str">
        <f>INDEX(country_codes!A:A,MATCH(highest_earning_players!E860,country_codes!D:D,0))</f>
        <v>Asia</v>
      </c>
      <c r="K860" s="16" t="str">
        <f t="shared" si="52"/>
        <v>P</v>
      </c>
      <c r="L860" s="16" t="str">
        <f t="shared" si="53"/>
        <v>a</v>
      </c>
      <c r="M860" s="16" t="str">
        <f t="shared" si="54"/>
        <v>Pa</v>
      </c>
      <c r="N860" t="str">
        <f t="shared" si="55"/>
        <v/>
      </c>
    </row>
    <row r="861" spans="1:14" x14ac:dyDescent="0.25">
      <c r="A861">
        <v>9916</v>
      </c>
      <c r="B861" t="s">
        <v>2105</v>
      </c>
      <c r="C861" t="s">
        <v>2106</v>
      </c>
      <c r="D861" t="s">
        <v>2107</v>
      </c>
      <c r="E861" t="s">
        <v>1994</v>
      </c>
      <c r="F861">
        <v>47549.95</v>
      </c>
      <c r="G861" t="s">
        <v>12</v>
      </c>
      <c r="H861" t="s">
        <v>11</v>
      </c>
      <c r="I861" s="16" t="str">
        <f>INDEX(country_codes!C:C,MATCH(highest_earning_players!E861,country_codes!D:D,0))</f>
        <v>Thailand, Kingdom of</v>
      </c>
      <c r="J861" s="16" t="str">
        <f>INDEX(country_codes!A:A,MATCH(highest_earning_players!E861,country_codes!D:D,0))</f>
        <v>Asia</v>
      </c>
      <c r="K861" s="16" t="str">
        <f t="shared" si="52"/>
        <v>N</v>
      </c>
      <c r="L861" s="16" t="str">
        <f t="shared" si="53"/>
        <v>i</v>
      </c>
      <c r="M861" s="16" t="str">
        <f t="shared" si="54"/>
        <v>Ni</v>
      </c>
      <c r="N861" t="str">
        <f t="shared" si="55"/>
        <v/>
      </c>
    </row>
    <row r="862" spans="1:14" x14ac:dyDescent="0.25">
      <c r="A862">
        <v>70622</v>
      </c>
      <c r="B862" t="s">
        <v>959</v>
      </c>
      <c r="C862" t="s">
        <v>959</v>
      </c>
      <c r="D862" t="s">
        <v>2108</v>
      </c>
      <c r="E862" t="s">
        <v>333</v>
      </c>
      <c r="F862">
        <v>46891.35</v>
      </c>
      <c r="G862" t="s">
        <v>12</v>
      </c>
      <c r="H862" t="s">
        <v>11</v>
      </c>
      <c r="I862" s="16" t="str">
        <f>INDEX(country_codes!C:C,MATCH(highest_earning_players!E862,country_codes!D:D,0))</f>
        <v>China, People's Republic of</v>
      </c>
      <c r="J862" s="16" t="str">
        <f>INDEX(country_codes!A:A,MATCH(highest_earning_players!E862,country_codes!D:D,0))</f>
        <v>Asia</v>
      </c>
      <c r="K862" s="16" t="str">
        <f t="shared" si="52"/>
        <v>-</v>
      </c>
      <c r="L862" s="16" t="str">
        <f t="shared" si="53"/>
        <v>-</v>
      </c>
      <c r="M862" s="16" t="str">
        <f t="shared" si="54"/>
        <v>--</v>
      </c>
      <c r="N862" t="str">
        <f t="shared" si="55"/>
        <v/>
      </c>
    </row>
    <row r="863" spans="1:14" x14ac:dyDescent="0.25">
      <c r="A863">
        <v>69659</v>
      </c>
      <c r="B863" t="s">
        <v>959</v>
      </c>
      <c r="C863" t="s">
        <v>959</v>
      </c>
      <c r="D863" t="s">
        <v>2109</v>
      </c>
      <c r="E863" t="s">
        <v>1994</v>
      </c>
      <c r="F863">
        <v>46641.1</v>
      </c>
      <c r="G863" t="s">
        <v>12</v>
      </c>
      <c r="H863" t="s">
        <v>11</v>
      </c>
      <c r="I863" s="16" t="str">
        <f>INDEX(country_codes!C:C,MATCH(highest_earning_players!E863,country_codes!D:D,0))</f>
        <v>Thailand, Kingdom of</v>
      </c>
      <c r="J863" s="16" t="str">
        <f>INDEX(country_codes!A:A,MATCH(highest_earning_players!E863,country_codes!D:D,0))</f>
        <v>Asia</v>
      </c>
      <c r="K863" s="16" t="str">
        <f t="shared" si="52"/>
        <v>-</v>
      </c>
      <c r="L863" s="16" t="str">
        <f t="shared" si="53"/>
        <v>-</v>
      </c>
      <c r="M863" s="16" t="str">
        <f t="shared" si="54"/>
        <v>--</v>
      </c>
      <c r="N863" t="str">
        <f t="shared" si="55"/>
        <v/>
      </c>
    </row>
    <row r="864" spans="1:14" x14ac:dyDescent="0.25">
      <c r="A864">
        <v>79580</v>
      </c>
      <c r="B864" t="s">
        <v>2110</v>
      </c>
      <c r="C864" t="s">
        <v>2111</v>
      </c>
      <c r="D864" t="s">
        <v>2112</v>
      </c>
      <c r="E864" t="s">
        <v>1994</v>
      </c>
      <c r="F864">
        <v>46258.63</v>
      </c>
      <c r="G864" t="s">
        <v>12</v>
      </c>
      <c r="H864" t="s">
        <v>11</v>
      </c>
      <c r="I864" s="16" t="str">
        <f>INDEX(country_codes!C:C,MATCH(highest_earning_players!E864,country_codes!D:D,0))</f>
        <v>Thailand, Kingdom of</v>
      </c>
      <c r="J864" s="16" t="str">
        <f>INDEX(country_codes!A:A,MATCH(highest_earning_players!E864,country_codes!D:D,0))</f>
        <v>Asia</v>
      </c>
      <c r="K864" s="16" t="str">
        <f t="shared" si="52"/>
        <v>P</v>
      </c>
      <c r="L864" s="16" t="str">
        <f t="shared" si="53"/>
        <v>u</v>
      </c>
      <c r="M864" s="16" t="str">
        <f t="shared" si="54"/>
        <v>Pu</v>
      </c>
      <c r="N864">
        <f t="shared" si="55"/>
        <v>1</v>
      </c>
    </row>
    <row r="865" spans="1:14" x14ac:dyDescent="0.25">
      <c r="A865">
        <v>60453</v>
      </c>
      <c r="B865" t="s">
        <v>2113</v>
      </c>
      <c r="C865" t="s">
        <v>2114</v>
      </c>
      <c r="D865" t="s">
        <v>2115</v>
      </c>
      <c r="E865" t="s">
        <v>1994</v>
      </c>
      <c r="F865">
        <v>45995.54</v>
      </c>
      <c r="G865" t="s">
        <v>12</v>
      </c>
      <c r="H865" t="s">
        <v>11</v>
      </c>
      <c r="I865" s="16" t="str">
        <f>INDEX(country_codes!C:C,MATCH(highest_earning_players!E865,country_codes!D:D,0))</f>
        <v>Thailand, Kingdom of</v>
      </c>
      <c r="J865" s="16" t="str">
        <f>INDEX(country_codes!A:A,MATCH(highest_earning_players!E865,country_codes!D:D,0))</f>
        <v>Asia</v>
      </c>
      <c r="K865" s="16" t="str">
        <f t="shared" si="52"/>
        <v>M</v>
      </c>
      <c r="L865" s="16" t="str">
        <f t="shared" si="53"/>
        <v>s</v>
      </c>
      <c r="M865" s="16" t="str">
        <f t="shared" si="54"/>
        <v>Ms</v>
      </c>
      <c r="N865" t="str">
        <f t="shared" si="55"/>
        <v/>
      </c>
    </row>
    <row r="866" spans="1:14" x14ac:dyDescent="0.25">
      <c r="A866">
        <v>54011</v>
      </c>
      <c r="B866" t="s">
        <v>2116</v>
      </c>
      <c r="C866" t="s">
        <v>2117</v>
      </c>
      <c r="D866" t="s">
        <v>2118</v>
      </c>
      <c r="E866" t="s">
        <v>1994</v>
      </c>
      <c r="F866">
        <v>44916.44</v>
      </c>
      <c r="G866" t="s">
        <v>12</v>
      </c>
      <c r="H866" t="s">
        <v>11</v>
      </c>
      <c r="I866" s="16" t="str">
        <f>INDEX(country_codes!C:C,MATCH(highest_earning_players!E866,country_codes!D:D,0))</f>
        <v>Thailand, Kingdom of</v>
      </c>
      <c r="J866" s="16" t="str">
        <f>INDEX(country_codes!A:A,MATCH(highest_earning_players!E866,country_codes!D:D,0))</f>
        <v>Asia</v>
      </c>
      <c r="K866" s="16" t="str">
        <f t="shared" si="52"/>
        <v>S</v>
      </c>
      <c r="L866" s="16" t="str">
        <f t="shared" si="53"/>
        <v>i</v>
      </c>
      <c r="M866" s="16" t="str">
        <f t="shared" si="54"/>
        <v>Si</v>
      </c>
      <c r="N866" t="str">
        <f t="shared" si="55"/>
        <v/>
      </c>
    </row>
    <row r="867" spans="1:14" x14ac:dyDescent="0.25">
      <c r="A867">
        <v>79579</v>
      </c>
      <c r="B867" t="s">
        <v>2119</v>
      </c>
      <c r="C867" t="s">
        <v>2120</v>
      </c>
      <c r="D867" t="s">
        <v>2121</v>
      </c>
      <c r="E867" t="s">
        <v>1994</v>
      </c>
      <c r="F867">
        <v>44591.96</v>
      </c>
      <c r="G867" t="s">
        <v>12</v>
      </c>
      <c r="H867" t="s">
        <v>11</v>
      </c>
      <c r="I867" s="16" t="str">
        <f>INDEX(country_codes!C:C,MATCH(highest_earning_players!E867,country_codes!D:D,0))</f>
        <v>Thailand, Kingdom of</v>
      </c>
      <c r="J867" s="16" t="str">
        <f>INDEX(country_codes!A:A,MATCH(highest_earning_players!E867,country_codes!D:D,0))</f>
        <v>Asia</v>
      </c>
      <c r="K867" s="16" t="str">
        <f t="shared" si="52"/>
        <v>P</v>
      </c>
      <c r="L867" s="16" t="str">
        <f t="shared" si="53"/>
        <v>n</v>
      </c>
      <c r="M867" s="16" t="str">
        <f t="shared" si="54"/>
        <v>Pn</v>
      </c>
      <c r="N867" t="str">
        <f t="shared" si="55"/>
        <v/>
      </c>
    </row>
    <row r="868" spans="1:14" x14ac:dyDescent="0.25">
      <c r="A868">
        <v>78046</v>
      </c>
      <c r="B868" t="s">
        <v>959</v>
      </c>
      <c r="C868" t="s">
        <v>959</v>
      </c>
      <c r="D868" t="s">
        <v>2122</v>
      </c>
      <c r="E868" t="s">
        <v>333</v>
      </c>
      <c r="F868">
        <v>43264.58</v>
      </c>
      <c r="G868" t="s">
        <v>12</v>
      </c>
      <c r="H868" t="s">
        <v>11</v>
      </c>
      <c r="I868" s="16" t="str">
        <f>INDEX(country_codes!C:C,MATCH(highest_earning_players!E868,country_codes!D:D,0))</f>
        <v>China, People's Republic of</v>
      </c>
      <c r="J868" s="16" t="str">
        <f>INDEX(country_codes!A:A,MATCH(highest_earning_players!E868,country_codes!D:D,0))</f>
        <v>Asia</v>
      </c>
      <c r="K868" s="16" t="str">
        <f t="shared" si="52"/>
        <v>-</v>
      </c>
      <c r="L868" s="16" t="str">
        <f t="shared" si="53"/>
        <v>-</v>
      </c>
      <c r="M868" s="16" t="str">
        <f t="shared" si="54"/>
        <v>--</v>
      </c>
      <c r="N868" t="str">
        <f t="shared" si="55"/>
        <v/>
      </c>
    </row>
    <row r="869" spans="1:14" x14ac:dyDescent="0.25">
      <c r="A869">
        <v>53970</v>
      </c>
      <c r="B869" t="s">
        <v>959</v>
      </c>
      <c r="C869" t="s">
        <v>959</v>
      </c>
      <c r="D869" t="s">
        <v>2123</v>
      </c>
      <c r="E869" t="s">
        <v>660</v>
      </c>
      <c r="F869">
        <v>42482.43</v>
      </c>
      <c r="G869" t="s">
        <v>12</v>
      </c>
      <c r="H869" t="s">
        <v>11</v>
      </c>
      <c r="I869" s="16" t="str">
        <f>INDEX(country_codes!C:C,MATCH(highest_earning_players!E869,country_codes!D:D,0))</f>
        <v>Taiwan</v>
      </c>
      <c r="J869" s="16" t="str">
        <f>INDEX(country_codes!A:A,MATCH(highest_earning_players!E869,country_codes!D:D,0))</f>
        <v>Asia</v>
      </c>
      <c r="K869" s="16" t="str">
        <f t="shared" si="52"/>
        <v>-</v>
      </c>
      <c r="L869" s="16" t="str">
        <f t="shared" si="53"/>
        <v>-</v>
      </c>
      <c r="M869" s="16" t="str">
        <f t="shared" si="54"/>
        <v>--</v>
      </c>
      <c r="N869" t="str">
        <f t="shared" si="55"/>
        <v/>
      </c>
    </row>
    <row r="870" spans="1:14" x14ac:dyDescent="0.25">
      <c r="A870">
        <v>53971</v>
      </c>
      <c r="B870" t="s">
        <v>959</v>
      </c>
      <c r="C870" t="s">
        <v>959</v>
      </c>
      <c r="D870" t="s">
        <v>2124</v>
      </c>
      <c r="E870" t="s">
        <v>660</v>
      </c>
      <c r="F870">
        <v>42482.43</v>
      </c>
      <c r="G870" t="s">
        <v>12</v>
      </c>
      <c r="H870" t="s">
        <v>11</v>
      </c>
      <c r="I870" s="16" t="str">
        <f>INDEX(country_codes!C:C,MATCH(highest_earning_players!E870,country_codes!D:D,0))</f>
        <v>Taiwan</v>
      </c>
      <c r="J870" s="16" t="str">
        <f>INDEX(country_codes!A:A,MATCH(highest_earning_players!E870,country_codes!D:D,0))</f>
        <v>Asia</v>
      </c>
      <c r="K870" s="16" t="str">
        <f t="shared" si="52"/>
        <v>-</v>
      </c>
      <c r="L870" s="16" t="str">
        <f t="shared" si="53"/>
        <v>-</v>
      </c>
      <c r="M870" s="16" t="str">
        <f t="shared" si="54"/>
        <v>--</v>
      </c>
      <c r="N870" t="str">
        <f t="shared" si="55"/>
        <v/>
      </c>
    </row>
    <row r="871" spans="1:14" x14ac:dyDescent="0.25">
      <c r="A871">
        <v>53972</v>
      </c>
      <c r="B871" t="s">
        <v>959</v>
      </c>
      <c r="C871" t="s">
        <v>959</v>
      </c>
      <c r="D871" t="s">
        <v>2125</v>
      </c>
      <c r="E871" t="s">
        <v>660</v>
      </c>
      <c r="F871">
        <v>42482.43</v>
      </c>
      <c r="G871" t="s">
        <v>12</v>
      </c>
      <c r="H871" t="s">
        <v>11</v>
      </c>
      <c r="I871" s="16" t="str">
        <f>INDEX(country_codes!C:C,MATCH(highest_earning_players!E871,country_codes!D:D,0))</f>
        <v>Taiwan</v>
      </c>
      <c r="J871" s="16" t="str">
        <f>INDEX(country_codes!A:A,MATCH(highest_earning_players!E871,country_codes!D:D,0))</f>
        <v>Asia</v>
      </c>
      <c r="K871" s="16" t="str">
        <f t="shared" si="52"/>
        <v>-</v>
      </c>
      <c r="L871" s="16" t="str">
        <f t="shared" si="53"/>
        <v>-</v>
      </c>
      <c r="M871" s="16" t="str">
        <f t="shared" si="54"/>
        <v>--</v>
      </c>
      <c r="N871" t="str">
        <f t="shared" si="55"/>
        <v/>
      </c>
    </row>
    <row r="872" spans="1:14" x14ac:dyDescent="0.25">
      <c r="A872">
        <v>53973</v>
      </c>
      <c r="B872" t="s">
        <v>959</v>
      </c>
      <c r="C872" t="s">
        <v>959</v>
      </c>
      <c r="D872" t="s">
        <v>494</v>
      </c>
      <c r="E872" t="s">
        <v>660</v>
      </c>
      <c r="F872">
        <v>42482.43</v>
      </c>
      <c r="G872" t="s">
        <v>12</v>
      </c>
      <c r="H872" t="s">
        <v>11</v>
      </c>
      <c r="I872" s="16" t="str">
        <f>INDEX(country_codes!C:C,MATCH(highest_earning_players!E872,country_codes!D:D,0))</f>
        <v>Taiwan</v>
      </c>
      <c r="J872" s="16" t="str">
        <f>INDEX(country_codes!A:A,MATCH(highest_earning_players!E872,country_codes!D:D,0))</f>
        <v>Asia</v>
      </c>
      <c r="K872" s="16" t="str">
        <f t="shared" si="52"/>
        <v>-</v>
      </c>
      <c r="L872" s="16" t="str">
        <f t="shared" si="53"/>
        <v>-</v>
      </c>
      <c r="M872" s="16" t="str">
        <f t="shared" si="54"/>
        <v>--</v>
      </c>
      <c r="N872" t="str">
        <f t="shared" si="55"/>
        <v/>
      </c>
    </row>
    <row r="873" spans="1:14" x14ac:dyDescent="0.25">
      <c r="A873">
        <v>53974</v>
      </c>
      <c r="B873" t="s">
        <v>959</v>
      </c>
      <c r="C873" t="s">
        <v>959</v>
      </c>
      <c r="D873" t="s">
        <v>2126</v>
      </c>
      <c r="E873" t="s">
        <v>660</v>
      </c>
      <c r="F873">
        <v>42482.43</v>
      </c>
      <c r="G873" t="s">
        <v>12</v>
      </c>
      <c r="H873" t="s">
        <v>11</v>
      </c>
      <c r="I873" s="16" t="str">
        <f>INDEX(country_codes!C:C,MATCH(highest_earning_players!E873,country_codes!D:D,0))</f>
        <v>Taiwan</v>
      </c>
      <c r="J873" s="16" t="str">
        <f>INDEX(country_codes!A:A,MATCH(highest_earning_players!E873,country_codes!D:D,0))</f>
        <v>Asia</v>
      </c>
      <c r="K873" s="16" t="str">
        <f t="shared" si="52"/>
        <v>-</v>
      </c>
      <c r="L873" s="16" t="str">
        <f t="shared" si="53"/>
        <v>-</v>
      </c>
      <c r="M873" s="16" t="str">
        <f t="shared" si="54"/>
        <v>--</v>
      </c>
      <c r="N873" t="str">
        <f t="shared" si="55"/>
        <v/>
      </c>
    </row>
    <row r="874" spans="1:14" x14ac:dyDescent="0.25">
      <c r="A874">
        <v>54012</v>
      </c>
      <c r="B874" t="s">
        <v>2127</v>
      </c>
      <c r="C874" t="s">
        <v>2128</v>
      </c>
      <c r="D874" t="s">
        <v>2129</v>
      </c>
      <c r="E874" t="s">
        <v>1994</v>
      </c>
      <c r="F874">
        <v>41144.36</v>
      </c>
      <c r="G874" t="s">
        <v>12</v>
      </c>
      <c r="H874" t="s">
        <v>11</v>
      </c>
      <c r="I874" s="16" t="str">
        <f>INDEX(country_codes!C:C,MATCH(highest_earning_players!E874,country_codes!D:D,0))</f>
        <v>Thailand, Kingdom of</v>
      </c>
      <c r="J874" s="16" t="str">
        <f>INDEX(country_codes!A:A,MATCH(highest_earning_players!E874,country_codes!D:D,0))</f>
        <v>Asia</v>
      </c>
      <c r="K874" s="16" t="str">
        <f t="shared" si="52"/>
        <v>D</v>
      </c>
      <c r="L874" s="16" t="str">
        <f t="shared" si="53"/>
        <v>i</v>
      </c>
      <c r="M874" s="16" t="str">
        <f t="shared" si="54"/>
        <v>Di</v>
      </c>
      <c r="N874" t="str">
        <f t="shared" si="55"/>
        <v/>
      </c>
    </row>
    <row r="875" spans="1:14" x14ac:dyDescent="0.25">
      <c r="A875">
        <v>75020</v>
      </c>
      <c r="B875" t="s">
        <v>2130</v>
      </c>
      <c r="C875" t="s">
        <v>2131</v>
      </c>
      <c r="D875" t="s">
        <v>179</v>
      </c>
      <c r="E875" t="s">
        <v>1994</v>
      </c>
      <c r="F875">
        <v>40376.870000000003</v>
      </c>
      <c r="G875" t="s">
        <v>12</v>
      </c>
      <c r="H875" t="s">
        <v>11</v>
      </c>
      <c r="I875" s="16" t="str">
        <f>INDEX(country_codes!C:C,MATCH(highest_earning_players!E875,country_codes!D:D,0))</f>
        <v>Thailand, Kingdom of</v>
      </c>
      <c r="J875" s="16" t="str">
        <f>INDEX(country_codes!A:A,MATCH(highest_earning_players!E875,country_codes!D:D,0))</f>
        <v>Asia</v>
      </c>
      <c r="K875" s="16" t="str">
        <f t="shared" si="52"/>
        <v>A</v>
      </c>
      <c r="L875" s="16" t="str">
        <f t="shared" si="53"/>
        <v>m</v>
      </c>
      <c r="M875" s="16" t="str">
        <f t="shared" si="54"/>
        <v>Am</v>
      </c>
      <c r="N875" t="str">
        <f t="shared" si="55"/>
        <v/>
      </c>
    </row>
    <row r="876" spans="1:14" x14ac:dyDescent="0.25">
      <c r="A876">
        <v>60463</v>
      </c>
      <c r="B876" t="s">
        <v>2132</v>
      </c>
      <c r="C876" t="s">
        <v>389</v>
      </c>
      <c r="D876" t="s">
        <v>2133</v>
      </c>
      <c r="E876" t="s">
        <v>660</v>
      </c>
      <c r="F876">
        <v>38892.33</v>
      </c>
      <c r="G876" t="s">
        <v>12</v>
      </c>
      <c r="H876" t="s">
        <v>11</v>
      </c>
      <c r="I876" s="16" t="str">
        <f>INDEX(country_codes!C:C,MATCH(highest_earning_players!E876,country_codes!D:D,0))</f>
        <v>Taiwan</v>
      </c>
      <c r="J876" s="16" t="str">
        <f>INDEX(country_codes!A:A,MATCH(highest_earning_players!E876,country_codes!D:D,0))</f>
        <v>Asia</v>
      </c>
      <c r="K876" s="16" t="str">
        <f t="shared" si="52"/>
        <v>H</v>
      </c>
      <c r="L876" s="16" t="str">
        <f t="shared" si="53"/>
        <v>g</v>
      </c>
      <c r="M876" s="16" t="str">
        <f t="shared" si="54"/>
        <v>Hg</v>
      </c>
      <c r="N876" t="str">
        <f t="shared" si="55"/>
        <v/>
      </c>
    </row>
    <row r="877" spans="1:14" x14ac:dyDescent="0.25">
      <c r="A877">
        <v>60570</v>
      </c>
      <c r="B877" t="s">
        <v>959</v>
      </c>
      <c r="C877" t="s">
        <v>959</v>
      </c>
      <c r="D877" t="s">
        <v>2134</v>
      </c>
      <c r="E877" t="s">
        <v>333</v>
      </c>
      <c r="F877">
        <v>36171.67</v>
      </c>
      <c r="G877" t="s">
        <v>12</v>
      </c>
      <c r="H877" t="s">
        <v>11</v>
      </c>
      <c r="I877" s="16" t="str">
        <f>INDEX(country_codes!C:C,MATCH(highest_earning_players!E877,country_codes!D:D,0))</f>
        <v>China, People's Republic of</v>
      </c>
      <c r="J877" s="16" t="str">
        <f>INDEX(country_codes!A:A,MATCH(highest_earning_players!E877,country_codes!D:D,0))</f>
        <v>Asia</v>
      </c>
      <c r="K877" s="16" t="str">
        <f t="shared" si="52"/>
        <v>-</v>
      </c>
      <c r="L877" s="16" t="str">
        <f t="shared" si="53"/>
        <v>-</v>
      </c>
      <c r="M877" s="16" t="str">
        <f t="shared" si="54"/>
        <v>--</v>
      </c>
      <c r="N877" t="str">
        <f t="shared" si="55"/>
        <v/>
      </c>
    </row>
    <row r="878" spans="1:14" x14ac:dyDescent="0.25">
      <c r="A878">
        <v>60571</v>
      </c>
      <c r="B878" t="s">
        <v>959</v>
      </c>
      <c r="C878" t="s">
        <v>959</v>
      </c>
      <c r="D878" t="s">
        <v>2135</v>
      </c>
      <c r="E878" t="s">
        <v>333</v>
      </c>
      <c r="F878">
        <v>36171.67</v>
      </c>
      <c r="G878" t="s">
        <v>12</v>
      </c>
      <c r="H878" t="s">
        <v>11</v>
      </c>
      <c r="I878" s="16" t="str">
        <f>INDEX(country_codes!C:C,MATCH(highest_earning_players!E878,country_codes!D:D,0))</f>
        <v>China, People's Republic of</v>
      </c>
      <c r="J878" s="16" t="str">
        <f>INDEX(country_codes!A:A,MATCH(highest_earning_players!E878,country_codes!D:D,0))</f>
        <v>Asia</v>
      </c>
      <c r="K878" s="16" t="str">
        <f t="shared" si="52"/>
        <v>-</v>
      </c>
      <c r="L878" s="16" t="str">
        <f t="shared" si="53"/>
        <v>-</v>
      </c>
      <c r="M878" s="16" t="str">
        <f t="shared" si="54"/>
        <v>--</v>
      </c>
      <c r="N878" t="str">
        <f t="shared" si="55"/>
        <v/>
      </c>
    </row>
    <row r="879" spans="1:14" x14ac:dyDescent="0.25">
      <c r="A879">
        <v>60572</v>
      </c>
      <c r="B879" t="s">
        <v>959</v>
      </c>
      <c r="C879" t="s">
        <v>959</v>
      </c>
      <c r="D879" t="s">
        <v>2136</v>
      </c>
      <c r="E879" t="s">
        <v>333</v>
      </c>
      <c r="F879">
        <v>36171.67</v>
      </c>
      <c r="G879" t="s">
        <v>12</v>
      </c>
      <c r="H879" t="s">
        <v>11</v>
      </c>
      <c r="I879" s="16" t="str">
        <f>INDEX(country_codes!C:C,MATCH(highest_earning_players!E879,country_codes!D:D,0))</f>
        <v>China, People's Republic of</v>
      </c>
      <c r="J879" s="16" t="str">
        <f>INDEX(country_codes!A:A,MATCH(highest_earning_players!E879,country_codes!D:D,0))</f>
        <v>Asia</v>
      </c>
      <c r="K879" s="16" t="str">
        <f t="shared" si="52"/>
        <v>-</v>
      </c>
      <c r="L879" s="16" t="str">
        <f t="shared" si="53"/>
        <v>-</v>
      </c>
      <c r="M879" s="16" t="str">
        <f t="shared" si="54"/>
        <v>--</v>
      </c>
      <c r="N879" t="str">
        <f t="shared" si="55"/>
        <v/>
      </c>
    </row>
    <row r="880" spans="1:14" x14ac:dyDescent="0.25">
      <c r="A880">
        <v>60573</v>
      </c>
      <c r="B880" t="s">
        <v>959</v>
      </c>
      <c r="C880" t="s">
        <v>959</v>
      </c>
      <c r="D880" t="s">
        <v>2137</v>
      </c>
      <c r="E880" t="s">
        <v>333</v>
      </c>
      <c r="F880">
        <v>36171.67</v>
      </c>
      <c r="G880" t="s">
        <v>12</v>
      </c>
      <c r="H880" t="s">
        <v>11</v>
      </c>
      <c r="I880" s="16" t="str">
        <f>INDEX(country_codes!C:C,MATCH(highest_earning_players!E880,country_codes!D:D,0))</f>
        <v>China, People's Republic of</v>
      </c>
      <c r="J880" s="16" t="str">
        <f>INDEX(country_codes!A:A,MATCH(highest_earning_players!E880,country_codes!D:D,0))</f>
        <v>Asia</v>
      </c>
      <c r="K880" s="16" t="str">
        <f t="shared" si="52"/>
        <v>-</v>
      </c>
      <c r="L880" s="16" t="str">
        <f t="shared" si="53"/>
        <v>-</v>
      </c>
      <c r="M880" s="16" t="str">
        <f t="shared" si="54"/>
        <v>--</v>
      </c>
      <c r="N880" t="str">
        <f t="shared" si="55"/>
        <v/>
      </c>
    </row>
    <row r="881" spans="1:14" x14ac:dyDescent="0.25">
      <c r="A881">
        <v>60437</v>
      </c>
      <c r="B881" t="s">
        <v>959</v>
      </c>
      <c r="C881" t="s">
        <v>959</v>
      </c>
      <c r="D881" t="s">
        <v>2138</v>
      </c>
      <c r="E881" t="s">
        <v>609</v>
      </c>
      <c r="F881">
        <v>35049.379999999997</v>
      </c>
      <c r="G881" t="s">
        <v>12</v>
      </c>
      <c r="H881" t="s">
        <v>11</v>
      </c>
      <c r="I881" s="16" t="str">
        <f>INDEX(country_codes!C:C,MATCH(highest_earning_players!E881,country_codes!D:D,0))</f>
        <v>Korea, Republic of</v>
      </c>
      <c r="J881" s="16" t="str">
        <f>INDEX(country_codes!A:A,MATCH(highest_earning_players!E881,country_codes!D:D,0))</f>
        <v>Asia</v>
      </c>
      <c r="K881" s="16" t="str">
        <f t="shared" si="52"/>
        <v>-</v>
      </c>
      <c r="L881" s="16" t="str">
        <f t="shared" si="53"/>
        <v>-</v>
      </c>
      <c r="M881" s="16" t="str">
        <f t="shared" si="54"/>
        <v>--</v>
      </c>
      <c r="N881" t="str">
        <f t="shared" si="55"/>
        <v/>
      </c>
    </row>
    <row r="882" spans="1:14" x14ac:dyDescent="0.25">
      <c r="A882">
        <v>53976</v>
      </c>
      <c r="B882" t="s">
        <v>959</v>
      </c>
      <c r="C882" t="s">
        <v>959</v>
      </c>
      <c r="D882" t="s">
        <v>2139</v>
      </c>
      <c r="E882" t="s">
        <v>1957</v>
      </c>
      <c r="F882">
        <v>34811.67</v>
      </c>
      <c r="G882" t="s">
        <v>12</v>
      </c>
      <c r="H882" t="s">
        <v>11</v>
      </c>
      <c r="I882" s="16" t="str">
        <f>INDEX(country_codes!C:C,MATCH(highest_earning_players!E882,country_codes!D:D,0))</f>
        <v>Vietnam, Socialist Republic of</v>
      </c>
      <c r="J882" s="16" t="str">
        <f>INDEX(country_codes!A:A,MATCH(highest_earning_players!E882,country_codes!D:D,0))</f>
        <v>Asia</v>
      </c>
      <c r="K882" s="16" t="str">
        <f t="shared" si="52"/>
        <v>-</v>
      </c>
      <c r="L882" s="16" t="str">
        <f t="shared" si="53"/>
        <v>-</v>
      </c>
      <c r="M882" s="16" t="str">
        <f t="shared" si="54"/>
        <v>--</v>
      </c>
      <c r="N882" t="str">
        <f t="shared" si="55"/>
        <v/>
      </c>
    </row>
    <row r="883" spans="1:14" x14ac:dyDescent="0.25">
      <c r="A883">
        <v>54030</v>
      </c>
      <c r="B883" t="s">
        <v>2140</v>
      </c>
      <c r="C883" t="s">
        <v>2141</v>
      </c>
      <c r="D883" t="s">
        <v>2142</v>
      </c>
      <c r="E883" t="s">
        <v>49</v>
      </c>
      <c r="F883">
        <v>34190.6</v>
      </c>
      <c r="G883" t="s">
        <v>12</v>
      </c>
      <c r="H883" t="s">
        <v>11</v>
      </c>
      <c r="I883" s="16" t="str">
        <f>INDEX(country_codes!C:C,MATCH(highest_earning_players!E883,country_codes!D:D,0))</f>
        <v>United States of America</v>
      </c>
      <c r="J883" s="16" t="str">
        <f>INDEX(country_codes!A:A,MATCH(highest_earning_players!E883,country_codes!D:D,0))</f>
        <v>North America</v>
      </c>
      <c r="K883" s="16" t="str">
        <f t="shared" si="52"/>
        <v>M</v>
      </c>
      <c r="L883" s="16" t="str">
        <f t="shared" si="53"/>
        <v>t</v>
      </c>
      <c r="M883" s="16" t="str">
        <f t="shared" si="54"/>
        <v>Mt</v>
      </c>
      <c r="N883" t="str">
        <f t="shared" si="55"/>
        <v/>
      </c>
    </row>
    <row r="884" spans="1:14" x14ac:dyDescent="0.25">
      <c r="A884">
        <v>60462</v>
      </c>
      <c r="B884" t="s">
        <v>2143</v>
      </c>
      <c r="C884" t="s">
        <v>2144</v>
      </c>
      <c r="D884" t="s">
        <v>2145</v>
      </c>
      <c r="E884" t="s">
        <v>660</v>
      </c>
      <c r="F884">
        <v>33892.33</v>
      </c>
      <c r="G884" t="s">
        <v>12</v>
      </c>
      <c r="H884" t="s">
        <v>11</v>
      </c>
      <c r="I884" s="16" t="str">
        <f>INDEX(country_codes!C:C,MATCH(highest_earning_players!E884,country_codes!D:D,0))</f>
        <v>Taiwan</v>
      </c>
      <c r="J884" s="16" t="str">
        <f>INDEX(country_codes!A:A,MATCH(highest_earning_players!E884,country_codes!D:D,0))</f>
        <v>Asia</v>
      </c>
      <c r="K884" s="16" t="str">
        <f t="shared" si="52"/>
        <v>C</v>
      </c>
      <c r="L884" s="16" t="str">
        <f t="shared" si="53"/>
        <v>g</v>
      </c>
      <c r="M884" s="16" t="str">
        <f t="shared" si="54"/>
        <v>Cg</v>
      </c>
      <c r="N884" t="str">
        <f t="shared" si="55"/>
        <v/>
      </c>
    </row>
    <row r="885" spans="1:14" x14ac:dyDescent="0.25">
      <c r="A885">
        <v>60464</v>
      </c>
      <c r="B885" t="s">
        <v>2146</v>
      </c>
      <c r="C885" t="s">
        <v>2147</v>
      </c>
      <c r="D885" t="s">
        <v>2148</v>
      </c>
      <c r="E885" t="s">
        <v>660</v>
      </c>
      <c r="F885">
        <v>33892.33</v>
      </c>
      <c r="G885" t="s">
        <v>12</v>
      </c>
      <c r="H885" t="s">
        <v>11</v>
      </c>
      <c r="I885" s="16" t="str">
        <f>INDEX(country_codes!C:C,MATCH(highest_earning_players!E885,country_codes!D:D,0))</f>
        <v>Taiwan</v>
      </c>
      <c r="J885" s="16" t="str">
        <f>INDEX(country_codes!A:A,MATCH(highest_earning_players!E885,country_codes!D:D,0))</f>
        <v>Asia</v>
      </c>
      <c r="K885" s="16" t="str">
        <f t="shared" si="52"/>
        <v>S</v>
      </c>
      <c r="L885" s="16" t="str">
        <f t="shared" si="53"/>
        <v>n</v>
      </c>
      <c r="M885" s="16" t="str">
        <f t="shared" si="54"/>
        <v>Sn</v>
      </c>
      <c r="N885" t="str">
        <f t="shared" si="55"/>
        <v/>
      </c>
    </row>
    <row r="886" spans="1:14" x14ac:dyDescent="0.25">
      <c r="A886">
        <v>53975</v>
      </c>
      <c r="B886" t="s">
        <v>959</v>
      </c>
      <c r="C886" t="s">
        <v>959</v>
      </c>
      <c r="D886" t="s">
        <v>2149</v>
      </c>
      <c r="E886" t="s">
        <v>660</v>
      </c>
      <c r="F886">
        <v>33333.33</v>
      </c>
      <c r="G886" t="s">
        <v>12</v>
      </c>
      <c r="H886" t="s">
        <v>11</v>
      </c>
      <c r="I886" s="16" t="str">
        <f>INDEX(country_codes!C:C,MATCH(highest_earning_players!E886,country_codes!D:D,0))</f>
        <v>Taiwan</v>
      </c>
      <c r="J886" s="16" t="str">
        <f>INDEX(country_codes!A:A,MATCH(highest_earning_players!E886,country_codes!D:D,0))</f>
        <v>Asia</v>
      </c>
      <c r="K886" s="16" t="str">
        <f t="shared" si="52"/>
        <v>-</v>
      </c>
      <c r="L886" s="16" t="str">
        <f t="shared" si="53"/>
        <v>-</v>
      </c>
      <c r="M886" s="16" t="str">
        <f t="shared" si="54"/>
        <v>--</v>
      </c>
      <c r="N886" t="str">
        <f t="shared" si="55"/>
        <v/>
      </c>
    </row>
    <row r="887" spans="1:14" x14ac:dyDescent="0.25">
      <c r="A887">
        <v>1297</v>
      </c>
      <c r="B887" t="s">
        <v>1197</v>
      </c>
      <c r="C887" t="s">
        <v>607</v>
      </c>
      <c r="D887" t="s">
        <v>2150</v>
      </c>
      <c r="E887" t="s">
        <v>609</v>
      </c>
      <c r="F887">
        <v>31489.38</v>
      </c>
      <c r="G887" t="s">
        <v>12</v>
      </c>
      <c r="H887" t="s">
        <v>11</v>
      </c>
      <c r="I887" s="16" t="str">
        <f>INDEX(country_codes!C:C,MATCH(highest_earning_players!E887,country_codes!D:D,0))</f>
        <v>Korea, Republic of</v>
      </c>
      <c r="J887" s="16" t="str">
        <f>INDEX(country_codes!A:A,MATCH(highest_earning_players!E887,country_codes!D:D,0))</f>
        <v>Asia</v>
      </c>
      <c r="K887" s="16" t="str">
        <f t="shared" si="52"/>
        <v>H</v>
      </c>
      <c r="L887" s="16" t="str">
        <f t="shared" si="53"/>
        <v>g</v>
      </c>
      <c r="M887" s="16" t="str">
        <f t="shared" si="54"/>
        <v>Hg</v>
      </c>
      <c r="N887" t="str">
        <f t="shared" si="55"/>
        <v/>
      </c>
    </row>
    <row r="888" spans="1:14" x14ac:dyDescent="0.25">
      <c r="A888">
        <v>60438</v>
      </c>
      <c r="B888" t="s">
        <v>959</v>
      </c>
      <c r="C888" t="s">
        <v>959</v>
      </c>
      <c r="D888" t="s">
        <v>2151</v>
      </c>
      <c r="E888" t="s">
        <v>609</v>
      </c>
      <c r="F888">
        <v>31489.38</v>
      </c>
      <c r="G888" t="s">
        <v>12</v>
      </c>
      <c r="H888" t="s">
        <v>11</v>
      </c>
      <c r="I888" s="16" t="str">
        <f>INDEX(country_codes!C:C,MATCH(highest_earning_players!E888,country_codes!D:D,0))</f>
        <v>Korea, Republic of</v>
      </c>
      <c r="J888" s="16" t="str">
        <f>INDEX(country_codes!A:A,MATCH(highest_earning_players!E888,country_codes!D:D,0))</f>
        <v>Asia</v>
      </c>
      <c r="K888" s="16" t="str">
        <f t="shared" si="52"/>
        <v>-</v>
      </c>
      <c r="L888" s="16" t="str">
        <f t="shared" si="53"/>
        <v>-</v>
      </c>
      <c r="M888" s="16" t="str">
        <f t="shared" si="54"/>
        <v>--</v>
      </c>
      <c r="N888" t="str">
        <f t="shared" si="55"/>
        <v/>
      </c>
    </row>
    <row r="889" spans="1:14" x14ac:dyDescent="0.25">
      <c r="A889">
        <v>60439</v>
      </c>
      <c r="B889" t="s">
        <v>959</v>
      </c>
      <c r="C889" t="s">
        <v>959</v>
      </c>
      <c r="D889" t="s">
        <v>2152</v>
      </c>
      <c r="E889" t="s">
        <v>609</v>
      </c>
      <c r="F889">
        <v>29676</v>
      </c>
      <c r="G889" t="s">
        <v>12</v>
      </c>
      <c r="H889" t="s">
        <v>11</v>
      </c>
      <c r="I889" s="16" t="str">
        <f>INDEX(country_codes!C:C,MATCH(highest_earning_players!E889,country_codes!D:D,0))</f>
        <v>Korea, Republic of</v>
      </c>
      <c r="J889" s="16" t="str">
        <f>INDEX(country_codes!A:A,MATCH(highest_earning_players!E889,country_codes!D:D,0))</f>
        <v>Asia</v>
      </c>
      <c r="K889" s="16" t="str">
        <f t="shared" si="52"/>
        <v>-</v>
      </c>
      <c r="L889" s="16" t="str">
        <f t="shared" si="53"/>
        <v>-</v>
      </c>
      <c r="M889" s="16" t="str">
        <f t="shared" si="54"/>
        <v>--</v>
      </c>
      <c r="N889" t="str">
        <f t="shared" si="55"/>
        <v/>
      </c>
    </row>
    <row r="890" spans="1:14" x14ac:dyDescent="0.25">
      <c r="A890">
        <v>78151</v>
      </c>
      <c r="B890" t="s">
        <v>959</v>
      </c>
      <c r="C890" t="s">
        <v>959</v>
      </c>
      <c r="D890" t="s">
        <v>2153</v>
      </c>
      <c r="E890" t="s">
        <v>440</v>
      </c>
      <c r="F890">
        <v>28860</v>
      </c>
      <c r="G890" t="s">
        <v>12</v>
      </c>
      <c r="H890" t="s">
        <v>11</v>
      </c>
      <c r="I890" s="16" t="str">
        <f>INDEX(country_codes!C:C,MATCH(highest_earning_players!E890,country_codes!D:D,0))</f>
        <v>Malaysia</v>
      </c>
      <c r="J890" s="16" t="str">
        <f>INDEX(country_codes!A:A,MATCH(highest_earning_players!E890,country_codes!D:D,0))</f>
        <v>Asia</v>
      </c>
      <c r="K890" s="16" t="str">
        <f t="shared" si="52"/>
        <v>-</v>
      </c>
      <c r="L890" s="16" t="str">
        <f t="shared" si="53"/>
        <v>-</v>
      </c>
      <c r="M890" s="16" t="str">
        <f t="shared" si="54"/>
        <v>--</v>
      </c>
      <c r="N890" t="str">
        <f t="shared" si="55"/>
        <v/>
      </c>
    </row>
    <row r="891" spans="1:14" x14ac:dyDescent="0.25">
      <c r="A891">
        <v>60436</v>
      </c>
      <c r="B891" t="s">
        <v>959</v>
      </c>
      <c r="C891" t="s">
        <v>959</v>
      </c>
      <c r="D891" t="s">
        <v>2154</v>
      </c>
      <c r="E891" t="s">
        <v>609</v>
      </c>
      <c r="F891">
        <v>28816</v>
      </c>
      <c r="G891" t="s">
        <v>12</v>
      </c>
      <c r="H891" t="s">
        <v>11</v>
      </c>
      <c r="I891" s="16" t="str">
        <f>INDEX(country_codes!C:C,MATCH(highest_earning_players!E891,country_codes!D:D,0))</f>
        <v>Korea, Republic of</v>
      </c>
      <c r="J891" s="16" t="str">
        <f>INDEX(country_codes!A:A,MATCH(highest_earning_players!E891,country_codes!D:D,0))</f>
        <v>Asia</v>
      </c>
      <c r="K891" s="16" t="str">
        <f t="shared" si="52"/>
        <v>-</v>
      </c>
      <c r="L891" s="16" t="str">
        <f t="shared" si="53"/>
        <v>-</v>
      </c>
      <c r="M891" s="16" t="str">
        <f t="shared" si="54"/>
        <v>--</v>
      </c>
      <c r="N891" t="str">
        <f t="shared" si="55"/>
        <v/>
      </c>
    </row>
    <row r="892" spans="1:14" x14ac:dyDescent="0.25">
      <c r="A892">
        <v>54450</v>
      </c>
      <c r="B892" t="s">
        <v>2155</v>
      </c>
      <c r="C892" t="s">
        <v>2156</v>
      </c>
      <c r="D892" t="s">
        <v>2157</v>
      </c>
      <c r="E892" t="s">
        <v>1994</v>
      </c>
      <c r="F892">
        <v>28083.35</v>
      </c>
      <c r="G892" t="s">
        <v>12</v>
      </c>
      <c r="H892" t="s">
        <v>11</v>
      </c>
      <c r="I892" s="16" t="str">
        <f>INDEX(country_codes!C:C,MATCH(highest_earning_players!E892,country_codes!D:D,0))</f>
        <v>Thailand, Kingdom of</v>
      </c>
      <c r="J892" s="16" t="str">
        <f>INDEX(country_codes!A:A,MATCH(highest_earning_players!E892,country_codes!D:D,0))</f>
        <v>Asia</v>
      </c>
      <c r="K892" s="16" t="str">
        <f t="shared" si="52"/>
        <v>C</v>
      </c>
      <c r="L892" s="16" t="str">
        <f t="shared" si="53"/>
        <v>l</v>
      </c>
      <c r="M892" s="16" t="str">
        <f t="shared" si="54"/>
        <v>Cl</v>
      </c>
      <c r="N892" t="str">
        <f t="shared" si="55"/>
        <v/>
      </c>
    </row>
    <row r="893" spans="1:14" x14ac:dyDescent="0.25">
      <c r="A893">
        <v>60430</v>
      </c>
      <c r="B893" t="s">
        <v>959</v>
      </c>
      <c r="C893" t="s">
        <v>959</v>
      </c>
      <c r="D893" t="s">
        <v>2158</v>
      </c>
      <c r="E893" t="s">
        <v>333</v>
      </c>
      <c r="F893">
        <v>27580.07</v>
      </c>
      <c r="G893" t="s">
        <v>12</v>
      </c>
      <c r="H893" t="s">
        <v>11</v>
      </c>
      <c r="I893" s="16" t="str">
        <f>INDEX(country_codes!C:C,MATCH(highest_earning_players!E893,country_codes!D:D,0))</f>
        <v>China, People's Republic of</v>
      </c>
      <c r="J893" s="16" t="str">
        <f>INDEX(country_codes!A:A,MATCH(highest_earning_players!E893,country_codes!D:D,0))</f>
        <v>Asia</v>
      </c>
      <c r="K893" s="16" t="str">
        <f t="shared" si="52"/>
        <v>-</v>
      </c>
      <c r="L893" s="16" t="str">
        <f t="shared" si="53"/>
        <v>-</v>
      </c>
      <c r="M893" s="16" t="str">
        <f t="shared" si="54"/>
        <v>--</v>
      </c>
      <c r="N893" t="str">
        <f t="shared" si="55"/>
        <v/>
      </c>
    </row>
    <row r="894" spans="1:14" x14ac:dyDescent="0.25">
      <c r="A894">
        <v>21212</v>
      </c>
      <c r="B894" t="s">
        <v>2159</v>
      </c>
      <c r="C894" t="s">
        <v>2160</v>
      </c>
      <c r="D894" t="s">
        <v>2161</v>
      </c>
      <c r="E894" t="s">
        <v>1994</v>
      </c>
      <c r="F894">
        <v>27074.400000000001</v>
      </c>
      <c r="G894" t="s">
        <v>12</v>
      </c>
      <c r="H894" t="s">
        <v>11</v>
      </c>
      <c r="I894" s="16" t="str">
        <f>INDEX(country_codes!C:C,MATCH(highest_earning_players!E894,country_codes!D:D,0))</f>
        <v>Thailand, Kingdom of</v>
      </c>
      <c r="J894" s="16" t="str">
        <f>INDEX(country_codes!A:A,MATCH(highest_earning_players!E894,country_codes!D:D,0))</f>
        <v>Asia</v>
      </c>
      <c r="K894" s="16" t="str">
        <f t="shared" si="52"/>
        <v>C</v>
      </c>
      <c r="L894" s="16" t="str">
        <f t="shared" si="53"/>
        <v>n</v>
      </c>
      <c r="M894" s="16" t="str">
        <f t="shared" si="54"/>
        <v>Cn</v>
      </c>
      <c r="N894">
        <f t="shared" si="55"/>
        <v>1</v>
      </c>
    </row>
    <row r="895" spans="1:14" x14ac:dyDescent="0.25">
      <c r="A895">
        <v>78152</v>
      </c>
      <c r="B895" t="s">
        <v>959</v>
      </c>
      <c r="C895" t="s">
        <v>959</v>
      </c>
      <c r="D895" t="s">
        <v>461</v>
      </c>
      <c r="E895" t="s">
        <v>333</v>
      </c>
      <c r="F895">
        <v>26695.5</v>
      </c>
      <c r="G895" t="s">
        <v>12</v>
      </c>
      <c r="H895" t="s">
        <v>11</v>
      </c>
      <c r="I895" s="16" t="str">
        <f>INDEX(country_codes!C:C,MATCH(highest_earning_players!E895,country_codes!D:D,0))</f>
        <v>China, People's Republic of</v>
      </c>
      <c r="J895" s="16" t="str">
        <f>INDEX(country_codes!A:A,MATCH(highest_earning_players!E895,country_codes!D:D,0))</f>
        <v>Asia</v>
      </c>
      <c r="K895" s="16" t="str">
        <f t="shared" si="52"/>
        <v>-</v>
      </c>
      <c r="L895" s="16" t="str">
        <f t="shared" si="53"/>
        <v>-</v>
      </c>
      <c r="M895" s="16" t="str">
        <f t="shared" si="54"/>
        <v>--</v>
      </c>
      <c r="N895" t="str">
        <f t="shared" si="55"/>
        <v/>
      </c>
    </row>
    <row r="896" spans="1:14" x14ac:dyDescent="0.25">
      <c r="A896">
        <v>83083</v>
      </c>
      <c r="B896" t="s">
        <v>2162</v>
      </c>
      <c r="C896" t="s">
        <v>812</v>
      </c>
      <c r="D896" t="s">
        <v>2163</v>
      </c>
      <c r="E896" t="s">
        <v>660</v>
      </c>
      <c r="F896">
        <v>26666.67</v>
      </c>
      <c r="G896" t="s">
        <v>12</v>
      </c>
      <c r="H896" t="s">
        <v>11</v>
      </c>
      <c r="I896" s="16" t="str">
        <f>INDEX(country_codes!C:C,MATCH(highest_earning_players!E896,country_codes!D:D,0))</f>
        <v>Taiwan</v>
      </c>
      <c r="J896" s="16" t="str">
        <f>INDEX(country_codes!A:A,MATCH(highest_earning_players!E896,country_codes!D:D,0))</f>
        <v>Asia</v>
      </c>
      <c r="K896" s="16" t="str">
        <f t="shared" si="52"/>
        <v>Y</v>
      </c>
      <c r="L896" s="16" t="str">
        <f t="shared" si="53"/>
        <v>n</v>
      </c>
      <c r="M896" s="16" t="str">
        <f t="shared" si="54"/>
        <v>Yn</v>
      </c>
      <c r="N896" t="str">
        <f t="shared" si="55"/>
        <v/>
      </c>
    </row>
    <row r="897" spans="1:14" x14ac:dyDescent="0.25">
      <c r="A897">
        <v>83084</v>
      </c>
      <c r="B897" t="s">
        <v>2164</v>
      </c>
      <c r="C897" t="s">
        <v>502</v>
      </c>
      <c r="D897" t="s">
        <v>2165</v>
      </c>
      <c r="E897" t="s">
        <v>660</v>
      </c>
      <c r="F897">
        <v>26666.67</v>
      </c>
      <c r="G897" t="s">
        <v>12</v>
      </c>
      <c r="H897" t="s">
        <v>11</v>
      </c>
      <c r="I897" s="16" t="str">
        <f>INDEX(country_codes!C:C,MATCH(highest_earning_players!E897,country_codes!D:D,0))</f>
        <v>Taiwan</v>
      </c>
      <c r="J897" s="16" t="str">
        <f>INDEX(country_codes!A:A,MATCH(highest_earning_players!E897,country_codes!D:D,0))</f>
        <v>Asia</v>
      </c>
      <c r="K897" s="16" t="str">
        <f t="shared" si="52"/>
        <v>T</v>
      </c>
      <c r="L897" s="16" t="str">
        <f t="shared" si="53"/>
        <v>g</v>
      </c>
      <c r="M897" s="16" t="str">
        <f t="shared" si="54"/>
        <v>Tg</v>
      </c>
      <c r="N897" t="str">
        <f t="shared" si="55"/>
        <v/>
      </c>
    </row>
    <row r="898" spans="1:14" x14ac:dyDescent="0.25">
      <c r="A898">
        <v>83085</v>
      </c>
      <c r="B898" t="s">
        <v>2166</v>
      </c>
      <c r="C898" t="s">
        <v>461</v>
      </c>
      <c r="D898" t="s">
        <v>2167</v>
      </c>
      <c r="E898" t="s">
        <v>660</v>
      </c>
      <c r="F898">
        <v>26666.67</v>
      </c>
      <c r="G898" t="s">
        <v>12</v>
      </c>
      <c r="H898" t="s">
        <v>11</v>
      </c>
      <c r="I898" s="16" t="str">
        <f>INDEX(country_codes!C:C,MATCH(highest_earning_players!E898,country_codes!D:D,0))</f>
        <v>Taiwan</v>
      </c>
      <c r="J898" s="16" t="str">
        <f>INDEX(country_codes!A:A,MATCH(highest_earning_players!E898,country_codes!D:D,0))</f>
        <v>Asia</v>
      </c>
      <c r="K898" s="16" t="str">
        <f t="shared" si="52"/>
        <v>E</v>
      </c>
      <c r="L898" s="16" t="str">
        <f t="shared" si="53"/>
        <v>o</v>
      </c>
      <c r="M898" s="16" t="str">
        <f t="shared" si="54"/>
        <v>Eo</v>
      </c>
      <c r="N898" t="str">
        <f t="shared" si="55"/>
        <v/>
      </c>
    </row>
    <row r="899" spans="1:14" x14ac:dyDescent="0.25">
      <c r="A899">
        <v>70343</v>
      </c>
      <c r="B899" t="s">
        <v>959</v>
      </c>
      <c r="C899" t="s">
        <v>959</v>
      </c>
      <c r="D899" t="s">
        <v>1441</v>
      </c>
      <c r="E899" t="s">
        <v>660</v>
      </c>
      <c r="F899">
        <v>26645</v>
      </c>
      <c r="G899" t="s">
        <v>12</v>
      </c>
      <c r="H899" t="s">
        <v>11</v>
      </c>
      <c r="I899" s="16" t="str">
        <f>INDEX(country_codes!C:C,MATCH(highest_earning_players!E899,country_codes!D:D,0))</f>
        <v>Taiwan</v>
      </c>
      <c r="J899" s="16" t="str">
        <f>INDEX(country_codes!A:A,MATCH(highest_earning_players!E899,country_codes!D:D,0))</f>
        <v>Asia</v>
      </c>
      <c r="K899" s="16" t="str">
        <f t="shared" ref="K899:K962" si="56">LEFT(B899, 1)</f>
        <v>-</v>
      </c>
      <c r="L899" s="16" t="str">
        <f t="shared" ref="L899:L962" si="57">RIGHT(B899,1)</f>
        <v>-</v>
      </c>
      <c r="M899" s="16" t="str">
        <f t="shared" ref="M899:M962" si="58">_xlfn.CONCAT(K899, L899)</f>
        <v>--</v>
      </c>
      <c r="N899" t="str">
        <f t="shared" ref="N899:N962" si="59">IFERROR(FIND("E", D899), "")</f>
        <v/>
      </c>
    </row>
    <row r="900" spans="1:14" x14ac:dyDescent="0.25">
      <c r="A900">
        <v>12241</v>
      </c>
      <c r="B900" t="s">
        <v>2168</v>
      </c>
      <c r="C900" t="s">
        <v>2169</v>
      </c>
      <c r="D900" t="s">
        <v>2170</v>
      </c>
      <c r="E900" t="s">
        <v>1994</v>
      </c>
      <c r="F900">
        <v>25941.03</v>
      </c>
      <c r="G900" t="s">
        <v>12</v>
      </c>
      <c r="H900" t="s">
        <v>11</v>
      </c>
      <c r="I900" s="16" t="str">
        <f>INDEX(country_codes!C:C,MATCH(highest_earning_players!E900,country_codes!D:D,0))</f>
        <v>Thailand, Kingdom of</v>
      </c>
      <c r="J900" s="16" t="str">
        <f>INDEX(country_codes!A:A,MATCH(highest_earning_players!E900,country_codes!D:D,0))</f>
        <v>Asia</v>
      </c>
      <c r="K900" s="16" t="str">
        <f t="shared" si="56"/>
        <v>K</v>
      </c>
      <c r="L900" s="16" t="str">
        <f t="shared" si="57"/>
        <v>t</v>
      </c>
      <c r="M900" s="16" t="str">
        <f t="shared" si="58"/>
        <v>Kt</v>
      </c>
      <c r="N900" t="str">
        <f t="shared" si="59"/>
        <v/>
      </c>
    </row>
    <row r="901" spans="1:14" x14ac:dyDescent="0.25">
      <c r="A901">
        <v>69797</v>
      </c>
      <c r="B901" t="s">
        <v>959</v>
      </c>
      <c r="C901" t="s">
        <v>959</v>
      </c>
      <c r="D901">
        <v>139</v>
      </c>
      <c r="E901" t="s">
        <v>333</v>
      </c>
      <c r="F901">
        <v>24171.67</v>
      </c>
      <c r="G901" t="s">
        <v>12</v>
      </c>
      <c r="H901" t="s">
        <v>11</v>
      </c>
      <c r="I901" s="16" t="str">
        <f>INDEX(country_codes!C:C,MATCH(highest_earning_players!E901,country_codes!D:D,0))</f>
        <v>China, People's Republic of</v>
      </c>
      <c r="J901" s="16" t="str">
        <f>INDEX(country_codes!A:A,MATCH(highest_earning_players!E901,country_codes!D:D,0))</f>
        <v>Asia</v>
      </c>
      <c r="K901" s="16" t="str">
        <f t="shared" si="56"/>
        <v>-</v>
      </c>
      <c r="L901" s="16" t="str">
        <f t="shared" si="57"/>
        <v>-</v>
      </c>
      <c r="M901" s="16" t="str">
        <f t="shared" si="58"/>
        <v>--</v>
      </c>
      <c r="N901" t="str">
        <f t="shared" si="59"/>
        <v/>
      </c>
    </row>
    <row r="902" spans="1:14" x14ac:dyDescent="0.25">
      <c r="A902">
        <v>7517</v>
      </c>
      <c r="B902" t="s">
        <v>2171</v>
      </c>
      <c r="C902" t="s">
        <v>2172</v>
      </c>
      <c r="D902" t="s">
        <v>2171</v>
      </c>
      <c r="E902" t="s">
        <v>147</v>
      </c>
      <c r="F902">
        <v>491418.66</v>
      </c>
      <c r="G902" t="s">
        <v>7</v>
      </c>
      <c r="H902" t="s">
        <v>6</v>
      </c>
      <c r="I902" s="16" t="str">
        <f>INDEX(country_codes!C:C,MATCH(highest_earning_players!E902,country_codes!D:D,0))</f>
        <v>Netherlands, Kingdom of the</v>
      </c>
      <c r="J902" s="16" t="str">
        <f>INDEX(country_codes!A:A,MATCH(highest_earning_players!E902,country_codes!D:D,0))</f>
        <v>Europe</v>
      </c>
      <c r="K902" s="16" t="str">
        <f t="shared" si="56"/>
        <v>T</v>
      </c>
      <c r="L902" s="16" t="str">
        <f t="shared" si="57"/>
        <v>s</v>
      </c>
      <c r="M902" s="16" t="str">
        <f t="shared" si="58"/>
        <v>Ts</v>
      </c>
      <c r="N902" t="str">
        <f t="shared" si="59"/>
        <v/>
      </c>
    </row>
    <row r="903" spans="1:14" x14ac:dyDescent="0.25">
      <c r="A903">
        <v>11132</v>
      </c>
      <c r="B903" t="s">
        <v>2173</v>
      </c>
      <c r="C903" t="s">
        <v>461</v>
      </c>
      <c r="D903" t="s">
        <v>2174</v>
      </c>
      <c r="E903" t="s">
        <v>660</v>
      </c>
      <c r="F903">
        <v>442877.87</v>
      </c>
      <c r="G903" t="s">
        <v>7</v>
      </c>
      <c r="H903" t="s">
        <v>6</v>
      </c>
      <c r="I903" s="16" t="str">
        <f>INDEX(country_codes!C:C,MATCH(highest_earning_players!E903,country_codes!D:D,0))</f>
        <v>Taiwan</v>
      </c>
      <c r="J903" s="16" t="str">
        <f>INDEX(country_codes!A:A,MATCH(highest_earning_players!E903,country_codes!D:D,0))</f>
        <v>Asia</v>
      </c>
      <c r="K903" s="16" t="str">
        <f t="shared" si="56"/>
        <v>W</v>
      </c>
      <c r="L903" s="16" t="str">
        <f t="shared" si="57"/>
        <v>n</v>
      </c>
      <c r="M903" s="16" t="str">
        <f t="shared" si="58"/>
        <v>Wn</v>
      </c>
      <c r="N903" t="str">
        <f t="shared" si="59"/>
        <v/>
      </c>
    </row>
    <row r="904" spans="1:14" x14ac:dyDescent="0.25">
      <c r="A904">
        <v>17887</v>
      </c>
      <c r="B904" t="s">
        <v>466</v>
      </c>
      <c r="C904" t="s">
        <v>2175</v>
      </c>
      <c r="D904" t="s">
        <v>466</v>
      </c>
      <c r="E904" t="s">
        <v>117</v>
      </c>
      <c r="F904">
        <v>347798</v>
      </c>
      <c r="G904" t="s">
        <v>7</v>
      </c>
      <c r="H904" t="s">
        <v>6</v>
      </c>
      <c r="I904" s="16" t="str">
        <f>INDEX(country_codes!C:C,MATCH(highest_earning_players!E904,country_codes!D:D,0))</f>
        <v>Russian Federation</v>
      </c>
      <c r="J904" s="16" t="str">
        <f>INDEX(country_codes!A:A,MATCH(highest_earning_players!E904,country_codes!D:D,0))</f>
        <v>Europe</v>
      </c>
      <c r="K904" s="16" t="str">
        <f t="shared" si="56"/>
        <v>P</v>
      </c>
      <c r="L904" s="16" t="str">
        <f t="shared" si="57"/>
        <v>l</v>
      </c>
      <c r="M904" s="16" t="str">
        <f t="shared" si="58"/>
        <v>Pl</v>
      </c>
      <c r="N904" t="str">
        <f t="shared" si="59"/>
        <v/>
      </c>
    </row>
    <row r="905" spans="1:14" x14ac:dyDescent="0.25">
      <c r="A905">
        <v>39487</v>
      </c>
      <c r="B905" t="s">
        <v>2176</v>
      </c>
      <c r="C905" t="s">
        <v>2177</v>
      </c>
      <c r="D905" t="s">
        <v>2178</v>
      </c>
      <c r="E905" t="s">
        <v>109</v>
      </c>
      <c r="F905">
        <v>341931.16</v>
      </c>
      <c r="G905" t="s">
        <v>7</v>
      </c>
      <c r="H905" t="s">
        <v>6</v>
      </c>
      <c r="I905" s="16" t="str">
        <f>INDEX(country_codes!C:C,MATCH(highest_earning_players!E905,country_codes!D:D,0))</f>
        <v>Norway, Kingdom of</v>
      </c>
      <c r="J905" s="16" t="str">
        <f>INDEX(country_codes!A:A,MATCH(highest_earning_players!E905,country_codes!D:D,0))</f>
        <v>Europe</v>
      </c>
      <c r="K905" s="16" t="str">
        <f t="shared" si="56"/>
        <v>C</v>
      </c>
      <c r="L905" s="16" t="str">
        <f t="shared" si="57"/>
        <v>r</v>
      </c>
      <c r="M905" s="16" t="str">
        <f t="shared" si="58"/>
        <v>Cr</v>
      </c>
      <c r="N905" t="str">
        <f t="shared" si="59"/>
        <v/>
      </c>
    </row>
    <row r="906" spans="1:14" x14ac:dyDescent="0.25">
      <c r="A906">
        <v>10605</v>
      </c>
      <c r="B906" t="s">
        <v>2179</v>
      </c>
      <c r="C906" t="s">
        <v>607</v>
      </c>
      <c r="D906" t="s">
        <v>2180</v>
      </c>
      <c r="E906" t="s">
        <v>609</v>
      </c>
      <c r="F906">
        <v>316781.57</v>
      </c>
      <c r="G906" t="s">
        <v>7</v>
      </c>
      <c r="H906" t="s">
        <v>6</v>
      </c>
      <c r="I906" s="16" t="str">
        <f>INDEX(country_codes!C:C,MATCH(highest_earning_players!E906,country_codes!D:D,0))</f>
        <v>Korea, Republic of</v>
      </c>
      <c r="J906" s="16" t="str">
        <f>INDEX(country_codes!A:A,MATCH(highest_earning_players!E906,country_codes!D:D,0))</f>
        <v>Asia</v>
      </c>
      <c r="K906" s="16" t="str">
        <f t="shared" si="56"/>
        <v>J</v>
      </c>
      <c r="L906" s="16" t="str">
        <f t="shared" si="57"/>
        <v>o</v>
      </c>
      <c r="M906" s="16" t="str">
        <f t="shared" si="58"/>
        <v>Jo</v>
      </c>
      <c r="N906" t="str">
        <f t="shared" si="59"/>
        <v/>
      </c>
    </row>
    <row r="907" spans="1:14" x14ac:dyDescent="0.25">
      <c r="A907">
        <v>28337</v>
      </c>
      <c r="B907" t="s">
        <v>2181</v>
      </c>
      <c r="C907" t="s">
        <v>2182</v>
      </c>
      <c r="D907" t="s">
        <v>2183</v>
      </c>
      <c r="E907" t="s">
        <v>323</v>
      </c>
      <c r="F907">
        <v>312987.23</v>
      </c>
      <c r="G907" t="s">
        <v>7</v>
      </c>
      <c r="H907" t="s">
        <v>6</v>
      </c>
      <c r="I907" s="16" t="str">
        <f>INDEX(country_codes!C:C,MATCH(highest_earning_players!E907,country_codes!D:D,0))</f>
        <v>Germany, Federal Republic of</v>
      </c>
      <c r="J907" s="16" t="str">
        <f>INDEX(country_codes!A:A,MATCH(highest_earning_players!E907,country_codes!D:D,0))</f>
        <v>Europe</v>
      </c>
      <c r="K907" s="16" t="str">
        <f t="shared" si="56"/>
        <v>R</v>
      </c>
      <c r="L907" s="16" t="str">
        <f t="shared" si="57"/>
        <v>l</v>
      </c>
      <c r="M907" s="16" t="str">
        <f t="shared" si="58"/>
        <v>Rl</v>
      </c>
      <c r="N907" t="str">
        <f t="shared" si="59"/>
        <v/>
      </c>
    </row>
    <row r="908" spans="1:14" x14ac:dyDescent="0.25">
      <c r="A908">
        <v>30870</v>
      </c>
      <c r="B908" t="s">
        <v>521</v>
      </c>
      <c r="C908" t="s">
        <v>434</v>
      </c>
      <c r="D908" t="s">
        <v>2184</v>
      </c>
      <c r="E908" t="s">
        <v>333</v>
      </c>
      <c r="F908">
        <v>296734.75</v>
      </c>
      <c r="G908" t="s">
        <v>7</v>
      </c>
      <c r="H908" t="s">
        <v>6</v>
      </c>
      <c r="I908" s="16" t="str">
        <f>INDEX(country_codes!C:C,MATCH(highest_earning_players!E908,country_codes!D:D,0))</f>
        <v>China, People's Republic of</v>
      </c>
      <c r="J908" s="16" t="str">
        <f>INDEX(country_codes!A:A,MATCH(highest_earning_players!E908,country_codes!D:D,0))</f>
        <v>Asia</v>
      </c>
      <c r="K908" s="16" t="str">
        <f t="shared" si="56"/>
        <v>B</v>
      </c>
      <c r="L908" s="16" t="str">
        <f t="shared" si="57"/>
        <v>n</v>
      </c>
      <c r="M908" s="16" t="str">
        <f t="shared" si="58"/>
        <v>Bn</v>
      </c>
      <c r="N908" t="str">
        <f t="shared" si="59"/>
        <v/>
      </c>
    </row>
    <row r="909" spans="1:14" x14ac:dyDescent="0.25">
      <c r="A909">
        <v>30871</v>
      </c>
      <c r="B909" t="s">
        <v>959</v>
      </c>
      <c r="C909" t="s">
        <v>959</v>
      </c>
      <c r="D909" t="s">
        <v>2185</v>
      </c>
      <c r="E909" t="s">
        <v>333</v>
      </c>
      <c r="F909">
        <v>293345.18</v>
      </c>
      <c r="G909" t="s">
        <v>7</v>
      </c>
      <c r="H909" t="s">
        <v>6</v>
      </c>
      <c r="I909" s="16" t="str">
        <f>INDEX(country_codes!C:C,MATCH(highest_earning_players!E909,country_codes!D:D,0))</f>
        <v>China, People's Republic of</v>
      </c>
      <c r="J909" s="16" t="str">
        <f>INDEX(country_codes!A:A,MATCH(highest_earning_players!E909,country_codes!D:D,0))</f>
        <v>Asia</v>
      </c>
      <c r="K909" s="16" t="str">
        <f t="shared" si="56"/>
        <v>-</v>
      </c>
      <c r="L909" s="16" t="str">
        <f t="shared" si="57"/>
        <v>-</v>
      </c>
      <c r="M909" s="16" t="str">
        <f t="shared" si="58"/>
        <v>--</v>
      </c>
      <c r="N909" t="str">
        <f t="shared" si="59"/>
        <v/>
      </c>
    </row>
    <row r="910" spans="1:14" x14ac:dyDescent="0.25">
      <c r="A910">
        <v>14151</v>
      </c>
      <c r="B910" t="s">
        <v>2186</v>
      </c>
      <c r="C910" t="s">
        <v>2187</v>
      </c>
      <c r="D910" t="s">
        <v>2188</v>
      </c>
      <c r="E910" t="s">
        <v>79</v>
      </c>
      <c r="F910">
        <v>291115.88</v>
      </c>
      <c r="G910" t="s">
        <v>7</v>
      </c>
      <c r="H910" t="s">
        <v>6</v>
      </c>
      <c r="I910" s="16" t="str">
        <f>INDEX(country_codes!C:C,MATCH(highest_earning_players!E910,country_codes!D:D,0))</f>
        <v>Sweden, Kingdom of</v>
      </c>
      <c r="J910" s="16" t="str">
        <f>INDEX(country_codes!A:A,MATCH(highest_earning_players!E910,country_codes!D:D,0))</f>
        <v>Europe</v>
      </c>
      <c r="K910" s="16" t="str">
        <f t="shared" si="56"/>
        <v>J</v>
      </c>
      <c r="L910" s="16" t="str">
        <f t="shared" si="57"/>
        <v>n</v>
      </c>
      <c r="M910" s="16" t="str">
        <f t="shared" si="58"/>
        <v>Jn</v>
      </c>
      <c r="N910" t="str">
        <f t="shared" si="59"/>
        <v/>
      </c>
    </row>
    <row r="911" spans="1:14" x14ac:dyDescent="0.25">
      <c r="A911">
        <v>29441</v>
      </c>
      <c r="B911" t="s">
        <v>2189</v>
      </c>
      <c r="C911" t="s">
        <v>418</v>
      </c>
      <c r="D911" t="s">
        <v>2190</v>
      </c>
      <c r="E911" t="s">
        <v>49</v>
      </c>
      <c r="F911">
        <v>284382.26</v>
      </c>
      <c r="G911" t="s">
        <v>7</v>
      </c>
      <c r="H911" t="s">
        <v>6</v>
      </c>
      <c r="I911" s="16" t="str">
        <f>INDEX(country_codes!C:C,MATCH(highest_earning_players!E911,country_codes!D:D,0))</f>
        <v>United States of America</v>
      </c>
      <c r="J911" s="16" t="str">
        <f>INDEX(country_codes!A:A,MATCH(highest_earning_players!E911,country_codes!D:D,0))</f>
        <v>North America</v>
      </c>
      <c r="K911" s="16" t="str">
        <f t="shared" si="56"/>
        <v>F</v>
      </c>
      <c r="L911" s="16" t="str">
        <f t="shared" si="57"/>
        <v>k</v>
      </c>
      <c r="M911" s="16" t="str">
        <f t="shared" si="58"/>
        <v>Fk</v>
      </c>
      <c r="N911" t="str">
        <f t="shared" si="59"/>
        <v/>
      </c>
    </row>
    <row r="912" spans="1:14" x14ac:dyDescent="0.25">
      <c r="A912">
        <v>29787</v>
      </c>
      <c r="B912" t="s">
        <v>2191</v>
      </c>
      <c r="C912" t="s">
        <v>2192</v>
      </c>
      <c r="D912" t="s">
        <v>2193</v>
      </c>
      <c r="E912" t="s">
        <v>49</v>
      </c>
      <c r="F912">
        <v>279875</v>
      </c>
      <c r="G912" t="s">
        <v>7</v>
      </c>
      <c r="H912" t="s">
        <v>6</v>
      </c>
      <c r="I912" s="16" t="str">
        <f>INDEX(country_codes!C:C,MATCH(highest_earning_players!E912,country_codes!D:D,0))</f>
        <v>United States of America</v>
      </c>
      <c r="J912" s="16" t="str">
        <f>INDEX(country_codes!A:A,MATCH(highest_earning_players!E912,country_codes!D:D,0))</f>
        <v>North America</v>
      </c>
      <c r="K912" s="16" t="str">
        <f t="shared" si="56"/>
        <v>B</v>
      </c>
      <c r="L912" s="16" t="str">
        <f t="shared" si="57"/>
        <v>n</v>
      </c>
      <c r="M912" s="16" t="str">
        <f t="shared" si="58"/>
        <v>Bn</v>
      </c>
      <c r="N912" t="str">
        <f t="shared" si="59"/>
        <v/>
      </c>
    </row>
    <row r="913" spans="1:14" x14ac:dyDescent="0.25">
      <c r="A913">
        <v>9886</v>
      </c>
      <c r="B913" t="s">
        <v>1501</v>
      </c>
      <c r="C913" t="s">
        <v>2194</v>
      </c>
      <c r="D913" t="s">
        <v>2195</v>
      </c>
      <c r="E913" t="s">
        <v>124</v>
      </c>
      <c r="F913">
        <v>273654.46000000002</v>
      </c>
      <c r="G913" t="s">
        <v>7</v>
      </c>
      <c r="H913" t="s">
        <v>6</v>
      </c>
      <c r="I913" s="16" t="str">
        <f>INDEX(country_codes!C:C,MATCH(highest_earning_players!E913,country_codes!D:D,0))</f>
        <v>Ukraine</v>
      </c>
      <c r="J913" s="16" t="str">
        <f>INDEX(country_codes!A:A,MATCH(highest_earning_players!E913,country_codes!D:D,0))</f>
        <v>Europe</v>
      </c>
      <c r="K913" s="16" t="str">
        <f t="shared" si="56"/>
        <v>A</v>
      </c>
      <c r="L913" s="16" t="str">
        <f t="shared" si="57"/>
        <v>r</v>
      </c>
      <c r="M913" s="16" t="str">
        <f t="shared" si="58"/>
        <v>Ar</v>
      </c>
      <c r="N913" t="str">
        <f t="shared" si="59"/>
        <v/>
      </c>
    </row>
    <row r="914" spans="1:14" x14ac:dyDescent="0.25">
      <c r="A914">
        <v>11584</v>
      </c>
      <c r="B914" t="s">
        <v>1619</v>
      </c>
      <c r="C914" t="s">
        <v>2196</v>
      </c>
      <c r="D914" t="s">
        <v>2197</v>
      </c>
      <c r="E914" t="s">
        <v>49</v>
      </c>
      <c r="F914">
        <v>269053.09999999998</v>
      </c>
      <c r="G914" t="s">
        <v>7</v>
      </c>
      <c r="H914" t="s">
        <v>6</v>
      </c>
      <c r="I914" s="16" t="str">
        <f>INDEX(country_codes!C:C,MATCH(highest_earning_players!E914,country_codes!D:D,0))</f>
        <v>United States of America</v>
      </c>
      <c r="J914" s="16" t="str">
        <f>INDEX(country_codes!A:A,MATCH(highest_earning_players!E914,country_codes!D:D,0))</f>
        <v>North America</v>
      </c>
      <c r="K914" s="16" t="str">
        <f t="shared" si="56"/>
        <v>J</v>
      </c>
      <c r="L914" s="16" t="str">
        <f t="shared" si="57"/>
        <v>s</v>
      </c>
      <c r="M914" s="16" t="str">
        <f t="shared" si="58"/>
        <v>Js</v>
      </c>
      <c r="N914" t="str">
        <f t="shared" si="59"/>
        <v/>
      </c>
    </row>
    <row r="915" spans="1:14" x14ac:dyDescent="0.25">
      <c r="A915">
        <v>47080</v>
      </c>
      <c r="B915" t="s">
        <v>2198</v>
      </c>
      <c r="C915" t="s">
        <v>2199</v>
      </c>
      <c r="D915" t="s">
        <v>2200</v>
      </c>
      <c r="E915" t="s">
        <v>1182</v>
      </c>
      <c r="F915">
        <v>238550</v>
      </c>
      <c r="G915" t="s">
        <v>7</v>
      </c>
      <c r="H915" t="s">
        <v>6</v>
      </c>
      <c r="I915" s="16" t="str">
        <f>INDEX(country_codes!C:C,MATCH(highest_earning_players!E915,country_codes!D:D,0))</f>
        <v>Japan</v>
      </c>
      <c r="J915" s="16" t="str">
        <f>INDEX(country_codes!A:A,MATCH(highest_earning_players!E915,country_codes!D:D,0))</f>
        <v>Asia</v>
      </c>
      <c r="K915" s="16" t="str">
        <f t="shared" si="56"/>
        <v>S</v>
      </c>
      <c r="L915" s="16" t="str">
        <f t="shared" si="57"/>
        <v>o</v>
      </c>
      <c r="M915" s="16" t="str">
        <f t="shared" si="58"/>
        <v>So</v>
      </c>
      <c r="N915" t="str">
        <f t="shared" si="59"/>
        <v/>
      </c>
    </row>
    <row r="916" spans="1:14" x14ac:dyDescent="0.25">
      <c r="A916">
        <v>45851</v>
      </c>
      <c r="B916" t="s">
        <v>2201</v>
      </c>
      <c r="C916" t="s">
        <v>429</v>
      </c>
      <c r="D916" t="s">
        <v>2202</v>
      </c>
      <c r="E916" t="s">
        <v>333</v>
      </c>
      <c r="F916">
        <v>238010</v>
      </c>
      <c r="G916" t="s">
        <v>7</v>
      </c>
      <c r="H916" t="s">
        <v>6</v>
      </c>
      <c r="I916" s="16" t="str">
        <f>INDEX(country_codes!C:C,MATCH(highest_earning_players!E916,country_codes!D:D,0))</f>
        <v>China, People's Republic of</v>
      </c>
      <c r="J916" s="16" t="str">
        <f>INDEX(country_codes!A:A,MATCH(highest_earning_players!E916,country_codes!D:D,0))</f>
        <v>Asia</v>
      </c>
      <c r="K916" s="16" t="str">
        <f t="shared" si="56"/>
        <v>X</v>
      </c>
      <c r="L916" s="16" t="str">
        <f t="shared" si="57"/>
        <v>g</v>
      </c>
      <c r="M916" s="16" t="str">
        <f t="shared" si="58"/>
        <v>Xg</v>
      </c>
      <c r="N916" t="str">
        <f t="shared" si="59"/>
        <v/>
      </c>
    </row>
    <row r="917" spans="1:14" x14ac:dyDescent="0.25">
      <c r="A917">
        <v>11897</v>
      </c>
      <c r="B917" t="s">
        <v>61</v>
      </c>
      <c r="C917" t="s">
        <v>2203</v>
      </c>
      <c r="D917" t="s">
        <v>2204</v>
      </c>
      <c r="E917" t="s">
        <v>49</v>
      </c>
      <c r="F917">
        <v>229488.39</v>
      </c>
      <c r="G917" t="s">
        <v>7</v>
      </c>
      <c r="H917" t="s">
        <v>6</v>
      </c>
      <c r="I917" s="16" t="str">
        <f>INDEX(country_codes!C:C,MATCH(highest_earning_players!E917,country_codes!D:D,0))</f>
        <v>United States of America</v>
      </c>
      <c r="J917" s="16" t="str">
        <f>INDEX(country_codes!A:A,MATCH(highest_earning_players!E917,country_codes!D:D,0))</f>
        <v>North America</v>
      </c>
      <c r="K917" s="16" t="str">
        <f t="shared" si="56"/>
        <v>D</v>
      </c>
      <c r="L917" s="16" t="str">
        <f t="shared" si="57"/>
        <v>d</v>
      </c>
      <c r="M917" s="16" t="str">
        <f t="shared" si="58"/>
        <v>Dd</v>
      </c>
      <c r="N917" t="str">
        <f t="shared" si="59"/>
        <v/>
      </c>
    </row>
    <row r="918" spans="1:14" x14ac:dyDescent="0.25">
      <c r="A918">
        <v>32352</v>
      </c>
      <c r="B918" t="s">
        <v>2205</v>
      </c>
      <c r="C918" t="s">
        <v>2206</v>
      </c>
      <c r="D918" t="s">
        <v>2207</v>
      </c>
      <c r="E918" t="s">
        <v>323</v>
      </c>
      <c r="F918">
        <v>227550</v>
      </c>
      <c r="G918" t="s">
        <v>7</v>
      </c>
      <c r="H918" t="s">
        <v>6</v>
      </c>
      <c r="I918" s="16" t="str">
        <f>INDEX(country_codes!C:C,MATCH(highest_earning_players!E918,country_codes!D:D,0))</f>
        <v>Germany, Federal Republic of</v>
      </c>
      <c r="J918" s="16" t="str">
        <f>INDEX(country_codes!A:A,MATCH(highest_earning_players!E918,country_codes!D:D,0))</f>
        <v>Europe</v>
      </c>
      <c r="K918" s="16" t="str">
        <f t="shared" si="56"/>
        <v>T</v>
      </c>
      <c r="L918" s="16" t="str">
        <f t="shared" si="57"/>
        <v>n</v>
      </c>
      <c r="M918" s="16" t="str">
        <f t="shared" si="58"/>
        <v>Tn</v>
      </c>
      <c r="N918" t="str">
        <f t="shared" si="59"/>
        <v/>
      </c>
    </row>
    <row r="919" spans="1:14" x14ac:dyDescent="0.25">
      <c r="A919">
        <v>16254</v>
      </c>
      <c r="B919" t="s">
        <v>965</v>
      </c>
      <c r="C919" t="s">
        <v>2208</v>
      </c>
      <c r="D919" t="s">
        <v>2209</v>
      </c>
      <c r="E919" t="s">
        <v>66</v>
      </c>
      <c r="F919">
        <v>220418.33</v>
      </c>
      <c r="G919" t="s">
        <v>7</v>
      </c>
      <c r="H919" t="s">
        <v>6</v>
      </c>
      <c r="I919" s="16" t="str">
        <f>INDEX(country_codes!C:C,MATCH(highest_earning_players!E919,country_codes!D:D,0))</f>
        <v>Canada</v>
      </c>
      <c r="J919" s="16" t="str">
        <f>INDEX(country_codes!A:A,MATCH(highest_earning_players!E919,country_codes!D:D,0))</f>
        <v>North America</v>
      </c>
      <c r="K919" s="16" t="str">
        <f t="shared" si="56"/>
        <v>R</v>
      </c>
      <c r="L919" s="16" t="str">
        <f t="shared" si="57"/>
        <v>n</v>
      </c>
      <c r="M919" s="16" t="str">
        <f t="shared" si="58"/>
        <v>Rn</v>
      </c>
      <c r="N919" t="str">
        <f t="shared" si="59"/>
        <v/>
      </c>
    </row>
    <row r="920" spans="1:14" x14ac:dyDescent="0.25">
      <c r="A920">
        <v>28333</v>
      </c>
      <c r="B920" t="s">
        <v>618</v>
      </c>
      <c r="C920" t="s">
        <v>2210</v>
      </c>
      <c r="D920" t="s">
        <v>2211</v>
      </c>
      <c r="E920" t="s">
        <v>124</v>
      </c>
      <c r="F920">
        <v>210416.67</v>
      </c>
      <c r="G920" t="s">
        <v>7</v>
      </c>
      <c r="H920" t="s">
        <v>6</v>
      </c>
      <c r="I920" s="16" t="str">
        <f>INDEX(country_codes!C:C,MATCH(highest_earning_players!E920,country_codes!D:D,0))</f>
        <v>Ukraine</v>
      </c>
      <c r="J920" s="16" t="str">
        <f>INDEX(country_codes!A:A,MATCH(highest_earning_players!E920,country_codes!D:D,0))</f>
        <v>Europe</v>
      </c>
      <c r="K920" s="16" t="str">
        <f t="shared" si="56"/>
        <v>A</v>
      </c>
      <c r="L920" s="16" t="str">
        <f t="shared" si="57"/>
        <v>m</v>
      </c>
      <c r="M920" s="16" t="str">
        <f t="shared" si="58"/>
        <v>Am</v>
      </c>
      <c r="N920" t="str">
        <f t="shared" si="59"/>
        <v/>
      </c>
    </row>
    <row r="921" spans="1:14" x14ac:dyDescent="0.25">
      <c r="A921">
        <v>8377</v>
      </c>
      <c r="B921" t="s">
        <v>2212</v>
      </c>
      <c r="C921" t="s">
        <v>2213</v>
      </c>
      <c r="D921" t="s">
        <v>2214</v>
      </c>
      <c r="E921" t="s">
        <v>411</v>
      </c>
      <c r="F921">
        <v>204049.56</v>
      </c>
      <c r="G921" t="s">
        <v>7</v>
      </c>
      <c r="H921" t="s">
        <v>6</v>
      </c>
      <c r="I921" s="16" t="str">
        <f>INDEX(country_codes!C:C,MATCH(highest_earning_players!E921,country_codes!D:D,0))</f>
        <v>Romania</v>
      </c>
      <c r="J921" s="16" t="str">
        <f>INDEX(country_codes!A:A,MATCH(highest_earning_players!E921,country_codes!D:D,0))</f>
        <v>Europe</v>
      </c>
      <c r="K921" s="16" t="str">
        <f t="shared" si="56"/>
        <v>D</v>
      </c>
      <c r="L921" s="16" t="str">
        <f t="shared" si="57"/>
        <v>a</v>
      </c>
      <c r="M921" s="16" t="str">
        <f t="shared" si="58"/>
        <v>Da</v>
      </c>
      <c r="N921" t="str">
        <f t="shared" si="59"/>
        <v/>
      </c>
    </row>
    <row r="922" spans="1:14" x14ac:dyDescent="0.25">
      <c r="A922">
        <v>28468</v>
      </c>
      <c r="B922" t="s">
        <v>2215</v>
      </c>
      <c r="C922" t="s">
        <v>2216</v>
      </c>
      <c r="D922" t="s">
        <v>2217</v>
      </c>
      <c r="E922" t="s">
        <v>562</v>
      </c>
      <c r="F922">
        <v>193860.89</v>
      </c>
      <c r="G922" t="s">
        <v>7</v>
      </c>
      <c r="H922" t="s">
        <v>6</v>
      </c>
      <c r="I922" s="16" t="str">
        <f>INDEX(country_codes!C:C,MATCH(highest_earning_players!E922,country_codes!D:D,0))</f>
        <v>Philippines, Republic of the</v>
      </c>
      <c r="J922" s="16" t="str">
        <f>INDEX(country_codes!A:A,MATCH(highest_earning_players!E922,country_codes!D:D,0))</f>
        <v>Asia</v>
      </c>
      <c r="K922" s="16" t="str">
        <f t="shared" si="56"/>
        <v>E</v>
      </c>
      <c r="L922" s="16" t="str">
        <f t="shared" si="57"/>
        <v>l</v>
      </c>
      <c r="M922" s="16" t="str">
        <f t="shared" si="58"/>
        <v>El</v>
      </c>
      <c r="N922" t="str">
        <f t="shared" si="59"/>
        <v/>
      </c>
    </row>
    <row r="923" spans="1:14" x14ac:dyDescent="0.25">
      <c r="A923">
        <v>16026</v>
      </c>
      <c r="B923" t="s">
        <v>2218</v>
      </c>
      <c r="C923" t="s">
        <v>423</v>
      </c>
      <c r="D923" t="s">
        <v>2219</v>
      </c>
      <c r="E923" t="s">
        <v>33</v>
      </c>
      <c r="F923">
        <v>171767.15</v>
      </c>
      <c r="G923" t="s">
        <v>7</v>
      </c>
      <c r="H923" t="s">
        <v>6</v>
      </c>
      <c r="I923" s="16" t="str">
        <f>INDEX(country_codes!C:C,MATCH(highest_earning_players!E923,country_codes!D:D,0))</f>
        <v>Denmark, Kingdom of</v>
      </c>
      <c r="J923" s="16" t="str">
        <f>INDEX(country_codes!A:A,MATCH(highest_earning_players!E923,country_codes!D:D,0))</f>
        <v>Europe</v>
      </c>
      <c r="K923" s="16" t="str">
        <f t="shared" si="56"/>
        <v>F</v>
      </c>
      <c r="L923" s="16" t="str">
        <f t="shared" si="57"/>
        <v>j</v>
      </c>
      <c r="M923" s="16" t="str">
        <f t="shared" si="58"/>
        <v>Fj</v>
      </c>
      <c r="N923" t="str">
        <f t="shared" si="59"/>
        <v/>
      </c>
    </row>
    <row r="924" spans="1:14" x14ac:dyDescent="0.25">
      <c r="A924">
        <v>28107</v>
      </c>
      <c r="B924" t="s">
        <v>2220</v>
      </c>
      <c r="C924" t="s">
        <v>2221</v>
      </c>
      <c r="D924" t="s">
        <v>2222</v>
      </c>
      <c r="E924" t="s">
        <v>117</v>
      </c>
      <c r="F924">
        <v>170027.04</v>
      </c>
      <c r="G924" t="s">
        <v>7</v>
      </c>
      <c r="H924" t="s">
        <v>6</v>
      </c>
      <c r="I924" s="16" t="str">
        <f>INDEX(country_codes!C:C,MATCH(highest_earning_players!E924,country_codes!D:D,0))</f>
        <v>Russian Federation</v>
      </c>
      <c r="J924" s="16" t="str">
        <f>INDEX(country_codes!A:A,MATCH(highest_earning_players!E924,country_codes!D:D,0))</f>
        <v>Europe</v>
      </c>
      <c r="K924" s="16" t="str">
        <f t="shared" si="56"/>
        <v>V</v>
      </c>
      <c r="L924" s="16" t="str">
        <f t="shared" si="57"/>
        <v>v</v>
      </c>
      <c r="M924" s="16" t="str">
        <f t="shared" si="58"/>
        <v>Vv</v>
      </c>
      <c r="N924" t="str">
        <f t="shared" si="59"/>
        <v/>
      </c>
    </row>
    <row r="925" spans="1:14" x14ac:dyDescent="0.25">
      <c r="A925">
        <v>16252</v>
      </c>
      <c r="B925" t="s">
        <v>2223</v>
      </c>
      <c r="C925" t="s">
        <v>2224</v>
      </c>
      <c r="D925" t="s">
        <v>2225</v>
      </c>
      <c r="E925" t="s">
        <v>49</v>
      </c>
      <c r="F925">
        <v>167590.47</v>
      </c>
      <c r="G925" t="s">
        <v>7</v>
      </c>
      <c r="H925" t="s">
        <v>6</v>
      </c>
      <c r="I925" s="16" t="str">
        <f>INDEX(country_codes!C:C,MATCH(highest_earning_players!E925,country_codes!D:D,0))</f>
        <v>United States of America</v>
      </c>
      <c r="J925" s="16" t="str">
        <f>INDEX(country_codes!A:A,MATCH(highest_earning_players!E925,country_codes!D:D,0))</f>
        <v>North America</v>
      </c>
      <c r="K925" s="16" t="str">
        <f t="shared" si="56"/>
        <v>M</v>
      </c>
      <c r="L925" s="16" t="str">
        <f t="shared" si="57"/>
        <v>l</v>
      </c>
      <c r="M925" s="16" t="str">
        <f t="shared" si="58"/>
        <v>Ml</v>
      </c>
      <c r="N925" t="str">
        <f t="shared" si="59"/>
        <v/>
      </c>
    </row>
    <row r="926" spans="1:14" x14ac:dyDescent="0.25">
      <c r="A926">
        <v>12110</v>
      </c>
      <c r="B926" t="s">
        <v>2226</v>
      </c>
      <c r="C926" t="s">
        <v>416</v>
      </c>
      <c r="D926" t="s">
        <v>2227</v>
      </c>
      <c r="E926" t="s">
        <v>333</v>
      </c>
      <c r="F926">
        <v>165348.34</v>
      </c>
      <c r="G926" t="s">
        <v>7</v>
      </c>
      <c r="H926" t="s">
        <v>6</v>
      </c>
      <c r="I926" s="16" t="str">
        <f>INDEX(country_codes!C:C,MATCH(highest_earning_players!E926,country_codes!D:D,0))</f>
        <v>China, People's Republic of</v>
      </c>
      <c r="J926" s="16" t="str">
        <f>INDEX(country_codes!A:A,MATCH(highest_earning_players!E926,country_codes!D:D,0))</f>
        <v>Asia</v>
      </c>
      <c r="K926" s="16" t="str">
        <f t="shared" si="56"/>
        <v>X</v>
      </c>
      <c r="L926" s="16" t="str">
        <f t="shared" si="57"/>
        <v>u</v>
      </c>
      <c r="M926" s="16" t="str">
        <f t="shared" si="58"/>
        <v>Xu</v>
      </c>
      <c r="N926" t="str">
        <f t="shared" si="59"/>
        <v/>
      </c>
    </row>
    <row r="927" spans="1:14" x14ac:dyDescent="0.25">
      <c r="A927">
        <v>29758</v>
      </c>
      <c r="B927" t="s">
        <v>2228</v>
      </c>
      <c r="C927" t="s">
        <v>2229</v>
      </c>
      <c r="D927" t="s">
        <v>2230</v>
      </c>
      <c r="E927" t="s">
        <v>240</v>
      </c>
      <c r="F927">
        <v>162017.51</v>
      </c>
      <c r="G927" t="s">
        <v>7</v>
      </c>
      <c r="H927" t="s">
        <v>6</v>
      </c>
      <c r="I927" s="16" t="str">
        <f>INDEX(country_codes!C:C,MATCH(highest_earning_players!E927,country_codes!D:D,0))</f>
        <v>Czech Republic</v>
      </c>
      <c r="J927" s="16" t="str">
        <f>INDEX(country_codes!A:A,MATCH(highest_earning_players!E927,country_codes!D:D,0))</f>
        <v>Europe</v>
      </c>
      <c r="K927" s="16" t="str">
        <f t="shared" si="56"/>
        <v>J</v>
      </c>
      <c r="L927" s="16" t="str">
        <f t="shared" si="57"/>
        <v>r</v>
      </c>
      <c r="M927" s="16" t="str">
        <f t="shared" si="58"/>
        <v>Jr</v>
      </c>
      <c r="N927" t="str">
        <f t="shared" si="59"/>
        <v/>
      </c>
    </row>
    <row r="928" spans="1:14" x14ac:dyDescent="0.25">
      <c r="A928">
        <v>7525</v>
      </c>
      <c r="B928" t="s">
        <v>1330</v>
      </c>
      <c r="C928" t="s">
        <v>2231</v>
      </c>
      <c r="D928" t="s">
        <v>2232</v>
      </c>
      <c r="E928" t="s">
        <v>323</v>
      </c>
      <c r="F928">
        <v>156103.10999999999</v>
      </c>
      <c r="G928" t="s">
        <v>7</v>
      </c>
      <c r="H928" t="s">
        <v>6</v>
      </c>
      <c r="I928" s="16" t="str">
        <f>INDEX(country_codes!C:C,MATCH(highest_earning_players!E928,country_codes!D:D,0))</f>
        <v>Germany, Federal Republic of</v>
      </c>
      <c r="J928" s="16" t="str">
        <f>INDEX(country_codes!A:A,MATCH(highest_earning_players!E928,country_codes!D:D,0))</f>
        <v>Europe</v>
      </c>
      <c r="K928" s="16" t="str">
        <f t="shared" si="56"/>
        <v>S</v>
      </c>
      <c r="L928" s="16" t="str">
        <f t="shared" si="57"/>
        <v>n</v>
      </c>
      <c r="M928" s="16" t="str">
        <f t="shared" si="58"/>
        <v>Sn</v>
      </c>
      <c r="N928" t="str">
        <f t="shared" si="59"/>
        <v/>
      </c>
    </row>
    <row r="929" spans="1:14" x14ac:dyDescent="0.25">
      <c r="A929">
        <v>39983</v>
      </c>
      <c r="B929" t="s">
        <v>2233</v>
      </c>
      <c r="C929" t="s">
        <v>2234</v>
      </c>
      <c r="D929" t="s">
        <v>2235</v>
      </c>
      <c r="E929" t="s">
        <v>262</v>
      </c>
      <c r="F929">
        <v>155778.26999999999</v>
      </c>
      <c r="G929" t="s">
        <v>7</v>
      </c>
      <c r="H929" t="s">
        <v>6</v>
      </c>
      <c r="I929" s="16" t="str">
        <f>INDEX(country_codes!C:C,MATCH(highest_earning_players!E929,country_codes!D:D,0))</f>
        <v>Turkey, Republic of</v>
      </c>
      <c r="J929" s="16" t="str">
        <f>INDEX(country_codes!A:A,MATCH(highest_earning_players!E929,country_codes!D:D,0))</f>
        <v>Europe</v>
      </c>
      <c r="K929" s="16" t="str">
        <f t="shared" si="56"/>
        <v>K</v>
      </c>
      <c r="L929" s="16" t="str">
        <f t="shared" si="57"/>
        <v>n</v>
      </c>
      <c r="M929" s="16" t="str">
        <f t="shared" si="58"/>
        <v>Kn</v>
      </c>
      <c r="N929" t="str">
        <f t="shared" si="59"/>
        <v/>
      </c>
    </row>
    <row r="930" spans="1:14" x14ac:dyDescent="0.25">
      <c r="A930">
        <v>7520</v>
      </c>
      <c r="B930" t="s">
        <v>1330</v>
      </c>
      <c r="C930" t="s">
        <v>2236</v>
      </c>
      <c r="D930" t="s">
        <v>2237</v>
      </c>
      <c r="E930" t="s">
        <v>79</v>
      </c>
      <c r="F930">
        <v>153199.92000000001</v>
      </c>
      <c r="G930" t="s">
        <v>7</v>
      </c>
      <c r="H930" t="s">
        <v>6</v>
      </c>
      <c r="I930" s="16" t="str">
        <f>INDEX(country_codes!C:C,MATCH(highest_earning_players!E930,country_codes!D:D,0))</f>
        <v>Sweden, Kingdom of</v>
      </c>
      <c r="J930" s="16" t="str">
        <f>INDEX(country_codes!A:A,MATCH(highest_earning_players!E930,country_codes!D:D,0))</f>
        <v>Europe</v>
      </c>
      <c r="K930" s="16" t="str">
        <f t="shared" si="56"/>
        <v>S</v>
      </c>
      <c r="L930" s="16" t="str">
        <f t="shared" si="57"/>
        <v>n</v>
      </c>
      <c r="M930" s="16" t="str">
        <f t="shared" si="58"/>
        <v>Sn</v>
      </c>
      <c r="N930" t="str">
        <f t="shared" si="59"/>
        <v/>
      </c>
    </row>
    <row r="931" spans="1:14" x14ac:dyDescent="0.25">
      <c r="A931">
        <v>20918</v>
      </c>
      <c r="B931" t="s">
        <v>61</v>
      </c>
      <c r="C931" t="s">
        <v>2238</v>
      </c>
      <c r="D931" t="s">
        <v>2239</v>
      </c>
      <c r="E931" t="s">
        <v>49</v>
      </c>
      <c r="F931">
        <v>153062.5</v>
      </c>
      <c r="G931" t="s">
        <v>7</v>
      </c>
      <c r="H931" t="s">
        <v>6</v>
      </c>
      <c r="I931" s="16" t="str">
        <f>INDEX(country_codes!C:C,MATCH(highest_earning_players!E931,country_codes!D:D,0))</f>
        <v>United States of America</v>
      </c>
      <c r="J931" s="16" t="str">
        <f>INDEX(country_codes!A:A,MATCH(highest_earning_players!E931,country_codes!D:D,0))</f>
        <v>North America</v>
      </c>
      <c r="K931" s="16" t="str">
        <f t="shared" si="56"/>
        <v>D</v>
      </c>
      <c r="L931" s="16" t="str">
        <f t="shared" si="57"/>
        <v>d</v>
      </c>
      <c r="M931" s="16" t="str">
        <f t="shared" si="58"/>
        <v>Dd</v>
      </c>
      <c r="N931" t="str">
        <f t="shared" si="59"/>
        <v/>
      </c>
    </row>
    <row r="932" spans="1:14" x14ac:dyDescent="0.25">
      <c r="A932">
        <v>41753</v>
      </c>
      <c r="B932" t="s">
        <v>2240</v>
      </c>
      <c r="C932" t="s">
        <v>2241</v>
      </c>
      <c r="D932" t="s">
        <v>2242</v>
      </c>
      <c r="E932" t="s">
        <v>66</v>
      </c>
      <c r="F932">
        <v>151117.20000000001</v>
      </c>
      <c r="G932" t="s">
        <v>7</v>
      </c>
      <c r="H932" t="s">
        <v>6</v>
      </c>
      <c r="I932" s="16" t="str">
        <f>INDEX(country_codes!C:C,MATCH(highest_earning_players!E932,country_codes!D:D,0))</f>
        <v>Canada</v>
      </c>
      <c r="J932" s="16" t="str">
        <f>INDEX(country_codes!A:A,MATCH(highest_earning_players!E932,country_codes!D:D,0))</f>
        <v>North America</v>
      </c>
      <c r="K932" s="16" t="str">
        <f t="shared" si="56"/>
        <v>E</v>
      </c>
      <c r="L932" s="16" t="str">
        <f t="shared" si="57"/>
        <v>e</v>
      </c>
      <c r="M932" s="16" t="str">
        <f t="shared" si="58"/>
        <v>Ee</v>
      </c>
      <c r="N932" t="str">
        <f t="shared" si="59"/>
        <v/>
      </c>
    </row>
    <row r="933" spans="1:14" x14ac:dyDescent="0.25">
      <c r="A933">
        <v>28238</v>
      </c>
      <c r="B933" t="s">
        <v>753</v>
      </c>
      <c r="C933" t="s">
        <v>455</v>
      </c>
      <c r="D933" t="s">
        <v>2243</v>
      </c>
      <c r="E933" t="s">
        <v>333</v>
      </c>
      <c r="F933">
        <v>139425.79</v>
      </c>
      <c r="G933" t="s">
        <v>7</v>
      </c>
      <c r="H933" t="s">
        <v>6</v>
      </c>
      <c r="I933" s="16" t="str">
        <f>INDEX(country_codes!C:C,MATCH(highest_earning_players!E933,country_codes!D:D,0))</f>
        <v>China, People's Republic of</v>
      </c>
      <c r="J933" s="16" t="str">
        <f>INDEX(country_codes!A:A,MATCH(highest_earning_players!E933,country_codes!D:D,0))</f>
        <v>Asia</v>
      </c>
      <c r="K933" s="16" t="str">
        <f t="shared" si="56"/>
        <v>L</v>
      </c>
      <c r="L933" s="16" t="str">
        <f t="shared" si="57"/>
        <v>n</v>
      </c>
      <c r="M933" s="16" t="str">
        <f t="shared" si="58"/>
        <v>Ln</v>
      </c>
      <c r="N933" t="str">
        <f t="shared" si="59"/>
        <v/>
      </c>
    </row>
    <row r="934" spans="1:14" x14ac:dyDescent="0.25">
      <c r="A934">
        <v>10950</v>
      </c>
      <c r="B934" t="s">
        <v>499</v>
      </c>
      <c r="C934" t="s">
        <v>2244</v>
      </c>
      <c r="D934" t="s">
        <v>2245</v>
      </c>
      <c r="E934" t="s">
        <v>323</v>
      </c>
      <c r="F934">
        <v>136530.19</v>
      </c>
      <c r="G934" t="s">
        <v>7</v>
      </c>
      <c r="H934" t="s">
        <v>6</v>
      </c>
      <c r="I934" s="16" t="str">
        <f>INDEX(country_codes!C:C,MATCH(highest_earning_players!E934,country_codes!D:D,0))</f>
        <v>Germany, Federal Republic of</v>
      </c>
      <c r="J934" s="16" t="str">
        <f>INDEX(country_codes!A:A,MATCH(highest_earning_players!E934,country_codes!D:D,0))</f>
        <v>Europe</v>
      </c>
      <c r="K934" s="16" t="str">
        <f t="shared" si="56"/>
        <v>A</v>
      </c>
      <c r="L934" s="16" t="str">
        <f t="shared" si="57"/>
        <v>n</v>
      </c>
      <c r="M934" s="16" t="str">
        <f t="shared" si="58"/>
        <v>An</v>
      </c>
      <c r="N934" t="str">
        <f t="shared" si="59"/>
        <v/>
      </c>
    </row>
    <row r="935" spans="1:14" x14ac:dyDescent="0.25">
      <c r="A935">
        <v>17274</v>
      </c>
      <c r="B935" t="s">
        <v>2246</v>
      </c>
      <c r="C935" t="s">
        <v>715</v>
      </c>
      <c r="D935" t="s">
        <v>2247</v>
      </c>
      <c r="E935" t="s">
        <v>609</v>
      </c>
      <c r="F935">
        <v>135189.54</v>
      </c>
      <c r="G935" t="s">
        <v>7</v>
      </c>
      <c r="H935" t="s">
        <v>6</v>
      </c>
      <c r="I935" s="16" t="str">
        <f>INDEX(country_codes!C:C,MATCH(highest_earning_players!E935,country_codes!D:D,0))</f>
        <v>Korea, Republic of</v>
      </c>
      <c r="J935" s="16" t="str">
        <f>INDEX(country_codes!A:A,MATCH(highest_earning_players!E935,country_codes!D:D,0))</f>
        <v>Asia</v>
      </c>
      <c r="K935" s="16" t="str">
        <f t="shared" si="56"/>
        <v>H</v>
      </c>
      <c r="L935" s="16" t="str">
        <f t="shared" si="57"/>
        <v>e</v>
      </c>
      <c r="M935" s="16" t="str">
        <f t="shared" si="58"/>
        <v>He</v>
      </c>
      <c r="N935" t="str">
        <f t="shared" si="59"/>
        <v/>
      </c>
    </row>
    <row r="936" spans="1:14" x14ac:dyDescent="0.25">
      <c r="A936">
        <v>33382</v>
      </c>
      <c r="B936" t="s">
        <v>2248</v>
      </c>
      <c r="C936" t="s">
        <v>607</v>
      </c>
      <c r="D936" t="s">
        <v>2249</v>
      </c>
      <c r="E936" t="s">
        <v>609</v>
      </c>
      <c r="F936">
        <v>133715</v>
      </c>
      <c r="G936" t="s">
        <v>7</v>
      </c>
      <c r="H936" t="s">
        <v>6</v>
      </c>
      <c r="I936" s="16" t="str">
        <f>INDEX(country_codes!C:C,MATCH(highest_earning_players!E936,country_codes!D:D,0))</f>
        <v>Korea, Republic of</v>
      </c>
      <c r="J936" s="16" t="str">
        <f>INDEX(country_codes!A:A,MATCH(highest_earning_players!E936,country_codes!D:D,0))</f>
        <v>Asia</v>
      </c>
      <c r="K936" s="16" t="str">
        <f t="shared" si="56"/>
        <v>C</v>
      </c>
      <c r="L936" s="16" t="str">
        <f t="shared" si="57"/>
        <v>u</v>
      </c>
      <c r="M936" s="16" t="str">
        <f t="shared" si="58"/>
        <v>Cu</v>
      </c>
      <c r="N936" t="str">
        <f t="shared" si="59"/>
        <v/>
      </c>
    </row>
    <row r="937" spans="1:14" x14ac:dyDescent="0.25">
      <c r="A937">
        <v>61463</v>
      </c>
      <c r="B937" t="s">
        <v>2250</v>
      </c>
      <c r="C937" t="s">
        <v>2251</v>
      </c>
      <c r="D937" t="s">
        <v>1625</v>
      </c>
      <c r="E937" t="s">
        <v>333</v>
      </c>
      <c r="F937">
        <v>131560</v>
      </c>
      <c r="G937" t="s">
        <v>7</v>
      </c>
      <c r="H937" t="s">
        <v>6</v>
      </c>
      <c r="I937" s="16" t="str">
        <f>INDEX(country_codes!C:C,MATCH(highest_earning_players!E937,country_codes!D:D,0))</f>
        <v>China, People's Republic of</v>
      </c>
      <c r="J937" s="16" t="str">
        <f>INDEX(country_codes!A:A,MATCH(highest_earning_players!E937,country_codes!D:D,0))</f>
        <v>Asia</v>
      </c>
      <c r="K937" s="16" t="str">
        <f t="shared" si="56"/>
        <v>G</v>
      </c>
      <c r="L937" s="16" t="str">
        <f t="shared" si="57"/>
        <v>n</v>
      </c>
      <c r="M937" s="16" t="str">
        <f t="shared" si="58"/>
        <v>Gn</v>
      </c>
      <c r="N937" t="str">
        <f t="shared" si="59"/>
        <v/>
      </c>
    </row>
    <row r="938" spans="1:14" x14ac:dyDescent="0.25">
      <c r="A938">
        <v>43782</v>
      </c>
      <c r="B938" t="s">
        <v>959</v>
      </c>
      <c r="C938" t="s">
        <v>959</v>
      </c>
      <c r="D938" t="s">
        <v>2252</v>
      </c>
      <c r="E938" t="s">
        <v>333</v>
      </c>
      <c r="F938">
        <v>125458.59</v>
      </c>
      <c r="G938" t="s">
        <v>7</v>
      </c>
      <c r="H938" t="s">
        <v>6</v>
      </c>
      <c r="I938" s="16" t="str">
        <f>INDEX(country_codes!C:C,MATCH(highest_earning_players!E938,country_codes!D:D,0))</f>
        <v>China, People's Republic of</v>
      </c>
      <c r="J938" s="16" t="str">
        <f>INDEX(country_codes!A:A,MATCH(highest_earning_players!E938,country_codes!D:D,0))</f>
        <v>Asia</v>
      </c>
      <c r="K938" s="16" t="str">
        <f t="shared" si="56"/>
        <v>-</v>
      </c>
      <c r="L938" s="16" t="str">
        <f t="shared" si="57"/>
        <v>-</v>
      </c>
      <c r="M938" s="16" t="str">
        <f t="shared" si="58"/>
        <v>--</v>
      </c>
      <c r="N938" t="str">
        <f t="shared" si="59"/>
        <v/>
      </c>
    </row>
    <row r="939" spans="1:14" x14ac:dyDescent="0.25">
      <c r="A939">
        <v>14549</v>
      </c>
      <c r="B939" t="s">
        <v>2253</v>
      </c>
      <c r="C939" t="s">
        <v>418</v>
      </c>
      <c r="D939" t="s">
        <v>2254</v>
      </c>
      <c r="E939" t="s">
        <v>333</v>
      </c>
      <c r="F939">
        <v>122179.36</v>
      </c>
      <c r="G939" t="s">
        <v>7</v>
      </c>
      <c r="H939" t="s">
        <v>6</v>
      </c>
      <c r="I939" s="16" t="str">
        <f>INDEX(country_codes!C:C,MATCH(highest_earning_players!E939,country_codes!D:D,0))</f>
        <v>China, People's Republic of</v>
      </c>
      <c r="J939" s="16" t="str">
        <f>INDEX(country_codes!A:A,MATCH(highest_earning_players!E939,country_codes!D:D,0))</f>
        <v>Asia</v>
      </c>
      <c r="K939" s="16" t="str">
        <f t="shared" si="56"/>
        <v>B</v>
      </c>
      <c r="L939" s="16" t="str">
        <f t="shared" si="57"/>
        <v>n</v>
      </c>
      <c r="M939" s="16" t="str">
        <f t="shared" si="58"/>
        <v>Bn</v>
      </c>
      <c r="N939" t="str">
        <f t="shared" si="59"/>
        <v/>
      </c>
    </row>
    <row r="940" spans="1:14" x14ac:dyDescent="0.25">
      <c r="A940">
        <v>30003</v>
      </c>
      <c r="B940" t="s">
        <v>1126</v>
      </c>
      <c r="C940" t="s">
        <v>2255</v>
      </c>
      <c r="D940" t="s">
        <v>2256</v>
      </c>
      <c r="E940" t="s">
        <v>323</v>
      </c>
      <c r="F940">
        <v>121712.5</v>
      </c>
      <c r="G940" t="s">
        <v>7</v>
      </c>
      <c r="H940" t="s">
        <v>6</v>
      </c>
      <c r="I940" s="16" t="str">
        <f>INDEX(country_codes!C:C,MATCH(highest_earning_players!E940,country_codes!D:D,0))</f>
        <v>Germany, Federal Republic of</v>
      </c>
      <c r="J940" s="16" t="str">
        <f>INDEX(country_codes!A:A,MATCH(highest_earning_players!E940,country_codes!D:D,0))</f>
        <v>Europe</v>
      </c>
      <c r="K940" s="16" t="str">
        <f t="shared" si="56"/>
        <v>K</v>
      </c>
      <c r="L940" s="16" t="str">
        <f t="shared" si="57"/>
        <v>n</v>
      </c>
      <c r="M940" s="16" t="str">
        <f t="shared" si="58"/>
        <v>Kn</v>
      </c>
      <c r="N940" t="str">
        <f t="shared" si="59"/>
        <v/>
      </c>
    </row>
    <row r="941" spans="1:14" x14ac:dyDescent="0.25">
      <c r="A941">
        <v>35958</v>
      </c>
      <c r="B941" t="s">
        <v>1498</v>
      </c>
      <c r="C941" t="s">
        <v>2257</v>
      </c>
      <c r="D941" t="s">
        <v>2258</v>
      </c>
      <c r="E941" t="s">
        <v>95</v>
      </c>
      <c r="F941">
        <v>121255.92</v>
      </c>
      <c r="G941" t="s">
        <v>7</v>
      </c>
      <c r="H941" t="s">
        <v>6</v>
      </c>
      <c r="I941" s="16" t="str">
        <f>INDEX(country_codes!C:C,MATCH(highest_earning_players!E941,country_codes!D:D,0))</f>
        <v>France, French Republic</v>
      </c>
      <c r="J941" s="16" t="str">
        <f>INDEX(country_codes!A:A,MATCH(highest_earning_players!E941,country_codes!D:D,0))</f>
        <v>Europe</v>
      </c>
      <c r="K941" s="16" t="str">
        <f t="shared" si="56"/>
        <v>T</v>
      </c>
      <c r="L941" s="16" t="str">
        <f t="shared" si="57"/>
        <v>o</v>
      </c>
      <c r="M941" s="16" t="str">
        <f t="shared" si="58"/>
        <v>To</v>
      </c>
      <c r="N941" t="str">
        <f t="shared" si="59"/>
        <v/>
      </c>
    </row>
    <row r="942" spans="1:14" x14ac:dyDescent="0.25">
      <c r="A942">
        <v>11589</v>
      </c>
      <c r="B942" t="s">
        <v>2259</v>
      </c>
      <c r="C942" t="s">
        <v>2260</v>
      </c>
      <c r="D942" t="s">
        <v>2261</v>
      </c>
      <c r="E942" t="s">
        <v>124</v>
      </c>
      <c r="F942">
        <v>121248.17</v>
      </c>
      <c r="G942" t="s">
        <v>7</v>
      </c>
      <c r="H942" t="s">
        <v>6</v>
      </c>
      <c r="I942" s="16" t="str">
        <f>INDEX(country_codes!C:C,MATCH(highest_earning_players!E942,country_codes!D:D,0))</f>
        <v>Ukraine</v>
      </c>
      <c r="J942" s="16" t="str">
        <f>INDEX(country_codes!A:A,MATCH(highest_earning_players!E942,country_codes!D:D,0))</f>
        <v>Europe</v>
      </c>
      <c r="K942" s="16" t="str">
        <f t="shared" si="56"/>
        <v>E</v>
      </c>
      <c r="L942" s="16" t="str">
        <f t="shared" si="57"/>
        <v>e</v>
      </c>
      <c r="M942" s="16" t="str">
        <f t="shared" si="58"/>
        <v>Ee</v>
      </c>
      <c r="N942" t="str">
        <f t="shared" si="59"/>
        <v/>
      </c>
    </row>
    <row r="943" spans="1:14" x14ac:dyDescent="0.25">
      <c r="A943">
        <v>22550</v>
      </c>
      <c r="B943" t="s">
        <v>277</v>
      </c>
      <c r="C943" t="s">
        <v>2262</v>
      </c>
      <c r="D943" t="s">
        <v>2263</v>
      </c>
      <c r="E943" t="s">
        <v>117</v>
      </c>
      <c r="F943">
        <v>117466.67</v>
      </c>
      <c r="G943" t="s">
        <v>7</v>
      </c>
      <c r="H943" t="s">
        <v>6</v>
      </c>
      <c r="I943" s="16" t="str">
        <f>INDEX(country_codes!C:C,MATCH(highest_earning_players!E943,country_codes!D:D,0))</f>
        <v>Russian Federation</v>
      </c>
      <c r="J943" s="16" t="str">
        <f>INDEX(country_codes!A:A,MATCH(highest_earning_players!E943,country_codes!D:D,0))</f>
        <v>Europe</v>
      </c>
      <c r="K943" s="16" t="str">
        <f t="shared" si="56"/>
        <v>A</v>
      </c>
      <c r="L943" s="16" t="str">
        <f t="shared" si="57"/>
        <v>y</v>
      </c>
      <c r="M943" s="16" t="str">
        <f t="shared" si="58"/>
        <v>Ay</v>
      </c>
      <c r="N943" t="str">
        <f t="shared" si="59"/>
        <v/>
      </c>
    </row>
    <row r="944" spans="1:14" x14ac:dyDescent="0.25">
      <c r="A944">
        <v>23913</v>
      </c>
      <c r="B944" t="s">
        <v>1007</v>
      </c>
      <c r="C944" t="s">
        <v>1304</v>
      </c>
      <c r="D944" t="s">
        <v>2264</v>
      </c>
      <c r="E944" t="s">
        <v>49</v>
      </c>
      <c r="F944">
        <v>114725</v>
      </c>
      <c r="G944" t="s">
        <v>7</v>
      </c>
      <c r="H944" t="s">
        <v>6</v>
      </c>
      <c r="I944" s="16" t="str">
        <f>INDEX(country_codes!C:C,MATCH(highest_earning_players!E944,country_codes!D:D,0))</f>
        <v>United States of America</v>
      </c>
      <c r="J944" s="16" t="str">
        <f>INDEX(country_codes!A:A,MATCH(highest_earning_players!E944,country_codes!D:D,0))</f>
        <v>North America</v>
      </c>
      <c r="K944" s="16" t="str">
        <f t="shared" si="56"/>
        <v>W</v>
      </c>
      <c r="L944" s="16" t="str">
        <f t="shared" si="57"/>
        <v>m</v>
      </c>
      <c r="M944" s="16" t="str">
        <f t="shared" si="58"/>
        <v>Wm</v>
      </c>
      <c r="N944" t="str">
        <f t="shared" si="59"/>
        <v/>
      </c>
    </row>
    <row r="945" spans="1:14" x14ac:dyDescent="0.25">
      <c r="A945">
        <v>32363</v>
      </c>
      <c r="B945" t="s">
        <v>1763</v>
      </c>
      <c r="C945" t="s">
        <v>2265</v>
      </c>
      <c r="D945" t="s">
        <v>2266</v>
      </c>
      <c r="E945" t="s">
        <v>66</v>
      </c>
      <c r="F945">
        <v>110925</v>
      </c>
      <c r="G945" t="s">
        <v>7</v>
      </c>
      <c r="H945" t="s">
        <v>6</v>
      </c>
      <c r="I945" s="16" t="str">
        <f>INDEX(country_codes!C:C,MATCH(highest_earning_players!E945,country_codes!D:D,0))</f>
        <v>Canada</v>
      </c>
      <c r="J945" s="16" t="str">
        <f>INDEX(country_codes!A:A,MATCH(highest_earning_players!E945,country_codes!D:D,0))</f>
        <v>North America</v>
      </c>
      <c r="K945" s="16" t="str">
        <f t="shared" si="56"/>
        <v>J</v>
      </c>
      <c r="L945" s="16" t="str">
        <f t="shared" si="57"/>
        <v>e</v>
      </c>
      <c r="M945" s="16" t="str">
        <f t="shared" si="58"/>
        <v>Je</v>
      </c>
      <c r="N945" t="str">
        <f t="shared" si="59"/>
        <v/>
      </c>
    </row>
    <row r="946" spans="1:14" x14ac:dyDescent="0.25">
      <c r="A946">
        <v>15114</v>
      </c>
      <c r="B946" t="s">
        <v>696</v>
      </c>
      <c r="C946" t="s">
        <v>2267</v>
      </c>
      <c r="D946" t="s">
        <v>2268</v>
      </c>
      <c r="E946" t="s">
        <v>49</v>
      </c>
      <c r="F946">
        <v>110141.67</v>
      </c>
      <c r="G946" t="s">
        <v>7</v>
      </c>
      <c r="H946" t="s">
        <v>6</v>
      </c>
      <c r="I946" s="16" t="str">
        <f>INDEX(country_codes!C:C,MATCH(highest_earning_players!E946,country_codes!D:D,0))</f>
        <v>United States of America</v>
      </c>
      <c r="J946" s="16" t="str">
        <f>INDEX(country_codes!A:A,MATCH(highest_earning_players!E946,country_codes!D:D,0))</f>
        <v>North America</v>
      </c>
      <c r="K946" s="16" t="str">
        <f t="shared" si="56"/>
        <v>P</v>
      </c>
      <c r="L946" s="16" t="str">
        <f t="shared" si="57"/>
        <v>l</v>
      </c>
      <c r="M946" s="16" t="str">
        <f t="shared" si="58"/>
        <v>Pl</v>
      </c>
      <c r="N946" t="str">
        <f t="shared" si="59"/>
        <v/>
      </c>
    </row>
    <row r="947" spans="1:14" x14ac:dyDescent="0.25">
      <c r="A947">
        <v>1244</v>
      </c>
      <c r="B947" t="s">
        <v>613</v>
      </c>
      <c r="C947" t="s">
        <v>2269</v>
      </c>
      <c r="D947" t="s">
        <v>2270</v>
      </c>
      <c r="E947" t="s">
        <v>49</v>
      </c>
      <c r="F947">
        <v>106314.27</v>
      </c>
      <c r="G947" t="s">
        <v>7</v>
      </c>
      <c r="H947" t="s">
        <v>6</v>
      </c>
      <c r="I947" s="16" t="str">
        <f>INDEX(country_codes!C:C,MATCH(highest_earning_players!E947,country_codes!D:D,0))</f>
        <v>United States of America</v>
      </c>
      <c r="J947" s="16" t="str">
        <f>INDEX(country_codes!A:A,MATCH(highest_earning_players!E947,country_codes!D:D,0))</f>
        <v>North America</v>
      </c>
      <c r="K947" s="16" t="str">
        <f t="shared" si="56"/>
        <v>C</v>
      </c>
      <c r="L947" s="16" t="str">
        <f t="shared" si="57"/>
        <v>g</v>
      </c>
      <c r="M947" s="16" t="str">
        <f t="shared" si="58"/>
        <v>Cg</v>
      </c>
      <c r="N947" t="str">
        <f t="shared" si="59"/>
        <v/>
      </c>
    </row>
    <row r="948" spans="1:14" x14ac:dyDescent="0.25">
      <c r="A948">
        <v>38403</v>
      </c>
      <c r="B948" t="s">
        <v>2271</v>
      </c>
      <c r="C948" t="s">
        <v>2272</v>
      </c>
      <c r="D948" t="s">
        <v>2273</v>
      </c>
      <c r="E948" t="s">
        <v>66</v>
      </c>
      <c r="F948">
        <v>102887.5</v>
      </c>
      <c r="G948" t="s">
        <v>7</v>
      </c>
      <c r="H948" t="s">
        <v>6</v>
      </c>
      <c r="I948" s="16" t="str">
        <f>INDEX(country_codes!C:C,MATCH(highest_earning_players!E948,country_codes!D:D,0))</f>
        <v>Canada</v>
      </c>
      <c r="J948" s="16" t="str">
        <f>INDEX(country_codes!A:A,MATCH(highest_earning_players!E948,country_codes!D:D,0))</f>
        <v>North America</v>
      </c>
      <c r="K948" s="16" t="str">
        <f t="shared" si="56"/>
        <v>M</v>
      </c>
      <c r="L948" s="16" t="str">
        <f t="shared" si="57"/>
        <v>i</v>
      </c>
      <c r="M948" s="16" t="str">
        <f t="shared" si="58"/>
        <v>Mi</v>
      </c>
      <c r="N948" t="str">
        <f t="shared" si="59"/>
        <v/>
      </c>
    </row>
    <row r="949" spans="1:14" x14ac:dyDescent="0.25">
      <c r="A949">
        <v>12141</v>
      </c>
      <c r="B949" t="s">
        <v>2274</v>
      </c>
      <c r="C949" t="s">
        <v>429</v>
      </c>
      <c r="D949" t="s">
        <v>2275</v>
      </c>
      <c r="E949" t="s">
        <v>333</v>
      </c>
      <c r="F949">
        <v>100759.37</v>
      </c>
      <c r="G949" t="s">
        <v>7</v>
      </c>
      <c r="H949" t="s">
        <v>6</v>
      </c>
      <c r="I949" s="16" t="str">
        <f>INDEX(country_codes!C:C,MATCH(highest_earning_players!E949,country_codes!D:D,0))</f>
        <v>China, People's Republic of</v>
      </c>
      <c r="J949" s="16" t="str">
        <f>INDEX(country_codes!A:A,MATCH(highest_earning_players!E949,country_codes!D:D,0))</f>
        <v>Asia</v>
      </c>
      <c r="K949" s="16" t="str">
        <f t="shared" si="56"/>
        <v>B</v>
      </c>
      <c r="L949" s="16" t="str">
        <f t="shared" si="57"/>
        <v>o</v>
      </c>
      <c r="M949" s="16" t="str">
        <f t="shared" si="58"/>
        <v>Bo</v>
      </c>
      <c r="N949" t="str">
        <f t="shared" si="59"/>
        <v/>
      </c>
    </row>
    <row r="950" spans="1:14" x14ac:dyDescent="0.25">
      <c r="A950">
        <v>30162</v>
      </c>
      <c r="B950" t="s">
        <v>2276</v>
      </c>
      <c r="C950" t="s">
        <v>2277</v>
      </c>
      <c r="D950" t="s">
        <v>2278</v>
      </c>
      <c r="E950" t="s">
        <v>66</v>
      </c>
      <c r="F950">
        <v>97593.919999999998</v>
      </c>
      <c r="G950" t="s">
        <v>7</v>
      </c>
      <c r="H950" t="s">
        <v>6</v>
      </c>
      <c r="I950" s="16" t="str">
        <f>INDEX(country_codes!C:C,MATCH(highest_earning_players!E950,country_codes!D:D,0))</f>
        <v>Canada</v>
      </c>
      <c r="J950" s="16" t="str">
        <f>INDEX(country_codes!A:A,MATCH(highest_earning_players!E950,country_codes!D:D,0))</f>
        <v>North America</v>
      </c>
      <c r="K950" s="16" t="str">
        <f t="shared" si="56"/>
        <v>J</v>
      </c>
      <c r="L950" s="16" t="str">
        <f t="shared" si="57"/>
        <v>n</v>
      </c>
      <c r="M950" s="16" t="str">
        <f t="shared" si="58"/>
        <v>Jn</v>
      </c>
      <c r="N950" t="str">
        <f t="shared" si="59"/>
        <v/>
      </c>
    </row>
    <row r="951" spans="1:14" x14ac:dyDescent="0.25">
      <c r="A951">
        <v>17271</v>
      </c>
      <c r="B951" t="s">
        <v>2279</v>
      </c>
      <c r="C951" t="s">
        <v>645</v>
      </c>
      <c r="D951" t="s">
        <v>2280</v>
      </c>
      <c r="E951" t="s">
        <v>609</v>
      </c>
      <c r="F951">
        <v>97479</v>
      </c>
      <c r="G951" t="s">
        <v>7</v>
      </c>
      <c r="H951" t="s">
        <v>6</v>
      </c>
      <c r="I951" s="16" t="str">
        <f>INDEX(country_codes!C:C,MATCH(highest_earning_players!E951,country_codes!D:D,0))</f>
        <v>Korea, Republic of</v>
      </c>
      <c r="J951" s="16" t="str">
        <f>INDEX(country_codes!A:A,MATCH(highest_earning_players!E951,country_codes!D:D,0))</f>
        <v>Asia</v>
      </c>
      <c r="K951" s="16" t="str">
        <f t="shared" si="56"/>
        <v>I</v>
      </c>
      <c r="L951" s="16" t="str">
        <f t="shared" si="57"/>
        <v>k</v>
      </c>
      <c r="M951" s="16" t="str">
        <f t="shared" si="58"/>
        <v>Ik</v>
      </c>
      <c r="N951" t="str">
        <f t="shared" si="59"/>
        <v/>
      </c>
    </row>
    <row r="952" spans="1:14" x14ac:dyDescent="0.25">
      <c r="A952">
        <v>14270</v>
      </c>
      <c r="B952" t="s">
        <v>2281</v>
      </c>
      <c r="C952" t="s">
        <v>2005</v>
      </c>
      <c r="D952" t="s">
        <v>2282</v>
      </c>
      <c r="E952" t="s">
        <v>660</v>
      </c>
      <c r="F952">
        <v>96719.1</v>
      </c>
      <c r="G952" t="s">
        <v>7</v>
      </c>
      <c r="H952" t="s">
        <v>6</v>
      </c>
      <c r="I952" s="16" t="str">
        <f>INDEX(country_codes!C:C,MATCH(highest_earning_players!E952,country_codes!D:D,0))</f>
        <v>Taiwan</v>
      </c>
      <c r="J952" s="16" t="str">
        <f>INDEX(country_codes!A:A,MATCH(highest_earning_players!E952,country_codes!D:D,0))</f>
        <v>Asia</v>
      </c>
      <c r="K952" s="16" t="str">
        <f t="shared" si="56"/>
        <v>S</v>
      </c>
      <c r="L952" s="16" t="str">
        <f t="shared" si="57"/>
        <v>n</v>
      </c>
      <c r="M952" s="16" t="str">
        <f t="shared" si="58"/>
        <v>Sn</v>
      </c>
      <c r="N952" t="str">
        <f t="shared" si="59"/>
        <v/>
      </c>
    </row>
    <row r="953" spans="1:14" x14ac:dyDescent="0.25">
      <c r="A953">
        <v>30561</v>
      </c>
      <c r="B953" t="s">
        <v>144</v>
      </c>
      <c r="C953" t="s">
        <v>2283</v>
      </c>
      <c r="D953" t="s">
        <v>2284</v>
      </c>
      <c r="E953" t="s">
        <v>2285</v>
      </c>
      <c r="F953">
        <v>94073</v>
      </c>
      <c r="G953" t="s">
        <v>7</v>
      </c>
      <c r="H953" t="s">
        <v>6</v>
      </c>
      <c r="I953" s="16" t="str">
        <f>INDEX(country_codes!C:C,MATCH(highest_earning_players!E953,country_codes!D:D,0))</f>
        <v>Greece, Hellenic Republic</v>
      </c>
      <c r="J953" s="16" t="str">
        <f>INDEX(country_codes!A:A,MATCH(highest_earning_players!E953,country_codes!D:D,0))</f>
        <v>Europe</v>
      </c>
      <c r="K953" s="16" t="str">
        <f t="shared" si="56"/>
        <v>C</v>
      </c>
      <c r="L953" s="16" t="str">
        <f t="shared" si="57"/>
        <v>s</v>
      </c>
      <c r="M953" s="16" t="str">
        <f t="shared" si="58"/>
        <v>Cs</v>
      </c>
      <c r="N953" t="str">
        <f t="shared" si="59"/>
        <v/>
      </c>
    </row>
    <row r="954" spans="1:14" x14ac:dyDescent="0.25">
      <c r="A954">
        <v>32359</v>
      </c>
      <c r="B954" t="s">
        <v>2286</v>
      </c>
      <c r="C954" t="s">
        <v>2287</v>
      </c>
      <c r="D954" t="s">
        <v>2288</v>
      </c>
      <c r="E954" t="s">
        <v>49</v>
      </c>
      <c r="F954">
        <v>91550</v>
      </c>
      <c r="G954" t="s">
        <v>7</v>
      </c>
      <c r="H954" t="s">
        <v>6</v>
      </c>
      <c r="I954" s="16" t="str">
        <f>INDEX(country_codes!C:C,MATCH(highest_earning_players!E954,country_codes!D:D,0))</f>
        <v>United States of America</v>
      </c>
      <c r="J954" s="16" t="str">
        <f>INDEX(country_codes!A:A,MATCH(highest_earning_players!E954,country_codes!D:D,0))</f>
        <v>North America</v>
      </c>
      <c r="K954" s="16" t="str">
        <f t="shared" si="56"/>
        <v>E</v>
      </c>
      <c r="L954" s="16" t="str">
        <f t="shared" si="57"/>
        <v>n</v>
      </c>
      <c r="M954" s="16" t="str">
        <f t="shared" si="58"/>
        <v>En</v>
      </c>
      <c r="N954">
        <f t="shared" si="59"/>
        <v>5</v>
      </c>
    </row>
    <row r="955" spans="1:14" x14ac:dyDescent="0.25">
      <c r="A955">
        <v>43794</v>
      </c>
      <c r="B955" t="s">
        <v>2289</v>
      </c>
      <c r="C955" t="s">
        <v>1640</v>
      </c>
      <c r="D955" t="s">
        <v>2290</v>
      </c>
      <c r="E955" t="s">
        <v>333</v>
      </c>
      <c r="F955">
        <v>89346.12</v>
      </c>
      <c r="G955" t="s">
        <v>7</v>
      </c>
      <c r="H955" t="s">
        <v>6</v>
      </c>
      <c r="I955" s="16" t="str">
        <f>INDEX(country_codes!C:C,MATCH(highest_earning_players!E955,country_codes!D:D,0))</f>
        <v>China, People's Republic of</v>
      </c>
      <c r="J955" s="16" t="str">
        <f>INDEX(country_codes!A:A,MATCH(highest_earning_players!E955,country_codes!D:D,0))</f>
        <v>Asia</v>
      </c>
      <c r="K955" s="16" t="str">
        <f t="shared" si="56"/>
        <v>J</v>
      </c>
      <c r="L955" s="16" t="str">
        <f t="shared" si="57"/>
        <v>i</v>
      </c>
      <c r="M955" s="16" t="str">
        <f t="shared" si="58"/>
        <v>Ji</v>
      </c>
      <c r="N955" t="str">
        <f t="shared" si="59"/>
        <v/>
      </c>
    </row>
    <row r="956" spans="1:14" x14ac:dyDescent="0.25">
      <c r="A956">
        <v>37063</v>
      </c>
      <c r="B956" t="s">
        <v>2291</v>
      </c>
      <c r="C956" t="s">
        <v>2292</v>
      </c>
      <c r="D956" t="s">
        <v>2293</v>
      </c>
      <c r="E956" t="s">
        <v>660</v>
      </c>
      <c r="F956">
        <v>89250</v>
      </c>
      <c r="G956" t="s">
        <v>7</v>
      </c>
      <c r="H956" t="s">
        <v>6</v>
      </c>
      <c r="I956" s="16" t="str">
        <f>INDEX(country_codes!C:C,MATCH(highest_earning_players!E956,country_codes!D:D,0))</f>
        <v>Taiwan</v>
      </c>
      <c r="J956" s="16" t="str">
        <f>INDEX(country_codes!A:A,MATCH(highest_earning_players!E956,country_codes!D:D,0))</f>
        <v>Asia</v>
      </c>
      <c r="K956" s="16" t="str">
        <f t="shared" si="56"/>
        <v>T</v>
      </c>
      <c r="L956" s="16" t="str">
        <f t="shared" si="57"/>
        <v>n</v>
      </c>
      <c r="M956" s="16" t="str">
        <f t="shared" si="58"/>
        <v>Tn</v>
      </c>
      <c r="N956" t="str">
        <f t="shared" si="59"/>
        <v/>
      </c>
    </row>
    <row r="957" spans="1:14" x14ac:dyDescent="0.25">
      <c r="A957">
        <v>23558</v>
      </c>
      <c r="B957" t="s">
        <v>2294</v>
      </c>
      <c r="C957" t="s">
        <v>2295</v>
      </c>
      <c r="D957" t="s">
        <v>2296</v>
      </c>
      <c r="E957" t="s">
        <v>134</v>
      </c>
      <c r="F957">
        <v>87636.14</v>
      </c>
      <c r="G957" t="s">
        <v>7</v>
      </c>
      <c r="H957" t="s">
        <v>6</v>
      </c>
      <c r="I957" s="16" t="str">
        <f>INDEX(country_codes!C:C,MATCH(highest_earning_players!E957,country_codes!D:D,0))</f>
        <v>Poland, Republic of</v>
      </c>
      <c r="J957" s="16" t="str">
        <f>INDEX(country_codes!A:A,MATCH(highest_earning_players!E957,country_codes!D:D,0))</f>
        <v>Europe</v>
      </c>
      <c r="K957" s="16" t="str">
        <f t="shared" si="56"/>
        <v>K</v>
      </c>
      <c r="L957" s="16" t="str">
        <f t="shared" si="57"/>
        <v>r</v>
      </c>
      <c r="M957" s="16" t="str">
        <f t="shared" si="58"/>
        <v>Kr</v>
      </c>
      <c r="N957" t="str">
        <f t="shared" si="59"/>
        <v/>
      </c>
    </row>
    <row r="958" spans="1:14" x14ac:dyDescent="0.25">
      <c r="A958">
        <v>50884</v>
      </c>
      <c r="B958" t="s">
        <v>2297</v>
      </c>
      <c r="C958" t="s">
        <v>1640</v>
      </c>
      <c r="D958" t="s">
        <v>2298</v>
      </c>
      <c r="E958" t="s">
        <v>660</v>
      </c>
      <c r="F958">
        <v>86250</v>
      </c>
      <c r="G958" t="s">
        <v>7</v>
      </c>
      <c r="H958" t="s">
        <v>6</v>
      </c>
      <c r="I958" s="16" t="str">
        <f>INDEX(country_codes!C:C,MATCH(highest_earning_players!E958,country_codes!D:D,0))</f>
        <v>Taiwan</v>
      </c>
      <c r="J958" s="16" t="str">
        <f>INDEX(country_codes!A:A,MATCH(highest_earning_players!E958,country_codes!D:D,0))</f>
        <v>Asia</v>
      </c>
      <c r="K958" s="16" t="str">
        <f t="shared" si="56"/>
        <v>Z</v>
      </c>
      <c r="L958" s="16" t="str">
        <f t="shared" si="57"/>
        <v>g</v>
      </c>
      <c r="M958" s="16" t="str">
        <f t="shared" si="58"/>
        <v>Zg</v>
      </c>
      <c r="N958" t="str">
        <f t="shared" si="59"/>
        <v/>
      </c>
    </row>
    <row r="959" spans="1:14" x14ac:dyDescent="0.25">
      <c r="A959">
        <v>45830</v>
      </c>
      <c r="B959" t="s">
        <v>2299</v>
      </c>
      <c r="C959" t="s">
        <v>2300</v>
      </c>
      <c r="D959" t="s">
        <v>2301</v>
      </c>
      <c r="E959" t="s">
        <v>1182</v>
      </c>
      <c r="F959">
        <v>84196</v>
      </c>
      <c r="G959" t="s">
        <v>7</v>
      </c>
      <c r="H959" t="s">
        <v>6</v>
      </c>
      <c r="I959" s="16" t="str">
        <f>INDEX(country_codes!C:C,MATCH(highest_earning_players!E959,country_codes!D:D,0))</f>
        <v>Japan</v>
      </c>
      <c r="J959" s="16" t="str">
        <f>INDEX(country_codes!A:A,MATCH(highest_earning_players!E959,country_codes!D:D,0))</f>
        <v>Asia</v>
      </c>
      <c r="K959" s="16" t="str">
        <f t="shared" si="56"/>
        <v>W</v>
      </c>
      <c r="L959" s="16" t="str">
        <f t="shared" si="57"/>
        <v>u</v>
      </c>
      <c r="M959" s="16" t="str">
        <f t="shared" si="58"/>
        <v>Wu</v>
      </c>
      <c r="N959" t="str">
        <f t="shared" si="59"/>
        <v/>
      </c>
    </row>
    <row r="960" spans="1:14" x14ac:dyDescent="0.25">
      <c r="A960">
        <v>47728</v>
      </c>
      <c r="B960" t="s">
        <v>2302</v>
      </c>
      <c r="C960" t="s">
        <v>2303</v>
      </c>
      <c r="D960" t="s">
        <v>2304</v>
      </c>
      <c r="E960" t="s">
        <v>95</v>
      </c>
      <c r="F960">
        <v>83373.91</v>
      </c>
      <c r="G960" t="s">
        <v>7</v>
      </c>
      <c r="H960" t="s">
        <v>6</v>
      </c>
      <c r="I960" s="16" t="str">
        <f>INDEX(country_codes!C:C,MATCH(highest_earning_players!E960,country_codes!D:D,0))</f>
        <v>France, French Republic</v>
      </c>
      <c r="J960" s="16" t="str">
        <f>INDEX(country_codes!A:A,MATCH(highest_earning_players!E960,country_codes!D:D,0))</f>
        <v>Europe</v>
      </c>
      <c r="K960" s="16" t="str">
        <f t="shared" si="56"/>
        <v>Z</v>
      </c>
      <c r="L960" s="16" t="str">
        <f t="shared" si="57"/>
        <v>a</v>
      </c>
      <c r="M960" s="16" t="str">
        <f t="shared" si="58"/>
        <v>Za</v>
      </c>
      <c r="N960" t="str">
        <f t="shared" si="59"/>
        <v/>
      </c>
    </row>
    <row r="961" spans="1:14" x14ac:dyDescent="0.25">
      <c r="A961">
        <v>30167</v>
      </c>
      <c r="B961" t="s">
        <v>1743</v>
      </c>
      <c r="C961" t="s">
        <v>2305</v>
      </c>
      <c r="D961" t="s">
        <v>2306</v>
      </c>
      <c r="E961" t="s">
        <v>901</v>
      </c>
      <c r="F961">
        <v>82409.240000000005</v>
      </c>
      <c r="G961" t="s">
        <v>7</v>
      </c>
      <c r="H961" t="s">
        <v>6</v>
      </c>
      <c r="I961" s="16" t="str">
        <f>INDEX(country_codes!C:C,MATCH(highest_earning_players!E961,country_codes!D:D,0))</f>
        <v>Argentina, Argentine Republic</v>
      </c>
      <c r="J961" s="16" t="str">
        <f>INDEX(country_codes!A:A,MATCH(highest_earning_players!E961,country_codes!D:D,0))</f>
        <v>South America</v>
      </c>
      <c r="K961" s="16" t="str">
        <f t="shared" si="56"/>
        <v>F</v>
      </c>
      <c r="L961" s="16" t="str">
        <f t="shared" si="57"/>
        <v>o</v>
      </c>
      <c r="M961" s="16" t="str">
        <f t="shared" si="58"/>
        <v>Fo</v>
      </c>
      <c r="N961" t="str">
        <f t="shared" si="59"/>
        <v/>
      </c>
    </row>
    <row r="962" spans="1:14" x14ac:dyDescent="0.25">
      <c r="A962">
        <v>33663</v>
      </c>
      <c r="B962" t="s">
        <v>2307</v>
      </c>
      <c r="C962" t="s">
        <v>2308</v>
      </c>
      <c r="D962" t="s">
        <v>2309</v>
      </c>
      <c r="E962" t="s">
        <v>799</v>
      </c>
      <c r="F962">
        <v>81932</v>
      </c>
      <c r="G962" t="s">
        <v>7</v>
      </c>
      <c r="H962" t="s">
        <v>6</v>
      </c>
      <c r="I962" s="16" t="str">
        <f>INDEX(country_codes!C:C,MATCH(highest_earning_players!E962,country_codes!D:D,0))</f>
        <v>Hong Kong, Special Administrative Region of China</v>
      </c>
      <c r="J962" s="16" t="str">
        <f>INDEX(country_codes!A:A,MATCH(highest_earning_players!E962,country_codes!D:D,0))</f>
        <v>Asia</v>
      </c>
      <c r="K962" s="16" t="str">
        <f t="shared" si="56"/>
        <v>T</v>
      </c>
      <c r="L962" s="16" t="str">
        <f t="shared" si="57"/>
        <v>n</v>
      </c>
      <c r="M962" s="16" t="str">
        <f t="shared" si="58"/>
        <v>Tn</v>
      </c>
      <c r="N962" t="str">
        <f t="shared" si="59"/>
        <v/>
      </c>
    </row>
    <row r="963" spans="1:14" x14ac:dyDescent="0.25">
      <c r="A963">
        <v>25983</v>
      </c>
      <c r="B963" t="s">
        <v>1310</v>
      </c>
      <c r="C963" t="s">
        <v>2310</v>
      </c>
      <c r="D963" t="s">
        <v>2311</v>
      </c>
      <c r="E963" t="s">
        <v>327</v>
      </c>
      <c r="F963">
        <v>80924.070000000007</v>
      </c>
      <c r="G963" t="s">
        <v>7</v>
      </c>
      <c r="H963" t="s">
        <v>6</v>
      </c>
      <c r="I963" s="16" t="str">
        <f>INDEX(country_codes!C:C,MATCH(highest_earning_players!E963,country_codes!D:D,0))</f>
        <v>United Kingdom of Great Britain &amp; Northern Ireland</v>
      </c>
      <c r="J963" s="16" t="str">
        <f>INDEX(country_codes!A:A,MATCH(highest_earning_players!E963,country_codes!D:D,0))</f>
        <v>Europe</v>
      </c>
      <c r="K963" s="16" t="str">
        <f t="shared" ref="K963:K1001" si="60">LEFT(B963, 1)</f>
        <v>G</v>
      </c>
      <c r="L963" s="16" t="str">
        <f t="shared" ref="L963:L1001" si="61">RIGHT(B963,1)</f>
        <v>e</v>
      </c>
      <c r="M963" s="16" t="str">
        <f t="shared" ref="M963:M1001" si="62">_xlfn.CONCAT(K963, L963)</f>
        <v>Ge</v>
      </c>
      <c r="N963" t="str">
        <f t="shared" ref="N963:N1001" si="63">IFERROR(FIND("E", D963), "")</f>
        <v/>
      </c>
    </row>
    <row r="964" spans="1:14" x14ac:dyDescent="0.25">
      <c r="A964">
        <v>14148</v>
      </c>
      <c r="B964" t="s">
        <v>2312</v>
      </c>
      <c r="C964" t="s">
        <v>2313</v>
      </c>
      <c r="D964" t="s">
        <v>2314</v>
      </c>
      <c r="E964" t="s">
        <v>49</v>
      </c>
      <c r="F964">
        <v>80338.22</v>
      </c>
      <c r="G964" t="s">
        <v>7</v>
      </c>
      <c r="H964" t="s">
        <v>6</v>
      </c>
      <c r="I964" s="16" t="str">
        <f>INDEX(country_codes!C:C,MATCH(highest_earning_players!E964,country_codes!D:D,0))</f>
        <v>United States of America</v>
      </c>
      <c r="J964" s="16" t="str">
        <f>INDEX(country_codes!A:A,MATCH(highest_earning_players!E964,country_codes!D:D,0))</f>
        <v>North America</v>
      </c>
      <c r="K964" s="16" t="str">
        <f t="shared" si="60"/>
        <v>K</v>
      </c>
      <c r="L964" s="16" t="str">
        <f t="shared" si="61"/>
        <v>n</v>
      </c>
      <c r="M964" s="16" t="str">
        <f t="shared" si="62"/>
        <v>Kn</v>
      </c>
      <c r="N964" t="str">
        <f t="shared" si="63"/>
        <v/>
      </c>
    </row>
    <row r="965" spans="1:14" x14ac:dyDescent="0.25">
      <c r="A965">
        <v>15615</v>
      </c>
      <c r="B965" t="s">
        <v>2315</v>
      </c>
      <c r="C965" t="s">
        <v>2316</v>
      </c>
      <c r="D965" t="s">
        <v>2317</v>
      </c>
      <c r="E965" t="s">
        <v>204</v>
      </c>
      <c r="F965">
        <v>79671.53</v>
      </c>
      <c r="G965" t="s">
        <v>7</v>
      </c>
      <c r="H965" t="s">
        <v>6</v>
      </c>
      <c r="I965" s="16" t="str">
        <f>INDEX(country_codes!C:C,MATCH(highest_earning_players!E965,country_codes!D:D,0))</f>
        <v>Kazakhstan, Republic of</v>
      </c>
      <c r="J965" s="16" t="str">
        <f>INDEX(country_codes!A:A,MATCH(highest_earning_players!E965,country_codes!D:D,0))</f>
        <v>Europe</v>
      </c>
      <c r="K965" s="16" t="str">
        <f t="shared" si="60"/>
        <v>O</v>
      </c>
      <c r="L965" s="16" t="str">
        <f t="shared" si="61"/>
        <v>e</v>
      </c>
      <c r="M965" s="16" t="str">
        <f t="shared" si="62"/>
        <v>Oe</v>
      </c>
      <c r="N965" t="str">
        <f t="shared" si="63"/>
        <v/>
      </c>
    </row>
    <row r="966" spans="1:14" x14ac:dyDescent="0.25">
      <c r="A966">
        <v>39850</v>
      </c>
      <c r="B966" t="s">
        <v>191</v>
      </c>
      <c r="C966" t="s">
        <v>2318</v>
      </c>
      <c r="D966" t="s">
        <v>2319</v>
      </c>
      <c r="E966" t="s">
        <v>147</v>
      </c>
      <c r="F966">
        <v>78375</v>
      </c>
      <c r="G966" t="s">
        <v>7</v>
      </c>
      <c r="H966" t="s">
        <v>6</v>
      </c>
      <c r="I966" s="16" t="str">
        <f>INDEX(country_codes!C:C,MATCH(highest_earning_players!E966,country_codes!D:D,0))</f>
        <v>Netherlands, Kingdom of the</v>
      </c>
      <c r="J966" s="16" t="str">
        <f>INDEX(country_codes!A:A,MATCH(highest_earning_players!E966,country_codes!D:D,0))</f>
        <v>Europe</v>
      </c>
      <c r="K966" s="16" t="str">
        <f t="shared" si="60"/>
        <v>T</v>
      </c>
      <c r="L966" s="16" t="str">
        <f t="shared" si="61"/>
        <v>r</v>
      </c>
      <c r="M966" s="16" t="str">
        <f t="shared" si="62"/>
        <v>Tr</v>
      </c>
      <c r="N966" t="str">
        <f t="shared" si="63"/>
        <v/>
      </c>
    </row>
    <row r="967" spans="1:14" x14ac:dyDescent="0.25">
      <c r="A967">
        <v>25030</v>
      </c>
      <c r="B967" t="s">
        <v>2320</v>
      </c>
      <c r="C967" t="s">
        <v>2321</v>
      </c>
      <c r="D967" t="s">
        <v>2322</v>
      </c>
      <c r="E967" t="s">
        <v>323</v>
      </c>
      <c r="F967">
        <v>77943.679999999993</v>
      </c>
      <c r="G967" t="s">
        <v>7</v>
      </c>
      <c r="H967" t="s">
        <v>6</v>
      </c>
      <c r="I967" s="16" t="str">
        <f>INDEX(country_codes!C:C,MATCH(highest_earning_players!E967,country_codes!D:D,0))</f>
        <v>Germany, Federal Republic of</v>
      </c>
      <c r="J967" s="16" t="str">
        <f>INDEX(country_codes!A:A,MATCH(highest_earning_players!E967,country_codes!D:D,0))</f>
        <v>Europe</v>
      </c>
      <c r="K967" s="16" t="str">
        <f t="shared" si="60"/>
        <v>J</v>
      </c>
      <c r="L967" s="16" t="str">
        <f t="shared" si="61"/>
        <v>n</v>
      </c>
      <c r="M967" s="16" t="str">
        <f t="shared" si="62"/>
        <v>Jn</v>
      </c>
      <c r="N967" t="str">
        <f t="shared" si="63"/>
        <v/>
      </c>
    </row>
    <row r="968" spans="1:14" x14ac:dyDescent="0.25">
      <c r="A968">
        <v>37062</v>
      </c>
      <c r="B968" t="s">
        <v>959</v>
      </c>
      <c r="C968" t="s">
        <v>959</v>
      </c>
      <c r="D968" t="s">
        <v>2323</v>
      </c>
      <c r="E968" t="s">
        <v>66</v>
      </c>
      <c r="F968">
        <v>77433.33</v>
      </c>
      <c r="G968" t="s">
        <v>7</v>
      </c>
      <c r="H968" t="s">
        <v>6</v>
      </c>
      <c r="I968" s="16" t="str">
        <f>INDEX(country_codes!C:C,MATCH(highest_earning_players!E968,country_codes!D:D,0))</f>
        <v>Canada</v>
      </c>
      <c r="J968" s="16" t="str">
        <f>INDEX(country_codes!A:A,MATCH(highest_earning_players!E968,country_codes!D:D,0))</f>
        <v>North America</v>
      </c>
      <c r="K968" s="16" t="str">
        <f t="shared" si="60"/>
        <v>-</v>
      </c>
      <c r="L968" s="16" t="str">
        <f t="shared" si="61"/>
        <v>-</v>
      </c>
      <c r="M968" s="16" t="str">
        <f t="shared" si="62"/>
        <v>--</v>
      </c>
      <c r="N968" t="str">
        <f t="shared" si="63"/>
        <v/>
      </c>
    </row>
    <row r="969" spans="1:14" x14ac:dyDescent="0.25">
      <c r="A969">
        <v>50877</v>
      </c>
      <c r="B969" t="s">
        <v>2324</v>
      </c>
      <c r="C969" t="s">
        <v>2325</v>
      </c>
      <c r="D969" t="s">
        <v>2326</v>
      </c>
      <c r="E969" t="s">
        <v>1182</v>
      </c>
      <c r="F969">
        <v>76675</v>
      </c>
      <c r="G969" t="s">
        <v>7</v>
      </c>
      <c r="H969" t="s">
        <v>6</v>
      </c>
      <c r="I969" s="16" t="str">
        <f>INDEX(country_codes!C:C,MATCH(highest_earning_players!E969,country_codes!D:D,0))</f>
        <v>Japan</v>
      </c>
      <c r="J969" s="16" t="str">
        <f>INDEX(country_codes!A:A,MATCH(highest_earning_players!E969,country_codes!D:D,0))</f>
        <v>Asia</v>
      </c>
      <c r="K969" s="16" t="str">
        <f t="shared" si="60"/>
        <v>Y</v>
      </c>
      <c r="L969" s="16" t="str">
        <f t="shared" si="61"/>
        <v>a</v>
      </c>
      <c r="M969" s="16" t="str">
        <f t="shared" si="62"/>
        <v>Ya</v>
      </c>
      <c r="N969" t="str">
        <f t="shared" si="63"/>
        <v/>
      </c>
    </row>
    <row r="970" spans="1:14" x14ac:dyDescent="0.25">
      <c r="A970">
        <v>33858</v>
      </c>
      <c r="B970" t="s">
        <v>968</v>
      </c>
      <c r="C970" t="s">
        <v>2327</v>
      </c>
      <c r="D970" t="s">
        <v>2328</v>
      </c>
      <c r="E970" t="s">
        <v>323</v>
      </c>
      <c r="F970">
        <v>76346.78</v>
      </c>
      <c r="G970" t="s">
        <v>7</v>
      </c>
      <c r="H970" t="s">
        <v>6</v>
      </c>
      <c r="I970" s="16" t="str">
        <f>INDEX(country_codes!C:C,MATCH(highest_earning_players!E970,country_codes!D:D,0))</f>
        <v>Germany, Federal Republic of</v>
      </c>
      <c r="J970" s="16" t="str">
        <f>INDEX(country_codes!A:A,MATCH(highest_earning_players!E970,country_codes!D:D,0))</f>
        <v>Europe</v>
      </c>
      <c r="K970" s="16" t="str">
        <f t="shared" si="60"/>
        <v>T</v>
      </c>
      <c r="L970" s="16" t="str">
        <f t="shared" si="61"/>
        <v>s</v>
      </c>
      <c r="M970" s="16" t="str">
        <f t="shared" si="62"/>
        <v>Ts</v>
      </c>
      <c r="N970" t="str">
        <f t="shared" si="63"/>
        <v/>
      </c>
    </row>
    <row r="971" spans="1:14" x14ac:dyDescent="0.25">
      <c r="A971">
        <v>33381</v>
      </c>
      <c r="B971" t="s">
        <v>2329</v>
      </c>
      <c r="C971" t="s">
        <v>2330</v>
      </c>
      <c r="D971" t="s">
        <v>2331</v>
      </c>
      <c r="E971" t="s">
        <v>333</v>
      </c>
      <c r="F971">
        <v>74382.47</v>
      </c>
      <c r="G971" t="s">
        <v>7</v>
      </c>
      <c r="H971" t="s">
        <v>6</v>
      </c>
      <c r="I971" s="16" t="str">
        <f>INDEX(country_codes!C:C,MATCH(highest_earning_players!E971,country_codes!D:D,0))</f>
        <v>China, People's Republic of</v>
      </c>
      <c r="J971" s="16" t="str">
        <f>INDEX(country_codes!A:A,MATCH(highest_earning_players!E971,country_codes!D:D,0))</f>
        <v>Asia</v>
      </c>
      <c r="K971" s="16" t="str">
        <f t="shared" si="60"/>
        <v>S</v>
      </c>
      <c r="L971" s="16" t="str">
        <f t="shared" si="61"/>
        <v>g</v>
      </c>
      <c r="M971" s="16" t="str">
        <f t="shared" si="62"/>
        <v>Sg</v>
      </c>
      <c r="N971" t="str">
        <f t="shared" si="63"/>
        <v/>
      </c>
    </row>
    <row r="972" spans="1:14" x14ac:dyDescent="0.25">
      <c r="A972">
        <v>36818</v>
      </c>
      <c r="B972" t="s">
        <v>61</v>
      </c>
      <c r="C972" t="s">
        <v>2332</v>
      </c>
      <c r="D972" t="s">
        <v>2333</v>
      </c>
      <c r="E972" t="s">
        <v>49</v>
      </c>
      <c r="F972">
        <v>73575</v>
      </c>
      <c r="G972" t="s">
        <v>7</v>
      </c>
      <c r="H972" t="s">
        <v>6</v>
      </c>
      <c r="I972" s="16" t="str">
        <f>INDEX(country_codes!C:C,MATCH(highest_earning_players!E972,country_codes!D:D,0))</f>
        <v>United States of America</v>
      </c>
      <c r="J972" s="16" t="str">
        <f>INDEX(country_codes!A:A,MATCH(highest_earning_players!E972,country_codes!D:D,0))</f>
        <v>North America</v>
      </c>
      <c r="K972" s="16" t="str">
        <f t="shared" si="60"/>
        <v>D</v>
      </c>
      <c r="L972" s="16" t="str">
        <f t="shared" si="61"/>
        <v>d</v>
      </c>
      <c r="M972" s="16" t="str">
        <f t="shared" si="62"/>
        <v>Dd</v>
      </c>
      <c r="N972" t="str">
        <f t="shared" si="63"/>
        <v/>
      </c>
    </row>
    <row r="973" spans="1:14" x14ac:dyDescent="0.25">
      <c r="A973">
        <v>7139</v>
      </c>
      <c r="B973" t="s">
        <v>2334</v>
      </c>
      <c r="C973" t="s">
        <v>2335</v>
      </c>
      <c r="D973" t="s">
        <v>2336</v>
      </c>
      <c r="E973" t="s">
        <v>49</v>
      </c>
      <c r="F973">
        <v>72637.5</v>
      </c>
      <c r="G973" t="s">
        <v>7</v>
      </c>
      <c r="H973" t="s">
        <v>6</v>
      </c>
      <c r="I973" s="16" t="str">
        <f>INDEX(country_codes!C:C,MATCH(highest_earning_players!E973,country_codes!D:D,0))</f>
        <v>United States of America</v>
      </c>
      <c r="J973" s="16" t="str">
        <f>INDEX(country_codes!A:A,MATCH(highest_earning_players!E973,country_codes!D:D,0))</f>
        <v>North America</v>
      </c>
      <c r="K973" s="16" t="str">
        <f t="shared" si="60"/>
        <v>J</v>
      </c>
      <c r="L973" s="16" t="str">
        <f t="shared" si="61"/>
        <v>y</v>
      </c>
      <c r="M973" s="16" t="str">
        <f t="shared" si="62"/>
        <v>Jy</v>
      </c>
      <c r="N973" t="str">
        <f t="shared" si="63"/>
        <v/>
      </c>
    </row>
    <row r="974" spans="1:14" x14ac:dyDescent="0.25">
      <c r="A974">
        <v>15703</v>
      </c>
      <c r="B974" t="s">
        <v>2337</v>
      </c>
      <c r="C974" t="s">
        <v>2338</v>
      </c>
      <c r="D974" t="s">
        <v>2339</v>
      </c>
      <c r="E974" t="s">
        <v>901</v>
      </c>
      <c r="F974">
        <v>70750</v>
      </c>
      <c r="G974" t="s">
        <v>7</v>
      </c>
      <c r="H974" t="s">
        <v>6</v>
      </c>
      <c r="I974" s="16" t="str">
        <f>INDEX(country_codes!C:C,MATCH(highest_earning_players!E974,country_codes!D:D,0))</f>
        <v>Argentina, Argentine Republic</v>
      </c>
      <c r="J974" s="16" t="str">
        <f>INDEX(country_codes!A:A,MATCH(highest_earning_players!E974,country_codes!D:D,0))</f>
        <v>South America</v>
      </c>
      <c r="K974" s="16" t="str">
        <f t="shared" si="60"/>
        <v>F</v>
      </c>
      <c r="L974" s="16" t="str">
        <f t="shared" si="61"/>
        <v>u</v>
      </c>
      <c r="M974" s="16" t="str">
        <f t="shared" si="62"/>
        <v>Fu</v>
      </c>
      <c r="N974" t="str">
        <f t="shared" si="63"/>
        <v/>
      </c>
    </row>
    <row r="975" spans="1:14" x14ac:dyDescent="0.25">
      <c r="A975">
        <v>29789</v>
      </c>
      <c r="B975" t="s">
        <v>140</v>
      </c>
      <c r="C975" t="s">
        <v>2340</v>
      </c>
      <c r="D975" t="s">
        <v>2341</v>
      </c>
      <c r="E975" t="s">
        <v>49</v>
      </c>
      <c r="F975">
        <v>70216</v>
      </c>
      <c r="G975" t="s">
        <v>7</v>
      </c>
      <c r="H975" t="s">
        <v>6</v>
      </c>
      <c r="I975" s="16" t="str">
        <f>INDEX(country_codes!C:C,MATCH(highest_earning_players!E975,country_codes!D:D,0))</f>
        <v>United States of America</v>
      </c>
      <c r="J975" s="16" t="str">
        <f>INDEX(country_codes!A:A,MATCH(highest_earning_players!E975,country_codes!D:D,0))</f>
        <v>North America</v>
      </c>
      <c r="K975" s="16" t="str">
        <f t="shared" si="60"/>
        <v>E</v>
      </c>
      <c r="L975" s="16" t="str">
        <f t="shared" si="61"/>
        <v>d</v>
      </c>
      <c r="M975" s="16" t="str">
        <f t="shared" si="62"/>
        <v>Ed</v>
      </c>
      <c r="N975" t="str">
        <f t="shared" si="63"/>
        <v/>
      </c>
    </row>
    <row r="976" spans="1:14" x14ac:dyDescent="0.25">
      <c r="A976">
        <v>17263</v>
      </c>
      <c r="B976" t="s">
        <v>461</v>
      </c>
      <c r="C976" t="s">
        <v>2342</v>
      </c>
      <c r="D976" t="s">
        <v>2343</v>
      </c>
      <c r="E976" t="s">
        <v>333</v>
      </c>
      <c r="F976">
        <v>69487.73</v>
      </c>
      <c r="G976" t="s">
        <v>7</v>
      </c>
      <c r="H976" t="s">
        <v>6</v>
      </c>
      <c r="I976" s="16" t="str">
        <f>INDEX(country_codes!C:C,MATCH(highest_earning_players!E976,country_codes!D:D,0))</f>
        <v>China, People's Republic of</v>
      </c>
      <c r="J976" s="16" t="str">
        <f>INDEX(country_codes!A:A,MATCH(highest_earning_players!E976,country_codes!D:D,0))</f>
        <v>Asia</v>
      </c>
      <c r="K976" s="16" t="str">
        <f t="shared" si="60"/>
        <v>C</v>
      </c>
      <c r="L976" s="16" t="str">
        <f t="shared" si="61"/>
        <v>n</v>
      </c>
      <c r="M976" s="16" t="str">
        <f t="shared" si="62"/>
        <v>Cn</v>
      </c>
      <c r="N976" t="str">
        <f t="shared" si="63"/>
        <v/>
      </c>
    </row>
    <row r="977" spans="1:14" x14ac:dyDescent="0.25">
      <c r="A977">
        <v>61464</v>
      </c>
      <c r="B977" t="s">
        <v>959</v>
      </c>
      <c r="C977" t="s">
        <v>959</v>
      </c>
      <c r="D977" t="s">
        <v>2344</v>
      </c>
      <c r="E977" t="s">
        <v>333</v>
      </c>
      <c r="F977">
        <v>68162.5</v>
      </c>
      <c r="G977" t="s">
        <v>7</v>
      </c>
      <c r="H977" t="s">
        <v>6</v>
      </c>
      <c r="I977" s="16" t="str">
        <f>INDEX(country_codes!C:C,MATCH(highest_earning_players!E977,country_codes!D:D,0))</f>
        <v>China, People's Republic of</v>
      </c>
      <c r="J977" s="16" t="str">
        <f>INDEX(country_codes!A:A,MATCH(highest_earning_players!E977,country_codes!D:D,0))</f>
        <v>Asia</v>
      </c>
      <c r="K977" s="16" t="str">
        <f t="shared" si="60"/>
        <v>-</v>
      </c>
      <c r="L977" s="16" t="str">
        <f t="shared" si="61"/>
        <v>-</v>
      </c>
      <c r="M977" s="16" t="str">
        <f t="shared" si="62"/>
        <v>--</v>
      </c>
      <c r="N977" t="str">
        <f t="shared" si="63"/>
        <v/>
      </c>
    </row>
    <row r="978" spans="1:14" x14ac:dyDescent="0.25">
      <c r="A978">
        <v>71040</v>
      </c>
      <c r="B978" t="s">
        <v>958</v>
      </c>
      <c r="C978" t="s">
        <v>2345</v>
      </c>
      <c r="D978" t="s">
        <v>2346</v>
      </c>
      <c r="E978" t="s">
        <v>327</v>
      </c>
      <c r="F978">
        <v>67950</v>
      </c>
      <c r="G978" t="s">
        <v>7</v>
      </c>
      <c r="H978" t="s">
        <v>6</v>
      </c>
      <c r="I978" s="16" t="str">
        <f>INDEX(country_codes!C:C,MATCH(highest_earning_players!E978,country_codes!D:D,0))</f>
        <v>United Kingdom of Great Britain &amp; Northern Ireland</v>
      </c>
      <c r="J978" s="16" t="str">
        <f>INDEX(country_codes!A:A,MATCH(highest_earning_players!E978,country_codes!D:D,0))</f>
        <v>Europe</v>
      </c>
      <c r="K978" s="16" t="str">
        <f t="shared" si="60"/>
        <v>J</v>
      </c>
      <c r="L978" s="16" t="str">
        <f t="shared" si="61"/>
        <v>k</v>
      </c>
      <c r="M978" s="16" t="str">
        <f t="shared" si="62"/>
        <v>Jk</v>
      </c>
      <c r="N978" t="str">
        <f t="shared" si="63"/>
        <v/>
      </c>
    </row>
    <row r="979" spans="1:14" x14ac:dyDescent="0.25">
      <c r="A979">
        <v>15803</v>
      </c>
      <c r="B979" t="s">
        <v>2347</v>
      </c>
      <c r="C979" t="s">
        <v>2348</v>
      </c>
      <c r="D979" t="s">
        <v>2349</v>
      </c>
      <c r="E979" t="s">
        <v>240</v>
      </c>
      <c r="F979">
        <v>67096.88</v>
      </c>
      <c r="G979" t="s">
        <v>7</v>
      </c>
      <c r="H979" t="s">
        <v>6</v>
      </c>
      <c r="I979" s="16" t="str">
        <f>INDEX(country_codes!C:C,MATCH(highest_earning_players!E979,country_codes!D:D,0))</f>
        <v>Czech Republic</v>
      </c>
      <c r="J979" s="16" t="str">
        <f>INDEX(country_codes!A:A,MATCH(highest_earning_players!E979,country_codes!D:D,0))</f>
        <v>Europe</v>
      </c>
      <c r="K979" s="16" t="str">
        <f t="shared" si="60"/>
        <v>S</v>
      </c>
      <c r="L979" s="16" t="str">
        <f t="shared" si="61"/>
        <v>v</v>
      </c>
      <c r="M979" s="16" t="str">
        <f t="shared" si="62"/>
        <v>Sv</v>
      </c>
      <c r="N979" t="str">
        <f t="shared" si="63"/>
        <v/>
      </c>
    </row>
    <row r="980" spans="1:14" x14ac:dyDescent="0.25">
      <c r="A980">
        <v>12108</v>
      </c>
      <c r="B980" t="s">
        <v>1438</v>
      </c>
      <c r="C980" t="s">
        <v>2350</v>
      </c>
      <c r="D980" t="s">
        <v>2351</v>
      </c>
      <c r="E980" t="s">
        <v>609</v>
      </c>
      <c r="F980">
        <v>66835.509999999995</v>
      </c>
      <c r="G980" t="s">
        <v>7</v>
      </c>
      <c r="H980" t="s">
        <v>6</v>
      </c>
      <c r="I980" s="16" t="str">
        <f>INDEX(country_codes!C:C,MATCH(highest_earning_players!E980,country_codes!D:D,0))</f>
        <v>Korea, Republic of</v>
      </c>
      <c r="J980" s="16" t="str">
        <f>INDEX(country_codes!A:A,MATCH(highest_earning_players!E980,country_codes!D:D,0))</f>
        <v>Asia</v>
      </c>
      <c r="K980" s="16" t="str">
        <f t="shared" si="60"/>
        <v>B</v>
      </c>
      <c r="L980" s="16" t="str">
        <f t="shared" si="61"/>
        <v>k</v>
      </c>
      <c r="M980" s="16" t="str">
        <f t="shared" si="62"/>
        <v>Bk</v>
      </c>
      <c r="N980" t="str">
        <f t="shared" si="63"/>
        <v/>
      </c>
    </row>
    <row r="981" spans="1:14" x14ac:dyDescent="0.25">
      <c r="A981">
        <v>12107</v>
      </c>
      <c r="B981" t="s">
        <v>2352</v>
      </c>
      <c r="C981" t="s">
        <v>664</v>
      </c>
      <c r="D981" t="s">
        <v>2353</v>
      </c>
      <c r="E981" t="s">
        <v>609</v>
      </c>
      <c r="F981">
        <v>66730.8</v>
      </c>
      <c r="G981" t="s">
        <v>7</v>
      </c>
      <c r="H981" t="s">
        <v>6</v>
      </c>
      <c r="I981" s="16" t="str">
        <f>INDEX(country_codes!C:C,MATCH(highest_earning_players!E981,country_codes!D:D,0))</f>
        <v>Korea, Republic of</v>
      </c>
      <c r="J981" s="16" t="str">
        <f>INDEX(country_codes!A:A,MATCH(highest_earning_players!E981,country_codes!D:D,0))</f>
        <v>Asia</v>
      </c>
      <c r="K981" s="16" t="str">
        <f t="shared" si="60"/>
        <v>H</v>
      </c>
      <c r="L981" s="16" t="str">
        <f t="shared" si="61"/>
        <v>o</v>
      </c>
      <c r="M981" s="16" t="str">
        <f t="shared" si="62"/>
        <v>Ho</v>
      </c>
      <c r="N981" t="str">
        <f t="shared" si="63"/>
        <v/>
      </c>
    </row>
    <row r="982" spans="1:14" x14ac:dyDescent="0.25">
      <c r="A982">
        <v>49179</v>
      </c>
      <c r="B982" t="s">
        <v>266</v>
      </c>
      <c r="C982" t="s">
        <v>2354</v>
      </c>
      <c r="D982" t="s">
        <v>2355</v>
      </c>
      <c r="E982" t="s">
        <v>95</v>
      </c>
      <c r="F982">
        <v>65702.33</v>
      </c>
      <c r="G982" t="s">
        <v>7</v>
      </c>
      <c r="H982" t="s">
        <v>6</v>
      </c>
      <c r="I982" s="16" t="str">
        <f>INDEX(country_codes!C:C,MATCH(highest_earning_players!E982,country_codes!D:D,0))</f>
        <v>France, French Republic</v>
      </c>
      <c r="J982" s="16" t="str">
        <f>INDEX(country_codes!A:A,MATCH(highest_earning_players!E982,country_codes!D:D,0))</f>
        <v>Europe</v>
      </c>
      <c r="K982" s="16" t="str">
        <f t="shared" si="60"/>
        <v>M</v>
      </c>
      <c r="L982" s="16" t="str">
        <f t="shared" si="61"/>
        <v>n</v>
      </c>
      <c r="M982" s="16" t="str">
        <f t="shared" si="62"/>
        <v>Mn</v>
      </c>
      <c r="N982" t="str">
        <f t="shared" si="63"/>
        <v/>
      </c>
    </row>
    <row r="983" spans="1:14" x14ac:dyDescent="0.25">
      <c r="A983">
        <v>21541</v>
      </c>
      <c r="B983" t="s">
        <v>2356</v>
      </c>
      <c r="C983" t="s">
        <v>2357</v>
      </c>
      <c r="D983" t="s">
        <v>2358</v>
      </c>
      <c r="E983" t="s">
        <v>147</v>
      </c>
      <c r="F983">
        <v>64140.31</v>
      </c>
      <c r="G983" t="s">
        <v>7</v>
      </c>
      <c r="H983" t="s">
        <v>6</v>
      </c>
      <c r="I983" s="16" t="str">
        <f>INDEX(country_codes!C:C,MATCH(highest_earning_players!E983,country_codes!D:D,0))</f>
        <v>Netherlands, Kingdom of the</v>
      </c>
      <c r="J983" s="16" t="str">
        <f>INDEX(country_codes!A:A,MATCH(highest_earning_players!E983,country_codes!D:D,0))</f>
        <v>Europe</v>
      </c>
      <c r="K983" s="16" t="str">
        <f t="shared" si="60"/>
        <v>L</v>
      </c>
      <c r="L983" s="16" t="str">
        <f t="shared" si="61"/>
        <v>s</v>
      </c>
      <c r="M983" s="16" t="str">
        <f t="shared" si="62"/>
        <v>Ls</v>
      </c>
      <c r="N983" t="str">
        <f t="shared" si="63"/>
        <v/>
      </c>
    </row>
    <row r="984" spans="1:14" x14ac:dyDescent="0.25">
      <c r="A984">
        <v>46854</v>
      </c>
      <c r="B984" t="s">
        <v>1734</v>
      </c>
      <c r="C984" t="s">
        <v>2359</v>
      </c>
      <c r="D984" t="s">
        <v>2359</v>
      </c>
      <c r="E984" t="s">
        <v>66</v>
      </c>
      <c r="F984">
        <v>63000</v>
      </c>
      <c r="G984" t="s">
        <v>7</v>
      </c>
      <c r="H984" t="s">
        <v>6</v>
      </c>
      <c r="I984" s="16" t="str">
        <f>INDEX(country_codes!C:C,MATCH(highest_earning_players!E984,country_codes!D:D,0))</f>
        <v>Canada</v>
      </c>
      <c r="J984" s="16" t="str">
        <f>INDEX(country_codes!A:A,MATCH(highest_earning_players!E984,country_codes!D:D,0))</f>
        <v>North America</v>
      </c>
      <c r="K984" s="16" t="str">
        <f t="shared" si="60"/>
        <v>M</v>
      </c>
      <c r="L984" s="16" t="str">
        <f t="shared" si="61"/>
        <v>l</v>
      </c>
      <c r="M984" s="16" t="str">
        <f t="shared" si="62"/>
        <v>Ml</v>
      </c>
      <c r="N984" t="str">
        <f t="shared" si="63"/>
        <v/>
      </c>
    </row>
    <row r="985" spans="1:14" x14ac:dyDescent="0.25">
      <c r="A985">
        <v>8376</v>
      </c>
      <c r="B985" t="s">
        <v>831</v>
      </c>
      <c r="C985" t="s">
        <v>2360</v>
      </c>
      <c r="D985" t="s">
        <v>2361</v>
      </c>
      <c r="E985" t="s">
        <v>799</v>
      </c>
      <c r="F985">
        <v>62704.15</v>
      </c>
      <c r="G985" t="s">
        <v>7</v>
      </c>
      <c r="H985" t="s">
        <v>6</v>
      </c>
      <c r="I985" s="16" t="str">
        <f>INDEX(country_codes!C:C,MATCH(highest_earning_players!E985,country_codes!D:D,0))</f>
        <v>Hong Kong, Special Administrative Region of China</v>
      </c>
      <c r="J985" s="16" t="str">
        <f>INDEX(country_codes!A:A,MATCH(highest_earning_players!E985,country_codes!D:D,0))</f>
        <v>Asia</v>
      </c>
      <c r="K985" s="16" t="str">
        <f t="shared" si="60"/>
        <v>J</v>
      </c>
      <c r="L985" s="16" t="str">
        <f t="shared" si="61"/>
        <v>n</v>
      </c>
      <c r="M985" s="16" t="str">
        <f t="shared" si="62"/>
        <v>Jn</v>
      </c>
      <c r="N985" t="str">
        <f t="shared" si="63"/>
        <v/>
      </c>
    </row>
    <row r="986" spans="1:14" x14ac:dyDescent="0.25">
      <c r="A986">
        <v>12793</v>
      </c>
      <c r="B986" t="s">
        <v>2334</v>
      </c>
      <c r="C986" t="s">
        <v>510</v>
      </c>
      <c r="D986" t="s">
        <v>2362</v>
      </c>
      <c r="E986" t="s">
        <v>49</v>
      </c>
      <c r="F986">
        <v>62454.400000000001</v>
      </c>
      <c r="G986" t="s">
        <v>7</v>
      </c>
      <c r="H986" t="s">
        <v>6</v>
      </c>
      <c r="I986" s="16" t="str">
        <f>INDEX(country_codes!C:C,MATCH(highest_earning_players!E986,country_codes!D:D,0))</f>
        <v>United States of America</v>
      </c>
      <c r="J986" s="16" t="str">
        <f>INDEX(country_codes!A:A,MATCH(highest_earning_players!E986,country_codes!D:D,0))</f>
        <v>North America</v>
      </c>
      <c r="K986" s="16" t="str">
        <f t="shared" si="60"/>
        <v>J</v>
      </c>
      <c r="L986" s="16" t="str">
        <f t="shared" si="61"/>
        <v>y</v>
      </c>
      <c r="M986" s="16" t="str">
        <f t="shared" si="62"/>
        <v>Jy</v>
      </c>
      <c r="N986" t="str">
        <f t="shared" si="63"/>
        <v/>
      </c>
    </row>
    <row r="987" spans="1:14" x14ac:dyDescent="0.25">
      <c r="A987">
        <v>7398</v>
      </c>
      <c r="B987" t="s">
        <v>2320</v>
      </c>
      <c r="C987" t="s">
        <v>2363</v>
      </c>
      <c r="D987" t="s">
        <v>2364</v>
      </c>
      <c r="E987" t="s">
        <v>323</v>
      </c>
      <c r="F987">
        <v>60165.48</v>
      </c>
      <c r="G987" t="s">
        <v>7</v>
      </c>
      <c r="H987" t="s">
        <v>6</v>
      </c>
      <c r="I987" s="16" t="str">
        <f>INDEX(country_codes!C:C,MATCH(highest_earning_players!E987,country_codes!D:D,0))</f>
        <v>Germany, Federal Republic of</v>
      </c>
      <c r="J987" s="16" t="str">
        <f>INDEX(country_codes!A:A,MATCH(highest_earning_players!E987,country_codes!D:D,0))</f>
        <v>Europe</v>
      </c>
      <c r="K987" s="16" t="str">
        <f t="shared" si="60"/>
        <v>J</v>
      </c>
      <c r="L987" s="16" t="str">
        <f t="shared" si="61"/>
        <v>n</v>
      </c>
      <c r="M987" s="16" t="str">
        <f t="shared" si="62"/>
        <v>Jn</v>
      </c>
      <c r="N987">
        <f t="shared" si="63"/>
        <v>1</v>
      </c>
    </row>
    <row r="988" spans="1:14" x14ac:dyDescent="0.25">
      <c r="A988">
        <v>12083</v>
      </c>
      <c r="B988" t="s">
        <v>2365</v>
      </c>
      <c r="C988" t="s">
        <v>857</v>
      </c>
      <c r="D988" t="s">
        <v>2366</v>
      </c>
      <c r="E988" t="s">
        <v>333</v>
      </c>
      <c r="F988">
        <v>59309.9</v>
      </c>
      <c r="G988" t="s">
        <v>7</v>
      </c>
      <c r="H988" t="s">
        <v>6</v>
      </c>
      <c r="I988" s="16" t="str">
        <f>INDEX(country_codes!C:C,MATCH(highest_earning_players!E988,country_codes!D:D,0))</f>
        <v>China, People's Republic of</v>
      </c>
      <c r="J988" s="16" t="str">
        <f>INDEX(country_codes!A:A,MATCH(highest_earning_players!E988,country_codes!D:D,0))</f>
        <v>Asia</v>
      </c>
      <c r="K988" s="16" t="str">
        <f t="shared" si="60"/>
        <v>X</v>
      </c>
      <c r="L988" s="16" t="str">
        <f t="shared" si="61"/>
        <v>o</v>
      </c>
      <c r="M988" s="16" t="str">
        <f t="shared" si="62"/>
        <v>Xo</v>
      </c>
      <c r="N988" t="str">
        <f t="shared" si="63"/>
        <v/>
      </c>
    </row>
    <row r="989" spans="1:14" x14ac:dyDescent="0.25">
      <c r="A989">
        <v>28465</v>
      </c>
      <c r="B989" t="s">
        <v>2367</v>
      </c>
      <c r="C989" t="s">
        <v>1438</v>
      </c>
      <c r="D989" t="s">
        <v>2368</v>
      </c>
      <c r="E989" t="s">
        <v>609</v>
      </c>
      <c r="F989">
        <v>58436</v>
      </c>
      <c r="G989" t="s">
        <v>7</v>
      </c>
      <c r="H989" t="s">
        <v>6</v>
      </c>
      <c r="I989" s="16" t="str">
        <f>INDEX(country_codes!C:C,MATCH(highest_earning_players!E989,country_codes!D:D,0))</f>
        <v>Korea, Republic of</v>
      </c>
      <c r="J989" s="16" t="str">
        <f>INDEX(country_codes!A:A,MATCH(highest_earning_players!E989,country_codes!D:D,0))</f>
        <v>Asia</v>
      </c>
      <c r="K989" s="16" t="str">
        <f t="shared" si="60"/>
        <v>S</v>
      </c>
      <c r="L989" s="16" t="str">
        <f t="shared" si="61"/>
        <v>n</v>
      </c>
      <c r="M989" s="16" t="str">
        <f t="shared" si="62"/>
        <v>Sn</v>
      </c>
      <c r="N989" t="str">
        <f t="shared" si="63"/>
        <v/>
      </c>
    </row>
    <row r="990" spans="1:14" x14ac:dyDescent="0.25">
      <c r="A990">
        <v>22276</v>
      </c>
      <c r="B990" t="s">
        <v>999</v>
      </c>
      <c r="C990" t="s">
        <v>2369</v>
      </c>
      <c r="D990" t="s">
        <v>2370</v>
      </c>
      <c r="E990" t="s">
        <v>66</v>
      </c>
      <c r="F990">
        <v>56250</v>
      </c>
      <c r="G990" t="s">
        <v>7</v>
      </c>
      <c r="H990" t="s">
        <v>6</v>
      </c>
      <c r="I990" s="16" t="str">
        <f>INDEX(country_codes!C:C,MATCH(highest_earning_players!E990,country_codes!D:D,0))</f>
        <v>Canada</v>
      </c>
      <c r="J990" s="16" t="str">
        <f>INDEX(country_codes!A:A,MATCH(highest_earning_players!E990,country_codes!D:D,0))</f>
        <v>North America</v>
      </c>
      <c r="K990" s="16" t="str">
        <f t="shared" si="60"/>
        <v>D</v>
      </c>
      <c r="L990" s="16" t="str">
        <f t="shared" si="61"/>
        <v>n</v>
      </c>
      <c r="M990" s="16" t="str">
        <f t="shared" si="62"/>
        <v>Dn</v>
      </c>
      <c r="N990" t="str">
        <f t="shared" si="63"/>
        <v/>
      </c>
    </row>
    <row r="991" spans="1:14" x14ac:dyDescent="0.25">
      <c r="A991">
        <v>32353</v>
      </c>
      <c r="B991" t="s">
        <v>2371</v>
      </c>
      <c r="C991" t="s">
        <v>2372</v>
      </c>
      <c r="D991" t="s">
        <v>2373</v>
      </c>
      <c r="E991" t="s">
        <v>799</v>
      </c>
      <c r="F991">
        <v>54812</v>
      </c>
      <c r="G991" t="s">
        <v>7</v>
      </c>
      <c r="H991" t="s">
        <v>6</v>
      </c>
      <c r="I991" s="16" t="str">
        <f>INDEX(country_codes!C:C,MATCH(highest_earning_players!E991,country_codes!D:D,0))</f>
        <v>Hong Kong, Special Administrative Region of China</v>
      </c>
      <c r="J991" s="16" t="str">
        <f>INDEX(country_codes!A:A,MATCH(highest_earning_players!E991,country_codes!D:D,0))</f>
        <v>Asia</v>
      </c>
      <c r="K991" s="16" t="str">
        <f t="shared" si="60"/>
        <v>C</v>
      </c>
      <c r="L991" s="16" t="str">
        <f t="shared" si="61"/>
        <v>g</v>
      </c>
      <c r="M991" s="16" t="str">
        <f t="shared" si="62"/>
        <v>Cg</v>
      </c>
      <c r="N991" t="str">
        <f t="shared" si="63"/>
        <v/>
      </c>
    </row>
    <row r="992" spans="1:14" x14ac:dyDescent="0.25">
      <c r="A992">
        <v>13968</v>
      </c>
      <c r="B992" t="s">
        <v>429</v>
      </c>
      <c r="C992" t="s">
        <v>2374</v>
      </c>
      <c r="D992" t="s">
        <v>2375</v>
      </c>
      <c r="E992" t="s">
        <v>333</v>
      </c>
      <c r="F992">
        <v>54320.72</v>
      </c>
      <c r="G992" t="s">
        <v>7</v>
      </c>
      <c r="H992" t="s">
        <v>6</v>
      </c>
      <c r="I992" s="16" t="str">
        <f>INDEX(country_codes!C:C,MATCH(highest_earning_players!E992,country_codes!D:D,0))</f>
        <v>China, People's Republic of</v>
      </c>
      <c r="J992" s="16" t="str">
        <f>INDEX(country_codes!A:A,MATCH(highest_earning_players!E992,country_codes!D:D,0))</f>
        <v>Asia</v>
      </c>
      <c r="K992" s="16" t="str">
        <f t="shared" si="60"/>
        <v>L</v>
      </c>
      <c r="L992" s="16" t="str">
        <f t="shared" si="61"/>
        <v>i</v>
      </c>
      <c r="M992" s="16" t="str">
        <f t="shared" si="62"/>
        <v>Li</v>
      </c>
      <c r="N992" t="str">
        <f t="shared" si="63"/>
        <v/>
      </c>
    </row>
    <row r="993" spans="1:14" x14ac:dyDescent="0.25">
      <c r="A993">
        <v>21254</v>
      </c>
      <c r="B993" t="s">
        <v>306</v>
      </c>
      <c r="C993" t="s">
        <v>2376</v>
      </c>
      <c r="D993" t="s">
        <v>2377</v>
      </c>
      <c r="E993" t="s">
        <v>33</v>
      </c>
      <c r="F993">
        <v>53526.12</v>
      </c>
      <c r="G993" t="s">
        <v>7</v>
      </c>
      <c r="H993" t="s">
        <v>6</v>
      </c>
      <c r="I993" s="16" t="str">
        <f>INDEX(country_codes!C:C,MATCH(highest_earning_players!E993,country_codes!D:D,0))</f>
        <v>Denmark, Kingdom of</v>
      </c>
      <c r="J993" s="16" t="str">
        <f>INDEX(country_codes!A:A,MATCH(highest_earning_players!E993,country_codes!D:D,0))</f>
        <v>Europe</v>
      </c>
      <c r="K993" s="16" t="str">
        <f t="shared" si="60"/>
        <v>S</v>
      </c>
      <c r="L993" s="16" t="str">
        <f t="shared" si="61"/>
        <v>n</v>
      </c>
      <c r="M993" s="16" t="str">
        <f t="shared" si="62"/>
        <v>Sn</v>
      </c>
      <c r="N993" t="str">
        <f t="shared" si="63"/>
        <v/>
      </c>
    </row>
    <row r="994" spans="1:14" x14ac:dyDescent="0.25">
      <c r="A994">
        <v>29438</v>
      </c>
      <c r="B994" t="s">
        <v>924</v>
      </c>
      <c r="C994" t="s">
        <v>2378</v>
      </c>
      <c r="D994" t="s">
        <v>2379</v>
      </c>
      <c r="E994" t="s">
        <v>49</v>
      </c>
      <c r="F994">
        <v>52375</v>
      </c>
      <c r="G994" t="s">
        <v>7</v>
      </c>
      <c r="H994" t="s">
        <v>6</v>
      </c>
      <c r="I994" s="16" t="str">
        <f>INDEX(country_codes!C:C,MATCH(highest_earning_players!E994,country_codes!D:D,0))</f>
        <v>United States of America</v>
      </c>
      <c r="J994" s="16" t="str">
        <f>INDEX(country_codes!A:A,MATCH(highest_earning_players!E994,country_codes!D:D,0))</f>
        <v>North America</v>
      </c>
      <c r="K994" s="16" t="str">
        <f t="shared" si="60"/>
        <v>A</v>
      </c>
      <c r="L994" s="16" t="str">
        <f t="shared" si="61"/>
        <v>y</v>
      </c>
      <c r="M994" s="16" t="str">
        <f t="shared" si="62"/>
        <v>Ay</v>
      </c>
      <c r="N994" t="str">
        <f t="shared" si="63"/>
        <v/>
      </c>
    </row>
    <row r="995" spans="1:14" x14ac:dyDescent="0.25">
      <c r="A995">
        <v>38798</v>
      </c>
      <c r="B995" t="s">
        <v>959</v>
      </c>
      <c r="C995" t="s">
        <v>959</v>
      </c>
      <c r="D995" t="s">
        <v>2380</v>
      </c>
      <c r="E995" t="s">
        <v>333</v>
      </c>
      <c r="F995">
        <v>51231.7</v>
      </c>
      <c r="G995" t="s">
        <v>7</v>
      </c>
      <c r="H995" t="s">
        <v>6</v>
      </c>
      <c r="I995" s="16" t="str">
        <f>INDEX(country_codes!C:C,MATCH(highest_earning_players!E995,country_codes!D:D,0))</f>
        <v>China, People's Republic of</v>
      </c>
      <c r="J995" s="16" t="str">
        <f>INDEX(country_codes!A:A,MATCH(highest_earning_players!E995,country_codes!D:D,0))</f>
        <v>Asia</v>
      </c>
      <c r="K995" s="16" t="str">
        <f t="shared" si="60"/>
        <v>-</v>
      </c>
      <c r="L995" s="16" t="str">
        <f t="shared" si="61"/>
        <v>-</v>
      </c>
      <c r="M995" s="16" t="str">
        <f t="shared" si="62"/>
        <v>--</v>
      </c>
      <c r="N995" t="str">
        <f t="shared" si="63"/>
        <v/>
      </c>
    </row>
    <row r="996" spans="1:14" x14ac:dyDescent="0.25">
      <c r="A996">
        <v>8321</v>
      </c>
      <c r="B996" t="s">
        <v>2381</v>
      </c>
      <c r="C996" t="s">
        <v>2382</v>
      </c>
      <c r="D996" t="s">
        <v>2383</v>
      </c>
      <c r="E996" t="s">
        <v>323</v>
      </c>
      <c r="F996">
        <v>51059.59</v>
      </c>
      <c r="G996" t="s">
        <v>7</v>
      </c>
      <c r="H996" t="s">
        <v>6</v>
      </c>
      <c r="I996" s="16" t="str">
        <f>INDEX(country_codes!C:C,MATCH(highest_earning_players!E996,country_codes!D:D,0))</f>
        <v>Germany, Federal Republic of</v>
      </c>
      <c r="J996" s="16" t="str">
        <f>INDEX(country_codes!A:A,MATCH(highest_earning_players!E996,country_codes!D:D,0))</f>
        <v>Europe</v>
      </c>
      <c r="K996" s="16" t="str">
        <f t="shared" si="60"/>
        <v>P</v>
      </c>
      <c r="L996" s="16" t="str">
        <f t="shared" si="61"/>
        <v>r</v>
      </c>
      <c r="M996" s="16" t="str">
        <f t="shared" si="62"/>
        <v>Pr</v>
      </c>
      <c r="N996" t="str">
        <f t="shared" si="63"/>
        <v/>
      </c>
    </row>
    <row r="997" spans="1:14" x14ac:dyDescent="0.25">
      <c r="A997">
        <v>7400</v>
      </c>
      <c r="B997" t="s">
        <v>2384</v>
      </c>
      <c r="C997" t="s">
        <v>2385</v>
      </c>
      <c r="D997" t="s">
        <v>2386</v>
      </c>
      <c r="E997" t="s">
        <v>197</v>
      </c>
      <c r="F997">
        <v>50734.44</v>
      </c>
      <c r="G997" t="s">
        <v>7</v>
      </c>
      <c r="H997" t="s">
        <v>6</v>
      </c>
      <c r="I997" s="16" t="str">
        <f>INDEX(country_codes!C:C,MATCH(highest_earning_players!E997,country_codes!D:D,0))</f>
        <v>Finland, Republic of</v>
      </c>
      <c r="J997" s="16" t="str">
        <f>INDEX(country_codes!A:A,MATCH(highest_earning_players!E997,country_codes!D:D,0))</f>
        <v>Europe</v>
      </c>
      <c r="K997" s="16" t="str">
        <f t="shared" si="60"/>
        <v>J</v>
      </c>
      <c r="L997" s="16" t="str">
        <f t="shared" si="61"/>
        <v>e</v>
      </c>
      <c r="M997" s="16" t="str">
        <f t="shared" si="62"/>
        <v>Je</v>
      </c>
      <c r="N997" t="str">
        <f t="shared" si="63"/>
        <v/>
      </c>
    </row>
    <row r="998" spans="1:14" x14ac:dyDescent="0.25">
      <c r="A998">
        <v>3255</v>
      </c>
      <c r="B998" t="s">
        <v>2387</v>
      </c>
      <c r="C998" t="s">
        <v>2388</v>
      </c>
      <c r="D998" t="s">
        <v>2389</v>
      </c>
      <c r="E998" t="s">
        <v>49</v>
      </c>
      <c r="F998">
        <v>50449.599999999999</v>
      </c>
      <c r="G998" t="s">
        <v>7</v>
      </c>
      <c r="H998" t="s">
        <v>6</v>
      </c>
      <c r="I998" s="16" t="str">
        <f>INDEX(country_codes!C:C,MATCH(highest_earning_players!E998,country_codes!D:D,0))</f>
        <v>United States of America</v>
      </c>
      <c r="J998" s="16" t="str">
        <f>INDEX(country_codes!A:A,MATCH(highest_earning_players!E998,country_codes!D:D,0))</f>
        <v>North America</v>
      </c>
      <c r="K998" s="16" t="str">
        <f t="shared" si="60"/>
        <v>D</v>
      </c>
      <c r="L998" s="16" t="str">
        <f t="shared" si="61"/>
        <v>w</v>
      </c>
      <c r="M998" s="16" t="str">
        <f t="shared" si="62"/>
        <v>Dw</v>
      </c>
      <c r="N998" t="str">
        <f t="shared" si="63"/>
        <v/>
      </c>
    </row>
    <row r="999" spans="1:14" x14ac:dyDescent="0.25">
      <c r="A999">
        <v>49164</v>
      </c>
      <c r="B999" t="s">
        <v>2390</v>
      </c>
      <c r="C999" t="s">
        <v>2391</v>
      </c>
      <c r="D999" t="s">
        <v>2392</v>
      </c>
      <c r="E999" t="s">
        <v>1418</v>
      </c>
      <c r="F999">
        <v>49300</v>
      </c>
      <c r="G999" t="s">
        <v>7</v>
      </c>
      <c r="H999" t="s">
        <v>6</v>
      </c>
      <c r="I999" s="16" t="str">
        <f>INDEX(country_codes!C:C,MATCH(highest_earning_players!E999,country_codes!D:D,0))</f>
        <v>Italy, Italian Republic</v>
      </c>
      <c r="J999" s="16" t="str">
        <f>INDEX(country_codes!A:A,MATCH(highest_earning_players!E999,country_codes!D:D,0))</f>
        <v>Europe</v>
      </c>
      <c r="K999" s="16" t="str">
        <f t="shared" si="60"/>
        <v>S</v>
      </c>
      <c r="L999" s="16" t="str">
        <f t="shared" si="61"/>
        <v>e</v>
      </c>
      <c r="M999" s="16" t="str">
        <f t="shared" si="62"/>
        <v>Se</v>
      </c>
      <c r="N999" t="str">
        <f t="shared" si="63"/>
        <v/>
      </c>
    </row>
    <row r="1000" spans="1:14" x14ac:dyDescent="0.25">
      <c r="A1000">
        <v>43043</v>
      </c>
      <c r="B1000" t="s">
        <v>1656</v>
      </c>
      <c r="C1000" t="s">
        <v>2393</v>
      </c>
      <c r="D1000" t="s">
        <v>2394</v>
      </c>
      <c r="E1000" t="s">
        <v>49</v>
      </c>
      <c r="F1000">
        <v>48550</v>
      </c>
      <c r="G1000" t="s">
        <v>7</v>
      </c>
      <c r="H1000" t="s">
        <v>6</v>
      </c>
      <c r="I1000" s="16" t="str">
        <f>INDEX(country_codes!C:C,MATCH(highest_earning_players!E1000,country_codes!D:D,0))</f>
        <v>United States of America</v>
      </c>
      <c r="J1000" s="16" t="str">
        <f>INDEX(country_codes!A:A,MATCH(highest_earning_players!E1000,country_codes!D:D,0))</f>
        <v>North America</v>
      </c>
      <c r="K1000" s="16" t="str">
        <f t="shared" si="60"/>
        <v>M</v>
      </c>
      <c r="L1000" s="16" t="str">
        <f t="shared" si="61"/>
        <v>e</v>
      </c>
      <c r="M1000" s="16" t="str">
        <f t="shared" si="62"/>
        <v>Me</v>
      </c>
      <c r="N1000" t="str">
        <f t="shared" si="63"/>
        <v/>
      </c>
    </row>
    <row r="1001" spans="1:14" x14ac:dyDescent="0.25">
      <c r="A1001">
        <v>1100</v>
      </c>
      <c r="B1001" t="s">
        <v>2334</v>
      </c>
      <c r="C1001" t="s">
        <v>2395</v>
      </c>
      <c r="D1001" t="s">
        <v>2396</v>
      </c>
      <c r="E1001" t="s">
        <v>79</v>
      </c>
      <c r="F1001">
        <v>47973.61</v>
      </c>
      <c r="G1001" t="s">
        <v>7</v>
      </c>
      <c r="H1001" t="s">
        <v>6</v>
      </c>
      <c r="I1001" s="16" t="str">
        <f>INDEX(country_codes!C:C,MATCH(highest_earning_players!E1001,country_codes!D:D,0))</f>
        <v>Sweden, Kingdom of</v>
      </c>
      <c r="J1001" s="16" t="str">
        <f>INDEX(country_codes!A:A,MATCH(highest_earning_players!E1001,country_codes!D:D,0))</f>
        <v>Europe</v>
      </c>
      <c r="K1001" s="16" t="str">
        <f t="shared" si="60"/>
        <v>J</v>
      </c>
      <c r="L1001" s="16" t="str">
        <f t="shared" si="61"/>
        <v>y</v>
      </c>
      <c r="M1001" s="16" t="str">
        <f t="shared" si="62"/>
        <v>Jy</v>
      </c>
      <c r="N1001" t="str">
        <f t="shared" si="63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9"/>
  <sheetViews>
    <sheetView zoomScaleNormal="100" workbookViewId="0">
      <selection activeCell="H3" sqref="H3"/>
    </sheetView>
  </sheetViews>
  <sheetFormatPr defaultColWidth="8.85546875" defaultRowHeight="15" x14ac:dyDescent="0.25"/>
  <cols>
    <col min="2" max="2" width="26.28515625" customWidth="1"/>
    <col min="3" max="3" width="28.140625" customWidth="1"/>
    <col min="4" max="4" width="18.140625" customWidth="1"/>
    <col min="5" max="5" width="17.7109375" customWidth="1"/>
    <col min="6" max="6" width="33" customWidth="1"/>
    <col min="7" max="7" width="18.140625" customWidth="1"/>
    <col min="8" max="8" width="20.5703125" customWidth="1"/>
  </cols>
  <sheetData>
    <row r="1" spans="1:8" x14ac:dyDescent="0.25">
      <c r="A1" t="s">
        <v>2397</v>
      </c>
      <c r="B1" t="s">
        <v>2398</v>
      </c>
      <c r="C1" t="s">
        <v>24</v>
      </c>
      <c r="D1" t="s">
        <v>2399</v>
      </c>
      <c r="E1" t="s">
        <v>1</v>
      </c>
      <c r="F1" t="s">
        <v>0</v>
      </c>
      <c r="G1" t="s">
        <v>3689</v>
      </c>
    </row>
    <row r="2" spans="1:8" x14ac:dyDescent="0.25">
      <c r="A2">
        <v>760</v>
      </c>
      <c r="B2" t="s">
        <v>2400</v>
      </c>
      <c r="C2">
        <v>3105000</v>
      </c>
      <c r="D2">
        <v>7</v>
      </c>
      <c r="E2" t="s">
        <v>10</v>
      </c>
      <c r="F2" t="s">
        <v>8</v>
      </c>
      <c r="G2" t="str">
        <f>IF(C2/D2&gt;100000, "Yes", "No")</f>
        <v>Yes</v>
      </c>
      <c r="H2">
        <f>COUNTIFS(G:G, "yes", D:D, "&lt;=5")</f>
        <v>21</v>
      </c>
    </row>
    <row r="3" spans="1:8" x14ac:dyDescent="0.25">
      <c r="A3">
        <v>776</v>
      </c>
      <c r="B3" t="s">
        <v>2401</v>
      </c>
      <c r="C3">
        <v>1591136.5</v>
      </c>
      <c r="D3">
        <v>13</v>
      </c>
      <c r="E3" t="s">
        <v>10</v>
      </c>
      <c r="F3" t="s">
        <v>8</v>
      </c>
      <c r="G3" t="str">
        <f t="shared" ref="G3:G66" si="0">IF(C3/D3&gt;100000, "Yes", "No")</f>
        <v>Yes</v>
      </c>
    </row>
    <row r="4" spans="1:8" x14ac:dyDescent="0.25">
      <c r="A4">
        <v>768</v>
      </c>
      <c r="B4" t="s">
        <v>2402</v>
      </c>
      <c r="C4">
        <v>1572618.5</v>
      </c>
      <c r="D4">
        <v>18</v>
      </c>
      <c r="E4" t="s">
        <v>10</v>
      </c>
      <c r="F4" t="s">
        <v>8</v>
      </c>
      <c r="G4" t="str">
        <f t="shared" si="0"/>
        <v>No</v>
      </c>
    </row>
    <row r="5" spans="1:8" x14ac:dyDescent="0.25">
      <c r="A5">
        <v>773</v>
      </c>
      <c r="B5" t="s">
        <v>2403</v>
      </c>
      <c r="C5">
        <v>1186278.5</v>
      </c>
      <c r="D5">
        <v>15</v>
      </c>
      <c r="E5" t="s">
        <v>10</v>
      </c>
      <c r="F5" t="s">
        <v>8</v>
      </c>
      <c r="G5" t="str">
        <f t="shared" si="0"/>
        <v>No</v>
      </c>
    </row>
    <row r="6" spans="1:8" x14ac:dyDescent="0.25">
      <c r="A6">
        <v>766</v>
      </c>
      <c r="B6" t="s">
        <v>2404</v>
      </c>
      <c r="C6">
        <v>1130000</v>
      </c>
      <c r="D6">
        <v>6</v>
      </c>
      <c r="E6" t="s">
        <v>10</v>
      </c>
      <c r="F6" t="s">
        <v>8</v>
      </c>
      <c r="G6" t="str">
        <f t="shared" si="0"/>
        <v>Yes</v>
      </c>
    </row>
    <row r="7" spans="1:8" x14ac:dyDescent="0.25">
      <c r="A7">
        <v>856</v>
      </c>
      <c r="B7" t="s">
        <v>2405</v>
      </c>
      <c r="C7">
        <v>950000</v>
      </c>
      <c r="D7">
        <v>4</v>
      </c>
      <c r="E7" t="s">
        <v>10</v>
      </c>
      <c r="F7" t="s">
        <v>8</v>
      </c>
      <c r="G7" t="str">
        <f t="shared" si="0"/>
        <v>Yes</v>
      </c>
    </row>
    <row r="8" spans="1:8" x14ac:dyDescent="0.25">
      <c r="A8">
        <v>769</v>
      </c>
      <c r="B8" t="s">
        <v>2406</v>
      </c>
      <c r="C8">
        <v>755000</v>
      </c>
      <c r="D8">
        <v>5</v>
      </c>
      <c r="E8" t="s">
        <v>10</v>
      </c>
      <c r="F8" t="s">
        <v>8</v>
      </c>
      <c r="G8" t="str">
        <f t="shared" si="0"/>
        <v>Yes</v>
      </c>
    </row>
    <row r="9" spans="1:8" x14ac:dyDescent="0.25">
      <c r="A9">
        <v>774</v>
      </c>
      <c r="B9" t="s">
        <v>2407</v>
      </c>
      <c r="C9">
        <v>709605.19</v>
      </c>
      <c r="D9">
        <v>13</v>
      </c>
      <c r="E9" t="s">
        <v>10</v>
      </c>
      <c r="F9" t="s">
        <v>8</v>
      </c>
      <c r="G9" t="str">
        <f t="shared" si="0"/>
        <v>No</v>
      </c>
    </row>
    <row r="10" spans="1:8" x14ac:dyDescent="0.25">
      <c r="A10">
        <v>861</v>
      </c>
      <c r="B10" t="s">
        <v>2408</v>
      </c>
      <c r="C10">
        <v>596098</v>
      </c>
      <c r="D10">
        <v>9</v>
      </c>
      <c r="E10" t="s">
        <v>10</v>
      </c>
      <c r="F10" t="s">
        <v>8</v>
      </c>
      <c r="G10" t="str">
        <f t="shared" si="0"/>
        <v>No</v>
      </c>
    </row>
    <row r="11" spans="1:8" x14ac:dyDescent="0.25">
      <c r="A11">
        <v>770</v>
      </c>
      <c r="B11" t="s">
        <v>2409</v>
      </c>
      <c r="C11">
        <v>535000</v>
      </c>
      <c r="D11">
        <v>6</v>
      </c>
      <c r="E11" t="s">
        <v>10</v>
      </c>
      <c r="F11" t="s">
        <v>8</v>
      </c>
      <c r="G11" t="str">
        <f t="shared" si="0"/>
        <v>No</v>
      </c>
    </row>
    <row r="12" spans="1:8" x14ac:dyDescent="0.25">
      <c r="A12">
        <v>216</v>
      </c>
      <c r="B12" t="s">
        <v>2410</v>
      </c>
      <c r="C12">
        <v>504391.4</v>
      </c>
      <c r="D12">
        <v>32</v>
      </c>
      <c r="E12" t="s">
        <v>10</v>
      </c>
      <c r="F12" t="s">
        <v>8</v>
      </c>
      <c r="G12" t="str">
        <f t="shared" si="0"/>
        <v>No</v>
      </c>
    </row>
    <row r="13" spans="1:8" x14ac:dyDescent="0.25">
      <c r="A13">
        <v>860</v>
      </c>
      <c r="B13" t="s">
        <v>2411</v>
      </c>
      <c r="C13">
        <v>425000</v>
      </c>
      <c r="D13">
        <v>3</v>
      </c>
      <c r="E13" t="s">
        <v>10</v>
      </c>
      <c r="F13" t="s">
        <v>8</v>
      </c>
      <c r="G13" t="str">
        <f t="shared" si="0"/>
        <v>Yes</v>
      </c>
    </row>
    <row r="14" spans="1:8" x14ac:dyDescent="0.25">
      <c r="A14">
        <v>732</v>
      </c>
      <c r="B14" t="s">
        <v>2412</v>
      </c>
      <c r="C14">
        <v>420808.84</v>
      </c>
      <c r="D14">
        <v>19</v>
      </c>
      <c r="E14" t="s">
        <v>10</v>
      </c>
      <c r="F14" t="s">
        <v>8</v>
      </c>
      <c r="G14" t="str">
        <f t="shared" si="0"/>
        <v>No</v>
      </c>
    </row>
    <row r="15" spans="1:8" x14ac:dyDescent="0.25">
      <c r="A15">
        <v>613</v>
      </c>
      <c r="B15" t="s">
        <v>2413</v>
      </c>
      <c r="C15">
        <v>320633.65999999997</v>
      </c>
      <c r="D15">
        <v>10</v>
      </c>
      <c r="E15" t="s">
        <v>10</v>
      </c>
      <c r="F15" t="s">
        <v>8</v>
      </c>
      <c r="G15" t="str">
        <f t="shared" si="0"/>
        <v>No</v>
      </c>
    </row>
    <row r="16" spans="1:8" x14ac:dyDescent="0.25">
      <c r="A16">
        <v>771</v>
      </c>
      <c r="B16" t="s">
        <v>2414</v>
      </c>
      <c r="C16">
        <v>288606</v>
      </c>
      <c r="D16">
        <v>7</v>
      </c>
      <c r="E16" t="s">
        <v>10</v>
      </c>
      <c r="F16" t="s">
        <v>8</v>
      </c>
      <c r="G16" t="str">
        <f t="shared" si="0"/>
        <v>No</v>
      </c>
    </row>
    <row r="17" spans="1:7" x14ac:dyDescent="0.25">
      <c r="A17">
        <v>765</v>
      </c>
      <c r="B17" t="s">
        <v>2415</v>
      </c>
      <c r="C17">
        <v>262117.51</v>
      </c>
      <c r="D17">
        <v>10</v>
      </c>
      <c r="E17" t="s">
        <v>10</v>
      </c>
      <c r="F17" t="s">
        <v>8</v>
      </c>
      <c r="G17" t="str">
        <f t="shared" si="0"/>
        <v>No</v>
      </c>
    </row>
    <row r="18" spans="1:7" x14ac:dyDescent="0.25">
      <c r="A18">
        <v>863</v>
      </c>
      <c r="B18" t="s">
        <v>2416</v>
      </c>
      <c r="C18">
        <v>250000</v>
      </c>
      <c r="D18">
        <v>1</v>
      </c>
      <c r="E18" t="s">
        <v>10</v>
      </c>
      <c r="F18" t="s">
        <v>8</v>
      </c>
      <c r="G18" t="str">
        <f t="shared" si="0"/>
        <v>Yes</v>
      </c>
    </row>
    <row r="19" spans="1:7" x14ac:dyDescent="0.25">
      <c r="A19">
        <v>557</v>
      </c>
      <c r="B19" t="s">
        <v>1360</v>
      </c>
      <c r="C19">
        <v>233623.47</v>
      </c>
      <c r="D19">
        <v>22</v>
      </c>
      <c r="E19" t="s">
        <v>10</v>
      </c>
      <c r="F19" t="s">
        <v>8</v>
      </c>
      <c r="G19" t="str">
        <f t="shared" si="0"/>
        <v>No</v>
      </c>
    </row>
    <row r="20" spans="1:7" x14ac:dyDescent="0.25">
      <c r="A20">
        <v>808</v>
      </c>
      <c r="B20" t="s">
        <v>2417</v>
      </c>
      <c r="C20">
        <v>224542.69</v>
      </c>
      <c r="D20">
        <v>13</v>
      </c>
      <c r="E20" t="s">
        <v>10</v>
      </c>
      <c r="F20" t="s">
        <v>8</v>
      </c>
      <c r="G20" t="str">
        <f t="shared" si="0"/>
        <v>No</v>
      </c>
    </row>
    <row r="21" spans="1:7" x14ac:dyDescent="0.25">
      <c r="A21">
        <v>775</v>
      </c>
      <c r="B21" t="s">
        <v>2418</v>
      </c>
      <c r="C21">
        <v>212672.5</v>
      </c>
      <c r="D21">
        <v>8</v>
      </c>
      <c r="E21" t="s">
        <v>10</v>
      </c>
      <c r="F21" t="s">
        <v>8</v>
      </c>
      <c r="G21" t="str">
        <f t="shared" si="0"/>
        <v>No</v>
      </c>
    </row>
    <row r="22" spans="1:7" x14ac:dyDescent="0.25">
      <c r="A22">
        <v>529</v>
      </c>
      <c r="B22" t="s">
        <v>2419</v>
      </c>
      <c r="C22">
        <v>172484.12</v>
      </c>
      <c r="D22">
        <v>16</v>
      </c>
      <c r="E22" t="s">
        <v>10</v>
      </c>
      <c r="F22" t="s">
        <v>8</v>
      </c>
      <c r="G22" t="str">
        <f t="shared" si="0"/>
        <v>No</v>
      </c>
    </row>
    <row r="23" spans="1:7" x14ac:dyDescent="0.25">
      <c r="A23">
        <v>227</v>
      </c>
      <c r="B23" t="s">
        <v>2420</v>
      </c>
      <c r="C23">
        <v>165687.71</v>
      </c>
      <c r="D23">
        <v>14</v>
      </c>
      <c r="E23" t="s">
        <v>10</v>
      </c>
      <c r="F23" t="s">
        <v>8</v>
      </c>
      <c r="G23" t="str">
        <f t="shared" si="0"/>
        <v>No</v>
      </c>
    </row>
    <row r="24" spans="1:7" x14ac:dyDescent="0.25">
      <c r="A24">
        <v>24950</v>
      </c>
      <c r="B24" t="s">
        <v>2421</v>
      </c>
      <c r="C24">
        <v>161534</v>
      </c>
      <c r="D24">
        <v>2</v>
      </c>
      <c r="E24" t="s">
        <v>10</v>
      </c>
      <c r="F24" t="s">
        <v>8</v>
      </c>
      <c r="G24" t="str">
        <f t="shared" si="0"/>
        <v>No</v>
      </c>
    </row>
    <row r="25" spans="1:7" x14ac:dyDescent="0.25">
      <c r="A25">
        <v>24708</v>
      </c>
      <c r="B25" t="s">
        <v>2422</v>
      </c>
      <c r="C25">
        <v>159952</v>
      </c>
      <c r="D25">
        <v>7</v>
      </c>
      <c r="E25" t="s">
        <v>10</v>
      </c>
      <c r="F25" t="s">
        <v>8</v>
      </c>
      <c r="G25" t="str">
        <f t="shared" si="0"/>
        <v>No</v>
      </c>
    </row>
    <row r="26" spans="1:7" x14ac:dyDescent="0.25">
      <c r="A26">
        <v>184</v>
      </c>
      <c r="B26" t="s">
        <v>2423</v>
      </c>
      <c r="C26">
        <v>157081.66</v>
      </c>
      <c r="D26">
        <v>3</v>
      </c>
      <c r="E26" t="s">
        <v>10</v>
      </c>
      <c r="F26" t="s">
        <v>8</v>
      </c>
      <c r="G26" t="str">
        <f t="shared" si="0"/>
        <v>No</v>
      </c>
    </row>
    <row r="27" spans="1:7" x14ac:dyDescent="0.25">
      <c r="A27">
        <v>762</v>
      </c>
      <c r="B27" t="s">
        <v>2424</v>
      </c>
      <c r="C27">
        <v>148594.21</v>
      </c>
      <c r="D27">
        <v>7</v>
      </c>
      <c r="E27" t="s">
        <v>10</v>
      </c>
      <c r="F27" t="s">
        <v>8</v>
      </c>
      <c r="G27" t="str">
        <f t="shared" si="0"/>
        <v>No</v>
      </c>
    </row>
    <row r="28" spans="1:7" x14ac:dyDescent="0.25">
      <c r="A28">
        <v>482</v>
      </c>
      <c r="B28" t="s">
        <v>2425</v>
      </c>
      <c r="C28">
        <v>145971.95000000001</v>
      </c>
      <c r="D28">
        <v>15</v>
      </c>
      <c r="E28" t="s">
        <v>10</v>
      </c>
      <c r="F28" t="s">
        <v>8</v>
      </c>
      <c r="G28" t="str">
        <f t="shared" si="0"/>
        <v>No</v>
      </c>
    </row>
    <row r="29" spans="1:7" x14ac:dyDescent="0.25">
      <c r="A29">
        <v>212</v>
      </c>
      <c r="B29" t="s">
        <v>2426</v>
      </c>
      <c r="C29">
        <v>133251.4</v>
      </c>
      <c r="D29">
        <v>36</v>
      </c>
      <c r="E29" t="s">
        <v>10</v>
      </c>
      <c r="F29" t="s">
        <v>8</v>
      </c>
      <c r="G29" t="str">
        <f t="shared" si="0"/>
        <v>No</v>
      </c>
    </row>
    <row r="30" spans="1:7" x14ac:dyDescent="0.25">
      <c r="A30">
        <v>734</v>
      </c>
      <c r="B30" t="s">
        <v>2427</v>
      </c>
      <c r="C30">
        <v>132105.66</v>
      </c>
      <c r="D30">
        <v>7</v>
      </c>
      <c r="E30" t="s">
        <v>10</v>
      </c>
      <c r="F30" t="s">
        <v>8</v>
      </c>
      <c r="G30" t="str">
        <f t="shared" si="0"/>
        <v>No</v>
      </c>
    </row>
    <row r="31" spans="1:7" x14ac:dyDescent="0.25">
      <c r="A31">
        <v>767</v>
      </c>
      <c r="B31" t="s">
        <v>2428</v>
      </c>
      <c r="C31">
        <v>126172</v>
      </c>
      <c r="D31">
        <v>4</v>
      </c>
      <c r="E31" t="s">
        <v>10</v>
      </c>
      <c r="F31" t="s">
        <v>8</v>
      </c>
      <c r="G31" t="str">
        <f t="shared" si="0"/>
        <v>No</v>
      </c>
    </row>
    <row r="32" spans="1:7" x14ac:dyDescent="0.25">
      <c r="A32">
        <v>425</v>
      </c>
      <c r="B32" t="s">
        <v>2429</v>
      </c>
      <c r="C32">
        <v>117266.62</v>
      </c>
      <c r="D32">
        <v>10</v>
      </c>
      <c r="E32" t="s">
        <v>10</v>
      </c>
      <c r="F32" t="s">
        <v>8</v>
      </c>
      <c r="G32" t="str">
        <f t="shared" si="0"/>
        <v>No</v>
      </c>
    </row>
    <row r="33" spans="1:7" x14ac:dyDescent="0.25">
      <c r="A33">
        <v>744</v>
      </c>
      <c r="B33" t="s">
        <v>2430</v>
      </c>
      <c r="C33">
        <v>116404</v>
      </c>
      <c r="D33">
        <v>6</v>
      </c>
      <c r="E33" t="s">
        <v>10</v>
      </c>
      <c r="F33" t="s">
        <v>8</v>
      </c>
      <c r="G33" t="str">
        <f t="shared" si="0"/>
        <v>No</v>
      </c>
    </row>
    <row r="34" spans="1:7" x14ac:dyDescent="0.25">
      <c r="A34">
        <v>468</v>
      </c>
      <c r="B34" t="s">
        <v>2431</v>
      </c>
      <c r="C34">
        <v>105281.62</v>
      </c>
      <c r="D34">
        <v>13</v>
      </c>
      <c r="E34" t="s">
        <v>10</v>
      </c>
      <c r="F34" t="s">
        <v>8</v>
      </c>
      <c r="G34" t="str">
        <f t="shared" si="0"/>
        <v>No</v>
      </c>
    </row>
    <row r="35" spans="1:7" x14ac:dyDescent="0.25">
      <c r="A35">
        <v>687</v>
      </c>
      <c r="B35" t="s">
        <v>2432</v>
      </c>
      <c r="C35">
        <v>98604.83</v>
      </c>
      <c r="D35">
        <v>13</v>
      </c>
      <c r="E35" t="s">
        <v>10</v>
      </c>
      <c r="F35" t="s">
        <v>8</v>
      </c>
      <c r="G35" t="str">
        <f t="shared" si="0"/>
        <v>No</v>
      </c>
    </row>
    <row r="36" spans="1:7" x14ac:dyDescent="0.25">
      <c r="A36">
        <v>411</v>
      </c>
      <c r="B36" t="s">
        <v>2433</v>
      </c>
      <c r="C36">
        <v>98067.520000000004</v>
      </c>
      <c r="D36">
        <v>11</v>
      </c>
      <c r="E36" t="s">
        <v>10</v>
      </c>
      <c r="F36" t="s">
        <v>8</v>
      </c>
      <c r="G36" t="str">
        <f t="shared" si="0"/>
        <v>No</v>
      </c>
    </row>
    <row r="37" spans="1:7" x14ac:dyDescent="0.25">
      <c r="A37">
        <v>169</v>
      </c>
      <c r="B37" t="s">
        <v>2434</v>
      </c>
      <c r="C37">
        <v>98025.65</v>
      </c>
      <c r="D37">
        <v>11</v>
      </c>
      <c r="E37" t="s">
        <v>10</v>
      </c>
      <c r="F37" t="s">
        <v>8</v>
      </c>
      <c r="G37" t="str">
        <f t="shared" si="0"/>
        <v>No</v>
      </c>
    </row>
    <row r="38" spans="1:7" x14ac:dyDescent="0.25">
      <c r="A38">
        <v>851</v>
      </c>
      <c r="B38" t="s">
        <v>2435</v>
      </c>
      <c r="C38">
        <v>91600</v>
      </c>
      <c r="D38">
        <v>3</v>
      </c>
      <c r="E38" t="s">
        <v>10</v>
      </c>
      <c r="F38" t="s">
        <v>8</v>
      </c>
      <c r="G38" t="str">
        <f t="shared" si="0"/>
        <v>No</v>
      </c>
    </row>
    <row r="39" spans="1:7" x14ac:dyDescent="0.25">
      <c r="A39">
        <v>814</v>
      </c>
      <c r="B39" t="s">
        <v>2436</v>
      </c>
      <c r="C39">
        <v>90982</v>
      </c>
      <c r="D39">
        <v>6</v>
      </c>
      <c r="E39" t="s">
        <v>10</v>
      </c>
      <c r="F39" t="s">
        <v>8</v>
      </c>
      <c r="G39" t="str">
        <f t="shared" si="0"/>
        <v>No</v>
      </c>
    </row>
    <row r="40" spans="1:7" x14ac:dyDescent="0.25">
      <c r="A40">
        <v>859</v>
      </c>
      <c r="B40" t="s">
        <v>2437</v>
      </c>
      <c r="C40">
        <v>86250</v>
      </c>
      <c r="D40">
        <v>3</v>
      </c>
      <c r="E40" t="s">
        <v>10</v>
      </c>
      <c r="F40" t="s">
        <v>8</v>
      </c>
      <c r="G40" t="str">
        <f t="shared" si="0"/>
        <v>No</v>
      </c>
    </row>
    <row r="41" spans="1:7" x14ac:dyDescent="0.25">
      <c r="A41">
        <v>403</v>
      </c>
      <c r="B41" t="s">
        <v>2438</v>
      </c>
      <c r="C41">
        <v>85500.04</v>
      </c>
      <c r="D41">
        <v>7</v>
      </c>
      <c r="E41" t="s">
        <v>10</v>
      </c>
      <c r="F41" t="s">
        <v>8</v>
      </c>
      <c r="G41" t="str">
        <f t="shared" si="0"/>
        <v>No</v>
      </c>
    </row>
    <row r="42" spans="1:7" x14ac:dyDescent="0.25">
      <c r="A42">
        <v>612</v>
      </c>
      <c r="B42" t="s">
        <v>2439</v>
      </c>
      <c r="C42">
        <v>80797.990000000005</v>
      </c>
      <c r="D42">
        <v>10</v>
      </c>
      <c r="E42" t="s">
        <v>10</v>
      </c>
      <c r="F42" t="s">
        <v>8</v>
      </c>
      <c r="G42" t="str">
        <f t="shared" si="0"/>
        <v>No</v>
      </c>
    </row>
    <row r="43" spans="1:7" x14ac:dyDescent="0.25">
      <c r="A43">
        <v>759</v>
      </c>
      <c r="B43" t="s">
        <v>2440</v>
      </c>
      <c r="C43">
        <v>80000</v>
      </c>
      <c r="D43">
        <v>3</v>
      </c>
      <c r="E43" t="s">
        <v>10</v>
      </c>
      <c r="F43" t="s">
        <v>8</v>
      </c>
      <c r="G43" t="str">
        <f t="shared" si="0"/>
        <v>No</v>
      </c>
    </row>
    <row r="44" spans="1:7" x14ac:dyDescent="0.25">
      <c r="A44">
        <v>610</v>
      </c>
      <c r="B44" t="s">
        <v>2441</v>
      </c>
      <c r="C44">
        <v>77000</v>
      </c>
      <c r="D44">
        <v>6</v>
      </c>
      <c r="E44" t="s">
        <v>10</v>
      </c>
      <c r="F44" t="s">
        <v>8</v>
      </c>
      <c r="G44" t="str">
        <f t="shared" si="0"/>
        <v>No</v>
      </c>
    </row>
    <row r="45" spans="1:7" x14ac:dyDescent="0.25">
      <c r="A45">
        <v>609</v>
      </c>
      <c r="B45" t="s">
        <v>2442</v>
      </c>
      <c r="C45">
        <v>77000</v>
      </c>
      <c r="D45">
        <v>6</v>
      </c>
      <c r="E45" t="s">
        <v>10</v>
      </c>
      <c r="F45" t="s">
        <v>8</v>
      </c>
      <c r="G45" t="str">
        <f t="shared" si="0"/>
        <v>No</v>
      </c>
    </row>
    <row r="46" spans="1:7" x14ac:dyDescent="0.25">
      <c r="A46">
        <v>586</v>
      </c>
      <c r="B46" t="s">
        <v>2443</v>
      </c>
      <c r="C46">
        <v>77000</v>
      </c>
      <c r="D46">
        <v>6</v>
      </c>
      <c r="E46" t="s">
        <v>10</v>
      </c>
      <c r="F46" t="s">
        <v>8</v>
      </c>
      <c r="G46" t="str">
        <f t="shared" si="0"/>
        <v>No</v>
      </c>
    </row>
    <row r="47" spans="1:7" x14ac:dyDescent="0.25">
      <c r="A47">
        <v>583</v>
      </c>
      <c r="B47" t="s">
        <v>2444</v>
      </c>
      <c r="C47">
        <v>77000</v>
      </c>
      <c r="D47">
        <v>6</v>
      </c>
      <c r="E47" t="s">
        <v>10</v>
      </c>
      <c r="F47" t="s">
        <v>8</v>
      </c>
      <c r="G47" t="str">
        <f t="shared" si="0"/>
        <v>No</v>
      </c>
    </row>
    <row r="48" spans="1:7" x14ac:dyDescent="0.25">
      <c r="A48">
        <v>589</v>
      </c>
      <c r="B48" t="s">
        <v>2445</v>
      </c>
      <c r="C48">
        <v>74500</v>
      </c>
      <c r="D48">
        <v>6</v>
      </c>
      <c r="E48" t="s">
        <v>10</v>
      </c>
      <c r="F48" t="s">
        <v>8</v>
      </c>
      <c r="G48" t="str">
        <f t="shared" si="0"/>
        <v>No</v>
      </c>
    </row>
    <row r="49" spans="1:7" x14ac:dyDescent="0.25">
      <c r="A49">
        <v>793</v>
      </c>
      <c r="B49" t="s">
        <v>2446</v>
      </c>
      <c r="C49">
        <v>73521.2</v>
      </c>
      <c r="D49">
        <v>5</v>
      </c>
      <c r="E49" t="s">
        <v>10</v>
      </c>
      <c r="F49" t="s">
        <v>8</v>
      </c>
      <c r="G49" t="str">
        <f t="shared" si="0"/>
        <v>No</v>
      </c>
    </row>
    <row r="50" spans="1:7" x14ac:dyDescent="0.25">
      <c r="A50">
        <v>240</v>
      </c>
      <c r="B50" t="s">
        <v>2447</v>
      </c>
      <c r="C50">
        <v>73300</v>
      </c>
      <c r="D50">
        <v>13</v>
      </c>
      <c r="E50" t="s">
        <v>10</v>
      </c>
      <c r="F50" t="s">
        <v>8</v>
      </c>
      <c r="G50" t="str">
        <f t="shared" si="0"/>
        <v>No</v>
      </c>
    </row>
    <row r="51" spans="1:7" x14ac:dyDescent="0.25">
      <c r="A51">
        <v>132</v>
      </c>
      <c r="B51" t="s">
        <v>2448</v>
      </c>
      <c r="C51">
        <v>72944.42</v>
      </c>
      <c r="D51">
        <v>15</v>
      </c>
      <c r="E51" t="s">
        <v>10</v>
      </c>
      <c r="F51" t="s">
        <v>8</v>
      </c>
      <c r="G51" t="str">
        <f t="shared" si="0"/>
        <v>No</v>
      </c>
    </row>
    <row r="52" spans="1:7" x14ac:dyDescent="0.25">
      <c r="A52">
        <v>635</v>
      </c>
      <c r="B52" t="s">
        <v>2449</v>
      </c>
      <c r="C52">
        <v>72000</v>
      </c>
      <c r="D52">
        <v>6</v>
      </c>
      <c r="E52" t="s">
        <v>10</v>
      </c>
      <c r="F52" t="s">
        <v>8</v>
      </c>
      <c r="G52" t="str">
        <f t="shared" si="0"/>
        <v>No</v>
      </c>
    </row>
    <row r="53" spans="1:7" x14ac:dyDescent="0.25">
      <c r="A53">
        <v>124</v>
      </c>
      <c r="B53" t="s">
        <v>2450</v>
      </c>
      <c r="C53">
        <v>64745.2</v>
      </c>
      <c r="D53">
        <v>11</v>
      </c>
      <c r="E53" t="s">
        <v>10</v>
      </c>
      <c r="F53" t="s">
        <v>8</v>
      </c>
      <c r="G53" t="str">
        <f t="shared" si="0"/>
        <v>No</v>
      </c>
    </row>
    <row r="54" spans="1:7" x14ac:dyDescent="0.25">
      <c r="A54">
        <v>24832</v>
      </c>
      <c r="B54" t="s">
        <v>2451</v>
      </c>
      <c r="C54">
        <v>64500</v>
      </c>
      <c r="D54">
        <v>3</v>
      </c>
      <c r="E54" t="s">
        <v>10</v>
      </c>
      <c r="F54" t="s">
        <v>8</v>
      </c>
      <c r="G54" t="str">
        <f t="shared" si="0"/>
        <v>No</v>
      </c>
    </row>
    <row r="55" spans="1:7" x14ac:dyDescent="0.25">
      <c r="A55">
        <v>118</v>
      </c>
      <c r="B55" t="s">
        <v>2452</v>
      </c>
      <c r="C55">
        <v>63939.34</v>
      </c>
      <c r="D55">
        <v>10</v>
      </c>
      <c r="E55" t="s">
        <v>10</v>
      </c>
      <c r="F55" t="s">
        <v>8</v>
      </c>
      <c r="G55" t="str">
        <f t="shared" si="0"/>
        <v>No</v>
      </c>
    </row>
    <row r="56" spans="1:7" x14ac:dyDescent="0.25">
      <c r="A56">
        <v>588</v>
      </c>
      <c r="B56" t="s">
        <v>2453</v>
      </c>
      <c r="C56">
        <v>63000</v>
      </c>
      <c r="D56">
        <v>5</v>
      </c>
      <c r="E56" t="s">
        <v>10</v>
      </c>
      <c r="F56" t="s">
        <v>8</v>
      </c>
      <c r="G56" t="str">
        <f t="shared" si="0"/>
        <v>No</v>
      </c>
    </row>
    <row r="57" spans="1:7" x14ac:dyDescent="0.25">
      <c r="A57">
        <v>584</v>
      </c>
      <c r="B57" t="s">
        <v>2454</v>
      </c>
      <c r="C57">
        <v>58500</v>
      </c>
      <c r="D57">
        <v>5</v>
      </c>
      <c r="E57" t="s">
        <v>10</v>
      </c>
      <c r="F57" t="s">
        <v>8</v>
      </c>
      <c r="G57" t="str">
        <f t="shared" si="0"/>
        <v>No</v>
      </c>
    </row>
    <row r="58" spans="1:7" x14ac:dyDescent="0.25">
      <c r="A58">
        <v>608</v>
      </c>
      <c r="B58" t="s">
        <v>2455</v>
      </c>
      <c r="C58">
        <v>56500</v>
      </c>
      <c r="D58">
        <v>5</v>
      </c>
      <c r="E58" t="s">
        <v>10</v>
      </c>
      <c r="F58" t="s">
        <v>8</v>
      </c>
      <c r="G58" t="str">
        <f t="shared" si="0"/>
        <v>No</v>
      </c>
    </row>
    <row r="59" spans="1:7" x14ac:dyDescent="0.25">
      <c r="A59">
        <v>857</v>
      </c>
      <c r="B59" t="s">
        <v>2456</v>
      </c>
      <c r="C59">
        <v>54400</v>
      </c>
      <c r="D59">
        <v>3</v>
      </c>
      <c r="E59" t="s">
        <v>10</v>
      </c>
      <c r="F59" t="s">
        <v>8</v>
      </c>
      <c r="G59" t="str">
        <f t="shared" si="0"/>
        <v>No</v>
      </c>
    </row>
    <row r="60" spans="1:7" x14ac:dyDescent="0.25">
      <c r="A60">
        <v>342</v>
      </c>
      <c r="B60" t="s">
        <v>2457</v>
      </c>
      <c r="C60">
        <v>52328.1</v>
      </c>
      <c r="D60">
        <v>3</v>
      </c>
      <c r="E60" t="s">
        <v>10</v>
      </c>
      <c r="F60" t="s">
        <v>8</v>
      </c>
      <c r="G60" t="str">
        <f t="shared" si="0"/>
        <v>No</v>
      </c>
    </row>
    <row r="61" spans="1:7" x14ac:dyDescent="0.25">
      <c r="A61">
        <v>846</v>
      </c>
      <c r="B61" t="s">
        <v>2458</v>
      </c>
      <c r="C61">
        <v>50278</v>
      </c>
      <c r="D61">
        <v>4</v>
      </c>
      <c r="E61" t="s">
        <v>10</v>
      </c>
      <c r="F61" t="s">
        <v>8</v>
      </c>
      <c r="G61" t="str">
        <f t="shared" si="0"/>
        <v>No</v>
      </c>
    </row>
    <row r="62" spans="1:7" x14ac:dyDescent="0.25">
      <c r="A62">
        <v>581</v>
      </c>
      <c r="B62" t="s">
        <v>2459</v>
      </c>
      <c r="C62">
        <v>49500</v>
      </c>
      <c r="D62">
        <v>4</v>
      </c>
      <c r="E62" t="s">
        <v>10</v>
      </c>
      <c r="F62" t="s">
        <v>8</v>
      </c>
      <c r="G62" t="str">
        <f t="shared" si="0"/>
        <v>No</v>
      </c>
    </row>
    <row r="63" spans="1:7" x14ac:dyDescent="0.25">
      <c r="A63">
        <v>24788</v>
      </c>
      <c r="B63" t="s">
        <v>2460</v>
      </c>
      <c r="C63">
        <v>47500</v>
      </c>
      <c r="D63">
        <v>2</v>
      </c>
      <c r="E63" t="s">
        <v>10</v>
      </c>
      <c r="F63" t="s">
        <v>8</v>
      </c>
      <c r="G63" t="str">
        <f t="shared" si="0"/>
        <v>No</v>
      </c>
    </row>
    <row r="64" spans="1:7" x14ac:dyDescent="0.25">
      <c r="A64">
        <v>579</v>
      </c>
      <c r="B64" t="s">
        <v>2461</v>
      </c>
      <c r="C64">
        <v>47000</v>
      </c>
      <c r="D64">
        <v>4</v>
      </c>
      <c r="E64" t="s">
        <v>10</v>
      </c>
      <c r="F64" t="s">
        <v>8</v>
      </c>
      <c r="G64" t="str">
        <f t="shared" si="0"/>
        <v>No</v>
      </c>
    </row>
    <row r="65" spans="1:7" x14ac:dyDescent="0.25">
      <c r="A65">
        <v>599</v>
      </c>
      <c r="B65" t="s">
        <v>2462</v>
      </c>
      <c r="C65">
        <v>47000</v>
      </c>
      <c r="D65">
        <v>4</v>
      </c>
      <c r="E65" t="s">
        <v>10</v>
      </c>
      <c r="F65" t="s">
        <v>8</v>
      </c>
      <c r="G65" t="str">
        <f t="shared" si="0"/>
        <v>No</v>
      </c>
    </row>
    <row r="66" spans="1:7" x14ac:dyDescent="0.25">
      <c r="A66">
        <v>637</v>
      </c>
      <c r="B66" t="s">
        <v>2463</v>
      </c>
      <c r="C66">
        <v>47000</v>
      </c>
      <c r="D66">
        <v>4</v>
      </c>
      <c r="E66" t="s">
        <v>10</v>
      </c>
      <c r="F66" t="s">
        <v>8</v>
      </c>
      <c r="G66" t="str">
        <f t="shared" si="0"/>
        <v>No</v>
      </c>
    </row>
    <row r="67" spans="1:7" x14ac:dyDescent="0.25">
      <c r="A67">
        <v>663</v>
      </c>
      <c r="B67" t="s">
        <v>2464</v>
      </c>
      <c r="C67">
        <v>45750</v>
      </c>
      <c r="D67">
        <v>4</v>
      </c>
      <c r="E67" t="s">
        <v>10</v>
      </c>
      <c r="F67" t="s">
        <v>8</v>
      </c>
      <c r="G67" t="str">
        <f t="shared" ref="G67:G130" si="1">IF(C67/D67&gt;100000, "Yes", "No")</f>
        <v>No</v>
      </c>
    </row>
    <row r="68" spans="1:7" x14ac:dyDescent="0.25">
      <c r="A68">
        <v>611</v>
      </c>
      <c r="B68" t="s">
        <v>2465</v>
      </c>
      <c r="C68">
        <v>45335.360000000001</v>
      </c>
      <c r="D68">
        <v>7</v>
      </c>
      <c r="E68" t="s">
        <v>10</v>
      </c>
      <c r="F68" t="s">
        <v>8</v>
      </c>
      <c r="G68" t="str">
        <f t="shared" si="1"/>
        <v>No</v>
      </c>
    </row>
    <row r="69" spans="1:7" x14ac:dyDescent="0.25">
      <c r="A69">
        <v>500</v>
      </c>
      <c r="B69" t="s">
        <v>2466</v>
      </c>
      <c r="C69">
        <v>44988.63</v>
      </c>
      <c r="D69">
        <v>29</v>
      </c>
      <c r="E69" t="s">
        <v>10</v>
      </c>
      <c r="F69" t="s">
        <v>8</v>
      </c>
      <c r="G69" t="str">
        <f t="shared" si="1"/>
        <v>No</v>
      </c>
    </row>
    <row r="70" spans="1:7" x14ac:dyDescent="0.25">
      <c r="A70">
        <v>144</v>
      </c>
      <c r="B70" t="s">
        <v>2467</v>
      </c>
      <c r="C70">
        <v>43472.95</v>
      </c>
      <c r="D70">
        <v>5</v>
      </c>
      <c r="E70" t="s">
        <v>10</v>
      </c>
      <c r="F70" t="s">
        <v>8</v>
      </c>
      <c r="G70" t="str">
        <f t="shared" si="1"/>
        <v>No</v>
      </c>
    </row>
    <row r="71" spans="1:7" x14ac:dyDescent="0.25">
      <c r="A71">
        <v>317</v>
      </c>
      <c r="B71" t="s">
        <v>2468</v>
      </c>
      <c r="C71">
        <v>43213.18</v>
      </c>
      <c r="D71">
        <v>16</v>
      </c>
      <c r="E71" t="s">
        <v>10</v>
      </c>
      <c r="F71" t="s">
        <v>8</v>
      </c>
      <c r="G71" t="str">
        <f t="shared" si="1"/>
        <v>No</v>
      </c>
    </row>
    <row r="72" spans="1:7" x14ac:dyDescent="0.25">
      <c r="A72">
        <v>639</v>
      </c>
      <c r="B72" t="s">
        <v>2469</v>
      </c>
      <c r="C72">
        <v>42000</v>
      </c>
      <c r="D72">
        <v>3</v>
      </c>
      <c r="E72" t="s">
        <v>10</v>
      </c>
      <c r="F72" t="s">
        <v>8</v>
      </c>
      <c r="G72" t="str">
        <f t="shared" si="1"/>
        <v>No</v>
      </c>
    </row>
    <row r="73" spans="1:7" x14ac:dyDescent="0.25">
      <c r="A73">
        <v>638</v>
      </c>
      <c r="B73" t="s">
        <v>2470</v>
      </c>
      <c r="C73">
        <v>42000</v>
      </c>
      <c r="D73">
        <v>3</v>
      </c>
      <c r="E73" t="s">
        <v>10</v>
      </c>
      <c r="F73" t="s">
        <v>8</v>
      </c>
      <c r="G73" t="str">
        <f t="shared" si="1"/>
        <v>No</v>
      </c>
    </row>
    <row r="74" spans="1:7" x14ac:dyDescent="0.25">
      <c r="A74">
        <v>102</v>
      </c>
      <c r="B74" t="s">
        <v>2471</v>
      </c>
      <c r="C74">
        <v>36216</v>
      </c>
      <c r="D74">
        <v>10</v>
      </c>
      <c r="E74" t="s">
        <v>10</v>
      </c>
      <c r="F74" t="s">
        <v>8</v>
      </c>
      <c r="G74" t="str">
        <f t="shared" si="1"/>
        <v>No</v>
      </c>
    </row>
    <row r="75" spans="1:7" x14ac:dyDescent="0.25">
      <c r="A75">
        <v>24818</v>
      </c>
      <c r="B75" t="s">
        <v>2472</v>
      </c>
      <c r="C75">
        <v>35650</v>
      </c>
      <c r="D75">
        <v>3</v>
      </c>
      <c r="E75" t="s">
        <v>10</v>
      </c>
      <c r="F75" t="s">
        <v>8</v>
      </c>
      <c r="G75" t="str">
        <f t="shared" si="1"/>
        <v>No</v>
      </c>
    </row>
    <row r="76" spans="1:7" x14ac:dyDescent="0.25">
      <c r="A76">
        <v>708</v>
      </c>
      <c r="B76" t="s">
        <v>2473</v>
      </c>
      <c r="C76">
        <v>35491.54</v>
      </c>
      <c r="D76">
        <v>19</v>
      </c>
      <c r="E76" t="s">
        <v>10</v>
      </c>
      <c r="F76" t="s">
        <v>8</v>
      </c>
      <c r="G76" t="str">
        <f t="shared" si="1"/>
        <v>No</v>
      </c>
    </row>
    <row r="77" spans="1:7" x14ac:dyDescent="0.25">
      <c r="A77">
        <v>162</v>
      </c>
      <c r="B77" t="s">
        <v>2474</v>
      </c>
      <c r="C77">
        <v>35235.949999999997</v>
      </c>
      <c r="D77">
        <v>5</v>
      </c>
      <c r="E77" t="s">
        <v>10</v>
      </c>
      <c r="F77" t="s">
        <v>8</v>
      </c>
      <c r="G77" t="str">
        <f t="shared" si="1"/>
        <v>No</v>
      </c>
    </row>
    <row r="78" spans="1:7" x14ac:dyDescent="0.25">
      <c r="A78">
        <v>104</v>
      </c>
      <c r="B78" t="s">
        <v>2475</v>
      </c>
      <c r="C78">
        <v>34000</v>
      </c>
      <c r="D78">
        <v>8</v>
      </c>
      <c r="E78" t="s">
        <v>10</v>
      </c>
      <c r="F78" t="s">
        <v>8</v>
      </c>
      <c r="G78" t="str">
        <f t="shared" si="1"/>
        <v>No</v>
      </c>
    </row>
    <row r="79" spans="1:7" x14ac:dyDescent="0.25">
      <c r="A79">
        <v>602</v>
      </c>
      <c r="B79" t="s">
        <v>2476</v>
      </c>
      <c r="C79">
        <v>34000</v>
      </c>
      <c r="D79">
        <v>3</v>
      </c>
      <c r="E79" t="s">
        <v>10</v>
      </c>
      <c r="F79" t="s">
        <v>8</v>
      </c>
      <c r="G79" t="str">
        <f t="shared" si="1"/>
        <v>No</v>
      </c>
    </row>
    <row r="80" spans="1:7" x14ac:dyDescent="0.25">
      <c r="A80">
        <v>598</v>
      </c>
      <c r="B80" t="s">
        <v>2477</v>
      </c>
      <c r="C80">
        <v>34000</v>
      </c>
      <c r="D80">
        <v>3</v>
      </c>
      <c r="E80" t="s">
        <v>10</v>
      </c>
      <c r="F80" t="s">
        <v>8</v>
      </c>
      <c r="G80" t="str">
        <f t="shared" si="1"/>
        <v>No</v>
      </c>
    </row>
    <row r="81" spans="1:7" x14ac:dyDescent="0.25">
      <c r="A81">
        <v>309</v>
      </c>
      <c r="B81" t="s">
        <v>2478</v>
      </c>
      <c r="C81">
        <v>32400</v>
      </c>
      <c r="D81">
        <v>2</v>
      </c>
      <c r="E81" t="s">
        <v>10</v>
      </c>
      <c r="F81" t="s">
        <v>8</v>
      </c>
      <c r="G81" t="str">
        <f t="shared" si="1"/>
        <v>No</v>
      </c>
    </row>
    <row r="82" spans="1:7" x14ac:dyDescent="0.25">
      <c r="A82">
        <v>829</v>
      </c>
      <c r="B82" t="s">
        <v>2479</v>
      </c>
      <c r="C82">
        <v>32064</v>
      </c>
      <c r="D82">
        <v>2</v>
      </c>
      <c r="E82" t="s">
        <v>10</v>
      </c>
      <c r="F82" t="s">
        <v>8</v>
      </c>
      <c r="G82" t="str">
        <f t="shared" si="1"/>
        <v>No</v>
      </c>
    </row>
    <row r="83" spans="1:7" x14ac:dyDescent="0.25">
      <c r="A83">
        <v>597</v>
      </c>
      <c r="B83" t="s">
        <v>2480</v>
      </c>
      <c r="C83">
        <v>32000</v>
      </c>
      <c r="D83">
        <v>3</v>
      </c>
      <c r="E83" t="s">
        <v>10</v>
      </c>
      <c r="F83" t="s">
        <v>8</v>
      </c>
      <c r="G83" t="str">
        <f t="shared" si="1"/>
        <v>No</v>
      </c>
    </row>
    <row r="84" spans="1:7" x14ac:dyDescent="0.25">
      <c r="A84">
        <v>596</v>
      </c>
      <c r="B84" t="s">
        <v>2481</v>
      </c>
      <c r="C84">
        <v>29000</v>
      </c>
      <c r="D84">
        <v>3</v>
      </c>
      <c r="E84" t="s">
        <v>10</v>
      </c>
      <c r="F84" t="s">
        <v>8</v>
      </c>
      <c r="G84" t="str">
        <f t="shared" si="1"/>
        <v>No</v>
      </c>
    </row>
    <row r="85" spans="1:7" x14ac:dyDescent="0.25">
      <c r="A85">
        <v>690</v>
      </c>
      <c r="B85" t="s">
        <v>2482</v>
      </c>
      <c r="C85">
        <v>29000</v>
      </c>
      <c r="D85">
        <v>3</v>
      </c>
      <c r="E85" t="s">
        <v>10</v>
      </c>
      <c r="F85" t="s">
        <v>8</v>
      </c>
      <c r="G85" t="str">
        <f t="shared" si="1"/>
        <v>No</v>
      </c>
    </row>
    <row r="86" spans="1:7" x14ac:dyDescent="0.25">
      <c r="A86">
        <v>696</v>
      </c>
      <c r="B86" t="s">
        <v>2483</v>
      </c>
      <c r="C86">
        <v>29000</v>
      </c>
      <c r="D86">
        <v>3</v>
      </c>
      <c r="E86" t="s">
        <v>10</v>
      </c>
      <c r="F86" t="s">
        <v>8</v>
      </c>
      <c r="G86" t="str">
        <f t="shared" si="1"/>
        <v>No</v>
      </c>
    </row>
    <row r="87" spans="1:7" x14ac:dyDescent="0.25">
      <c r="A87">
        <v>580</v>
      </c>
      <c r="B87" t="s">
        <v>2484</v>
      </c>
      <c r="C87">
        <v>29000</v>
      </c>
      <c r="D87">
        <v>3</v>
      </c>
      <c r="E87" t="s">
        <v>10</v>
      </c>
      <c r="F87" t="s">
        <v>8</v>
      </c>
      <c r="G87" t="str">
        <f t="shared" si="1"/>
        <v>No</v>
      </c>
    </row>
    <row r="88" spans="1:7" x14ac:dyDescent="0.25">
      <c r="A88">
        <v>24893</v>
      </c>
      <c r="B88" t="s">
        <v>2485</v>
      </c>
      <c r="C88">
        <v>28450</v>
      </c>
      <c r="D88">
        <v>2</v>
      </c>
      <c r="E88" t="s">
        <v>10</v>
      </c>
      <c r="F88" t="s">
        <v>8</v>
      </c>
      <c r="G88" t="str">
        <f t="shared" si="1"/>
        <v>No</v>
      </c>
    </row>
    <row r="89" spans="1:7" x14ac:dyDescent="0.25">
      <c r="A89">
        <v>123</v>
      </c>
      <c r="B89" t="s">
        <v>2486</v>
      </c>
      <c r="C89">
        <v>28231.78</v>
      </c>
      <c r="D89">
        <v>4</v>
      </c>
      <c r="E89" t="s">
        <v>10</v>
      </c>
      <c r="F89" t="s">
        <v>8</v>
      </c>
      <c r="G89" t="str">
        <f t="shared" si="1"/>
        <v>No</v>
      </c>
    </row>
    <row r="90" spans="1:7" x14ac:dyDescent="0.25">
      <c r="A90">
        <v>318</v>
      </c>
      <c r="B90" t="s">
        <v>2487</v>
      </c>
      <c r="C90">
        <v>27410.98</v>
      </c>
      <c r="D90">
        <v>9</v>
      </c>
      <c r="E90" t="s">
        <v>10</v>
      </c>
      <c r="F90" t="s">
        <v>8</v>
      </c>
      <c r="G90" t="str">
        <f t="shared" si="1"/>
        <v>No</v>
      </c>
    </row>
    <row r="91" spans="1:7" x14ac:dyDescent="0.25">
      <c r="A91">
        <v>716</v>
      </c>
      <c r="B91" t="s">
        <v>2488</v>
      </c>
      <c r="C91">
        <v>27295.01</v>
      </c>
      <c r="D91">
        <v>6</v>
      </c>
      <c r="E91" t="s">
        <v>10</v>
      </c>
      <c r="F91" t="s">
        <v>8</v>
      </c>
      <c r="G91" t="str">
        <f t="shared" si="1"/>
        <v>No</v>
      </c>
    </row>
    <row r="92" spans="1:7" x14ac:dyDescent="0.25">
      <c r="A92">
        <v>719</v>
      </c>
      <c r="B92" t="s">
        <v>2489</v>
      </c>
      <c r="C92">
        <v>26900.75</v>
      </c>
      <c r="D92">
        <v>18</v>
      </c>
      <c r="E92" t="s">
        <v>10</v>
      </c>
      <c r="F92" t="s">
        <v>8</v>
      </c>
      <c r="G92" t="str">
        <f t="shared" si="1"/>
        <v>No</v>
      </c>
    </row>
    <row r="93" spans="1:7" x14ac:dyDescent="0.25">
      <c r="A93">
        <v>24775</v>
      </c>
      <c r="B93" t="s">
        <v>2490</v>
      </c>
      <c r="C93">
        <v>25599.5</v>
      </c>
      <c r="D93">
        <v>4</v>
      </c>
      <c r="E93" t="s">
        <v>10</v>
      </c>
      <c r="F93" t="s">
        <v>8</v>
      </c>
      <c r="G93" t="str">
        <f t="shared" si="1"/>
        <v>No</v>
      </c>
    </row>
    <row r="94" spans="1:7" x14ac:dyDescent="0.25">
      <c r="A94">
        <v>349</v>
      </c>
      <c r="B94" t="s">
        <v>2491</v>
      </c>
      <c r="C94">
        <v>25187.040000000001</v>
      </c>
      <c r="D94">
        <v>5</v>
      </c>
      <c r="E94" t="s">
        <v>10</v>
      </c>
      <c r="F94" t="s">
        <v>8</v>
      </c>
      <c r="G94" t="str">
        <f t="shared" si="1"/>
        <v>No</v>
      </c>
    </row>
    <row r="95" spans="1:7" x14ac:dyDescent="0.25">
      <c r="A95">
        <v>587</v>
      </c>
      <c r="B95" t="s">
        <v>2492</v>
      </c>
      <c r="C95">
        <v>24000</v>
      </c>
      <c r="D95">
        <v>2</v>
      </c>
      <c r="E95" t="s">
        <v>10</v>
      </c>
      <c r="F95" t="s">
        <v>8</v>
      </c>
      <c r="G95" t="str">
        <f t="shared" si="1"/>
        <v>No</v>
      </c>
    </row>
    <row r="96" spans="1:7" x14ac:dyDescent="0.25">
      <c r="A96">
        <v>210</v>
      </c>
      <c r="B96" t="s">
        <v>2493</v>
      </c>
      <c r="C96">
        <v>21590.82</v>
      </c>
      <c r="D96">
        <v>8</v>
      </c>
      <c r="E96" t="s">
        <v>10</v>
      </c>
      <c r="F96" t="s">
        <v>8</v>
      </c>
      <c r="G96" t="str">
        <f t="shared" si="1"/>
        <v>No</v>
      </c>
    </row>
    <row r="97" spans="1:7" x14ac:dyDescent="0.25">
      <c r="A97">
        <v>344</v>
      </c>
      <c r="B97" t="s">
        <v>2494</v>
      </c>
      <c r="C97">
        <v>20768.169999999998</v>
      </c>
      <c r="D97">
        <v>4</v>
      </c>
      <c r="E97" t="s">
        <v>10</v>
      </c>
      <c r="F97" t="s">
        <v>8</v>
      </c>
      <c r="G97" t="str">
        <f t="shared" si="1"/>
        <v>No</v>
      </c>
    </row>
    <row r="98" spans="1:7" x14ac:dyDescent="0.25">
      <c r="A98">
        <v>405</v>
      </c>
      <c r="B98" t="s">
        <v>2495</v>
      </c>
      <c r="C98">
        <v>20612</v>
      </c>
      <c r="D98">
        <v>5</v>
      </c>
      <c r="E98" t="s">
        <v>10</v>
      </c>
      <c r="F98" t="s">
        <v>8</v>
      </c>
      <c r="G98" t="str">
        <f t="shared" si="1"/>
        <v>No</v>
      </c>
    </row>
    <row r="99" spans="1:7" x14ac:dyDescent="0.25">
      <c r="A99">
        <v>24796</v>
      </c>
      <c r="B99" t="s">
        <v>2496</v>
      </c>
      <c r="C99">
        <v>20200</v>
      </c>
      <c r="D99">
        <v>1</v>
      </c>
      <c r="E99" t="s">
        <v>10</v>
      </c>
      <c r="F99" t="s">
        <v>8</v>
      </c>
      <c r="G99" t="str">
        <f t="shared" si="1"/>
        <v>No</v>
      </c>
    </row>
    <row r="100" spans="1:7" x14ac:dyDescent="0.25">
      <c r="A100">
        <v>830</v>
      </c>
      <c r="B100" t="s">
        <v>2497</v>
      </c>
      <c r="C100">
        <v>20000</v>
      </c>
      <c r="D100">
        <v>1</v>
      </c>
      <c r="E100" t="s">
        <v>10</v>
      </c>
      <c r="F100" t="s">
        <v>8</v>
      </c>
      <c r="G100" t="str">
        <f t="shared" si="1"/>
        <v>No</v>
      </c>
    </row>
    <row r="101" spans="1:7" x14ac:dyDescent="0.25">
      <c r="A101">
        <v>699</v>
      </c>
      <c r="B101" t="s">
        <v>2498</v>
      </c>
      <c r="C101">
        <v>20000</v>
      </c>
      <c r="D101">
        <v>2</v>
      </c>
      <c r="E101" t="s">
        <v>10</v>
      </c>
      <c r="F101" t="s">
        <v>8</v>
      </c>
      <c r="G101" t="str">
        <f t="shared" si="1"/>
        <v>No</v>
      </c>
    </row>
    <row r="102" spans="1:7" x14ac:dyDescent="0.25">
      <c r="A102">
        <v>181</v>
      </c>
      <c r="B102" t="s">
        <v>2499</v>
      </c>
      <c r="C102">
        <v>2546572.7000000002</v>
      </c>
      <c r="D102">
        <v>379</v>
      </c>
      <c r="E102" t="s">
        <v>17</v>
      </c>
      <c r="F102" t="s">
        <v>16</v>
      </c>
      <c r="G102" t="str">
        <f t="shared" si="1"/>
        <v>No</v>
      </c>
    </row>
    <row r="103" spans="1:7" x14ac:dyDescent="0.25">
      <c r="A103">
        <v>102</v>
      </c>
      <c r="B103" t="s">
        <v>2471</v>
      </c>
      <c r="C103">
        <v>1498925.04</v>
      </c>
      <c r="D103">
        <v>808</v>
      </c>
      <c r="E103" t="s">
        <v>17</v>
      </c>
      <c r="F103" t="s">
        <v>16</v>
      </c>
      <c r="G103" t="str">
        <f t="shared" si="1"/>
        <v>No</v>
      </c>
    </row>
    <row r="104" spans="1:7" x14ac:dyDescent="0.25">
      <c r="A104">
        <v>145</v>
      </c>
      <c r="B104" t="s">
        <v>2500</v>
      </c>
      <c r="C104">
        <v>1143991.8999999999</v>
      </c>
      <c r="D104">
        <v>94</v>
      </c>
      <c r="E104" t="s">
        <v>17</v>
      </c>
      <c r="F104" t="s">
        <v>16</v>
      </c>
      <c r="G104" t="str">
        <f t="shared" si="1"/>
        <v>No</v>
      </c>
    </row>
    <row r="105" spans="1:7" x14ac:dyDescent="0.25">
      <c r="A105">
        <v>131</v>
      </c>
      <c r="B105" t="s">
        <v>2501</v>
      </c>
      <c r="C105">
        <v>1111753.3999999999</v>
      </c>
      <c r="D105">
        <v>138</v>
      </c>
      <c r="E105" t="s">
        <v>17</v>
      </c>
      <c r="F105" t="s">
        <v>16</v>
      </c>
      <c r="G105" t="str">
        <f t="shared" si="1"/>
        <v>No</v>
      </c>
    </row>
    <row r="106" spans="1:7" x14ac:dyDescent="0.25">
      <c r="A106">
        <v>136</v>
      </c>
      <c r="B106" t="s">
        <v>2502</v>
      </c>
      <c r="C106">
        <v>1014565.47</v>
      </c>
      <c r="D106">
        <v>152</v>
      </c>
      <c r="E106" t="s">
        <v>17</v>
      </c>
      <c r="F106" t="s">
        <v>16</v>
      </c>
      <c r="G106" t="str">
        <f t="shared" si="1"/>
        <v>No</v>
      </c>
    </row>
    <row r="107" spans="1:7" x14ac:dyDescent="0.25">
      <c r="A107">
        <v>385</v>
      </c>
      <c r="B107" t="s">
        <v>2503</v>
      </c>
      <c r="C107">
        <v>874436.92</v>
      </c>
      <c r="D107">
        <v>106</v>
      </c>
      <c r="E107" t="s">
        <v>17</v>
      </c>
      <c r="F107" t="s">
        <v>16</v>
      </c>
      <c r="G107" t="str">
        <f t="shared" si="1"/>
        <v>No</v>
      </c>
    </row>
    <row r="108" spans="1:7" x14ac:dyDescent="0.25">
      <c r="A108">
        <v>177</v>
      </c>
      <c r="B108" t="s">
        <v>2504</v>
      </c>
      <c r="C108">
        <v>869432.12</v>
      </c>
      <c r="D108">
        <v>91</v>
      </c>
      <c r="E108" t="s">
        <v>17</v>
      </c>
      <c r="F108" t="s">
        <v>16</v>
      </c>
      <c r="G108" t="str">
        <f t="shared" si="1"/>
        <v>No</v>
      </c>
    </row>
    <row r="109" spans="1:7" x14ac:dyDescent="0.25">
      <c r="A109">
        <v>101</v>
      </c>
      <c r="B109" t="s">
        <v>2505</v>
      </c>
      <c r="C109">
        <v>785050.9</v>
      </c>
      <c r="D109">
        <v>252</v>
      </c>
      <c r="E109" t="s">
        <v>17</v>
      </c>
      <c r="F109" t="s">
        <v>16</v>
      </c>
      <c r="G109" t="str">
        <f t="shared" si="1"/>
        <v>No</v>
      </c>
    </row>
    <row r="110" spans="1:7" x14ac:dyDescent="0.25">
      <c r="A110">
        <v>132</v>
      </c>
      <c r="B110" t="s">
        <v>2448</v>
      </c>
      <c r="C110">
        <v>717672.07</v>
      </c>
      <c r="D110">
        <v>331</v>
      </c>
      <c r="E110" t="s">
        <v>17</v>
      </c>
      <c r="F110" t="s">
        <v>16</v>
      </c>
      <c r="G110" t="str">
        <f t="shared" si="1"/>
        <v>No</v>
      </c>
    </row>
    <row r="111" spans="1:7" x14ac:dyDescent="0.25">
      <c r="A111">
        <v>103</v>
      </c>
      <c r="B111" t="s">
        <v>2506</v>
      </c>
      <c r="C111">
        <v>673626.51</v>
      </c>
      <c r="D111">
        <v>344</v>
      </c>
      <c r="E111" t="s">
        <v>17</v>
      </c>
      <c r="F111" t="s">
        <v>16</v>
      </c>
      <c r="G111" t="str">
        <f t="shared" si="1"/>
        <v>No</v>
      </c>
    </row>
    <row r="112" spans="1:7" x14ac:dyDescent="0.25">
      <c r="A112">
        <v>382</v>
      </c>
      <c r="B112" t="s">
        <v>2507</v>
      </c>
      <c r="C112">
        <v>672400.74</v>
      </c>
      <c r="D112">
        <v>181</v>
      </c>
      <c r="E112" t="s">
        <v>17</v>
      </c>
      <c r="F112" t="s">
        <v>16</v>
      </c>
      <c r="G112" t="str">
        <f t="shared" si="1"/>
        <v>No</v>
      </c>
    </row>
    <row r="113" spans="1:7" x14ac:dyDescent="0.25">
      <c r="A113">
        <v>134</v>
      </c>
      <c r="B113" t="s">
        <v>2508</v>
      </c>
      <c r="C113">
        <v>635241.43999999994</v>
      </c>
      <c r="D113">
        <v>195</v>
      </c>
      <c r="E113" t="s">
        <v>17</v>
      </c>
      <c r="F113" t="s">
        <v>16</v>
      </c>
      <c r="G113" t="str">
        <f t="shared" si="1"/>
        <v>No</v>
      </c>
    </row>
    <row r="114" spans="1:7" x14ac:dyDescent="0.25">
      <c r="A114">
        <v>153</v>
      </c>
      <c r="B114" t="s">
        <v>2509</v>
      </c>
      <c r="C114">
        <v>627435.82999999996</v>
      </c>
      <c r="D114">
        <v>610</v>
      </c>
      <c r="E114" t="s">
        <v>17</v>
      </c>
      <c r="F114" t="s">
        <v>16</v>
      </c>
      <c r="G114" t="str">
        <f t="shared" si="1"/>
        <v>No</v>
      </c>
    </row>
    <row r="115" spans="1:7" x14ac:dyDescent="0.25">
      <c r="A115">
        <v>124</v>
      </c>
      <c r="B115" t="s">
        <v>2450</v>
      </c>
      <c r="C115">
        <v>618066.17000000004</v>
      </c>
      <c r="D115">
        <v>248</v>
      </c>
      <c r="E115" t="s">
        <v>17</v>
      </c>
      <c r="F115" t="s">
        <v>16</v>
      </c>
      <c r="G115" t="str">
        <f t="shared" si="1"/>
        <v>No</v>
      </c>
    </row>
    <row r="116" spans="1:7" x14ac:dyDescent="0.25">
      <c r="A116">
        <v>109</v>
      </c>
      <c r="B116" t="s">
        <v>2510</v>
      </c>
      <c r="C116">
        <v>587934.65</v>
      </c>
      <c r="D116">
        <v>466</v>
      </c>
      <c r="E116" t="s">
        <v>17</v>
      </c>
      <c r="F116" t="s">
        <v>16</v>
      </c>
      <c r="G116" t="str">
        <f t="shared" si="1"/>
        <v>No</v>
      </c>
    </row>
    <row r="117" spans="1:7" x14ac:dyDescent="0.25">
      <c r="A117">
        <v>111</v>
      </c>
      <c r="B117" t="s">
        <v>2511</v>
      </c>
      <c r="C117">
        <v>542901.81999999995</v>
      </c>
      <c r="D117">
        <v>422</v>
      </c>
      <c r="E117" t="s">
        <v>17</v>
      </c>
      <c r="F117" t="s">
        <v>16</v>
      </c>
      <c r="G117" t="str">
        <f t="shared" si="1"/>
        <v>No</v>
      </c>
    </row>
    <row r="118" spans="1:7" x14ac:dyDescent="0.25">
      <c r="A118">
        <v>577</v>
      </c>
      <c r="B118" t="s">
        <v>2512</v>
      </c>
      <c r="C118">
        <v>491264.06</v>
      </c>
      <c r="D118">
        <v>145</v>
      </c>
      <c r="E118" t="s">
        <v>17</v>
      </c>
      <c r="F118" t="s">
        <v>16</v>
      </c>
      <c r="G118" t="str">
        <f t="shared" si="1"/>
        <v>No</v>
      </c>
    </row>
    <row r="119" spans="1:7" x14ac:dyDescent="0.25">
      <c r="A119">
        <v>168</v>
      </c>
      <c r="B119" t="s">
        <v>2513</v>
      </c>
      <c r="C119">
        <v>459995.35</v>
      </c>
      <c r="D119">
        <v>405</v>
      </c>
      <c r="E119" t="s">
        <v>17</v>
      </c>
      <c r="F119" t="s">
        <v>16</v>
      </c>
      <c r="G119" t="str">
        <f t="shared" si="1"/>
        <v>No</v>
      </c>
    </row>
    <row r="120" spans="1:7" x14ac:dyDescent="0.25">
      <c r="A120">
        <v>133</v>
      </c>
      <c r="B120" t="s">
        <v>2514</v>
      </c>
      <c r="C120">
        <v>456814.74</v>
      </c>
      <c r="D120">
        <v>77</v>
      </c>
      <c r="E120" t="s">
        <v>17</v>
      </c>
      <c r="F120" t="s">
        <v>16</v>
      </c>
      <c r="G120" t="str">
        <f t="shared" si="1"/>
        <v>No</v>
      </c>
    </row>
    <row r="121" spans="1:7" x14ac:dyDescent="0.25">
      <c r="A121">
        <v>546</v>
      </c>
      <c r="B121" t="s">
        <v>2515</v>
      </c>
      <c r="C121">
        <v>449141.08</v>
      </c>
      <c r="D121">
        <v>234</v>
      </c>
      <c r="E121" t="s">
        <v>17</v>
      </c>
      <c r="F121" t="s">
        <v>16</v>
      </c>
      <c r="G121" t="str">
        <f t="shared" si="1"/>
        <v>No</v>
      </c>
    </row>
    <row r="122" spans="1:7" x14ac:dyDescent="0.25">
      <c r="A122">
        <v>144</v>
      </c>
      <c r="B122" t="s">
        <v>2467</v>
      </c>
      <c r="C122">
        <v>445432.31</v>
      </c>
      <c r="D122">
        <v>266</v>
      </c>
      <c r="E122" t="s">
        <v>17</v>
      </c>
      <c r="F122" t="s">
        <v>16</v>
      </c>
      <c r="G122" t="str">
        <f t="shared" si="1"/>
        <v>No</v>
      </c>
    </row>
    <row r="123" spans="1:7" x14ac:dyDescent="0.25">
      <c r="A123">
        <v>141</v>
      </c>
      <c r="B123" t="s">
        <v>2516</v>
      </c>
      <c r="C123">
        <v>428406.59</v>
      </c>
      <c r="D123">
        <v>81</v>
      </c>
      <c r="E123" t="s">
        <v>17</v>
      </c>
      <c r="F123" t="s">
        <v>16</v>
      </c>
      <c r="G123" t="str">
        <f t="shared" si="1"/>
        <v>No</v>
      </c>
    </row>
    <row r="124" spans="1:7" x14ac:dyDescent="0.25">
      <c r="A124">
        <v>395</v>
      </c>
      <c r="B124" t="s">
        <v>2517</v>
      </c>
      <c r="C124">
        <v>419733.17</v>
      </c>
      <c r="D124">
        <v>488</v>
      </c>
      <c r="E124" t="s">
        <v>17</v>
      </c>
      <c r="F124" t="s">
        <v>16</v>
      </c>
      <c r="G124" t="str">
        <f t="shared" si="1"/>
        <v>No</v>
      </c>
    </row>
    <row r="125" spans="1:7" x14ac:dyDescent="0.25">
      <c r="A125">
        <v>137</v>
      </c>
      <c r="B125" t="s">
        <v>2518</v>
      </c>
      <c r="C125">
        <v>401781.95</v>
      </c>
      <c r="D125">
        <v>186</v>
      </c>
      <c r="E125" t="s">
        <v>17</v>
      </c>
      <c r="F125" t="s">
        <v>16</v>
      </c>
      <c r="G125" t="str">
        <f t="shared" si="1"/>
        <v>No</v>
      </c>
    </row>
    <row r="126" spans="1:7" x14ac:dyDescent="0.25">
      <c r="A126">
        <v>107</v>
      </c>
      <c r="B126" t="s">
        <v>2519</v>
      </c>
      <c r="C126">
        <v>396182.42</v>
      </c>
      <c r="D126">
        <v>142</v>
      </c>
      <c r="E126" t="s">
        <v>17</v>
      </c>
      <c r="F126" t="s">
        <v>16</v>
      </c>
      <c r="G126" t="str">
        <f t="shared" si="1"/>
        <v>No</v>
      </c>
    </row>
    <row r="127" spans="1:7" x14ac:dyDescent="0.25">
      <c r="A127">
        <v>135</v>
      </c>
      <c r="B127" t="s">
        <v>2520</v>
      </c>
      <c r="C127">
        <v>383967.89</v>
      </c>
      <c r="D127">
        <v>96</v>
      </c>
      <c r="E127" t="s">
        <v>17</v>
      </c>
      <c r="F127" t="s">
        <v>16</v>
      </c>
      <c r="G127" t="str">
        <f t="shared" si="1"/>
        <v>No</v>
      </c>
    </row>
    <row r="128" spans="1:7" x14ac:dyDescent="0.25">
      <c r="A128">
        <v>24742</v>
      </c>
      <c r="B128" t="s">
        <v>2521</v>
      </c>
      <c r="C128">
        <v>356939.13</v>
      </c>
      <c r="D128">
        <v>98</v>
      </c>
      <c r="E128" t="s">
        <v>17</v>
      </c>
      <c r="F128" t="s">
        <v>16</v>
      </c>
      <c r="G128" t="str">
        <f t="shared" si="1"/>
        <v>No</v>
      </c>
    </row>
    <row r="129" spans="1:7" x14ac:dyDescent="0.25">
      <c r="A129">
        <v>147</v>
      </c>
      <c r="B129" t="s">
        <v>2522</v>
      </c>
      <c r="C129">
        <v>342724.34</v>
      </c>
      <c r="D129">
        <v>24</v>
      </c>
      <c r="E129" t="s">
        <v>17</v>
      </c>
      <c r="F129" t="s">
        <v>16</v>
      </c>
      <c r="G129" t="str">
        <f t="shared" si="1"/>
        <v>No</v>
      </c>
    </row>
    <row r="130" spans="1:7" x14ac:dyDescent="0.25">
      <c r="A130">
        <v>468</v>
      </c>
      <c r="B130" t="s">
        <v>2431</v>
      </c>
      <c r="C130">
        <v>325994.36</v>
      </c>
      <c r="D130">
        <v>220</v>
      </c>
      <c r="E130" t="s">
        <v>17</v>
      </c>
      <c r="F130" t="s">
        <v>16</v>
      </c>
      <c r="G130" t="str">
        <f t="shared" si="1"/>
        <v>No</v>
      </c>
    </row>
    <row r="131" spans="1:7" x14ac:dyDescent="0.25">
      <c r="A131">
        <v>184</v>
      </c>
      <c r="B131" t="s">
        <v>2423</v>
      </c>
      <c r="C131">
        <v>281169.44</v>
      </c>
      <c r="D131">
        <v>123</v>
      </c>
      <c r="E131" t="s">
        <v>17</v>
      </c>
      <c r="F131" t="s">
        <v>16</v>
      </c>
      <c r="G131" t="str">
        <f t="shared" ref="G131:G194" si="2">IF(C131/D131&gt;100000, "Yes", "No")</f>
        <v>No</v>
      </c>
    </row>
    <row r="132" spans="1:7" x14ac:dyDescent="0.25">
      <c r="A132">
        <v>447</v>
      </c>
      <c r="B132" t="s">
        <v>2523</v>
      </c>
      <c r="C132">
        <v>257868.69</v>
      </c>
      <c r="D132">
        <v>25</v>
      </c>
      <c r="E132" t="s">
        <v>17</v>
      </c>
      <c r="F132" t="s">
        <v>16</v>
      </c>
      <c r="G132" t="str">
        <f t="shared" si="2"/>
        <v>No</v>
      </c>
    </row>
    <row r="133" spans="1:7" x14ac:dyDescent="0.25">
      <c r="A133">
        <v>347</v>
      </c>
      <c r="B133" t="s">
        <v>2524</v>
      </c>
      <c r="C133">
        <v>253404.17</v>
      </c>
      <c r="D133">
        <v>74</v>
      </c>
      <c r="E133" t="s">
        <v>17</v>
      </c>
      <c r="F133" t="s">
        <v>16</v>
      </c>
      <c r="G133" t="str">
        <f t="shared" si="2"/>
        <v>No</v>
      </c>
    </row>
    <row r="134" spans="1:7" x14ac:dyDescent="0.25">
      <c r="A134">
        <v>930</v>
      </c>
      <c r="B134" t="s">
        <v>2525</v>
      </c>
      <c r="C134">
        <v>239973.64</v>
      </c>
      <c r="D134">
        <v>65</v>
      </c>
      <c r="E134" t="s">
        <v>17</v>
      </c>
      <c r="F134" t="s">
        <v>16</v>
      </c>
      <c r="G134" t="str">
        <f t="shared" si="2"/>
        <v>No</v>
      </c>
    </row>
    <row r="135" spans="1:7" x14ac:dyDescent="0.25">
      <c r="A135">
        <v>118</v>
      </c>
      <c r="B135" t="s">
        <v>2452</v>
      </c>
      <c r="C135">
        <v>237224.37</v>
      </c>
      <c r="D135">
        <v>145</v>
      </c>
      <c r="E135" t="s">
        <v>17</v>
      </c>
      <c r="F135" t="s">
        <v>16</v>
      </c>
      <c r="G135" t="str">
        <f t="shared" si="2"/>
        <v>No</v>
      </c>
    </row>
    <row r="136" spans="1:7" x14ac:dyDescent="0.25">
      <c r="A136">
        <v>781</v>
      </c>
      <c r="B136" t="s">
        <v>2526</v>
      </c>
      <c r="C136">
        <v>231495.97</v>
      </c>
      <c r="D136">
        <v>100</v>
      </c>
      <c r="E136" t="s">
        <v>17</v>
      </c>
      <c r="F136" t="s">
        <v>16</v>
      </c>
      <c r="G136" t="str">
        <f t="shared" si="2"/>
        <v>No</v>
      </c>
    </row>
    <row r="137" spans="1:7" x14ac:dyDescent="0.25">
      <c r="A137">
        <v>442</v>
      </c>
      <c r="B137" t="s">
        <v>2527</v>
      </c>
      <c r="C137">
        <v>229864.05</v>
      </c>
      <c r="D137">
        <v>183</v>
      </c>
      <c r="E137" t="s">
        <v>17</v>
      </c>
      <c r="F137" t="s">
        <v>16</v>
      </c>
      <c r="G137" t="str">
        <f t="shared" si="2"/>
        <v>No</v>
      </c>
    </row>
    <row r="138" spans="1:7" x14ac:dyDescent="0.25">
      <c r="A138">
        <v>719</v>
      </c>
      <c r="B138" t="s">
        <v>2489</v>
      </c>
      <c r="C138">
        <v>201116.29</v>
      </c>
      <c r="D138">
        <v>38</v>
      </c>
      <c r="E138" t="s">
        <v>17</v>
      </c>
      <c r="F138" t="s">
        <v>16</v>
      </c>
      <c r="G138" t="str">
        <f t="shared" si="2"/>
        <v>No</v>
      </c>
    </row>
    <row r="139" spans="1:7" x14ac:dyDescent="0.25">
      <c r="A139">
        <v>210</v>
      </c>
      <c r="B139" t="s">
        <v>2493</v>
      </c>
      <c r="C139">
        <v>198251.54</v>
      </c>
      <c r="D139">
        <v>55</v>
      </c>
      <c r="E139" t="s">
        <v>17</v>
      </c>
      <c r="F139" t="s">
        <v>16</v>
      </c>
      <c r="G139" t="str">
        <f t="shared" si="2"/>
        <v>No</v>
      </c>
    </row>
    <row r="140" spans="1:7" x14ac:dyDescent="0.25">
      <c r="A140">
        <v>117</v>
      </c>
      <c r="B140" t="s">
        <v>2528</v>
      </c>
      <c r="C140">
        <v>192653.77</v>
      </c>
      <c r="D140">
        <v>217</v>
      </c>
      <c r="E140" t="s">
        <v>17</v>
      </c>
      <c r="F140" t="s">
        <v>16</v>
      </c>
      <c r="G140" t="str">
        <f t="shared" si="2"/>
        <v>No</v>
      </c>
    </row>
    <row r="141" spans="1:7" x14ac:dyDescent="0.25">
      <c r="A141">
        <v>112</v>
      </c>
      <c r="B141" t="s">
        <v>2529</v>
      </c>
      <c r="C141">
        <v>184671.48</v>
      </c>
      <c r="D141">
        <v>48</v>
      </c>
      <c r="E141" t="s">
        <v>17</v>
      </c>
      <c r="F141" t="s">
        <v>16</v>
      </c>
      <c r="G141" t="str">
        <f t="shared" si="2"/>
        <v>No</v>
      </c>
    </row>
    <row r="142" spans="1:7" x14ac:dyDescent="0.25">
      <c r="A142">
        <v>164</v>
      </c>
      <c r="B142" t="s">
        <v>2530</v>
      </c>
      <c r="C142">
        <v>176342.72</v>
      </c>
      <c r="D142">
        <v>109</v>
      </c>
      <c r="E142" t="s">
        <v>17</v>
      </c>
      <c r="F142" t="s">
        <v>16</v>
      </c>
      <c r="G142" t="str">
        <f t="shared" si="2"/>
        <v>No</v>
      </c>
    </row>
    <row r="143" spans="1:7" x14ac:dyDescent="0.25">
      <c r="A143">
        <v>621</v>
      </c>
      <c r="B143" t="s">
        <v>2531</v>
      </c>
      <c r="C143">
        <v>175000</v>
      </c>
      <c r="D143">
        <v>1</v>
      </c>
      <c r="E143" t="s">
        <v>17</v>
      </c>
      <c r="F143" t="s">
        <v>16</v>
      </c>
      <c r="G143" t="str">
        <f t="shared" si="2"/>
        <v>Yes</v>
      </c>
    </row>
    <row r="144" spans="1:7" x14ac:dyDescent="0.25">
      <c r="A144">
        <v>934</v>
      </c>
      <c r="B144" t="s">
        <v>2532</v>
      </c>
      <c r="C144">
        <v>166770.54999999999</v>
      </c>
      <c r="D144">
        <v>23</v>
      </c>
      <c r="E144" t="s">
        <v>17</v>
      </c>
      <c r="F144" t="s">
        <v>16</v>
      </c>
      <c r="G144" t="str">
        <f t="shared" si="2"/>
        <v>No</v>
      </c>
    </row>
    <row r="145" spans="1:7" x14ac:dyDescent="0.25">
      <c r="A145">
        <v>115</v>
      </c>
      <c r="B145" t="s">
        <v>2533</v>
      </c>
      <c r="C145">
        <v>155746.38</v>
      </c>
      <c r="D145">
        <v>277</v>
      </c>
      <c r="E145" t="s">
        <v>17</v>
      </c>
      <c r="F145" t="s">
        <v>16</v>
      </c>
      <c r="G145" t="str">
        <f t="shared" si="2"/>
        <v>No</v>
      </c>
    </row>
    <row r="146" spans="1:7" x14ac:dyDescent="0.25">
      <c r="A146">
        <v>931</v>
      </c>
      <c r="B146" t="s">
        <v>2534</v>
      </c>
      <c r="C146">
        <v>155201.39000000001</v>
      </c>
      <c r="D146">
        <v>105</v>
      </c>
      <c r="E146" t="s">
        <v>17</v>
      </c>
      <c r="F146" t="s">
        <v>16</v>
      </c>
      <c r="G146" t="str">
        <f t="shared" si="2"/>
        <v>No</v>
      </c>
    </row>
    <row r="147" spans="1:7" x14ac:dyDescent="0.25">
      <c r="A147">
        <v>183</v>
      </c>
      <c r="B147" t="s">
        <v>2535</v>
      </c>
      <c r="C147">
        <v>151662.65</v>
      </c>
      <c r="D147">
        <v>38</v>
      </c>
      <c r="E147" t="s">
        <v>17</v>
      </c>
      <c r="F147" t="s">
        <v>16</v>
      </c>
      <c r="G147" t="str">
        <f t="shared" si="2"/>
        <v>No</v>
      </c>
    </row>
    <row r="148" spans="1:7" x14ac:dyDescent="0.25">
      <c r="A148">
        <v>24709</v>
      </c>
      <c r="B148" t="s">
        <v>2536</v>
      </c>
      <c r="C148">
        <v>151451.32</v>
      </c>
      <c r="D148">
        <v>96</v>
      </c>
      <c r="E148" t="s">
        <v>17</v>
      </c>
      <c r="F148" t="s">
        <v>16</v>
      </c>
      <c r="G148" t="str">
        <f t="shared" si="2"/>
        <v>No</v>
      </c>
    </row>
    <row r="149" spans="1:7" x14ac:dyDescent="0.25">
      <c r="A149">
        <v>106</v>
      </c>
      <c r="B149" t="s">
        <v>2537</v>
      </c>
      <c r="C149">
        <v>137582.67000000001</v>
      </c>
      <c r="D149">
        <v>91</v>
      </c>
      <c r="E149" t="s">
        <v>17</v>
      </c>
      <c r="F149" t="s">
        <v>16</v>
      </c>
      <c r="G149" t="str">
        <f t="shared" si="2"/>
        <v>No</v>
      </c>
    </row>
    <row r="150" spans="1:7" x14ac:dyDescent="0.25">
      <c r="A150">
        <v>312</v>
      </c>
      <c r="B150" t="s">
        <v>2538</v>
      </c>
      <c r="C150">
        <v>132577.26</v>
      </c>
      <c r="D150">
        <v>254</v>
      </c>
      <c r="E150" t="s">
        <v>17</v>
      </c>
      <c r="F150" t="s">
        <v>16</v>
      </c>
      <c r="G150" t="str">
        <f t="shared" si="2"/>
        <v>No</v>
      </c>
    </row>
    <row r="151" spans="1:7" x14ac:dyDescent="0.25">
      <c r="A151">
        <v>220</v>
      </c>
      <c r="B151" t="s">
        <v>2539</v>
      </c>
      <c r="C151">
        <v>132070.51999999999</v>
      </c>
      <c r="D151">
        <v>66</v>
      </c>
      <c r="E151" t="s">
        <v>17</v>
      </c>
      <c r="F151" t="s">
        <v>16</v>
      </c>
      <c r="G151" t="str">
        <f t="shared" si="2"/>
        <v>No</v>
      </c>
    </row>
    <row r="152" spans="1:7" x14ac:dyDescent="0.25">
      <c r="A152">
        <v>824</v>
      </c>
      <c r="B152" t="s">
        <v>2540</v>
      </c>
      <c r="C152">
        <v>131096.69</v>
      </c>
      <c r="D152">
        <v>22</v>
      </c>
      <c r="E152" t="s">
        <v>17</v>
      </c>
      <c r="F152" t="s">
        <v>16</v>
      </c>
      <c r="G152" t="str">
        <f t="shared" si="2"/>
        <v>No</v>
      </c>
    </row>
    <row r="153" spans="1:7" x14ac:dyDescent="0.25">
      <c r="A153">
        <v>926</v>
      </c>
      <c r="B153" t="s">
        <v>2541</v>
      </c>
      <c r="C153">
        <v>128727.5</v>
      </c>
      <c r="D153">
        <v>58</v>
      </c>
      <c r="E153" t="s">
        <v>17</v>
      </c>
      <c r="F153" t="s">
        <v>16</v>
      </c>
      <c r="G153" t="str">
        <f t="shared" si="2"/>
        <v>No</v>
      </c>
    </row>
    <row r="154" spans="1:7" x14ac:dyDescent="0.25">
      <c r="A154">
        <v>104</v>
      </c>
      <c r="B154" t="s">
        <v>2475</v>
      </c>
      <c r="C154">
        <v>123940.64</v>
      </c>
      <c r="D154">
        <v>124</v>
      </c>
      <c r="E154" t="s">
        <v>17</v>
      </c>
      <c r="F154" t="s">
        <v>16</v>
      </c>
      <c r="G154" t="str">
        <f t="shared" si="2"/>
        <v>No</v>
      </c>
    </row>
    <row r="155" spans="1:7" x14ac:dyDescent="0.25">
      <c r="A155">
        <v>486</v>
      </c>
      <c r="B155" t="s">
        <v>2542</v>
      </c>
      <c r="C155">
        <v>119710.33</v>
      </c>
      <c r="D155">
        <v>80</v>
      </c>
      <c r="E155" t="s">
        <v>17</v>
      </c>
      <c r="F155" t="s">
        <v>16</v>
      </c>
      <c r="G155" t="str">
        <f t="shared" si="2"/>
        <v>No</v>
      </c>
    </row>
    <row r="156" spans="1:7" x14ac:dyDescent="0.25">
      <c r="A156">
        <v>409</v>
      </c>
      <c r="B156" t="s">
        <v>2543</v>
      </c>
      <c r="C156">
        <v>117357.81</v>
      </c>
      <c r="D156">
        <v>190</v>
      </c>
      <c r="E156" t="s">
        <v>17</v>
      </c>
      <c r="F156" t="s">
        <v>16</v>
      </c>
      <c r="G156" t="str">
        <f t="shared" si="2"/>
        <v>No</v>
      </c>
    </row>
    <row r="157" spans="1:7" x14ac:dyDescent="0.25">
      <c r="A157">
        <v>113</v>
      </c>
      <c r="B157" t="s">
        <v>2544</v>
      </c>
      <c r="C157">
        <v>115633.24</v>
      </c>
      <c r="D157">
        <v>156</v>
      </c>
      <c r="E157" t="s">
        <v>17</v>
      </c>
      <c r="F157" t="s">
        <v>16</v>
      </c>
      <c r="G157" t="str">
        <f t="shared" si="2"/>
        <v>No</v>
      </c>
    </row>
    <row r="158" spans="1:7" x14ac:dyDescent="0.25">
      <c r="A158">
        <v>24776</v>
      </c>
      <c r="B158" t="s">
        <v>2545</v>
      </c>
      <c r="C158">
        <v>110702.49</v>
      </c>
      <c r="D158">
        <v>83</v>
      </c>
      <c r="E158" t="s">
        <v>17</v>
      </c>
      <c r="F158" t="s">
        <v>16</v>
      </c>
      <c r="G158" t="str">
        <f t="shared" si="2"/>
        <v>No</v>
      </c>
    </row>
    <row r="159" spans="1:7" x14ac:dyDescent="0.25">
      <c r="A159">
        <v>314</v>
      </c>
      <c r="B159" t="s">
        <v>2546</v>
      </c>
      <c r="C159">
        <v>105866.02</v>
      </c>
      <c r="D159">
        <v>38</v>
      </c>
      <c r="E159" t="s">
        <v>17</v>
      </c>
      <c r="F159" t="s">
        <v>16</v>
      </c>
      <c r="G159" t="str">
        <f t="shared" si="2"/>
        <v>No</v>
      </c>
    </row>
    <row r="160" spans="1:7" x14ac:dyDescent="0.25">
      <c r="A160">
        <v>130</v>
      </c>
      <c r="B160" t="s">
        <v>2547</v>
      </c>
      <c r="C160">
        <v>102207.62</v>
      </c>
      <c r="D160">
        <v>49</v>
      </c>
      <c r="E160" t="s">
        <v>17</v>
      </c>
      <c r="F160" t="s">
        <v>16</v>
      </c>
      <c r="G160" t="str">
        <f t="shared" si="2"/>
        <v>No</v>
      </c>
    </row>
    <row r="161" spans="1:7" x14ac:dyDescent="0.25">
      <c r="A161">
        <v>180</v>
      </c>
      <c r="B161" t="s">
        <v>2548</v>
      </c>
      <c r="C161">
        <v>100985.11</v>
      </c>
      <c r="D161">
        <v>174</v>
      </c>
      <c r="E161" t="s">
        <v>17</v>
      </c>
      <c r="F161" t="s">
        <v>16</v>
      </c>
      <c r="G161" t="str">
        <f t="shared" si="2"/>
        <v>No</v>
      </c>
    </row>
    <row r="162" spans="1:7" x14ac:dyDescent="0.25">
      <c r="A162">
        <v>315</v>
      </c>
      <c r="B162" t="s">
        <v>2549</v>
      </c>
      <c r="C162">
        <v>99897.23</v>
      </c>
      <c r="D162">
        <v>125</v>
      </c>
      <c r="E162" t="s">
        <v>17</v>
      </c>
      <c r="F162" t="s">
        <v>16</v>
      </c>
      <c r="G162" t="str">
        <f t="shared" si="2"/>
        <v>No</v>
      </c>
    </row>
    <row r="163" spans="1:7" x14ac:dyDescent="0.25">
      <c r="A163">
        <v>726</v>
      </c>
      <c r="B163" t="s">
        <v>2550</v>
      </c>
      <c r="C163">
        <v>99817.22</v>
      </c>
      <c r="D163">
        <v>147</v>
      </c>
      <c r="E163" t="s">
        <v>17</v>
      </c>
      <c r="F163" t="s">
        <v>16</v>
      </c>
      <c r="G163" t="str">
        <f t="shared" si="2"/>
        <v>No</v>
      </c>
    </row>
    <row r="164" spans="1:7" x14ac:dyDescent="0.25">
      <c r="A164">
        <v>24678</v>
      </c>
      <c r="B164" t="s">
        <v>2551</v>
      </c>
      <c r="C164">
        <v>99294.24</v>
      </c>
      <c r="D164">
        <v>99</v>
      </c>
      <c r="E164" t="s">
        <v>17</v>
      </c>
      <c r="F164" t="s">
        <v>16</v>
      </c>
      <c r="G164" t="str">
        <f t="shared" si="2"/>
        <v>No</v>
      </c>
    </row>
    <row r="165" spans="1:7" x14ac:dyDescent="0.25">
      <c r="A165">
        <v>290</v>
      </c>
      <c r="B165" t="s">
        <v>2552</v>
      </c>
      <c r="C165">
        <v>97841.4</v>
      </c>
      <c r="D165">
        <v>51</v>
      </c>
      <c r="E165" t="s">
        <v>17</v>
      </c>
      <c r="F165" t="s">
        <v>16</v>
      </c>
      <c r="G165" t="str">
        <f t="shared" si="2"/>
        <v>No</v>
      </c>
    </row>
    <row r="166" spans="1:7" x14ac:dyDescent="0.25">
      <c r="A166">
        <v>138</v>
      </c>
      <c r="B166" t="s">
        <v>2553</v>
      </c>
      <c r="C166">
        <v>95798.79</v>
      </c>
      <c r="D166">
        <v>46</v>
      </c>
      <c r="E166" t="s">
        <v>17</v>
      </c>
      <c r="F166" t="s">
        <v>16</v>
      </c>
      <c r="G166" t="str">
        <f t="shared" si="2"/>
        <v>No</v>
      </c>
    </row>
    <row r="167" spans="1:7" x14ac:dyDescent="0.25">
      <c r="A167">
        <v>653</v>
      </c>
      <c r="B167" t="s">
        <v>2554</v>
      </c>
      <c r="C167">
        <v>92710.71</v>
      </c>
      <c r="D167">
        <v>68</v>
      </c>
      <c r="E167" t="s">
        <v>17</v>
      </c>
      <c r="F167" t="s">
        <v>16</v>
      </c>
      <c r="G167" t="str">
        <f t="shared" si="2"/>
        <v>No</v>
      </c>
    </row>
    <row r="168" spans="1:7" x14ac:dyDescent="0.25">
      <c r="A168">
        <v>216</v>
      </c>
      <c r="B168" t="s">
        <v>2410</v>
      </c>
      <c r="C168">
        <v>87486.76</v>
      </c>
      <c r="D168">
        <v>25</v>
      </c>
      <c r="E168" t="s">
        <v>17</v>
      </c>
      <c r="F168" t="s">
        <v>16</v>
      </c>
      <c r="G168" t="str">
        <f t="shared" si="2"/>
        <v>No</v>
      </c>
    </row>
    <row r="169" spans="1:7" x14ac:dyDescent="0.25">
      <c r="A169">
        <v>261</v>
      </c>
      <c r="B169" t="s">
        <v>2555</v>
      </c>
      <c r="C169">
        <v>84650.09</v>
      </c>
      <c r="D169">
        <v>20</v>
      </c>
      <c r="E169" t="s">
        <v>17</v>
      </c>
      <c r="F169" t="s">
        <v>16</v>
      </c>
      <c r="G169" t="str">
        <f t="shared" si="2"/>
        <v>No</v>
      </c>
    </row>
    <row r="170" spans="1:7" x14ac:dyDescent="0.25">
      <c r="A170">
        <v>121</v>
      </c>
      <c r="B170" t="s">
        <v>2556</v>
      </c>
      <c r="C170">
        <v>78734.83</v>
      </c>
      <c r="D170">
        <v>120</v>
      </c>
      <c r="E170" t="s">
        <v>17</v>
      </c>
      <c r="F170" t="s">
        <v>16</v>
      </c>
      <c r="G170" t="str">
        <f t="shared" si="2"/>
        <v>No</v>
      </c>
    </row>
    <row r="171" spans="1:7" x14ac:dyDescent="0.25">
      <c r="A171">
        <v>114</v>
      </c>
      <c r="B171" t="s">
        <v>2557</v>
      </c>
      <c r="C171">
        <v>75389</v>
      </c>
      <c r="D171">
        <v>79</v>
      </c>
      <c r="E171" t="s">
        <v>17</v>
      </c>
      <c r="F171" t="s">
        <v>16</v>
      </c>
      <c r="G171" t="str">
        <f t="shared" si="2"/>
        <v>No</v>
      </c>
    </row>
    <row r="172" spans="1:7" x14ac:dyDescent="0.25">
      <c r="A172">
        <v>127</v>
      </c>
      <c r="B172" t="s">
        <v>2558</v>
      </c>
      <c r="C172">
        <v>68732.28</v>
      </c>
      <c r="D172">
        <v>23</v>
      </c>
      <c r="E172" t="s">
        <v>17</v>
      </c>
      <c r="F172" t="s">
        <v>16</v>
      </c>
      <c r="G172" t="str">
        <f t="shared" si="2"/>
        <v>No</v>
      </c>
    </row>
    <row r="173" spans="1:7" x14ac:dyDescent="0.25">
      <c r="A173">
        <v>157</v>
      </c>
      <c r="B173" t="s">
        <v>2559</v>
      </c>
      <c r="C173">
        <v>66428.61</v>
      </c>
      <c r="D173">
        <v>37</v>
      </c>
      <c r="E173" t="s">
        <v>17</v>
      </c>
      <c r="F173" t="s">
        <v>16</v>
      </c>
      <c r="G173" t="str">
        <f t="shared" si="2"/>
        <v>No</v>
      </c>
    </row>
    <row r="174" spans="1:7" x14ac:dyDescent="0.25">
      <c r="A174">
        <v>454</v>
      </c>
      <c r="B174" t="s">
        <v>2560</v>
      </c>
      <c r="C174">
        <v>65750.44</v>
      </c>
      <c r="D174">
        <v>129</v>
      </c>
      <c r="E174" t="s">
        <v>17</v>
      </c>
      <c r="F174" t="s">
        <v>16</v>
      </c>
      <c r="G174" t="str">
        <f t="shared" si="2"/>
        <v>No</v>
      </c>
    </row>
    <row r="175" spans="1:7" x14ac:dyDescent="0.25">
      <c r="A175">
        <v>408</v>
      </c>
      <c r="B175" t="s">
        <v>2561</v>
      </c>
      <c r="C175">
        <v>65599.839999999997</v>
      </c>
      <c r="D175">
        <v>62</v>
      </c>
      <c r="E175" t="s">
        <v>17</v>
      </c>
      <c r="F175" t="s">
        <v>16</v>
      </c>
      <c r="G175" t="str">
        <f t="shared" si="2"/>
        <v>No</v>
      </c>
    </row>
    <row r="176" spans="1:7" x14ac:dyDescent="0.25">
      <c r="A176">
        <v>120</v>
      </c>
      <c r="B176" t="s">
        <v>2562</v>
      </c>
      <c r="C176">
        <v>62239.12</v>
      </c>
      <c r="D176">
        <v>198</v>
      </c>
      <c r="E176" t="s">
        <v>17</v>
      </c>
      <c r="F176" t="s">
        <v>16</v>
      </c>
      <c r="G176" t="str">
        <f t="shared" si="2"/>
        <v>No</v>
      </c>
    </row>
    <row r="177" spans="1:7" x14ac:dyDescent="0.25">
      <c r="A177">
        <v>434</v>
      </c>
      <c r="B177" t="s">
        <v>2563</v>
      </c>
      <c r="C177">
        <v>59654.91</v>
      </c>
      <c r="D177">
        <v>59</v>
      </c>
      <c r="E177" t="s">
        <v>17</v>
      </c>
      <c r="F177" t="s">
        <v>16</v>
      </c>
      <c r="G177" t="str">
        <f t="shared" si="2"/>
        <v>No</v>
      </c>
    </row>
    <row r="178" spans="1:7" x14ac:dyDescent="0.25">
      <c r="A178">
        <v>794</v>
      </c>
      <c r="B178" t="s">
        <v>2564</v>
      </c>
      <c r="C178">
        <v>58132.79</v>
      </c>
      <c r="D178">
        <v>64</v>
      </c>
      <c r="E178" t="s">
        <v>17</v>
      </c>
      <c r="F178" t="s">
        <v>16</v>
      </c>
      <c r="G178" t="str">
        <f t="shared" si="2"/>
        <v>No</v>
      </c>
    </row>
    <row r="179" spans="1:7" x14ac:dyDescent="0.25">
      <c r="A179">
        <v>583</v>
      </c>
      <c r="B179" t="s">
        <v>2444</v>
      </c>
      <c r="C179">
        <v>55891.44</v>
      </c>
      <c r="D179">
        <v>5</v>
      </c>
      <c r="E179" t="s">
        <v>17</v>
      </c>
      <c r="F179" t="s">
        <v>16</v>
      </c>
      <c r="G179" t="str">
        <f t="shared" si="2"/>
        <v>No</v>
      </c>
    </row>
    <row r="180" spans="1:7" x14ac:dyDescent="0.25">
      <c r="A180">
        <v>740</v>
      </c>
      <c r="B180" t="s">
        <v>2565</v>
      </c>
      <c r="C180">
        <v>55366.6</v>
      </c>
      <c r="D180">
        <v>33</v>
      </c>
      <c r="E180" t="s">
        <v>17</v>
      </c>
      <c r="F180" t="s">
        <v>16</v>
      </c>
      <c r="G180" t="str">
        <f t="shared" si="2"/>
        <v>No</v>
      </c>
    </row>
    <row r="181" spans="1:7" x14ac:dyDescent="0.25">
      <c r="A181">
        <v>384</v>
      </c>
      <c r="B181" t="s">
        <v>2566</v>
      </c>
      <c r="C181">
        <v>53962.44</v>
      </c>
      <c r="D181">
        <v>64</v>
      </c>
      <c r="E181" t="s">
        <v>17</v>
      </c>
      <c r="F181" t="s">
        <v>16</v>
      </c>
      <c r="G181" t="str">
        <f t="shared" si="2"/>
        <v>No</v>
      </c>
    </row>
    <row r="182" spans="1:7" x14ac:dyDescent="0.25">
      <c r="A182">
        <v>129</v>
      </c>
      <c r="B182" t="s">
        <v>2567</v>
      </c>
      <c r="C182">
        <v>52647.06</v>
      </c>
      <c r="D182">
        <v>18</v>
      </c>
      <c r="E182" t="s">
        <v>17</v>
      </c>
      <c r="F182" t="s">
        <v>16</v>
      </c>
      <c r="G182" t="str">
        <f t="shared" si="2"/>
        <v>No</v>
      </c>
    </row>
    <row r="183" spans="1:7" x14ac:dyDescent="0.25">
      <c r="A183">
        <v>348</v>
      </c>
      <c r="B183" t="s">
        <v>2568</v>
      </c>
      <c r="C183">
        <v>52604.36</v>
      </c>
      <c r="D183">
        <v>84</v>
      </c>
      <c r="E183" t="s">
        <v>17</v>
      </c>
      <c r="F183" t="s">
        <v>16</v>
      </c>
      <c r="G183" t="str">
        <f t="shared" si="2"/>
        <v>No</v>
      </c>
    </row>
    <row r="184" spans="1:7" x14ac:dyDescent="0.25">
      <c r="A184">
        <v>266</v>
      </c>
      <c r="B184" t="s">
        <v>2569</v>
      </c>
      <c r="C184">
        <v>51720.23</v>
      </c>
      <c r="D184">
        <v>58</v>
      </c>
      <c r="E184" t="s">
        <v>17</v>
      </c>
      <c r="F184" t="s">
        <v>16</v>
      </c>
      <c r="G184" t="str">
        <f t="shared" si="2"/>
        <v>No</v>
      </c>
    </row>
    <row r="185" spans="1:7" x14ac:dyDescent="0.25">
      <c r="A185">
        <v>217</v>
      </c>
      <c r="B185" t="s">
        <v>2570</v>
      </c>
      <c r="C185">
        <v>50391.62</v>
      </c>
      <c r="D185">
        <v>23</v>
      </c>
      <c r="E185" t="s">
        <v>17</v>
      </c>
      <c r="F185" t="s">
        <v>16</v>
      </c>
      <c r="G185" t="str">
        <f t="shared" si="2"/>
        <v>No</v>
      </c>
    </row>
    <row r="186" spans="1:7" x14ac:dyDescent="0.25">
      <c r="A186">
        <v>405</v>
      </c>
      <c r="B186" t="s">
        <v>2495</v>
      </c>
      <c r="C186">
        <v>50235.16</v>
      </c>
      <c r="D186">
        <v>37</v>
      </c>
      <c r="E186" t="s">
        <v>17</v>
      </c>
      <c r="F186" t="s">
        <v>16</v>
      </c>
      <c r="G186" t="str">
        <f t="shared" si="2"/>
        <v>No</v>
      </c>
    </row>
    <row r="187" spans="1:7" x14ac:dyDescent="0.25">
      <c r="A187">
        <v>174</v>
      </c>
      <c r="B187" t="s">
        <v>2571</v>
      </c>
      <c r="C187">
        <v>50152.29</v>
      </c>
      <c r="D187">
        <v>31</v>
      </c>
      <c r="E187" t="s">
        <v>17</v>
      </c>
      <c r="F187" t="s">
        <v>16</v>
      </c>
      <c r="G187" t="str">
        <f t="shared" si="2"/>
        <v>No</v>
      </c>
    </row>
    <row r="188" spans="1:7" x14ac:dyDescent="0.25">
      <c r="A188">
        <v>929</v>
      </c>
      <c r="B188" t="s">
        <v>2572</v>
      </c>
      <c r="C188">
        <v>48592.1</v>
      </c>
      <c r="D188">
        <v>39</v>
      </c>
      <c r="E188" t="s">
        <v>17</v>
      </c>
      <c r="F188" t="s">
        <v>16</v>
      </c>
      <c r="G188" t="str">
        <f t="shared" si="2"/>
        <v>No</v>
      </c>
    </row>
    <row r="189" spans="1:7" x14ac:dyDescent="0.25">
      <c r="A189">
        <v>234</v>
      </c>
      <c r="B189" t="s">
        <v>904</v>
      </c>
      <c r="C189">
        <v>47660.38</v>
      </c>
      <c r="D189">
        <v>50</v>
      </c>
      <c r="E189" t="s">
        <v>17</v>
      </c>
      <c r="F189" t="s">
        <v>16</v>
      </c>
      <c r="G189" t="str">
        <f t="shared" si="2"/>
        <v>No</v>
      </c>
    </row>
    <row r="190" spans="1:7" x14ac:dyDescent="0.25">
      <c r="A190">
        <v>505</v>
      </c>
      <c r="B190" t="s">
        <v>2573</v>
      </c>
      <c r="C190">
        <v>47608.71</v>
      </c>
      <c r="D190">
        <v>20</v>
      </c>
      <c r="E190" t="s">
        <v>17</v>
      </c>
      <c r="F190" t="s">
        <v>16</v>
      </c>
      <c r="G190" t="str">
        <f t="shared" si="2"/>
        <v>No</v>
      </c>
    </row>
    <row r="191" spans="1:7" x14ac:dyDescent="0.25">
      <c r="A191">
        <v>215</v>
      </c>
      <c r="B191" t="s">
        <v>2574</v>
      </c>
      <c r="C191">
        <v>46303.49</v>
      </c>
      <c r="D191">
        <v>81</v>
      </c>
      <c r="E191" t="s">
        <v>17</v>
      </c>
      <c r="F191" t="s">
        <v>16</v>
      </c>
      <c r="G191" t="str">
        <f t="shared" si="2"/>
        <v>No</v>
      </c>
    </row>
    <row r="192" spans="1:7" x14ac:dyDescent="0.25">
      <c r="A192">
        <v>233</v>
      </c>
      <c r="B192" t="s">
        <v>2575</v>
      </c>
      <c r="C192">
        <v>41244.11</v>
      </c>
      <c r="D192">
        <v>41</v>
      </c>
      <c r="E192" t="s">
        <v>17</v>
      </c>
      <c r="F192" t="s">
        <v>16</v>
      </c>
      <c r="G192" t="str">
        <f t="shared" si="2"/>
        <v>No</v>
      </c>
    </row>
    <row r="193" spans="1:7" x14ac:dyDescent="0.25">
      <c r="A193">
        <v>551</v>
      </c>
      <c r="B193" t="s">
        <v>2576</v>
      </c>
      <c r="C193">
        <v>41089.279999999999</v>
      </c>
      <c r="D193">
        <v>72</v>
      </c>
      <c r="E193" t="s">
        <v>17</v>
      </c>
      <c r="F193" t="s">
        <v>16</v>
      </c>
      <c r="G193" t="str">
        <f t="shared" si="2"/>
        <v>No</v>
      </c>
    </row>
    <row r="194" spans="1:7" x14ac:dyDescent="0.25">
      <c r="A194">
        <v>668</v>
      </c>
      <c r="B194" t="s">
        <v>2577</v>
      </c>
      <c r="C194">
        <v>37175.72</v>
      </c>
      <c r="D194">
        <v>68</v>
      </c>
      <c r="E194" t="s">
        <v>17</v>
      </c>
      <c r="F194" t="s">
        <v>16</v>
      </c>
      <c r="G194" t="str">
        <f t="shared" si="2"/>
        <v>No</v>
      </c>
    </row>
    <row r="195" spans="1:7" x14ac:dyDescent="0.25">
      <c r="A195">
        <v>744</v>
      </c>
      <c r="B195" t="s">
        <v>2430</v>
      </c>
      <c r="C195">
        <v>36703.17</v>
      </c>
      <c r="D195">
        <v>18</v>
      </c>
      <c r="E195" t="s">
        <v>17</v>
      </c>
      <c r="F195" t="s">
        <v>16</v>
      </c>
      <c r="G195" t="str">
        <f t="shared" ref="G195:G258" si="3">IF(C195/D195&gt;100000, "Yes", "No")</f>
        <v>No</v>
      </c>
    </row>
    <row r="196" spans="1:7" x14ac:dyDescent="0.25">
      <c r="A196">
        <v>506</v>
      </c>
      <c r="B196" t="s">
        <v>2578</v>
      </c>
      <c r="C196">
        <v>36071.089999999997</v>
      </c>
      <c r="D196">
        <v>39</v>
      </c>
      <c r="E196" t="s">
        <v>17</v>
      </c>
      <c r="F196" t="s">
        <v>16</v>
      </c>
      <c r="G196" t="str">
        <f t="shared" si="3"/>
        <v>No</v>
      </c>
    </row>
    <row r="197" spans="1:7" x14ac:dyDescent="0.25">
      <c r="A197">
        <v>125</v>
      </c>
      <c r="B197" t="s">
        <v>2579</v>
      </c>
      <c r="C197">
        <v>34319.75</v>
      </c>
      <c r="D197">
        <v>7</v>
      </c>
      <c r="E197" t="s">
        <v>17</v>
      </c>
      <c r="F197" t="s">
        <v>16</v>
      </c>
      <c r="G197" t="str">
        <f t="shared" si="3"/>
        <v>No</v>
      </c>
    </row>
    <row r="198" spans="1:7" x14ac:dyDescent="0.25">
      <c r="A198">
        <v>320</v>
      </c>
      <c r="B198" t="s">
        <v>2580</v>
      </c>
      <c r="C198">
        <v>34211.120000000003</v>
      </c>
      <c r="D198">
        <v>28</v>
      </c>
      <c r="E198" t="s">
        <v>17</v>
      </c>
      <c r="F198" t="s">
        <v>16</v>
      </c>
      <c r="G198" t="str">
        <f t="shared" si="3"/>
        <v>No</v>
      </c>
    </row>
    <row r="199" spans="1:7" x14ac:dyDescent="0.25">
      <c r="A199">
        <v>123</v>
      </c>
      <c r="B199" t="s">
        <v>2486</v>
      </c>
      <c r="C199">
        <v>33964.239999999998</v>
      </c>
      <c r="D199">
        <v>20</v>
      </c>
      <c r="E199" t="s">
        <v>17</v>
      </c>
      <c r="F199" t="s">
        <v>16</v>
      </c>
      <c r="G199" t="str">
        <f t="shared" si="3"/>
        <v>No</v>
      </c>
    </row>
    <row r="200" spans="1:7" x14ac:dyDescent="0.25">
      <c r="A200">
        <v>816</v>
      </c>
      <c r="B200" t="s">
        <v>2581</v>
      </c>
      <c r="C200">
        <v>31870.639999999999</v>
      </c>
      <c r="D200">
        <v>44</v>
      </c>
      <c r="E200" t="s">
        <v>17</v>
      </c>
      <c r="F200" t="s">
        <v>16</v>
      </c>
      <c r="G200" t="str">
        <f t="shared" si="3"/>
        <v>No</v>
      </c>
    </row>
    <row r="201" spans="1:7" x14ac:dyDescent="0.25">
      <c r="A201">
        <v>176</v>
      </c>
      <c r="B201" t="s">
        <v>2582</v>
      </c>
      <c r="C201">
        <v>31490.59</v>
      </c>
      <c r="D201">
        <v>58</v>
      </c>
      <c r="E201" t="s">
        <v>17</v>
      </c>
      <c r="F201" t="s">
        <v>16</v>
      </c>
      <c r="G201" t="str">
        <f t="shared" si="3"/>
        <v>No</v>
      </c>
    </row>
    <row r="202" spans="1:7" x14ac:dyDescent="0.25">
      <c r="A202">
        <v>145</v>
      </c>
      <c r="B202" t="s">
        <v>2500</v>
      </c>
      <c r="C202">
        <v>7139771.2400000002</v>
      </c>
      <c r="D202">
        <v>46</v>
      </c>
      <c r="E202" t="s">
        <v>15</v>
      </c>
      <c r="F202" t="s">
        <v>11</v>
      </c>
      <c r="G202" t="str">
        <f t="shared" si="3"/>
        <v>Yes</v>
      </c>
    </row>
    <row r="203" spans="1:7" x14ac:dyDescent="0.25">
      <c r="A203">
        <v>144</v>
      </c>
      <c r="B203" t="s">
        <v>2467</v>
      </c>
      <c r="C203">
        <v>4252048.74</v>
      </c>
      <c r="D203">
        <v>19</v>
      </c>
      <c r="E203" t="s">
        <v>15</v>
      </c>
      <c r="F203" t="s">
        <v>11</v>
      </c>
      <c r="G203" t="str">
        <f t="shared" si="3"/>
        <v>Yes</v>
      </c>
    </row>
    <row r="204" spans="1:7" x14ac:dyDescent="0.25">
      <c r="A204">
        <v>124</v>
      </c>
      <c r="B204" t="s">
        <v>2450</v>
      </c>
      <c r="C204">
        <v>4176617.93</v>
      </c>
      <c r="D204">
        <v>65</v>
      </c>
      <c r="E204" t="s">
        <v>15</v>
      </c>
      <c r="F204" t="s">
        <v>11</v>
      </c>
      <c r="G204" t="str">
        <f t="shared" si="3"/>
        <v>No</v>
      </c>
    </row>
    <row r="205" spans="1:7" x14ac:dyDescent="0.25">
      <c r="A205">
        <v>343</v>
      </c>
      <c r="B205" t="s">
        <v>2583</v>
      </c>
      <c r="C205">
        <v>3109363.51</v>
      </c>
      <c r="D205">
        <v>26</v>
      </c>
      <c r="E205" t="s">
        <v>15</v>
      </c>
      <c r="F205" t="s">
        <v>11</v>
      </c>
      <c r="G205" t="str">
        <f t="shared" si="3"/>
        <v>Yes</v>
      </c>
    </row>
    <row r="206" spans="1:7" x14ac:dyDescent="0.25">
      <c r="A206">
        <v>118</v>
      </c>
      <c r="B206" t="s">
        <v>2452</v>
      </c>
      <c r="C206">
        <v>2883801.44</v>
      </c>
      <c r="D206">
        <v>73</v>
      </c>
      <c r="E206" t="s">
        <v>15</v>
      </c>
      <c r="F206" t="s">
        <v>11</v>
      </c>
      <c r="G206" t="str">
        <f t="shared" si="3"/>
        <v>No</v>
      </c>
    </row>
    <row r="207" spans="1:7" x14ac:dyDescent="0.25">
      <c r="A207">
        <v>311</v>
      </c>
      <c r="B207" t="s">
        <v>2584</v>
      </c>
      <c r="C207">
        <v>2735906.7</v>
      </c>
      <c r="D207">
        <v>41</v>
      </c>
      <c r="E207" t="s">
        <v>15</v>
      </c>
      <c r="F207" t="s">
        <v>11</v>
      </c>
      <c r="G207" t="str">
        <f t="shared" si="3"/>
        <v>No</v>
      </c>
    </row>
    <row r="208" spans="1:7" x14ac:dyDescent="0.25">
      <c r="A208">
        <v>256</v>
      </c>
      <c r="B208" t="s">
        <v>2585</v>
      </c>
      <c r="C208">
        <v>2423913.52</v>
      </c>
      <c r="D208">
        <v>53</v>
      </c>
      <c r="E208" t="s">
        <v>15</v>
      </c>
      <c r="F208" t="s">
        <v>11</v>
      </c>
      <c r="G208" t="str">
        <f t="shared" si="3"/>
        <v>No</v>
      </c>
    </row>
    <row r="209" spans="1:7" x14ac:dyDescent="0.25">
      <c r="A209">
        <v>212</v>
      </c>
      <c r="B209" t="s">
        <v>2426</v>
      </c>
      <c r="C209">
        <v>1845716.65</v>
      </c>
      <c r="D209">
        <v>68</v>
      </c>
      <c r="E209" t="s">
        <v>15</v>
      </c>
      <c r="F209" t="s">
        <v>11</v>
      </c>
      <c r="G209" t="str">
        <f t="shared" si="3"/>
        <v>No</v>
      </c>
    </row>
    <row r="210" spans="1:7" x14ac:dyDescent="0.25">
      <c r="A210">
        <v>123</v>
      </c>
      <c r="B210" t="s">
        <v>2486</v>
      </c>
      <c r="C210">
        <v>1783573.42</v>
      </c>
      <c r="D210">
        <v>62</v>
      </c>
      <c r="E210" t="s">
        <v>15</v>
      </c>
      <c r="F210" t="s">
        <v>11</v>
      </c>
      <c r="G210" t="str">
        <f t="shared" si="3"/>
        <v>No</v>
      </c>
    </row>
    <row r="211" spans="1:7" x14ac:dyDescent="0.25">
      <c r="A211">
        <v>196</v>
      </c>
      <c r="B211" t="s">
        <v>2586</v>
      </c>
      <c r="C211">
        <v>1695975.02</v>
      </c>
      <c r="D211">
        <v>77</v>
      </c>
      <c r="E211" t="s">
        <v>15</v>
      </c>
      <c r="F211" t="s">
        <v>11</v>
      </c>
      <c r="G211" t="str">
        <f t="shared" si="3"/>
        <v>No</v>
      </c>
    </row>
    <row r="212" spans="1:7" x14ac:dyDescent="0.25">
      <c r="A212">
        <v>213</v>
      </c>
      <c r="B212" t="s">
        <v>2587</v>
      </c>
      <c r="C212">
        <v>1529565.39</v>
      </c>
      <c r="D212">
        <v>24</v>
      </c>
      <c r="E212" t="s">
        <v>15</v>
      </c>
      <c r="F212" t="s">
        <v>11</v>
      </c>
      <c r="G212" t="str">
        <f t="shared" si="3"/>
        <v>No</v>
      </c>
    </row>
    <row r="213" spans="1:7" x14ac:dyDescent="0.25">
      <c r="A213">
        <v>24706</v>
      </c>
      <c r="B213" t="s">
        <v>2588</v>
      </c>
      <c r="C213">
        <v>1351265.67</v>
      </c>
      <c r="D213">
        <v>10</v>
      </c>
      <c r="E213" t="s">
        <v>15</v>
      </c>
      <c r="F213" t="s">
        <v>11</v>
      </c>
      <c r="G213" t="str">
        <f t="shared" si="3"/>
        <v>Yes</v>
      </c>
    </row>
    <row r="214" spans="1:7" x14ac:dyDescent="0.25">
      <c r="A214">
        <v>184</v>
      </c>
      <c r="B214" t="s">
        <v>2423</v>
      </c>
      <c r="C214">
        <v>1302176.8799999999</v>
      </c>
      <c r="D214">
        <v>36</v>
      </c>
      <c r="E214" t="s">
        <v>15</v>
      </c>
      <c r="F214" t="s">
        <v>11</v>
      </c>
      <c r="G214" t="str">
        <f t="shared" si="3"/>
        <v>No</v>
      </c>
    </row>
    <row r="215" spans="1:7" x14ac:dyDescent="0.25">
      <c r="A215">
        <v>177</v>
      </c>
      <c r="B215" t="s">
        <v>2504</v>
      </c>
      <c r="C215">
        <v>1142290.1299999999</v>
      </c>
      <c r="D215">
        <v>40</v>
      </c>
      <c r="E215" t="s">
        <v>15</v>
      </c>
      <c r="F215" t="s">
        <v>11</v>
      </c>
      <c r="G215" t="str">
        <f t="shared" si="3"/>
        <v>No</v>
      </c>
    </row>
    <row r="216" spans="1:7" x14ac:dyDescent="0.25">
      <c r="A216">
        <v>802</v>
      </c>
      <c r="B216" t="s">
        <v>2589</v>
      </c>
      <c r="C216">
        <v>1024395.86</v>
      </c>
      <c r="D216">
        <v>9</v>
      </c>
      <c r="E216" t="s">
        <v>15</v>
      </c>
      <c r="F216" t="s">
        <v>11</v>
      </c>
      <c r="G216" t="str">
        <f t="shared" si="3"/>
        <v>Yes</v>
      </c>
    </row>
    <row r="217" spans="1:7" x14ac:dyDescent="0.25">
      <c r="A217">
        <v>267</v>
      </c>
      <c r="B217" t="s">
        <v>2590</v>
      </c>
      <c r="C217">
        <v>979041.98</v>
      </c>
      <c r="D217">
        <v>12</v>
      </c>
      <c r="E217" t="s">
        <v>15</v>
      </c>
      <c r="F217" t="s">
        <v>11</v>
      </c>
      <c r="G217" t="str">
        <f t="shared" si="3"/>
        <v>No</v>
      </c>
    </row>
    <row r="218" spans="1:7" x14ac:dyDescent="0.25">
      <c r="A218">
        <v>207</v>
      </c>
      <c r="B218" t="s">
        <v>2591</v>
      </c>
      <c r="C218">
        <v>951858.22</v>
      </c>
      <c r="D218">
        <v>72</v>
      </c>
      <c r="E218" t="s">
        <v>15</v>
      </c>
      <c r="F218" t="s">
        <v>11</v>
      </c>
      <c r="G218" t="str">
        <f t="shared" si="3"/>
        <v>No</v>
      </c>
    </row>
    <row r="219" spans="1:7" x14ac:dyDescent="0.25">
      <c r="A219">
        <v>102</v>
      </c>
      <c r="B219" t="s">
        <v>2471</v>
      </c>
      <c r="C219">
        <v>900463.5</v>
      </c>
      <c r="D219">
        <v>24</v>
      </c>
      <c r="E219" t="s">
        <v>15</v>
      </c>
      <c r="F219" t="s">
        <v>11</v>
      </c>
      <c r="G219" t="str">
        <f t="shared" si="3"/>
        <v>No</v>
      </c>
    </row>
    <row r="220" spans="1:7" x14ac:dyDescent="0.25">
      <c r="A220">
        <v>24703</v>
      </c>
      <c r="B220" t="s">
        <v>2592</v>
      </c>
      <c r="C220">
        <v>873905.84</v>
      </c>
      <c r="D220">
        <v>11</v>
      </c>
      <c r="E220" t="s">
        <v>15</v>
      </c>
      <c r="F220" t="s">
        <v>11</v>
      </c>
      <c r="G220" t="str">
        <f t="shared" si="3"/>
        <v>No</v>
      </c>
    </row>
    <row r="221" spans="1:7" x14ac:dyDescent="0.25">
      <c r="A221">
        <v>403</v>
      </c>
      <c r="B221" t="s">
        <v>2438</v>
      </c>
      <c r="C221">
        <v>840606.45</v>
      </c>
      <c r="D221">
        <v>33</v>
      </c>
      <c r="E221" t="s">
        <v>15</v>
      </c>
      <c r="F221" t="s">
        <v>11</v>
      </c>
      <c r="G221" t="str">
        <f t="shared" si="3"/>
        <v>No</v>
      </c>
    </row>
    <row r="222" spans="1:7" x14ac:dyDescent="0.25">
      <c r="A222">
        <v>916</v>
      </c>
      <c r="B222" t="s">
        <v>2593</v>
      </c>
      <c r="C222">
        <v>836118.08</v>
      </c>
      <c r="D222">
        <v>10</v>
      </c>
      <c r="E222" t="s">
        <v>15</v>
      </c>
      <c r="F222" t="s">
        <v>11</v>
      </c>
      <c r="G222" t="str">
        <f t="shared" si="3"/>
        <v>No</v>
      </c>
    </row>
    <row r="223" spans="1:7" x14ac:dyDescent="0.25">
      <c r="A223">
        <v>344</v>
      </c>
      <c r="B223" t="s">
        <v>2494</v>
      </c>
      <c r="C223">
        <v>722072.89</v>
      </c>
      <c r="D223">
        <v>28</v>
      </c>
      <c r="E223" t="s">
        <v>15</v>
      </c>
      <c r="F223" t="s">
        <v>11</v>
      </c>
      <c r="G223" t="str">
        <f t="shared" si="3"/>
        <v>No</v>
      </c>
    </row>
    <row r="224" spans="1:7" x14ac:dyDescent="0.25">
      <c r="A224">
        <v>342</v>
      </c>
      <c r="B224" t="s">
        <v>2457</v>
      </c>
      <c r="C224">
        <v>707196.07</v>
      </c>
      <c r="D224">
        <v>25</v>
      </c>
      <c r="E224" t="s">
        <v>15</v>
      </c>
      <c r="F224" t="s">
        <v>11</v>
      </c>
      <c r="G224" t="str">
        <f t="shared" si="3"/>
        <v>No</v>
      </c>
    </row>
    <row r="225" spans="1:7" x14ac:dyDescent="0.25">
      <c r="A225">
        <v>795</v>
      </c>
      <c r="B225" t="s">
        <v>2594</v>
      </c>
      <c r="C225">
        <v>694398.74</v>
      </c>
      <c r="D225">
        <v>14</v>
      </c>
      <c r="E225" t="s">
        <v>15</v>
      </c>
      <c r="F225" t="s">
        <v>11</v>
      </c>
      <c r="G225" t="str">
        <f t="shared" si="3"/>
        <v>No</v>
      </c>
    </row>
    <row r="226" spans="1:7" x14ac:dyDescent="0.25">
      <c r="A226">
        <v>305</v>
      </c>
      <c r="B226" t="s">
        <v>2595</v>
      </c>
      <c r="C226">
        <v>616799.21</v>
      </c>
      <c r="D226">
        <v>35</v>
      </c>
      <c r="E226" t="s">
        <v>15</v>
      </c>
      <c r="F226" t="s">
        <v>11</v>
      </c>
      <c r="G226" t="str">
        <f t="shared" si="3"/>
        <v>No</v>
      </c>
    </row>
    <row r="227" spans="1:7" x14ac:dyDescent="0.25">
      <c r="A227">
        <v>287</v>
      </c>
      <c r="B227" t="s">
        <v>2596</v>
      </c>
      <c r="C227">
        <v>597032.95999999996</v>
      </c>
      <c r="D227">
        <v>20</v>
      </c>
      <c r="E227" t="s">
        <v>15</v>
      </c>
      <c r="F227" t="s">
        <v>11</v>
      </c>
      <c r="G227" t="str">
        <f t="shared" si="3"/>
        <v>No</v>
      </c>
    </row>
    <row r="228" spans="1:7" x14ac:dyDescent="0.25">
      <c r="A228">
        <v>227</v>
      </c>
      <c r="B228" t="s">
        <v>2420</v>
      </c>
      <c r="C228">
        <v>512324.15</v>
      </c>
      <c r="D228">
        <v>22</v>
      </c>
      <c r="E228" t="s">
        <v>15</v>
      </c>
      <c r="F228" t="s">
        <v>11</v>
      </c>
      <c r="G228" t="str">
        <f t="shared" si="3"/>
        <v>No</v>
      </c>
    </row>
    <row r="229" spans="1:7" x14ac:dyDescent="0.25">
      <c r="A229">
        <v>468</v>
      </c>
      <c r="B229" t="s">
        <v>2431</v>
      </c>
      <c r="C229">
        <v>494452.56</v>
      </c>
      <c r="D229">
        <v>14</v>
      </c>
      <c r="E229" t="s">
        <v>15</v>
      </c>
      <c r="F229" t="s">
        <v>11</v>
      </c>
      <c r="G229" t="str">
        <f t="shared" si="3"/>
        <v>No</v>
      </c>
    </row>
    <row r="230" spans="1:7" x14ac:dyDescent="0.25">
      <c r="A230">
        <v>192</v>
      </c>
      <c r="B230" t="s">
        <v>2597</v>
      </c>
      <c r="C230">
        <v>493101.79</v>
      </c>
      <c r="D230">
        <v>30</v>
      </c>
      <c r="E230" t="s">
        <v>15</v>
      </c>
      <c r="F230" t="s">
        <v>11</v>
      </c>
      <c r="G230" t="str">
        <f t="shared" si="3"/>
        <v>No</v>
      </c>
    </row>
    <row r="231" spans="1:7" x14ac:dyDescent="0.25">
      <c r="A231">
        <v>24667</v>
      </c>
      <c r="B231" t="s">
        <v>2598</v>
      </c>
      <c r="C231">
        <v>466293.44</v>
      </c>
      <c r="D231">
        <v>2</v>
      </c>
      <c r="E231" t="s">
        <v>15</v>
      </c>
      <c r="F231" t="s">
        <v>11</v>
      </c>
      <c r="G231" t="str">
        <f t="shared" si="3"/>
        <v>Yes</v>
      </c>
    </row>
    <row r="232" spans="1:7" x14ac:dyDescent="0.25">
      <c r="A232">
        <v>529</v>
      </c>
      <c r="B232" t="s">
        <v>2419</v>
      </c>
      <c r="C232">
        <v>433084.72</v>
      </c>
      <c r="D232">
        <v>21</v>
      </c>
      <c r="E232" t="s">
        <v>15</v>
      </c>
      <c r="F232" t="s">
        <v>11</v>
      </c>
      <c r="G232" t="str">
        <f t="shared" si="3"/>
        <v>No</v>
      </c>
    </row>
    <row r="233" spans="1:7" x14ac:dyDescent="0.25">
      <c r="A233">
        <v>112</v>
      </c>
      <c r="B233" t="s">
        <v>2529</v>
      </c>
      <c r="C233">
        <v>421665.24</v>
      </c>
      <c r="D233">
        <v>85</v>
      </c>
      <c r="E233" t="s">
        <v>15</v>
      </c>
      <c r="F233" t="s">
        <v>11</v>
      </c>
      <c r="G233" t="str">
        <f t="shared" si="3"/>
        <v>No</v>
      </c>
    </row>
    <row r="234" spans="1:7" x14ac:dyDescent="0.25">
      <c r="A234">
        <v>313</v>
      </c>
      <c r="B234" t="s">
        <v>2599</v>
      </c>
      <c r="C234">
        <v>420582.91</v>
      </c>
      <c r="D234">
        <v>15</v>
      </c>
      <c r="E234" t="s">
        <v>15</v>
      </c>
      <c r="F234" t="s">
        <v>11</v>
      </c>
      <c r="G234" t="str">
        <f t="shared" si="3"/>
        <v>No</v>
      </c>
    </row>
    <row r="235" spans="1:7" x14ac:dyDescent="0.25">
      <c r="A235">
        <v>141</v>
      </c>
      <c r="B235" t="s">
        <v>2516</v>
      </c>
      <c r="C235">
        <v>419505.27</v>
      </c>
      <c r="D235">
        <v>31</v>
      </c>
      <c r="E235" t="s">
        <v>15</v>
      </c>
      <c r="F235" t="s">
        <v>11</v>
      </c>
      <c r="G235" t="str">
        <f t="shared" si="3"/>
        <v>No</v>
      </c>
    </row>
    <row r="236" spans="1:7" x14ac:dyDescent="0.25">
      <c r="A236">
        <v>183</v>
      </c>
      <c r="B236" t="s">
        <v>2535</v>
      </c>
      <c r="C236">
        <v>399501.38</v>
      </c>
      <c r="D236">
        <v>8</v>
      </c>
      <c r="E236" t="s">
        <v>15</v>
      </c>
      <c r="F236" t="s">
        <v>11</v>
      </c>
      <c r="G236" t="str">
        <f t="shared" si="3"/>
        <v>No</v>
      </c>
    </row>
    <row r="237" spans="1:7" x14ac:dyDescent="0.25">
      <c r="A237">
        <v>265</v>
      </c>
      <c r="B237" t="s">
        <v>2600</v>
      </c>
      <c r="C237">
        <v>385930.36</v>
      </c>
      <c r="D237">
        <v>47</v>
      </c>
      <c r="E237" t="s">
        <v>15</v>
      </c>
      <c r="F237" t="s">
        <v>11</v>
      </c>
      <c r="G237" t="str">
        <f t="shared" si="3"/>
        <v>No</v>
      </c>
    </row>
    <row r="238" spans="1:7" x14ac:dyDescent="0.25">
      <c r="A238">
        <v>362</v>
      </c>
      <c r="B238" t="s">
        <v>2601</v>
      </c>
      <c r="C238">
        <v>375020.25</v>
      </c>
      <c r="D238">
        <v>14</v>
      </c>
      <c r="E238" t="s">
        <v>15</v>
      </c>
      <c r="F238" t="s">
        <v>11</v>
      </c>
      <c r="G238" t="str">
        <f t="shared" si="3"/>
        <v>No</v>
      </c>
    </row>
    <row r="239" spans="1:7" x14ac:dyDescent="0.25">
      <c r="A239">
        <v>814</v>
      </c>
      <c r="B239" t="s">
        <v>2436</v>
      </c>
      <c r="C239">
        <v>370848.41</v>
      </c>
      <c r="D239">
        <v>10</v>
      </c>
      <c r="E239" t="s">
        <v>15</v>
      </c>
      <c r="F239" t="s">
        <v>11</v>
      </c>
      <c r="G239" t="str">
        <f t="shared" si="3"/>
        <v>No</v>
      </c>
    </row>
    <row r="240" spans="1:7" x14ac:dyDescent="0.25">
      <c r="A240">
        <v>485</v>
      </c>
      <c r="B240" t="s">
        <v>2602</v>
      </c>
      <c r="C240">
        <v>347907.81</v>
      </c>
      <c r="D240">
        <v>7</v>
      </c>
      <c r="E240" t="s">
        <v>15</v>
      </c>
      <c r="F240" t="s">
        <v>11</v>
      </c>
      <c r="G240" t="str">
        <f t="shared" si="3"/>
        <v>No</v>
      </c>
    </row>
    <row r="241" spans="1:7" x14ac:dyDescent="0.25">
      <c r="A241">
        <v>821</v>
      </c>
      <c r="B241" t="s">
        <v>2603</v>
      </c>
      <c r="C241">
        <v>340668.2</v>
      </c>
      <c r="D241">
        <v>12</v>
      </c>
      <c r="E241" t="s">
        <v>15</v>
      </c>
      <c r="F241" t="s">
        <v>11</v>
      </c>
      <c r="G241" t="str">
        <f t="shared" si="3"/>
        <v>No</v>
      </c>
    </row>
    <row r="242" spans="1:7" x14ac:dyDescent="0.25">
      <c r="A242">
        <v>713</v>
      </c>
      <c r="B242" t="s">
        <v>2604</v>
      </c>
      <c r="C242">
        <v>340105.46</v>
      </c>
      <c r="D242">
        <v>13</v>
      </c>
      <c r="E242" t="s">
        <v>15</v>
      </c>
      <c r="F242" t="s">
        <v>11</v>
      </c>
      <c r="G242" t="str">
        <f t="shared" si="3"/>
        <v>No</v>
      </c>
    </row>
    <row r="243" spans="1:7" x14ac:dyDescent="0.25">
      <c r="A243">
        <v>204</v>
      </c>
      <c r="B243" t="s">
        <v>2605</v>
      </c>
      <c r="C243">
        <v>338435.21</v>
      </c>
      <c r="D243">
        <v>33</v>
      </c>
      <c r="E243" t="s">
        <v>15</v>
      </c>
      <c r="F243" t="s">
        <v>11</v>
      </c>
      <c r="G243" t="str">
        <f t="shared" si="3"/>
        <v>No</v>
      </c>
    </row>
    <row r="244" spans="1:7" x14ac:dyDescent="0.25">
      <c r="A244">
        <v>516</v>
      </c>
      <c r="B244" t="s">
        <v>2606</v>
      </c>
      <c r="C244">
        <v>335703.2</v>
      </c>
      <c r="D244">
        <v>5</v>
      </c>
      <c r="E244" t="s">
        <v>15</v>
      </c>
      <c r="F244" t="s">
        <v>11</v>
      </c>
      <c r="G244" t="str">
        <f t="shared" si="3"/>
        <v>No</v>
      </c>
    </row>
    <row r="245" spans="1:7" x14ac:dyDescent="0.25">
      <c r="A245">
        <v>382</v>
      </c>
      <c r="B245" t="s">
        <v>2507</v>
      </c>
      <c r="C245">
        <v>311433.5</v>
      </c>
      <c r="D245">
        <v>11</v>
      </c>
      <c r="E245" t="s">
        <v>15</v>
      </c>
      <c r="F245" t="s">
        <v>11</v>
      </c>
      <c r="G245" t="str">
        <f t="shared" si="3"/>
        <v>No</v>
      </c>
    </row>
    <row r="246" spans="1:7" x14ac:dyDescent="0.25">
      <c r="A246">
        <v>318</v>
      </c>
      <c r="B246" t="s">
        <v>2487</v>
      </c>
      <c r="C246">
        <v>306151.92</v>
      </c>
      <c r="D246">
        <v>15</v>
      </c>
      <c r="E246" t="s">
        <v>15</v>
      </c>
      <c r="F246" t="s">
        <v>11</v>
      </c>
      <c r="G246" t="str">
        <f t="shared" si="3"/>
        <v>No</v>
      </c>
    </row>
    <row r="247" spans="1:7" x14ac:dyDescent="0.25">
      <c r="A247">
        <v>169</v>
      </c>
      <c r="B247" t="s">
        <v>2434</v>
      </c>
      <c r="C247">
        <v>304346.61</v>
      </c>
      <c r="D247">
        <v>12</v>
      </c>
      <c r="E247" t="s">
        <v>15</v>
      </c>
      <c r="F247" t="s">
        <v>11</v>
      </c>
      <c r="G247" t="str">
        <f t="shared" si="3"/>
        <v>No</v>
      </c>
    </row>
    <row r="248" spans="1:7" x14ac:dyDescent="0.25">
      <c r="A248">
        <v>193</v>
      </c>
      <c r="B248" t="s">
        <v>2607</v>
      </c>
      <c r="C248">
        <v>290534.03999999998</v>
      </c>
      <c r="D248">
        <v>41</v>
      </c>
      <c r="E248" t="s">
        <v>15</v>
      </c>
      <c r="F248" t="s">
        <v>11</v>
      </c>
      <c r="G248" t="str">
        <f t="shared" si="3"/>
        <v>No</v>
      </c>
    </row>
    <row r="249" spans="1:7" x14ac:dyDescent="0.25">
      <c r="A249">
        <v>251</v>
      </c>
      <c r="B249" t="s">
        <v>2608</v>
      </c>
      <c r="C249">
        <v>289676.3</v>
      </c>
      <c r="D249">
        <v>19</v>
      </c>
      <c r="E249" t="s">
        <v>15</v>
      </c>
      <c r="F249" t="s">
        <v>11</v>
      </c>
      <c r="G249" t="str">
        <f t="shared" si="3"/>
        <v>No</v>
      </c>
    </row>
    <row r="250" spans="1:7" x14ac:dyDescent="0.25">
      <c r="A250">
        <v>132</v>
      </c>
      <c r="B250" t="s">
        <v>2448</v>
      </c>
      <c r="C250">
        <v>278053.2</v>
      </c>
      <c r="D250">
        <v>27</v>
      </c>
      <c r="E250" t="s">
        <v>15</v>
      </c>
      <c r="F250" t="s">
        <v>11</v>
      </c>
      <c r="G250" t="str">
        <f t="shared" si="3"/>
        <v>No</v>
      </c>
    </row>
    <row r="251" spans="1:7" x14ac:dyDescent="0.25">
      <c r="A251">
        <v>111</v>
      </c>
      <c r="B251" t="s">
        <v>2511</v>
      </c>
      <c r="C251">
        <v>267924.75</v>
      </c>
      <c r="D251">
        <v>59</v>
      </c>
      <c r="E251" t="s">
        <v>15</v>
      </c>
      <c r="F251" t="s">
        <v>11</v>
      </c>
      <c r="G251" t="str">
        <f t="shared" si="3"/>
        <v>No</v>
      </c>
    </row>
    <row r="252" spans="1:7" x14ac:dyDescent="0.25">
      <c r="A252">
        <v>117</v>
      </c>
      <c r="B252" t="s">
        <v>2528</v>
      </c>
      <c r="C252">
        <v>257562.2</v>
      </c>
      <c r="D252">
        <v>46</v>
      </c>
      <c r="E252" t="s">
        <v>15</v>
      </c>
      <c r="F252" t="s">
        <v>11</v>
      </c>
      <c r="G252" t="str">
        <f t="shared" si="3"/>
        <v>No</v>
      </c>
    </row>
    <row r="253" spans="1:7" x14ac:dyDescent="0.25">
      <c r="A253">
        <v>24777</v>
      </c>
      <c r="B253" t="s">
        <v>2609</v>
      </c>
      <c r="C253">
        <v>252500</v>
      </c>
      <c r="D253">
        <v>2</v>
      </c>
      <c r="E253" t="s">
        <v>15</v>
      </c>
      <c r="F253" t="s">
        <v>11</v>
      </c>
      <c r="G253" t="str">
        <f t="shared" si="3"/>
        <v>Yes</v>
      </c>
    </row>
    <row r="254" spans="1:7" x14ac:dyDescent="0.25">
      <c r="A254">
        <v>103</v>
      </c>
      <c r="B254" t="s">
        <v>2506</v>
      </c>
      <c r="C254">
        <v>248283.32</v>
      </c>
      <c r="D254">
        <v>59</v>
      </c>
      <c r="E254" t="s">
        <v>15</v>
      </c>
      <c r="F254" t="s">
        <v>11</v>
      </c>
      <c r="G254" t="str">
        <f t="shared" si="3"/>
        <v>No</v>
      </c>
    </row>
    <row r="255" spans="1:7" x14ac:dyDescent="0.25">
      <c r="A255">
        <v>575</v>
      </c>
      <c r="B255" t="s">
        <v>2610</v>
      </c>
      <c r="C255">
        <v>238702.5</v>
      </c>
      <c r="D255">
        <v>3</v>
      </c>
      <c r="E255" t="s">
        <v>15</v>
      </c>
      <c r="F255" t="s">
        <v>11</v>
      </c>
      <c r="G255" t="str">
        <f t="shared" si="3"/>
        <v>No</v>
      </c>
    </row>
    <row r="256" spans="1:7" x14ac:dyDescent="0.25">
      <c r="A256">
        <v>440</v>
      </c>
      <c r="B256" t="s">
        <v>2611</v>
      </c>
      <c r="C256">
        <v>238301.36</v>
      </c>
      <c r="D256">
        <v>33</v>
      </c>
      <c r="E256" t="s">
        <v>15</v>
      </c>
      <c r="F256" t="s">
        <v>11</v>
      </c>
      <c r="G256" t="str">
        <f t="shared" si="3"/>
        <v>No</v>
      </c>
    </row>
    <row r="257" spans="1:7" x14ac:dyDescent="0.25">
      <c r="A257">
        <v>787</v>
      </c>
      <c r="B257" t="s">
        <v>2612</v>
      </c>
      <c r="C257">
        <v>237475</v>
      </c>
      <c r="D257">
        <v>7</v>
      </c>
      <c r="E257" t="s">
        <v>15</v>
      </c>
      <c r="F257" t="s">
        <v>11</v>
      </c>
      <c r="G257" t="str">
        <f t="shared" si="3"/>
        <v>No</v>
      </c>
    </row>
    <row r="258" spans="1:7" x14ac:dyDescent="0.25">
      <c r="A258">
        <v>413</v>
      </c>
      <c r="B258" t="s">
        <v>2613</v>
      </c>
      <c r="C258">
        <v>237472.51</v>
      </c>
      <c r="D258">
        <v>40</v>
      </c>
      <c r="E258" t="s">
        <v>15</v>
      </c>
      <c r="F258" t="s">
        <v>11</v>
      </c>
      <c r="G258" t="str">
        <f t="shared" si="3"/>
        <v>No</v>
      </c>
    </row>
    <row r="259" spans="1:7" x14ac:dyDescent="0.25">
      <c r="A259">
        <v>181</v>
      </c>
      <c r="B259" t="s">
        <v>2499</v>
      </c>
      <c r="C259">
        <v>218553.88</v>
      </c>
      <c r="D259">
        <v>32</v>
      </c>
      <c r="E259" t="s">
        <v>15</v>
      </c>
      <c r="F259" t="s">
        <v>11</v>
      </c>
      <c r="G259" t="str">
        <f t="shared" ref="G259:G322" si="4">IF(C259/D259&gt;100000, "Yes", "No")</f>
        <v>No</v>
      </c>
    </row>
    <row r="260" spans="1:7" x14ac:dyDescent="0.25">
      <c r="A260">
        <v>664</v>
      </c>
      <c r="B260" t="s">
        <v>2614</v>
      </c>
      <c r="C260">
        <v>215250</v>
      </c>
      <c r="D260">
        <v>7</v>
      </c>
      <c r="E260" t="s">
        <v>15</v>
      </c>
      <c r="F260" t="s">
        <v>11</v>
      </c>
      <c r="G260" t="str">
        <f t="shared" si="4"/>
        <v>No</v>
      </c>
    </row>
    <row r="261" spans="1:7" x14ac:dyDescent="0.25">
      <c r="A261">
        <v>208</v>
      </c>
      <c r="B261" t="s">
        <v>2615</v>
      </c>
      <c r="C261">
        <v>211740.9</v>
      </c>
      <c r="D261">
        <v>28</v>
      </c>
      <c r="E261" t="s">
        <v>15</v>
      </c>
      <c r="F261" t="s">
        <v>11</v>
      </c>
      <c r="G261" t="str">
        <f t="shared" si="4"/>
        <v>No</v>
      </c>
    </row>
    <row r="262" spans="1:7" x14ac:dyDescent="0.25">
      <c r="A262">
        <v>442</v>
      </c>
      <c r="B262" t="s">
        <v>2527</v>
      </c>
      <c r="C262">
        <v>210216.22</v>
      </c>
      <c r="D262">
        <v>48</v>
      </c>
      <c r="E262" t="s">
        <v>15</v>
      </c>
      <c r="F262" t="s">
        <v>11</v>
      </c>
      <c r="G262" t="str">
        <f t="shared" si="4"/>
        <v>No</v>
      </c>
    </row>
    <row r="263" spans="1:7" x14ac:dyDescent="0.25">
      <c r="A263">
        <v>513</v>
      </c>
      <c r="B263" t="s">
        <v>2616</v>
      </c>
      <c r="C263">
        <v>207984.52</v>
      </c>
      <c r="D263">
        <v>17</v>
      </c>
      <c r="E263" t="s">
        <v>15</v>
      </c>
      <c r="F263" t="s">
        <v>11</v>
      </c>
      <c r="G263" t="str">
        <f t="shared" si="4"/>
        <v>No</v>
      </c>
    </row>
    <row r="264" spans="1:7" x14ac:dyDescent="0.25">
      <c r="A264">
        <v>396</v>
      </c>
      <c r="B264" t="s">
        <v>2617</v>
      </c>
      <c r="C264">
        <v>207841.84</v>
      </c>
      <c r="D264">
        <v>31</v>
      </c>
      <c r="E264" t="s">
        <v>15</v>
      </c>
      <c r="F264" t="s">
        <v>11</v>
      </c>
      <c r="G264" t="str">
        <f t="shared" si="4"/>
        <v>No</v>
      </c>
    </row>
    <row r="265" spans="1:7" x14ac:dyDescent="0.25">
      <c r="A265">
        <v>531</v>
      </c>
      <c r="B265" t="s">
        <v>2618</v>
      </c>
      <c r="C265">
        <v>201934.86</v>
      </c>
      <c r="D265">
        <v>25</v>
      </c>
      <c r="E265" t="s">
        <v>15</v>
      </c>
      <c r="F265" t="s">
        <v>11</v>
      </c>
      <c r="G265" t="str">
        <f t="shared" si="4"/>
        <v>No</v>
      </c>
    </row>
    <row r="266" spans="1:7" x14ac:dyDescent="0.25">
      <c r="A266">
        <v>236</v>
      </c>
      <c r="B266" t="s">
        <v>2619</v>
      </c>
      <c r="C266">
        <v>198907.95</v>
      </c>
      <c r="D266">
        <v>62</v>
      </c>
      <c r="E266" t="s">
        <v>15</v>
      </c>
      <c r="F266" t="s">
        <v>11</v>
      </c>
      <c r="G266" t="str">
        <f t="shared" si="4"/>
        <v>No</v>
      </c>
    </row>
    <row r="267" spans="1:7" x14ac:dyDescent="0.25">
      <c r="A267">
        <v>743</v>
      </c>
      <c r="B267" t="s">
        <v>2620</v>
      </c>
      <c r="C267">
        <v>198769.35</v>
      </c>
      <c r="D267">
        <v>14</v>
      </c>
      <c r="E267" t="s">
        <v>15</v>
      </c>
      <c r="F267" t="s">
        <v>11</v>
      </c>
      <c r="G267" t="str">
        <f t="shared" si="4"/>
        <v>No</v>
      </c>
    </row>
    <row r="268" spans="1:7" x14ac:dyDescent="0.25">
      <c r="A268">
        <v>544</v>
      </c>
      <c r="B268" t="s">
        <v>2621</v>
      </c>
      <c r="C268">
        <v>197810.93</v>
      </c>
      <c r="D268">
        <v>24</v>
      </c>
      <c r="E268" t="s">
        <v>15</v>
      </c>
      <c r="F268" t="s">
        <v>11</v>
      </c>
      <c r="G268" t="str">
        <f t="shared" si="4"/>
        <v>No</v>
      </c>
    </row>
    <row r="269" spans="1:7" x14ac:dyDescent="0.25">
      <c r="A269">
        <v>505</v>
      </c>
      <c r="B269" t="s">
        <v>2573</v>
      </c>
      <c r="C269">
        <v>197654.1</v>
      </c>
      <c r="D269">
        <v>15</v>
      </c>
      <c r="E269" t="s">
        <v>15</v>
      </c>
      <c r="F269" t="s">
        <v>11</v>
      </c>
      <c r="G269" t="str">
        <f t="shared" si="4"/>
        <v>No</v>
      </c>
    </row>
    <row r="270" spans="1:7" x14ac:dyDescent="0.25">
      <c r="A270">
        <v>719</v>
      </c>
      <c r="B270" t="s">
        <v>2489</v>
      </c>
      <c r="C270">
        <v>195460.56</v>
      </c>
      <c r="D270">
        <v>32</v>
      </c>
      <c r="E270" t="s">
        <v>15</v>
      </c>
      <c r="F270" t="s">
        <v>11</v>
      </c>
      <c r="G270" t="str">
        <f t="shared" si="4"/>
        <v>No</v>
      </c>
    </row>
    <row r="271" spans="1:7" x14ac:dyDescent="0.25">
      <c r="A271">
        <v>736</v>
      </c>
      <c r="B271" t="s">
        <v>2622</v>
      </c>
      <c r="C271">
        <v>193302</v>
      </c>
      <c r="D271">
        <v>5</v>
      </c>
      <c r="E271" t="s">
        <v>15</v>
      </c>
      <c r="F271" t="s">
        <v>11</v>
      </c>
      <c r="G271" t="str">
        <f t="shared" si="4"/>
        <v>No</v>
      </c>
    </row>
    <row r="272" spans="1:7" x14ac:dyDescent="0.25">
      <c r="A272">
        <v>658</v>
      </c>
      <c r="B272" t="s">
        <v>2623</v>
      </c>
      <c r="C272">
        <v>192775.71</v>
      </c>
      <c r="D272">
        <v>24</v>
      </c>
      <c r="E272" t="s">
        <v>15</v>
      </c>
      <c r="F272" t="s">
        <v>11</v>
      </c>
      <c r="G272" t="str">
        <f t="shared" si="4"/>
        <v>No</v>
      </c>
    </row>
    <row r="273" spans="1:7" x14ac:dyDescent="0.25">
      <c r="A273">
        <v>414</v>
      </c>
      <c r="B273" t="s">
        <v>2624</v>
      </c>
      <c r="C273">
        <v>186871.49</v>
      </c>
      <c r="D273">
        <v>23</v>
      </c>
      <c r="E273" t="s">
        <v>15</v>
      </c>
      <c r="F273" t="s">
        <v>11</v>
      </c>
      <c r="G273" t="str">
        <f t="shared" si="4"/>
        <v>No</v>
      </c>
    </row>
    <row r="274" spans="1:7" x14ac:dyDescent="0.25">
      <c r="A274">
        <v>744</v>
      </c>
      <c r="B274" t="s">
        <v>2430</v>
      </c>
      <c r="C274">
        <v>184521.78</v>
      </c>
      <c r="D274">
        <v>17</v>
      </c>
      <c r="E274" t="s">
        <v>15</v>
      </c>
      <c r="F274" t="s">
        <v>11</v>
      </c>
      <c r="G274" t="str">
        <f t="shared" si="4"/>
        <v>No</v>
      </c>
    </row>
    <row r="275" spans="1:7" x14ac:dyDescent="0.25">
      <c r="A275">
        <v>745</v>
      </c>
      <c r="B275" t="s">
        <v>2625</v>
      </c>
      <c r="C275">
        <v>184012.05</v>
      </c>
      <c r="D275">
        <v>16</v>
      </c>
      <c r="E275" t="s">
        <v>15</v>
      </c>
      <c r="F275" t="s">
        <v>11</v>
      </c>
      <c r="G275" t="str">
        <f t="shared" si="4"/>
        <v>No</v>
      </c>
    </row>
    <row r="276" spans="1:7" x14ac:dyDescent="0.25">
      <c r="A276">
        <v>797</v>
      </c>
      <c r="B276" t="s">
        <v>2626</v>
      </c>
      <c r="C276">
        <v>179599.62</v>
      </c>
      <c r="D276">
        <v>5</v>
      </c>
      <c r="E276" t="s">
        <v>15</v>
      </c>
      <c r="F276" t="s">
        <v>11</v>
      </c>
      <c r="G276" t="str">
        <f t="shared" si="4"/>
        <v>No</v>
      </c>
    </row>
    <row r="277" spans="1:7" x14ac:dyDescent="0.25">
      <c r="A277">
        <v>24748</v>
      </c>
      <c r="B277" t="s">
        <v>2627</v>
      </c>
      <c r="C277">
        <v>177719.21</v>
      </c>
      <c r="D277">
        <v>9</v>
      </c>
      <c r="E277" t="s">
        <v>15</v>
      </c>
      <c r="F277" t="s">
        <v>11</v>
      </c>
      <c r="G277" t="str">
        <f t="shared" si="4"/>
        <v>No</v>
      </c>
    </row>
    <row r="278" spans="1:7" x14ac:dyDescent="0.25">
      <c r="A278">
        <v>340</v>
      </c>
      <c r="B278" t="s">
        <v>2628</v>
      </c>
      <c r="C278">
        <v>171577.28</v>
      </c>
      <c r="D278">
        <v>7</v>
      </c>
      <c r="E278" t="s">
        <v>15</v>
      </c>
      <c r="F278" t="s">
        <v>11</v>
      </c>
      <c r="G278" t="str">
        <f t="shared" si="4"/>
        <v>No</v>
      </c>
    </row>
    <row r="279" spans="1:7" x14ac:dyDescent="0.25">
      <c r="A279">
        <v>416</v>
      </c>
      <c r="B279" t="s">
        <v>2629</v>
      </c>
      <c r="C279">
        <v>154778.03</v>
      </c>
      <c r="D279">
        <v>8</v>
      </c>
      <c r="E279" t="s">
        <v>15</v>
      </c>
      <c r="F279" t="s">
        <v>11</v>
      </c>
      <c r="G279" t="str">
        <f t="shared" si="4"/>
        <v>No</v>
      </c>
    </row>
    <row r="280" spans="1:7" x14ac:dyDescent="0.25">
      <c r="A280">
        <v>131</v>
      </c>
      <c r="B280" t="s">
        <v>2501</v>
      </c>
      <c r="C280">
        <v>154615.32</v>
      </c>
      <c r="D280">
        <v>26</v>
      </c>
      <c r="E280" t="s">
        <v>15</v>
      </c>
      <c r="F280" t="s">
        <v>11</v>
      </c>
      <c r="G280" t="str">
        <f t="shared" si="4"/>
        <v>No</v>
      </c>
    </row>
    <row r="281" spans="1:7" x14ac:dyDescent="0.25">
      <c r="A281">
        <v>341</v>
      </c>
      <c r="B281" t="s">
        <v>2630</v>
      </c>
      <c r="C281">
        <v>152173.93</v>
      </c>
      <c r="D281">
        <v>9</v>
      </c>
      <c r="E281" t="s">
        <v>15</v>
      </c>
      <c r="F281" t="s">
        <v>11</v>
      </c>
      <c r="G281" t="str">
        <f t="shared" si="4"/>
        <v>No</v>
      </c>
    </row>
    <row r="282" spans="1:7" x14ac:dyDescent="0.25">
      <c r="A282">
        <v>411</v>
      </c>
      <c r="B282" t="s">
        <v>2433</v>
      </c>
      <c r="C282">
        <v>151837</v>
      </c>
      <c r="D282">
        <v>5</v>
      </c>
      <c r="E282" t="s">
        <v>15</v>
      </c>
      <c r="F282" t="s">
        <v>11</v>
      </c>
      <c r="G282" t="str">
        <f t="shared" si="4"/>
        <v>No</v>
      </c>
    </row>
    <row r="283" spans="1:7" x14ac:dyDescent="0.25">
      <c r="A283">
        <v>197</v>
      </c>
      <c r="B283" t="s">
        <v>2631</v>
      </c>
      <c r="C283">
        <v>150220.76</v>
      </c>
      <c r="D283">
        <v>29</v>
      </c>
      <c r="E283" t="s">
        <v>15</v>
      </c>
      <c r="F283" t="s">
        <v>11</v>
      </c>
      <c r="G283" t="str">
        <f t="shared" si="4"/>
        <v>No</v>
      </c>
    </row>
    <row r="284" spans="1:7" x14ac:dyDescent="0.25">
      <c r="A284">
        <v>962</v>
      </c>
      <c r="B284" t="s">
        <v>2632</v>
      </c>
      <c r="C284">
        <v>146609.79999999999</v>
      </c>
      <c r="D284">
        <v>5</v>
      </c>
      <c r="E284" t="s">
        <v>15</v>
      </c>
      <c r="F284" t="s">
        <v>11</v>
      </c>
      <c r="G284" t="str">
        <f t="shared" si="4"/>
        <v>No</v>
      </c>
    </row>
    <row r="285" spans="1:7" x14ac:dyDescent="0.25">
      <c r="A285">
        <v>557</v>
      </c>
      <c r="B285" t="s">
        <v>1360</v>
      </c>
      <c r="C285">
        <v>136453.23000000001</v>
      </c>
      <c r="D285">
        <v>10</v>
      </c>
      <c r="E285" t="s">
        <v>15</v>
      </c>
      <c r="F285" t="s">
        <v>11</v>
      </c>
      <c r="G285" t="str">
        <f t="shared" si="4"/>
        <v>No</v>
      </c>
    </row>
    <row r="286" spans="1:7" x14ac:dyDescent="0.25">
      <c r="A286">
        <v>121</v>
      </c>
      <c r="B286" t="s">
        <v>2556</v>
      </c>
      <c r="C286">
        <v>134286.29999999999</v>
      </c>
      <c r="D286">
        <v>26</v>
      </c>
      <c r="E286" t="s">
        <v>15</v>
      </c>
      <c r="F286" t="s">
        <v>11</v>
      </c>
      <c r="G286" t="str">
        <f t="shared" si="4"/>
        <v>No</v>
      </c>
    </row>
    <row r="287" spans="1:7" x14ac:dyDescent="0.25">
      <c r="A287">
        <v>319</v>
      </c>
      <c r="B287" t="s">
        <v>2633</v>
      </c>
      <c r="C287">
        <v>132273.23000000001</v>
      </c>
      <c r="D287">
        <v>14</v>
      </c>
      <c r="E287" t="s">
        <v>15</v>
      </c>
      <c r="F287" t="s">
        <v>11</v>
      </c>
      <c r="G287" t="str">
        <f t="shared" si="4"/>
        <v>No</v>
      </c>
    </row>
    <row r="288" spans="1:7" x14ac:dyDescent="0.25">
      <c r="A288">
        <v>268</v>
      </c>
      <c r="B288" t="s">
        <v>2634</v>
      </c>
      <c r="C288">
        <v>130240.11</v>
      </c>
      <c r="D288">
        <v>31</v>
      </c>
      <c r="E288" t="s">
        <v>15</v>
      </c>
      <c r="F288" t="s">
        <v>11</v>
      </c>
      <c r="G288" t="str">
        <f t="shared" si="4"/>
        <v>No</v>
      </c>
    </row>
    <row r="289" spans="1:7" x14ac:dyDescent="0.25">
      <c r="A289">
        <v>404</v>
      </c>
      <c r="B289" t="s">
        <v>2635</v>
      </c>
      <c r="C289">
        <v>129837.01</v>
      </c>
      <c r="D289">
        <v>22</v>
      </c>
      <c r="E289" t="s">
        <v>15</v>
      </c>
      <c r="F289" t="s">
        <v>11</v>
      </c>
      <c r="G289" t="str">
        <f t="shared" si="4"/>
        <v>No</v>
      </c>
    </row>
    <row r="290" spans="1:7" x14ac:dyDescent="0.25">
      <c r="A290">
        <v>389</v>
      </c>
      <c r="B290" t="s">
        <v>2636</v>
      </c>
      <c r="C290">
        <v>129499.39</v>
      </c>
      <c r="D290">
        <v>4</v>
      </c>
      <c r="E290" t="s">
        <v>15</v>
      </c>
      <c r="F290" t="s">
        <v>11</v>
      </c>
      <c r="G290" t="str">
        <f t="shared" si="4"/>
        <v>No</v>
      </c>
    </row>
    <row r="291" spans="1:7" x14ac:dyDescent="0.25">
      <c r="A291">
        <v>793</v>
      </c>
      <c r="B291" t="s">
        <v>2446</v>
      </c>
      <c r="C291">
        <v>125362.2</v>
      </c>
      <c r="D291">
        <v>4</v>
      </c>
      <c r="E291" t="s">
        <v>15</v>
      </c>
      <c r="F291" t="s">
        <v>11</v>
      </c>
      <c r="G291" t="str">
        <f t="shared" si="4"/>
        <v>No</v>
      </c>
    </row>
    <row r="292" spans="1:7" x14ac:dyDescent="0.25">
      <c r="A292">
        <v>331</v>
      </c>
      <c r="B292" t="s">
        <v>2637</v>
      </c>
      <c r="C292">
        <v>122226.08</v>
      </c>
      <c r="D292">
        <v>35</v>
      </c>
      <c r="E292" t="s">
        <v>15</v>
      </c>
      <c r="F292" t="s">
        <v>11</v>
      </c>
      <c r="G292" t="str">
        <f t="shared" si="4"/>
        <v>No</v>
      </c>
    </row>
    <row r="293" spans="1:7" x14ac:dyDescent="0.25">
      <c r="A293">
        <v>682</v>
      </c>
      <c r="B293" t="s">
        <v>2638</v>
      </c>
      <c r="C293">
        <v>119837.07</v>
      </c>
      <c r="D293">
        <v>26</v>
      </c>
      <c r="E293" t="s">
        <v>15</v>
      </c>
      <c r="F293" t="s">
        <v>11</v>
      </c>
      <c r="G293" t="str">
        <f t="shared" si="4"/>
        <v>No</v>
      </c>
    </row>
    <row r="294" spans="1:7" x14ac:dyDescent="0.25">
      <c r="A294">
        <v>162</v>
      </c>
      <c r="B294" t="s">
        <v>2474</v>
      </c>
      <c r="C294">
        <v>119575.32</v>
      </c>
      <c r="D294">
        <v>24</v>
      </c>
      <c r="E294" t="s">
        <v>15</v>
      </c>
      <c r="F294" t="s">
        <v>11</v>
      </c>
      <c r="G294" t="str">
        <f t="shared" si="4"/>
        <v>No</v>
      </c>
    </row>
    <row r="295" spans="1:7" x14ac:dyDescent="0.25">
      <c r="A295">
        <v>261</v>
      </c>
      <c r="B295" t="s">
        <v>2555</v>
      </c>
      <c r="C295">
        <v>115000</v>
      </c>
      <c r="D295">
        <v>5</v>
      </c>
      <c r="E295" t="s">
        <v>15</v>
      </c>
      <c r="F295" t="s">
        <v>11</v>
      </c>
      <c r="G295" t="str">
        <f t="shared" si="4"/>
        <v>No</v>
      </c>
    </row>
    <row r="296" spans="1:7" x14ac:dyDescent="0.25">
      <c r="A296">
        <v>210</v>
      </c>
      <c r="B296" t="s">
        <v>2493</v>
      </c>
      <c r="C296">
        <v>112151.4</v>
      </c>
      <c r="D296">
        <v>4</v>
      </c>
      <c r="E296" t="s">
        <v>15</v>
      </c>
      <c r="F296" t="s">
        <v>11</v>
      </c>
      <c r="G296" t="str">
        <f t="shared" si="4"/>
        <v>No</v>
      </c>
    </row>
    <row r="297" spans="1:7" x14ac:dyDescent="0.25">
      <c r="A297">
        <v>119</v>
      </c>
      <c r="B297" t="s">
        <v>2639</v>
      </c>
      <c r="C297">
        <v>110739.31</v>
      </c>
      <c r="D297">
        <v>65</v>
      </c>
      <c r="E297" t="s">
        <v>15</v>
      </c>
      <c r="F297" t="s">
        <v>11</v>
      </c>
      <c r="G297" t="str">
        <f t="shared" si="4"/>
        <v>No</v>
      </c>
    </row>
    <row r="298" spans="1:7" x14ac:dyDescent="0.25">
      <c r="A298">
        <v>443</v>
      </c>
      <c r="B298" t="s">
        <v>2640</v>
      </c>
      <c r="C298">
        <v>110031.24</v>
      </c>
      <c r="D298">
        <v>7</v>
      </c>
      <c r="E298" t="s">
        <v>15</v>
      </c>
      <c r="F298" t="s">
        <v>11</v>
      </c>
      <c r="G298" t="str">
        <f t="shared" si="4"/>
        <v>No</v>
      </c>
    </row>
    <row r="299" spans="1:7" x14ac:dyDescent="0.25">
      <c r="A299">
        <v>24780</v>
      </c>
      <c r="B299" t="s">
        <v>2641</v>
      </c>
      <c r="C299">
        <v>109233.82</v>
      </c>
      <c r="D299">
        <v>5</v>
      </c>
      <c r="E299" t="s">
        <v>15</v>
      </c>
      <c r="F299" t="s">
        <v>11</v>
      </c>
      <c r="G299" t="str">
        <f t="shared" si="4"/>
        <v>No</v>
      </c>
    </row>
    <row r="300" spans="1:7" x14ac:dyDescent="0.25">
      <c r="A300">
        <v>373</v>
      </c>
      <c r="B300" t="s">
        <v>2642</v>
      </c>
      <c r="C300">
        <v>109112.01</v>
      </c>
      <c r="D300">
        <v>8</v>
      </c>
      <c r="E300" t="s">
        <v>15</v>
      </c>
      <c r="F300" t="s">
        <v>11</v>
      </c>
      <c r="G300" t="str">
        <f t="shared" si="4"/>
        <v>No</v>
      </c>
    </row>
    <row r="301" spans="1:7" x14ac:dyDescent="0.25">
      <c r="A301">
        <v>398</v>
      </c>
      <c r="B301" t="s">
        <v>2643</v>
      </c>
      <c r="C301">
        <v>107540.5</v>
      </c>
      <c r="D301">
        <v>26</v>
      </c>
      <c r="E301" t="s">
        <v>15</v>
      </c>
      <c r="F301" t="s">
        <v>11</v>
      </c>
      <c r="G301" t="str">
        <f t="shared" si="4"/>
        <v>No</v>
      </c>
    </row>
    <row r="302" spans="1:7" x14ac:dyDescent="0.25">
      <c r="A302">
        <v>571</v>
      </c>
      <c r="B302" t="s">
        <v>2644</v>
      </c>
      <c r="C302">
        <v>3708150</v>
      </c>
      <c r="D302">
        <v>24</v>
      </c>
      <c r="E302" t="s">
        <v>4</v>
      </c>
      <c r="F302" t="s">
        <v>3</v>
      </c>
      <c r="G302" t="str">
        <f t="shared" si="4"/>
        <v>Yes</v>
      </c>
    </row>
    <row r="303" spans="1:7" x14ac:dyDescent="0.25">
      <c r="A303">
        <v>24684</v>
      </c>
      <c r="B303" t="s">
        <v>2645</v>
      </c>
      <c r="C303">
        <v>3299864.26</v>
      </c>
      <c r="D303">
        <v>27</v>
      </c>
      <c r="E303" t="s">
        <v>4</v>
      </c>
      <c r="F303" t="s">
        <v>3</v>
      </c>
      <c r="G303" t="str">
        <f t="shared" si="4"/>
        <v>Yes</v>
      </c>
    </row>
    <row r="304" spans="1:7" x14ac:dyDescent="0.25">
      <c r="A304">
        <v>24687</v>
      </c>
      <c r="B304" t="s">
        <v>2646</v>
      </c>
      <c r="C304">
        <v>3166116.68</v>
      </c>
      <c r="D304">
        <v>20</v>
      </c>
      <c r="E304" t="s">
        <v>4</v>
      </c>
      <c r="F304" t="s">
        <v>3</v>
      </c>
      <c r="G304" t="str">
        <f t="shared" si="4"/>
        <v>Yes</v>
      </c>
    </row>
    <row r="305" spans="1:7" x14ac:dyDescent="0.25">
      <c r="A305">
        <v>787</v>
      </c>
      <c r="B305" t="s">
        <v>2612</v>
      </c>
      <c r="C305">
        <v>2197413.6800000002</v>
      </c>
      <c r="D305">
        <v>36</v>
      </c>
      <c r="E305" t="s">
        <v>4</v>
      </c>
      <c r="F305" t="s">
        <v>3</v>
      </c>
      <c r="G305" t="str">
        <f t="shared" si="4"/>
        <v>No</v>
      </c>
    </row>
    <row r="306" spans="1:7" x14ac:dyDescent="0.25">
      <c r="A306">
        <v>240</v>
      </c>
      <c r="B306" t="s">
        <v>2447</v>
      </c>
      <c r="C306">
        <v>2118743.79</v>
      </c>
      <c r="D306">
        <v>77</v>
      </c>
      <c r="E306" t="s">
        <v>4</v>
      </c>
      <c r="F306" t="s">
        <v>3</v>
      </c>
      <c r="G306" t="str">
        <f t="shared" si="4"/>
        <v>No</v>
      </c>
    </row>
    <row r="307" spans="1:7" x14ac:dyDescent="0.25">
      <c r="A307">
        <v>196</v>
      </c>
      <c r="B307" t="s">
        <v>2586</v>
      </c>
      <c r="C307">
        <v>1950965.22</v>
      </c>
      <c r="D307">
        <v>105</v>
      </c>
      <c r="E307" t="s">
        <v>4</v>
      </c>
      <c r="F307" t="s">
        <v>3</v>
      </c>
      <c r="G307" t="str">
        <f t="shared" si="4"/>
        <v>No</v>
      </c>
    </row>
    <row r="308" spans="1:7" x14ac:dyDescent="0.25">
      <c r="A308">
        <v>207</v>
      </c>
      <c r="B308" t="s">
        <v>2591</v>
      </c>
      <c r="C308">
        <v>1855435</v>
      </c>
      <c r="D308">
        <v>12</v>
      </c>
      <c r="E308" t="s">
        <v>4</v>
      </c>
      <c r="F308" t="s">
        <v>3</v>
      </c>
      <c r="G308" t="str">
        <f t="shared" si="4"/>
        <v>Yes</v>
      </c>
    </row>
    <row r="309" spans="1:7" x14ac:dyDescent="0.25">
      <c r="A309">
        <v>425</v>
      </c>
      <c r="B309" t="s">
        <v>2429</v>
      </c>
      <c r="C309">
        <v>1824653.8</v>
      </c>
      <c r="D309">
        <v>61</v>
      </c>
      <c r="E309" t="s">
        <v>4</v>
      </c>
      <c r="F309" t="s">
        <v>3</v>
      </c>
      <c r="G309" t="str">
        <f t="shared" si="4"/>
        <v>No</v>
      </c>
    </row>
    <row r="310" spans="1:7" x14ac:dyDescent="0.25">
      <c r="A310">
        <v>850</v>
      </c>
      <c r="B310" t="s">
        <v>2647</v>
      </c>
      <c r="C310">
        <v>1355092.35</v>
      </c>
      <c r="D310">
        <v>22</v>
      </c>
      <c r="E310" t="s">
        <v>4</v>
      </c>
      <c r="F310" t="s">
        <v>3</v>
      </c>
      <c r="G310" t="str">
        <f t="shared" si="4"/>
        <v>No</v>
      </c>
    </row>
    <row r="311" spans="1:7" x14ac:dyDescent="0.25">
      <c r="A311">
        <v>102</v>
      </c>
      <c r="B311" t="s">
        <v>2471</v>
      </c>
      <c r="C311">
        <v>1222866.6599999999</v>
      </c>
      <c r="D311">
        <v>50</v>
      </c>
      <c r="E311" t="s">
        <v>4</v>
      </c>
      <c r="F311" t="s">
        <v>3</v>
      </c>
      <c r="G311" t="str">
        <f t="shared" si="4"/>
        <v>No</v>
      </c>
    </row>
    <row r="312" spans="1:7" x14ac:dyDescent="0.25">
      <c r="A312">
        <v>830</v>
      </c>
      <c r="B312" t="s">
        <v>2497</v>
      </c>
      <c r="C312">
        <v>1196623.6100000001</v>
      </c>
      <c r="D312">
        <v>58</v>
      </c>
      <c r="E312" t="s">
        <v>4</v>
      </c>
      <c r="F312" t="s">
        <v>3</v>
      </c>
      <c r="G312" t="str">
        <f t="shared" si="4"/>
        <v>No</v>
      </c>
    </row>
    <row r="313" spans="1:7" x14ac:dyDescent="0.25">
      <c r="A313">
        <v>24884</v>
      </c>
      <c r="B313" t="s">
        <v>2648</v>
      </c>
      <c r="C313">
        <v>1000950</v>
      </c>
      <c r="D313">
        <v>4</v>
      </c>
      <c r="E313" t="s">
        <v>4</v>
      </c>
      <c r="F313" t="s">
        <v>3</v>
      </c>
      <c r="G313" t="str">
        <f t="shared" si="4"/>
        <v>Yes</v>
      </c>
    </row>
    <row r="314" spans="1:7" x14ac:dyDescent="0.25">
      <c r="A314">
        <v>24690</v>
      </c>
      <c r="B314" t="s">
        <v>2649</v>
      </c>
      <c r="C314">
        <v>712075.89</v>
      </c>
      <c r="D314">
        <v>17</v>
      </c>
      <c r="E314" t="s">
        <v>4</v>
      </c>
      <c r="F314" t="s">
        <v>3</v>
      </c>
      <c r="G314" t="str">
        <f t="shared" si="4"/>
        <v>No</v>
      </c>
    </row>
    <row r="315" spans="1:7" x14ac:dyDescent="0.25">
      <c r="A315">
        <v>24898</v>
      </c>
      <c r="B315" t="s">
        <v>2650</v>
      </c>
      <c r="C315">
        <v>709300</v>
      </c>
      <c r="D315">
        <v>5</v>
      </c>
      <c r="E315" t="s">
        <v>4</v>
      </c>
      <c r="F315" t="s">
        <v>3</v>
      </c>
      <c r="G315" t="str">
        <f t="shared" si="4"/>
        <v>Yes</v>
      </c>
    </row>
    <row r="316" spans="1:7" x14ac:dyDescent="0.25">
      <c r="A316">
        <v>833</v>
      </c>
      <c r="B316" t="s">
        <v>2651</v>
      </c>
      <c r="C316">
        <v>629049.47</v>
      </c>
      <c r="D316">
        <v>46</v>
      </c>
      <c r="E316" t="s">
        <v>4</v>
      </c>
      <c r="F316" t="s">
        <v>3</v>
      </c>
      <c r="G316" t="str">
        <f t="shared" si="4"/>
        <v>No</v>
      </c>
    </row>
    <row r="317" spans="1:7" x14ac:dyDescent="0.25">
      <c r="A317">
        <v>852</v>
      </c>
      <c r="B317" t="s">
        <v>2652</v>
      </c>
      <c r="C317">
        <v>586429.43999999994</v>
      </c>
      <c r="D317">
        <v>44</v>
      </c>
      <c r="E317" t="s">
        <v>4</v>
      </c>
      <c r="F317" t="s">
        <v>3</v>
      </c>
      <c r="G317" t="str">
        <f t="shared" si="4"/>
        <v>No</v>
      </c>
    </row>
    <row r="318" spans="1:7" x14ac:dyDescent="0.25">
      <c r="A318">
        <v>923</v>
      </c>
      <c r="B318" t="s">
        <v>2653</v>
      </c>
      <c r="C318">
        <v>522100</v>
      </c>
      <c r="D318">
        <v>31</v>
      </c>
      <c r="E318" t="s">
        <v>4</v>
      </c>
      <c r="F318" t="s">
        <v>3</v>
      </c>
      <c r="G318" t="str">
        <f t="shared" si="4"/>
        <v>No</v>
      </c>
    </row>
    <row r="319" spans="1:7" x14ac:dyDescent="0.25">
      <c r="A319">
        <v>212</v>
      </c>
      <c r="B319" t="s">
        <v>2426</v>
      </c>
      <c r="C319">
        <v>428777.6</v>
      </c>
      <c r="D319">
        <v>15</v>
      </c>
      <c r="E319" t="s">
        <v>4</v>
      </c>
      <c r="F319" t="s">
        <v>3</v>
      </c>
      <c r="G319" t="str">
        <f t="shared" si="4"/>
        <v>No</v>
      </c>
    </row>
    <row r="320" spans="1:7" x14ac:dyDescent="0.25">
      <c r="A320">
        <v>185</v>
      </c>
      <c r="B320" t="s">
        <v>2654</v>
      </c>
      <c r="C320">
        <v>312461.46999999997</v>
      </c>
      <c r="D320">
        <v>15</v>
      </c>
      <c r="E320" t="s">
        <v>4</v>
      </c>
      <c r="F320" t="s">
        <v>3</v>
      </c>
      <c r="G320" t="str">
        <f t="shared" si="4"/>
        <v>No</v>
      </c>
    </row>
    <row r="321" spans="1:7" x14ac:dyDescent="0.25">
      <c r="A321">
        <v>529</v>
      </c>
      <c r="B321" t="s">
        <v>2419</v>
      </c>
      <c r="C321">
        <v>292900</v>
      </c>
      <c r="D321">
        <v>14</v>
      </c>
      <c r="E321" t="s">
        <v>4</v>
      </c>
      <c r="F321" t="s">
        <v>3</v>
      </c>
      <c r="G321" t="str">
        <f t="shared" si="4"/>
        <v>No</v>
      </c>
    </row>
    <row r="322" spans="1:7" x14ac:dyDescent="0.25">
      <c r="A322">
        <v>192</v>
      </c>
      <c r="B322" t="s">
        <v>2597</v>
      </c>
      <c r="C322">
        <v>278684.31</v>
      </c>
      <c r="D322">
        <v>32</v>
      </c>
      <c r="E322" t="s">
        <v>4</v>
      </c>
      <c r="F322" t="s">
        <v>3</v>
      </c>
      <c r="G322" t="str">
        <f t="shared" si="4"/>
        <v>No</v>
      </c>
    </row>
    <row r="323" spans="1:7" x14ac:dyDescent="0.25">
      <c r="A323">
        <v>24668</v>
      </c>
      <c r="B323" t="s">
        <v>2655</v>
      </c>
      <c r="C323">
        <v>262500</v>
      </c>
      <c r="D323">
        <v>1</v>
      </c>
      <c r="E323" t="s">
        <v>4</v>
      </c>
      <c r="F323" t="s">
        <v>3</v>
      </c>
      <c r="G323" t="str">
        <f t="shared" ref="G323:G386" si="5">IF(C323/D323&gt;100000, "Yes", "No")</f>
        <v>Yes</v>
      </c>
    </row>
    <row r="324" spans="1:7" x14ac:dyDescent="0.25">
      <c r="A324">
        <v>251</v>
      </c>
      <c r="B324" t="s">
        <v>2608</v>
      </c>
      <c r="C324">
        <v>247554.1</v>
      </c>
      <c r="D324">
        <v>26</v>
      </c>
      <c r="E324" t="s">
        <v>4</v>
      </c>
      <c r="F324" t="s">
        <v>3</v>
      </c>
      <c r="G324" t="str">
        <f t="shared" si="5"/>
        <v>No</v>
      </c>
    </row>
    <row r="325" spans="1:7" x14ac:dyDescent="0.25">
      <c r="A325">
        <v>24900</v>
      </c>
      <c r="B325" t="s">
        <v>2656</v>
      </c>
      <c r="C325">
        <v>242330</v>
      </c>
      <c r="D325">
        <v>24</v>
      </c>
      <c r="E325" t="s">
        <v>4</v>
      </c>
      <c r="F325" t="s">
        <v>3</v>
      </c>
      <c r="G325" t="str">
        <f t="shared" si="5"/>
        <v>No</v>
      </c>
    </row>
    <row r="326" spans="1:7" x14ac:dyDescent="0.25">
      <c r="A326">
        <v>719</v>
      </c>
      <c r="B326" t="s">
        <v>2489</v>
      </c>
      <c r="C326">
        <v>238280.44</v>
      </c>
      <c r="D326">
        <v>13</v>
      </c>
      <c r="E326" t="s">
        <v>4</v>
      </c>
      <c r="F326" t="s">
        <v>3</v>
      </c>
      <c r="G326" t="str">
        <f t="shared" si="5"/>
        <v>No</v>
      </c>
    </row>
    <row r="327" spans="1:7" x14ac:dyDescent="0.25">
      <c r="A327">
        <v>145</v>
      </c>
      <c r="B327" t="s">
        <v>2500</v>
      </c>
      <c r="C327">
        <v>232150</v>
      </c>
      <c r="D327">
        <v>7</v>
      </c>
      <c r="E327" t="s">
        <v>4</v>
      </c>
      <c r="F327" t="s">
        <v>3</v>
      </c>
      <c r="G327" t="str">
        <f t="shared" si="5"/>
        <v>No</v>
      </c>
    </row>
    <row r="328" spans="1:7" x14ac:dyDescent="0.25">
      <c r="A328">
        <v>211</v>
      </c>
      <c r="B328" t="s">
        <v>2657</v>
      </c>
      <c r="C328">
        <v>196525.38</v>
      </c>
      <c r="D328">
        <v>25</v>
      </c>
      <c r="E328" t="s">
        <v>4</v>
      </c>
      <c r="F328" t="s">
        <v>3</v>
      </c>
      <c r="G328" t="str">
        <f t="shared" si="5"/>
        <v>No</v>
      </c>
    </row>
    <row r="329" spans="1:7" x14ac:dyDescent="0.25">
      <c r="A329">
        <v>322</v>
      </c>
      <c r="B329" t="s">
        <v>2658</v>
      </c>
      <c r="C329">
        <v>183047.82</v>
      </c>
      <c r="D329">
        <v>14</v>
      </c>
      <c r="E329" t="s">
        <v>4</v>
      </c>
      <c r="F329" t="s">
        <v>3</v>
      </c>
      <c r="G329" t="str">
        <f t="shared" si="5"/>
        <v>No</v>
      </c>
    </row>
    <row r="330" spans="1:7" x14ac:dyDescent="0.25">
      <c r="A330">
        <v>834</v>
      </c>
      <c r="B330" t="s">
        <v>2659</v>
      </c>
      <c r="C330">
        <v>180275.55</v>
      </c>
      <c r="D330">
        <v>9</v>
      </c>
      <c r="E330" t="s">
        <v>4</v>
      </c>
      <c r="F330" t="s">
        <v>3</v>
      </c>
      <c r="G330" t="str">
        <f t="shared" si="5"/>
        <v>No</v>
      </c>
    </row>
    <row r="331" spans="1:7" x14ac:dyDescent="0.25">
      <c r="A331">
        <v>24881</v>
      </c>
      <c r="B331" t="s">
        <v>2660</v>
      </c>
      <c r="C331">
        <v>160041</v>
      </c>
      <c r="D331">
        <v>3</v>
      </c>
      <c r="E331" t="s">
        <v>4</v>
      </c>
      <c r="F331" t="s">
        <v>3</v>
      </c>
      <c r="G331" t="str">
        <f t="shared" si="5"/>
        <v>No</v>
      </c>
    </row>
    <row r="332" spans="1:7" x14ac:dyDescent="0.25">
      <c r="A332">
        <v>104</v>
      </c>
      <c r="B332" t="s">
        <v>2475</v>
      </c>
      <c r="C332">
        <v>154750</v>
      </c>
      <c r="D332">
        <v>9</v>
      </c>
      <c r="E332" t="s">
        <v>4</v>
      </c>
      <c r="F332" t="s">
        <v>3</v>
      </c>
      <c r="G332" t="str">
        <f t="shared" si="5"/>
        <v>No</v>
      </c>
    </row>
    <row r="333" spans="1:7" x14ac:dyDescent="0.25">
      <c r="A333">
        <v>24879</v>
      </c>
      <c r="B333" t="s">
        <v>2661</v>
      </c>
      <c r="C333">
        <v>154396.6</v>
      </c>
      <c r="D333">
        <v>18</v>
      </c>
      <c r="E333" t="s">
        <v>4</v>
      </c>
      <c r="F333" t="s">
        <v>3</v>
      </c>
      <c r="G333" t="str">
        <f t="shared" si="5"/>
        <v>No</v>
      </c>
    </row>
    <row r="334" spans="1:7" x14ac:dyDescent="0.25">
      <c r="A334">
        <v>118</v>
      </c>
      <c r="B334" t="s">
        <v>2452</v>
      </c>
      <c r="C334">
        <v>153230</v>
      </c>
      <c r="D334">
        <v>24</v>
      </c>
      <c r="E334" t="s">
        <v>4</v>
      </c>
      <c r="F334" t="s">
        <v>3</v>
      </c>
      <c r="G334" t="str">
        <f t="shared" si="5"/>
        <v>No</v>
      </c>
    </row>
    <row r="335" spans="1:7" x14ac:dyDescent="0.25">
      <c r="A335">
        <v>216</v>
      </c>
      <c r="B335" t="s">
        <v>2410</v>
      </c>
      <c r="C335">
        <v>151000</v>
      </c>
      <c r="D335">
        <v>10</v>
      </c>
      <c r="E335" t="s">
        <v>4</v>
      </c>
      <c r="F335" t="s">
        <v>3</v>
      </c>
      <c r="G335" t="str">
        <f t="shared" si="5"/>
        <v>No</v>
      </c>
    </row>
    <row r="336" spans="1:7" x14ac:dyDescent="0.25">
      <c r="A336">
        <v>24902</v>
      </c>
      <c r="B336" t="s">
        <v>2662</v>
      </c>
      <c r="C336">
        <v>150000</v>
      </c>
      <c r="D336">
        <v>2</v>
      </c>
      <c r="E336" t="s">
        <v>4</v>
      </c>
      <c r="F336" t="s">
        <v>3</v>
      </c>
      <c r="G336" t="str">
        <f t="shared" si="5"/>
        <v>No</v>
      </c>
    </row>
    <row r="337" spans="1:7" x14ac:dyDescent="0.25">
      <c r="A337">
        <v>103</v>
      </c>
      <c r="B337" t="s">
        <v>2506</v>
      </c>
      <c r="C337">
        <v>133602.1</v>
      </c>
      <c r="D337">
        <v>10</v>
      </c>
      <c r="E337" t="s">
        <v>4</v>
      </c>
      <c r="F337" t="s">
        <v>3</v>
      </c>
      <c r="G337" t="str">
        <f t="shared" si="5"/>
        <v>No</v>
      </c>
    </row>
    <row r="338" spans="1:7" x14ac:dyDescent="0.25">
      <c r="A338">
        <v>462</v>
      </c>
      <c r="B338" t="s">
        <v>2663</v>
      </c>
      <c r="C338">
        <v>130900</v>
      </c>
      <c r="D338">
        <v>4</v>
      </c>
      <c r="E338" t="s">
        <v>4</v>
      </c>
      <c r="F338" t="s">
        <v>3</v>
      </c>
      <c r="G338" t="str">
        <f t="shared" si="5"/>
        <v>No</v>
      </c>
    </row>
    <row r="339" spans="1:7" x14ac:dyDescent="0.25">
      <c r="A339">
        <v>24878</v>
      </c>
      <c r="B339" t="s">
        <v>2664</v>
      </c>
      <c r="C339">
        <v>117150</v>
      </c>
      <c r="D339">
        <v>22</v>
      </c>
      <c r="E339" t="s">
        <v>4</v>
      </c>
      <c r="F339" t="s">
        <v>3</v>
      </c>
      <c r="G339" t="str">
        <f t="shared" si="5"/>
        <v>No</v>
      </c>
    </row>
    <row r="340" spans="1:7" x14ac:dyDescent="0.25">
      <c r="A340">
        <v>317</v>
      </c>
      <c r="B340" t="s">
        <v>2468</v>
      </c>
      <c r="C340">
        <v>114266.68</v>
      </c>
      <c r="D340">
        <v>17</v>
      </c>
      <c r="E340" t="s">
        <v>4</v>
      </c>
      <c r="F340" t="s">
        <v>3</v>
      </c>
      <c r="G340" t="str">
        <f t="shared" si="5"/>
        <v>No</v>
      </c>
    </row>
    <row r="341" spans="1:7" x14ac:dyDescent="0.25">
      <c r="A341">
        <v>24899</v>
      </c>
      <c r="B341" t="s">
        <v>2665</v>
      </c>
      <c r="C341">
        <v>113230</v>
      </c>
      <c r="D341">
        <v>3</v>
      </c>
      <c r="E341" t="s">
        <v>4</v>
      </c>
      <c r="F341" t="s">
        <v>3</v>
      </c>
      <c r="G341" t="str">
        <f t="shared" si="5"/>
        <v>No</v>
      </c>
    </row>
    <row r="342" spans="1:7" x14ac:dyDescent="0.25">
      <c r="A342">
        <v>481</v>
      </c>
      <c r="B342" t="s">
        <v>2666</v>
      </c>
      <c r="C342">
        <v>111808.94</v>
      </c>
      <c r="D342">
        <v>20</v>
      </c>
      <c r="E342" t="s">
        <v>4</v>
      </c>
      <c r="F342" t="s">
        <v>3</v>
      </c>
      <c r="G342" t="str">
        <f t="shared" si="5"/>
        <v>No</v>
      </c>
    </row>
    <row r="343" spans="1:7" x14ac:dyDescent="0.25">
      <c r="A343">
        <v>163</v>
      </c>
      <c r="B343" t="s">
        <v>2667</v>
      </c>
      <c r="C343">
        <v>111380</v>
      </c>
      <c r="D343">
        <v>8</v>
      </c>
      <c r="E343" t="s">
        <v>4</v>
      </c>
      <c r="F343" t="s">
        <v>3</v>
      </c>
      <c r="G343" t="str">
        <f t="shared" si="5"/>
        <v>No</v>
      </c>
    </row>
    <row r="344" spans="1:7" x14ac:dyDescent="0.25">
      <c r="A344">
        <v>740</v>
      </c>
      <c r="B344" t="s">
        <v>2565</v>
      </c>
      <c r="C344">
        <v>110850</v>
      </c>
      <c r="D344">
        <v>7</v>
      </c>
      <c r="E344" t="s">
        <v>4</v>
      </c>
      <c r="F344" t="s">
        <v>3</v>
      </c>
      <c r="G344" t="str">
        <f t="shared" si="5"/>
        <v>No</v>
      </c>
    </row>
    <row r="345" spans="1:7" x14ac:dyDescent="0.25">
      <c r="A345">
        <v>337</v>
      </c>
      <c r="B345" t="s">
        <v>2668</v>
      </c>
      <c r="C345">
        <v>110000</v>
      </c>
      <c r="D345">
        <v>2</v>
      </c>
      <c r="E345" t="s">
        <v>4</v>
      </c>
      <c r="F345" t="s">
        <v>3</v>
      </c>
      <c r="G345" t="str">
        <f t="shared" si="5"/>
        <v>No</v>
      </c>
    </row>
    <row r="346" spans="1:7" x14ac:dyDescent="0.25">
      <c r="A346">
        <v>210</v>
      </c>
      <c r="B346" t="s">
        <v>2493</v>
      </c>
      <c r="C346">
        <v>105100</v>
      </c>
      <c r="D346">
        <v>3</v>
      </c>
      <c r="E346" t="s">
        <v>4</v>
      </c>
      <c r="F346" t="s">
        <v>3</v>
      </c>
      <c r="G346" t="str">
        <f t="shared" si="5"/>
        <v>No</v>
      </c>
    </row>
    <row r="347" spans="1:7" x14ac:dyDescent="0.25">
      <c r="A347">
        <v>123</v>
      </c>
      <c r="B347" t="s">
        <v>2486</v>
      </c>
      <c r="C347">
        <v>101500</v>
      </c>
      <c r="D347">
        <v>2</v>
      </c>
      <c r="E347" t="s">
        <v>4</v>
      </c>
      <c r="F347" t="s">
        <v>3</v>
      </c>
      <c r="G347" t="str">
        <f t="shared" si="5"/>
        <v>No</v>
      </c>
    </row>
    <row r="348" spans="1:7" x14ac:dyDescent="0.25">
      <c r="A348">
        <v>24774</v>
      </c>
      <c r="B348" t="s">
        <v>2669</v>
      </c>
      <c r="C348">
        <v>100000</v>
      </c>
      <c r="D348">
        <v>2</v>
      </c>
      <c r="E348" t="s">
        <v>4</v>
      </c>
      <c r="F348" t="s">
        <v>3</v>
      </c>
      <c r="G348" t="str">
        <f t="shared" si="5"/>
        <v>No</v>
      </c>
    </row>
    <row r="349" spans="1:7" x14ac:dyDescent="0.25">
      <c r="A349">
        <v>261</v>
      </c>
      <c r="B349" t="s">
        <v>2555</v>
      </c>
      <c r="C349">
        <v>72245.11</v>
      </c>
      <c r="D349">
        <v>8</v>
      </c>
      <c r="E349" t="s">
        <v>4</v>
      </c>
      <c r="F349" t="s">
        <v>3</v>
      </c>
      <c r="G349" t="str">
        <f t="shared" si="5"/>
        <v>No</v>
      </c>
    </row>
    <row r="350" spans="1:7" x14ac:dyDescent="0.25">
      <c r="A350">
        <v>338</v>
      </c>
      <c r="B350" t="s">
        <v>2670</v>
      </c>
      <c r="C350">
        <v>63597.599999999999</v>
      </c>
      <c r="D350">
        <v>10</v>
      </c>
      <c r="E350" t="s">
        <v>4</v>
      </c>
      <c r="F350" t="s">
        <v>3</v>
      </c>
      <c r="G350" t="str">
        <f t="shared" si="5"/>
        <v>No</v>
      </c>
    </row>
    <row r="351" spans="1:7" x14ac:dyDescent="0.25">
      <c r="A351">
        <v>24991</v>
      </c>
      <c r="B351" t="s">
        <v>2671</v>
      </c>
      <c r="C351">
        <v>62333.34</v>
      </c>
      <c r="D351">
        <v>3</v>
      </c>
      <c r="E351" t="s">
        <v>4</v>
      </c>
      <c r="F351" t="s">
        <v>3</v>
      </c>
      <c r="G351" t="str">
        <f t="shared" si="5"/>
        <v>No</v>
      </c>
    </row>
    <row r="352" spans="1:7" x14ac:dyDescent="0.25">
      <c r="A352">
        <v>835</v>
      </c>
      <c r="B352" t="s">
        <v>2672</v>
      </c>
      <c r="C352">
        <v>59506.41</v>
      </c>
      <c r="D352">
        <v>9</v>
      </c>
      <c r="E352" t="s">
        <v>4</v>
      </c>
      <c r="F352" t="s">
        <v>3</v>
      </c>
      <c r="G352" t="str">
        <f t="shared" si="5"/>
        <v>No</v>
      </c>
    </row>
    <row r="353" spans="1:7" x14ac:dyDescent="0.25">
      <c r="A353">
        <v>24903</v>
      </c>
      <c r="B353" t="s">
        <v>2673</v>
      </c>
      <c r="C353">
        <v>59100</v>
      </c>
      <c r="D353">
        <v>10</v>
      </c>
      <c r="E353" t="s">
        <v>4</v>
      </c>
      <c r="F353" t="s">
        <v>3</v>
      </c>
      <c r="G353" t="str">
        <f t="shared" si="5"/>
        <v>No</v>
      </c>
    </row>
    <row r="354" spans="1:7" x14ac:dyDescent="0.25">
      <c r="A354">
        <v>24706</v>
      </c>
      <c r="B354" t="s">
        <v>2588</v>
      </c>
      <c r="C354">
        <v>57247</v>
      </c>
      <c r="D354">
        <v>5</v>
      </c>
      <c r="E354" t="s">
        <v>4</v>
      </c>
      <c r="F354" t="s">
        <v>3</v>
      </c>
      <c r="G354" t="str">
        <f t="shared" si="5"/>
        <v>No</v>
      </c>
    </row>
    <row r="355" spans="1:7" x14ac:dyDescent="0.25">
      <c r="A355">
        <v>708</v>
      </c>
      <c r="B355" t="s">
        <v>2473</v>
      </c>
      <c r="C355">
        <v>56032.23</v>
      </c>
      <c r="D355">
        <v>8</v>
      </c>
      <c r="E355" t="s">
        <v>4</v>
      </c>
      <c r="F355" t="s">
        <v>3</v>
      </c>
      <c r="G355" t="str">
        <f t="shared" si="5"/>
        <v>No</v>
      </c>
    </row>
    <row r="356" spans="1:7" x14ac:dyDescent="0.25">
      <c r="A356">
        <v>24882</v>
      </c>
      <c r="B356" t="s">
        <v>2674</v>
      </c>
      <c r="C356">
        <v>54837.599999999999</v>
      </c>
      <c r="D356">
        <v>5</v>
      </c>
      <c r="E356" t="s">
        <v>4</v>
      </c>
      <c r="F356" t="s">
        <v>3</v>
      </c>
      <c r="G356" t="str">
        <f t="shared" si="5"/>
        <v>No</v>
      </c>
    </row>
    <row r="357" spans="1:7" x14ac:dyDescent="0.25">
      <c r="A357">
        <v>24901</v>
      </c>
      <c r="B357" t="s">
        <v>2675</v>
      </c>
      <c r="C357">
        <v>50650</v>
      </c>
      <c r="D357">
        <v>2</v>
      </c>
      <c r="E357" t="s">
        <v>4</v>
      </c>
      <c r="F357" t="s">
        <v>3</v>
      </c>
      <c r="G357" t="str">
        <f t="shared" si="5"/>
        <v>No</v>
      </c>
    </row>
    <row r="358" spans="1:7" x14ac:dyDescent="0.25">
      <c r="A358">
        <v>24904</v>
      </c>
      <c r="B358" t="s">
        <v>2676</v>
      </c>
      <c r="C358">
        <v>50400</v>
      </c>
      <c r="D358">
        <v>2</v>
      </c>
      <c r="E358" t="s">
        <v>4</v>
      </c>
      <c r="F358" t="s">
        <v>3</v>
      </c>
      <c r="G358" t="str">
        <f t="shared" si="5"/>
        <v>No</v>
      </c>
    </row>
    <row r="359" spans="1:7" x14ac:dyDescent="0.25">
      <c r="A359">
        <v>24905</v>
      </c>
      <c r="B359" t="s">
        <v>2677</v>
      </c>
      <c r="C359">
        <v>50300</v>
      </c>
      <c r="D359">
        <v>2</v>
      </c>
      <c r="E359" t="s">
        <v>4</v>
      </c>
      <c r="F359" t="s">
        <v>3</v>
      </c>
      <c r="G359" t="str">
        <f t="shared" si="5"/>
        <v>No</v>
      </c>
    </row>
    <row r="360" spans="1:7" x14ac:dyDescent="0.25">
      <c r="A360">
        <v>963</v>
      </c>
      <c r="B360" t="s">
        <v>2678</v>
      </c>
      <c r="C360">
        <v>50000</v>
      </c>
      <c r="D360">
        <v>1</v>
      </c>
      <c r="E360" t="s">
        <v>4</v>
      </c>
      <c r="F360" t="s">
        <v>3</v>
      </c>
      <c r="G360" t="str">
        <f t="shared" si="5"/>
        <v>No</v>
      </c>
    </row>
    <row r="361" spans="1:7" x14ac:dyDescent="0.25">
      <c r="A361">
        <v>951</v>
      </c>
      <c r="B361" t="s">
        <v>2679</v>
      </c>
      <c r="C361">
        <v>50000</v>
      </c>
      <c r="D361">
        <v>1</v>
      </c>
      <c r="E361" t="s">
        <v>4</v>
      </c>
      <c r="F361" t="s">
        <v>3</v>
      </c>
      <c r="G361" t="str">
        <f t="shared" si="5"/>
        <v>No</v>
      </c>
    </row>
    <row r="362" spans="1:7" x14ac:dyDescent="0.25">
      <c r="A362">
        <v>832</v>
      </c>
      <c r="B362" t="s">
        <v>2680</v>
      </c>
      <c r="C362">
        <v>50000</v>
      </c>
      <c r="D362">
        <v>1</v>
      </c>
      <c r="E362" t="s">
        <v>4</v>
      </c>
      <c r="F362" t="s">
        <v>3</v>
      </c>
      <c r="G362" t="str">
        <f t="shared" si="5"/>
        <v>No</v>
      </c>
    </row>
    <row r="363" spans="1:7" x14ac:dyDescent="0.25">
      <c r="A363">
        <v>674</v>
      </c>
      <c r="B363" t="s">
        <v>2681</v>
      </c>
      <c r="C363">
        <v>50000</v>
      </c>
      <c r="D363">
        <v>1</v>
      </c>
      <c r="E363" t="s">
        <v>4</v>
      </c>
      <c r="F363" t="s">
        <v>3</v>
      </c>
      <c r="G363" t="str">
        <f t="shared" si="5"/>
        <v>No</v>
      </c>
    </row>
    <row r="364" spans="1:7" x14ac:dyDescent="0.25">
      <c r="A364">
        <v>24938</v>
      </c>
      <c r="B364" t="s">
        <v>2682</v>
      </c>
      <c r="C364">
        <v>44080</v>
      </c>
      <c r="D364">
        <v>23</v>
      </c>
      <c r="E364" t="s">
        <v>4</v>
      </c>
      <c r="F364" t="s">
        <v>3</v>
      </c>
      <c r="G364" t="str">
        <f t="shared" si="5"/>
        <v>No</v>
      </c>
    </row>
    <row r="365" spans="1:7" x14ac:dyDescent="0.25">
      <c r="A365">
        <v>24996</v>
      </c>
      <c r="B365" t="s">
        <v>2683</v>
      </c>
      <c r="C365">
        <v>35633.32</v>
      </c>
      <c r="D365">
        <v>5</v>
      </c>
      <c r="E365" t="s">
        <v>4</v>
      </c>
      <c r="F365" t="s">
        <v>3</v>
      </c>
      <c r="G365" t="str">
        <f t="shared" si="5"/>
        <v>No</v>
      </c>
    </row>
    <row r="366" spans="1:7" x14ac:dyDescent="0.25">
      <c r="A366">
        <v>826</v>
      </c>
      <c r="B366" t="s">
        <v>2684</v>
      </c>
      <c r="C366">
        <v>31000</v>
      </c>
      <c r="D366">
        <v>3</v>
      </c>
      <c r="E366" t="s">
        <v>4</v>
      </c>
      <c r="F366" t="s">
        <v>3</v>
      </c>
      <c r="G366" t="str">
        <f t="shared" si="5"/>
        <v>No</v>
      </c>
    </row>
    <row r="367" spans="1:7" x14ac:dyDescent="0.25">
      <c r="A367">
        <v>501</v>
      </c>
      <c r="B367" t="s">
        <v>2685</v>
      </c>
      <c r="C367">
        <v>30350</v>
      </c>
      <c r="D367">
        <v>13</v>
      </c>
      <c r="E367" t="s">
        <v>4</v>
      </c>
      <c r="F367" t="s">
        <v>3</v>
      </c>
      <c r="G367" t="str">
        <f t="shared" si="5"/>
        <v>No</v>
      </c>
    </row>
    <row r="368" spans="1:7" x14ac:dyDescent="0.25">
      <c r="A368">
        <v>231</v>
      </c>
      <c r="B368" t="s">
        <v>2686</v>
      </c>
      <c r="C368">
        <v>25200</v>
      </c>
      <c r="D368">
        <v>7</v>
      </c>
      <c r="E368" t="s">
        <v>4</v>
      </c>
      <c r="F368" t="s">
        <v>3</v>
      </c>
      <c r="G368" t="str">
        <f t="shared" si="5"/>
        <v>No</v>
      </c>
    </row>
    <row r="369" spans="1:7" x14ac:dyDescent="0.25">
      <c r="A369">
        <v>24993</v>
      </c>
      <c r="B369" t="s">
        <v>2687</v>
      </c>
      <c r="C369">
        <v>23200</v>
      </c>
      <c r="D369">
        <v>5</v>
      </c>
      <c r="E369" t="s">
        <v>4</v>
      </c>
      <c r="F369" t="s">
        <v>3</v>
      </c>
      <c r="G369" t="str">
        <f t="shared" si="5"/>
        <v>No</v>
      </c>
    </row>
    <row r="370" spans="1:7" x14ac:dyDescent="0.25">
      <c r="A370">
        <v>548</v>
      </c>
      <c r="B370" t="s">
        <v>2688</v>
      </c>
      <c r="C370">
        <v>17725.05</v>
      </c>
      <c r="D370">
        <v>7</v>
      </c>
      <c r="E370" t="s">
        <v>4</v>
      </c>
      <c r="F370" t="s">
        <v>3</v>
      </c>
      <c r="G370" t="str">
        <f t="shared" si="5"/>
        <v>No</v>
      </c>
    </row>
    <row r="371" spans="1:7" x14ac:dyDescent="0.25">
      <c r="A371">
        <v>24782</v>
      </c>
      <c r="B371" t="s">
        <v>2689</v>
      </c>
      <c r="C371">
        <v>14650</v>
      </c>
      <c r="D371">
        <v>5</v>
      </c>
      <c r="E371" t="s">
        <v>4</v>
      </c>
      <c r="F371" t="s">
        <v>3</v>
      </c>
      <c r="G371" t="str">
        <f t="shared" si="5"/>
        <v>No</v>
      </c>
    </row>
    <row r="372" spans="1:7" x14ac:dyDescent="0.25">
      <c r="A372">
        <v>24985</v>
      </c>
      <c r="B372" t="s">
        <v>2690</v>
      </c>
      <c r="C372">
        <v>12750</v>
      </c>
      <c r="D372">
        <v>8</v>
      </c>
      <c r="E372" t="s">
        <v>4</v>
      </c>
      <c r="F372" t="s">
        <v>3</v>
      </c>
      <c r="G372" t="str">
        <f t="shared" si="5"/>
        <v>No</v>
      </c>
    </row>
    <row r="373" spans="1:7" x14ac:dyDescent="0.25">
      <c r="A373">
        <v>24919</v>
      </c>
      <c r="B373" t="s">
        <v>2691</v>
      </c>
      <c r="C373">
        <v>11850.96</v>
      </c>
      <c r="D373">
        <v>11</v>
      </c>
      <c r="E373" t="s">
        <v>4</v>
      </c>
      <c r="F373" t="s">
        <v>3</v>
      </c>
      <c r="G373" t="str">
        <f t="shared" si="5"/>
        <v>No</v>
      </c>
    </row>
    <row r="374" spans="1:7" x14ac:dyDescent="0.25">
      <c r="A374">
        <v>316</v>
      </c>
      <c r="B374" t="s">
        <v>2692</v>
      </c>
      <c r="C374">
        <v>10000</v>
      </c>
      <c r="D374">
        <v>1</v>
      </c>
      <c r="E374" t="s">
        <v>4</v>
      </c>
      <c r="F374" t="s">
        <v>3</v>
      </c>
      <c r="G374" t="str">
        <f t="shared" si="5"/>
        <v>No</v>
      </c>
    </row>
    <row r="375" spans="1:7" x14ac:dyDescent="0.25">
      <c r="A375">
        <v>742</v>
      </c>
      <c r="B375" t="s">
        <v>2693</v>
      </c>
      <c r="C375">
        <v>10000</v>
      </c>
      <c r="D375">
        <v>1</v>
      </c>
      <c r="E375" t="s">
        <v>4</v>
      </c>
      <c r="F375" t="s">
        <v>3</v>
      </c>
      <c r="G375" t="str">
        <f t="shared" si="5"/>
        <v>No</v>
      </c>
    </row>
    <row r="376" spans="1:7" x14ac:dyDescent="0.25">
      <c r="A376">
        <v>814</v>
      </c>
      <c r="B376" t="s">
        <v>2436</v>
      </c>
      <c r="C376">
        <v>9481.7999999999993</v>
      </c>
      <c r="D376">
        <v>4</v>
      </c>
      <c r="E376" t="s">
        <v>4</v>
      </c>
      <c r="F376" t="s">
        <v>3</v>
      </c>
      <c r="G376" t="str">
        <f t="shared" si="5"/>
        <v>No</v>
      </c>
    </row>
    <row r="377" spans="1:7" x14ac:dyDescent="0.25">
      <c r="A377">
        <v>111</v>
      </c>
      <c r="B377" t="s">
        <v>2511</v>
      </c>
      <c r="C377">
        <v>7500</v>
      </c>
      <c r="D377">
        <v>2</v>
      </c>
      <c r="E377" t="s">
        <v>4</v>
      </c>
      <c r="F377" t="s">
        <v>3</v>
      </c>
      <c r="G377" t="str">
        <f t="shared" si="5"/>
        <v>No</v>
      </c>
    </row>
    <row r="378" spans="1:7" x14ac:dyDescent="0.25">
      <c r="A378">
        <v>162</v>
      </c>
      <c r="B378" t="s">
        <v>2474</v>
      </c>
      <c r="C378">
        <v>7500</v>
      </c>
      <c r="D378">
        <v>1</v>
      </c>
      <c r="E378" t="s">
        <v>4</v>
      </c>
      <c r="F378" t="s">
        <v>3</v>
      </c>
      <c r="G378" t="str">
        <f t="shared" si="5"/>
        <v>No</v>
      </c>
    </row>
    <row r="379" spans="1:7" x14ac:dyDescent="0.25">
      <c r="A379">
        <v>24984</v>
      </c>
      <c r="B379" t="s">
        <v>2694</v>
      </c>
      <c r="C379">
        <v>7400</v>
      </c>
      <c r="D379">
        <v>8</v>
      </c>
      <c r="E379" t="s">
        <v>4</v>
      </c>
      <c r="F379" t="s">
        <v>3</v>
      </c>
      <c r="G379" t="str">
        <f t="shared" si="5"/>
        <v>No</v>
      </c>
    </row>
    <row r="380" spans="1:7" x14ac:dyDescent="0.25">
      <c r="A380">
        <v>557</v>
      </c>
      <c r="B380" t="s">
        <v>1360</v>
      </c>
      <c r="C380">
        <v>7225</v>
      </c>
      <c r="D380">
        <v>4</v>
      </c>
      <c r="E380" t="s">
        <v>4</v>
      </c>
      <c r="F380" t="s">
        <v>3</v>
      </c>
      <c r="G380" t="str">
        <f t="shared" si="5"/>
        <v>No</v>
      </c>
    </row>
    <row r="381" spans="1:7" x14ac:dyDescent="0.25">
      <c r="A381">
        <v>24682</v>
      </c>
      <c r="B381" t="s">
        <v>2695</v>
      </c>
      <c r="C381">
        <v>6300</v>
      </c>
      <c r="D381">
        <v>4</v>
      </c>
      <c r="E381" t="s">
        <v>4</v>
      </c>
      <c r="F381" t="s">
        <v>3</v>
      </c>
      <c r="G381" t="str">
        <f t="shared" si="5"/>
        <v>No</v>
      </c>
    </row>
    <row r="382" spans="1:7" x14ac:dyDescent="0.25">
      <c r="A382">
        <v>193</v>
      </c>
      <c r="B382" t="s">
        <v>2607</v>
      </c>
      <c r="C382">
        <v>6100</v>
      </c>
      <c r="D382">
        <v>5</v>
      </c>
      <c r="E382" t="s">
        <v>4</v>
      </c>
      <c r="F382" t="s">
        <v>3</v>
      </c>
      <c r="G382" t="str">
        <f t="shared" si="5"/>
        <v>No</v>
      </c>
    </row>
    <row r="383" spans="1:7" x14ac:dyDescent="0.25">
      <c r="A383">
        <v>340</v>
      </c>
      <c r="B383" t="s">
        <v>2628</v>
      </c>
      <c r="C383">
        <v>5844.16</v>
      </c>
      <c r="D383">
        <v>1</v>
      </c>
      <c r="E383" t="s">
        <v>4</v>
      </c>
      <c r="F383" t="s">
        <v>3</v>
      </c>
      <c r="G383" t="str">
        <f t="shared" si="5"/>
        <v>No</v>
      </c>
    </row>
    <row r="384" spans="1:7" x14ac:dyDescent="0.25">
      <c r="A384">
        <v>24718</v>
      </c>
      <c r="B384" t="s">
        <v>2696</v>
      </c>
      <c r="C384">
        <v>5739.24</v>
      </c>
      <c r="D384">
        <v>6</v>
      </c>
      <c r="E384" t="s">
        <v>4</v>
      </c>
      <c r="F384" t="s">
        <v>3</v>
      </c>
      <c r="G384" t="str">
        <f t="shared" si="5"/>
        <v>No</v>
      </c>
    </row>
    <row r="385" spans="1:7" x14ac:dyDescent="0.25">
      <c r="A385">
        <v>405</v>
      </c>
      <c r="B385" t="s">
        <v>2495</v>
      </c>
      <c r="C385">
        <v>5655.2</v>
      </c>
      <c r="D385">
        <v>2</v>
      </c>
      <c r="E385" t="s">
        <v>4</v>
      </c>
      <c r="F385" t="s">
        <v>3</v>
      </c>
      <c r="G385" t="str">
        <f t="shared" si="5"/>
        <v>No</v>
      </c>
    </row>
    <row r="386" spans="1:7" x14ac:dyDescent="0.25">
      <c r="A386">
        <v>24880</v>
      </c>
      <c r="B386" t="s">
        <v>2697</v>
      </c>
      <c r="C386">
        <v>5625.8</v>
      </c>
      <c r="D386">
        <v>3</v>
      </c>
      <c r="E386" t="s">
        <v>4</v>
      </c>
      <c r="F386" t="s">
        <v>3</v>
      </c>
      <c r="G386" t="str">
        <f t="shared" si="5"/>
        <v>No</v>
      </c>
    </row>
    <row r="387" spans="1:7" x14ac:dyDescent="0.25">
      <c r="A387">
        <v>663</v>
      </c>
      <c r="B387" t="s">
        <v>2464</v>
      </c>
      <c r="C387">
        <v>5000</v>
      </c>
      <c r="D387">
        <v>1</v>
      </c>
      <c r="E387" t="s">
        <v>4</v>
      </c>
      <c r="F387" t="s">
        <v>3</v>
      </c>
      <c r="G387" t="str">
        <f t="shared" ref="G387:G450" si="6">IF(C387/D387&gt;100000, "Yes", "No")</f>
        <v>No</v>
      </c>
    </row>
    <row r="388" spans="1:7" x14ac:dyDescent="0.25">
      <c r="A388">
        <v>533</v>
      </c>
      <c r="B388" t="s">
        <v>2698</v>
      </c>
      <c r="C388">
        <v>5000</v>
      </c>
      <c r="D388">
        <v>1</v>
      </c>
      <c r="E388" t="s">
        <v>4</v>
      </c>
      <c r="F388" t="s">
        <v>3</v>
      </c>
      <c r="G388" t="str">
        <f t="shared" si="6"/>
        <v>No</v>
      </c>
    </row>
    <row r="389" spans="1:7" x14ac:dyDescent="0.25">
      <c r="A389">
        <v>664</v>
      </c>
      <c r="B389" t="s">
        <v>2614</v>
      </c>
      <c r="C389">
        <v>5000</v>
      </c>
      <c r="D389">
        <v>1</v>
      </c>
      <c r="E389" t="s">
        <v>4</v>
      </c>
      <c r="F389" t="s">
        <v>3</v>
      </c>
      <c r="G389" t="str">
        <f t="shared" si="6"/>
        <v>No</v>
      </c>
    </row>
    <row r="390" spans="1:7" x14ac:dyDescent="0.25">
      <c r="A390">
        <v>24994</v>
      </c>
      <c r="B390" t="s">
        <v>2699</v>
      </c>
      <c r="C390">
        <v>4500</v>
      </c>
      <c r="D390">
        <v>3</v>
      </c>
      <c r="E390" t="s">
        <v>4</v>
      </c>
      <c r="F390" t="s">
        <v>3</v>
      </c>
      <c r="G390" t="str">
        <f t="shared" si="6"/>
        <v>No</v>
      </c>
    </row>
    <row r="391" spans="1:7" x14ac:dyDescent="0.25">
      <c r="A391">
        <v>825</v>
      </c>
      <c r="B391" t="s">
        <v>2700</v>
      </c>
      <c r="C391">
        <v>4000</v>
      </c>
      <c r="D391">
        <v>2</v>
      </c>
      <c r="E391" t="s">
        <v>4</v>
      </c>
      <c r="F391" t="s">
        <v>3</v>
      </c>
      <c r="G391" t="str">
        <f t="shared" si="6"/>
        <v>No</v>
      </c>
    </row>
    <row r="392" spans="1:7" x14ac:dyDescent="0.25">
      <c r="A392">
        <v>24775</v>
      </c>
      <c r="B392" t="s">
        <v>2490</v>
      </c>
      <c r="C392">
        <v>3850</v>
      </c>
      <c r="D392">
        <v>4</v>
      </c>
      <c r="E392" t="s">
        <v>4</v>
      </c>
      <c r="F392" t="s">
        <v>3</v>
      </c>
      <c r="G392" t="str">
        <f t="shared" si="6"/>
        <v>No</v>
      </c>
    </row>
    <row r="393" spans="1:7" x14ac:dyDescent="0.25">
      <c r="A393">
        <v>24983</v>
      </c>
      <c r="B393" t="s">
        <v>2701</v>
      </c>
      <c r="C393">
        <v>3850</v>
      </c>
      <c r="D393">
        <v>6</v>
      </c>
      <c r="E393" t="s">
        <v>4</v>
      </c>
      <c r="F393" t="s">
        <v>3</v>
      </c>
      <c r="G393" t="str">
        <f t="shared" si="6"/>
        <v>No</v>
      </c>
    </row>
    <row r="394" spans="1:7" x14ac:dyDescent="0.25">
      <c r="A394">
        <v>209</v>
      </c>
      <c r="B394" t="s">
        <v>2702</v>
      </c>
      <c r="C394">
        <v>3200</v>
      </c>
      <c r="D394">
        <v>1</v>
      </c>
      <c r="E394" t="s">
        <v>4</v>
      </c>
      <c r="F394" t="s">
        <v>3</v>
      </c>
      <c r="G394" t="str">
        <f t="shared" si="6"/>
        <v>No</v>
      </c>
    </row>
    <row r="395" spans="1:7" x14ac:dyDescent="0.25">
      <c r="A395">
        <v>730</v>
      </c>
      <c r="B395" t="s">
        <v>2703</v>
      </c>
      <c r="C395">
        <v>3000</v>
      </c>
      <c r="D395">
        <v>1</v>
      </c>
      <c r="E395" t="s">
        <v>4</v>
      </c>
      <c r="F395" t="s">
        <v>3</v>
      </c>
      <c r="G395" t="str">
        <f t="shared" si="6"/>
        <v>No</v>
      </c>
    </row>
    <row r="396" spans="1:7" x14ac:dyDescent="0.25">
      <c r="A396">
        <v>838</v>
      </c>
      <c r="B396" t="s">
        <v>2704</v>
      </c>
      <c r="C396">
        <v>2922.34</v>
      </c>
      <c r="D396">
        <v>3</v>
      </c>
      <c r="E396" t="s">
        <v>4</v>
      </c>
      <c r="F396" t="s">
        <v>3</v>
      </c>
      <c r="G396" t="str">
        <f t="shared" si="6"/>
        <v>No</v>
      </c>
    </row>
    <row r="397" spans="1:7" x14ac:dyDescent="0.25">
      <c r="A397">
        <v>24987</v>
      </c>
      <c r="B397" t="s">
        <v>2705</v>
      </c>
      <c r="C397">
        <v>2600</v>
      </c>
      <c r="D397">
        <v>3</v>
      </c>
      <c r="E397" t="s">
        <v>4</v>
      </c>
      <c r="F397" t="s">
        <v>3</v>
      </c>
      <c r="G397" t="str">
        <f t="shared" si="6"/>
        <v>No</v>
      </c>
    </row>
    <row r="398" spans="1:7" x14ac:dyDescent="0.25">
      <c r="A398">
        <v>837</v>
      </c>
      <c r="B398" t="s">
        <v>2706</v>
      </c>
      <c r="C398">
        <v>2128.81</v>
      </c>
      <c r="D398">
        <v>3</v>
      </c>
      <c r="E398" t="s">
        <v>4</v>
      </c>
      <c r="F398" t="s">
        <v>3</v>
      </c>
      <c r="G398" t="str">
        <f t="shared" si="6"/>
        <v>No</v>
      </c>
    </row>
    <row r="399" spans="1:7" x14ac:dyDescent="0.25">
      <c r="A399">
        <v>24995</v>
      </c>
      <c r="B399" t="s">
        <v>2707</v>
      </c>
      <c r="C399">
        <v>2000</v>
      </c>
      <c r="D399">
        <v>1</v>
      </c>
      <c r="E399" t="s">
        <v>4</v>
      </c>
      <c r="F399" t="s">
        <v>3</v>
      </c>
      <c r="G399" t="str">
        <f t="shared" si="6"/>
        <v>No</v>
      </c>
    </row>
    <row r="400" spans="1:7" x14ac:dyDescent="0.25">
      <c r="A400">
        <v>829</v>
      </c>
      <c r="B400" t="s">
        <v>2479</v>
      </c>
      <c r="C400">
        <v>1500</v>
      </c>
      <c r="D400">
        <v>1</v>
      </c>
      <c r="E400" t="s">
        <v>4</v>
      </c>
      <c r="F400" t="s">
        <v>3</v>
      </c>
      <c r="G400" t="str">
        <f t="shared" si="6"/>
        <v>No</v>
      </c>
    </row>
    <row r="401" spans="1:7" x14ac:dyDescent="0.25">
      <c r="A401">
        <v>24997</v>
      </c>
      <c r="B401" t="s">
        <v>2708</v>
      </c>
      <c r="C401">
        <v>1200</v>
      </c>
      <c r="D401">
        <v>1</v>
      </c>
      <c r="E401" t="s">
        <v>4</v>
      </c>
      <c r="F401" t="s">
        <v>3</v>
      </c>
      <c r="G401" t="str">
        <f t="shared" si="6"/>
        <v>No</v>
      </c>
    </row>
    <row r="402" spans="1:7" x14ac:dyDescent="0.25">
      <c r="A402">
        <v>466</v>
      </c>
      <c r="B402" t="s">
        <v>2709</v>
      </c>
      <c r="C402">
        <v>8503918.8100000005</v>
      </c>
      <c r="D402">
        <v>95</v>
      </c>
      <c r="E402" t="s">
        <v>9</v>
      </c>
      <c r="F402" t="s">
        <v>8</v>
      </c>
      <c r="G402" t="str">
        <f t="shared" si="6"/>
        <v>No</v>
      </c>
    </row>
    <row r="403" spans="1:7" x14ac:dyDescent="0.25">
      <c r="A403">
        <v>102</v>
      </c>
      <c r="B403" t="s">
        <v>2471</v>
      </c>
      <c r="C403">
        <v>4675925.3499999996</v>
      </c>
      <c r="D403">
        <v>138</v>
      </c>
      <c r="E403" t="s">
        <v>9</v>
      </c>
      <c r="F403" t="s">
        <v>8</v>
      </c>
      <c r="G403" t="str">
        <f t="shared" si="6"/>
        <v>No</v>
      </c>
    </row>
    <row r="404" spans="1:7" x14ac:dyDescent="0.25">
      <c r="A404">
        <v>118</v>
      </c>
      <c r="B404" t="s">
        <v>2452</v>
      </c>
      <c r="C404">
        <v>4653396.2</v>
      </c>
      <c r="D404">
        <v>202</v>
      </c>
      <c r="E404" t="s">
        <v>9</v>
      </c>
      <c r="F404" t="s">
        <v>8</v>
      </c>
      <c r="G404" t="str">
        <f t="shared" si="6"/>
        <v>No</v>
      </c>
    </row>
    <row r="405" spans="1:7" x14ac:dyDescent="0.25">
      <c r="A405">
        <v>163</v>
      </c>
      <c r="B405" t="s">
        <v>2667</v>
      </c>
      <c r="C405">
        <v>3852176.82</v>
      </c>
      <c r="D405">
        <v>159</v>
      </c>
      <c r="E405" t="s">
        <v>9</v>
      </c>
      <c r="F405" t="s">
        <v>8</v>
      </c>
      <c r="G405" t="str">
        <f t="shared" si="6"/>
        <v>No</v>
      </c>
    </row>
    <row r="406" spans="1:7" x14ac:dyDescent="0.25">
      <c r="A406">
        <v>185</v>
      </c>
      <c r="B406" t="s">
        <v>2654</v>
      </c>
      <c r="C406">
        <v>3708190.63</v>
      </c>
      <c r="D406">
        <v>164</v>
      </c>
      <c r="E406" t="s">
        <v>9</v>
      </c>
      <c r="F406" t="s">
        <v>8</v>
      </c>
      <c r="G406" t="str">
        <f t="shared" si="6"/>
        <v>No</v>
      </c>
    </row>
    <row r="407" spans="1:7" x14ac:dyDescent="0.25">
      <c r="A407">
        <v>240</v>
      </c>
      <c r="B407" t="s">
        <v>2447</v>
      </c>
      <c r="C407">
        <v>3693528.94</v>
      </c>
      <c r="D407">
        <v>104</v>
      </c>
      <c r="E407" t="s">
        <v>9</v>
      </c>
      <c r="F407" t="s">
        <v>8</v>
      </c>
      <c r="G407" t="str">
        <f t="shared" si="6"/>
        <v>No</v>
      </c>
    </row>
    <row r="408" spans="1:7" x14ac:dyDescent="0.25">
      <c r="A408">
        <v>111</v>
      </c>
      <c r="B408" t="s">
        <v>2511</v>
      </c>
      <c r="C408">
        <v>3014009.9</v>
      </c>
      <c r="D408">
        <v>169</v>
      </c>
      <c r="E408" t="s">
        <v>9</v>
      </c>
      <c r="F408" t="s">
        <v>8</v>
      </c>
      <c r="G408" t="str">
        <f t="shared" si="6"/>
        <v>No</v>
      </c>
    </row>
    <row r="409" spans="1:7" x14ac:dyDescent="0.25">
      <c r="A409">
        <v>112</v>
      </c>
      <c r="B409" t="s">
        <v>2529</v>
      </c>
      <c r="C409">
        <v>2869076.54</v>
      </c>
      <c r="D409">
        <v>85</v>
      </c>
      <c r="E409" t="s">
        <v>9</v>
      </c>
      <c r="F409" t="s">
        <v>8</v>
      </c>
      <c r="G409" t="str">
        <f t="shared" si="6"/>
        <v>No</v>
      </c>
    </row>
    <row r="410" spans="1:7" x14ac:dyDescent="0.25">
      <c r="A410">
        <v>162</v>
      </c>
      <c r="B410" t="s">
        <v>2474</v>
      </c>
      <c r="C410">
        <v>2864971.31</v>
      </c>
      <c r="D410">
        <v>185</v>
      </c>
      <c r="E410" t="s">
        <v>9</v>
      </c>
      <c r="F410" t="s">
        <v>8</v>
      </c>
      <c r="G410" t="str">
        <f t="shared" si="6"/>
        <v>No</v>
      </c>
    </row>
    <row r="411" spans="1:7" x14ac:dyDescent="0.25">
      <c r="A411">
        <v>212</v>
      </c>
      <c r="B411" t="s">
        <v>2426</v>
      </c>
      <c r="C411">
        <v>2571291.19</v>
      </c>
      <c r="D411">
        <v>182</v>
      </c>
      <c r="E411" t="s">
        <v>9</v>
      </c>
      <c r="F411" t="s">
        <v>8</v>
      </c>
      <c r="G411" t="str">
        <f t="shared" si="6"/>
        <v>No</v>
      </c>
    </row>
    <row r="412" spans="1:7" x14ac:dyDescent="0.25">
      <c r="A412">
        <v>256</v>
      </c>
      <c r="B412" t="s">
        <v>2585</v>
      </c>
      <c r="C412">
        <v>2395354.84</v>
      </c>
      <c r="D412">
        <v>111</v>
      </c>
      <c r="E412" t="s">
        <v>9</v>
      </c>
      <c r="F412" t="s">
        <v>8</v>
      </c>
      <c r="G412" t="str">
        <f t="shared" si="6"/>
        <v>No</v>
      </c>
    </row>
    <row r="413" spans="1:7" x14ac:dyDescent="0.25">
      <c r="A413">
        <v>216</v>
      </c>
      <c r="B413" t="s">
        <v>2410</v>
      </c>
      <c r="C413">
        <v>2283113.9</v>
      </c>
      <c r="D413">
        <v>119</v>
      </c>
      <c r="E413" t="s">
        <v>9</v>
      </c>
      <c r="F413" t="s">
        <v>8</v>
      </c>
      <c r="G413" t="str">
        <f t="shared" si="6"/>
        <v>No</v>
      </c>
    </row>
    <row r="414" spans="1:7" x14ac:dyDescent="0.25">
      <c r="A414">
        <v>192</v>
      </c>
      <c r="B414" t="s">
        <v>2597</v>
      </c>
      <c r="C414">
        <v>1649386.58</v>
      </c>
      <c r="D414">
        <v>80</v>
      </c>
      <c r="E414" t="s">
        <v>9</v>
      </c>
      <c r="F414" t="s">
        <v>8</v>
      </c>
      <c r="G414" t="str">
        <f t="shared" si="6"/>
        <v>No</v>
      </c>
    </row>
    <row r="415" spans="1:7" x14ac:dyDescent="0.25">
      <c r="A415">
        <v>251</v>
      </c>
      <c r="B415" t="s">
        <v>2608</v>
      </c>
      <c r="C415">
        <v>1558704.5</v>
      </c>
      <c r="D415">
        <v>39</v>
      </c>
      <c r="E415" t="s">
        <v>9</v>
      </c>
      <c r="F415" t="s">
        <v>8</v>
      </c>
      <c r="G415" t="str">
        <f t="shared" si="6"/>
        <v>No</v>
      </c>
    </row>
    <row r="416" spans="1:7" x14ac:dyDescent="0.25">
      <c r="A416">
        <v>221</v>
      </c>
      <c r="B416" t="s">
        <v>2710</v>
      </c>
      <c r="C416">
        <v>1499032.09</v>
      </c>
      <c r="D416">
        <v>58</v>
      </c>
      <c r="E416" t="s">
        <v>9</v>
      </c>
      <c r="F416" t="s">
        <v>8</v>
      </c>
      <c r="G416" t="str">
        <f t="shared" si="6"/>
        <v>No</v>
      </c>
    </row>
    <row r="417" spans="1:7" x14ac:dyDescent="0.25">
      <c r="A417">
        <v>317</v>
      </c>
      <c r="B417" t="s">
        <v>2468</v>
      </c>
      <c r="C417">
        <v>1472759.47</v>
      </c>
      <c r="D417">
        <v>84</v>
      </c>
      <c r="E417" t="s">
        <v>9</v>
      </c>
      <c r="F417" t="s">
        <v>8</v>
      </c>
      <c r="G417" t="str">
        <f t="shared" si="6"/>
        <v>No</v>
      </c>
    </row>
    <row r="418" spans="1:7" x14ac:dyDescent="0.25">
      <c r="A418">
        <v>231</v>
      </c>
      <c r="B418" t="s">
        <v>2686</v>
      </c>
      <c r="C418">
        <v>1355766.25</v>
      </c>
      <c r="D418">
        <v>69</v>
      </c>
      <c r="E418" t="s">
        <v>9</v>
      </c>
      <c r="F418" t="s">
        <v>8</v>
      </c>
      <c r="G418" t="str">
        <f t="shared" si="6"/>
        <v>No</v>
      </c>
    </row>
    <row r="419" spans="1:7" x14ac:dyDescent="0.25">
      <c r="A419">
        <v>126</v>
      </c>
      <c r="B419" t="s">
        <v>2711</v>
      </c>
      <c r="C419">
        <v>1232487.93</v>
      </c>
      <c r="D419">
        <v>104</v>
      </c>
      <c r="E419" t="s">
        <v>9</v>
      </c>
      <c r="F419" t="s">
        <v>8</v>
      </c>
      <c r="G419" t="str">
        <f t="shared" si="6"/>
        <v>No</v>
      </c>
    </row>
    <row r="420" spans="1:7" x14ac:dyDescent="0.25">
      <c r="A420">
        <v>657</v>
      </c>
      <c r="B420" t="s">
        <v>2712</v>
      </c>
      <c r="C420">
        <v>1199410.05</v>
      </c>
      <c r="D420">
        <v>71</v>
      </c>
      <c r="E420" t="s">
        <v>9</v>
      </c>
      <c r="F420" t="s">
        <v>8</v>
      </c>
      <c r="G420" t="str">
        <f t="shared" si="6"/>
        <v>No</v>
      </c>
    </row>
    <row r="421" spans="1:7" x14ac:dyDescent="0.25">
      <c r="A421">
        <v>425</v>
      </c>
      <c r="B421" t="s">
        <v>2429</v>
      </c>
      <c r="C421">
        <v>1151975</v>
      </c>
      <c r="D421">
        <v>89</v>
      </c>
      <c r="E421" t="s">
        <v>9</v>
      </c>
      <c r="F421" t="s">
        <v>8</v>
      </c>
      <c r="G421" t="str">
        <f t="shared" si="6"/>
        <v>No</v>
      </c>
    </row>
    <row r="422" spans="1:7" x14ac:dyDescent="0.25">
      <c r="A422">
        <v>104</v>
      </c>
      <c r="B422" t="s">
        <v>2475</v>
      </c>
      <c r="C422">
        <v>1112298.52</v>
      </c>
      <c r="D422">
        <v>119</v>
      </c>
      <c r="E422" t="s">
        <v>9</v>
      </c>
      <c r="F422" t="s">
        <v>8</v>
      </c>
      <c r="G422" t="str">
        <f t="shared" si="6"/>
        <v>No</v>
      </c>
    </row>
    <row r="423" spans="1:7" x14ac:dyDescent="0.25">
      <c r="A423">
        <v>558</v>
      </c>
      <c r="B423" t="s">
        <v>2713</v>
      </c>
      <c r="C423">
        <v>1111397.8500000001</v>
      </c>
      <c r="D423">
        <v>76</v>
      </c>
      <c r="E423" t="s">
        <v>9</v>
      </c>
      <c r="F423" t="s">
        <v>8</v>
      </c>
      <c r="G423" t="str">
        <f t="shared" si="6"/>
        <v>No</v>
      </c>
    </row>
    <row r="424" spans="1:7" x14ac:dyDescent="0.25">
      <c r="A424">
        <v>385</v>
      </c>
      <c r="B424" t="s">
        <v>2503</v>
      </c>
      <c r="C424">
        <v>1100534.22</v>
      </c>
      <c r="D424">
        <v>64</v>
      </c>
      <c r="E424" t="s">
        <v>9</v>
      </c>
      <c r="F424" t="s">
        <v>8</v>
      </c>
      <c r="G424" t="str">
        <f t="shared" si="6"/>
        <v>No</v>
      </c>
    </row>
    <row r="425" spans="1:7" x14ac:dyDescent="0.25">
      <c r="A425">
        <v>117</v>
      </c>
      <c r="B425" t="s">
        <v>2528</v>
      </c>
      <c r="C425">
        <v>1063314.3</v>
      </c>
      <c r="D425">
        <v>95</v>
      </c>
      <c r="E425" t="s">
        <v>9</v>
      </c>
      <c r="F425" t="s">
        <v>8</v>
      </c>
      <c r="G425" t="str">
        <f t="shared" si="6"/>
        <v>No</v>
      </c>
    </row>
    <row r="426" spans="1:7" x14ac:dyDescent="0.25">
      <c r="A426">
        <v>658</v>
      </c>
      <c r="B426" t="s">
        <v>2623</v>
      </c>
      <c r="C426">
        <v>1003931.45</v>
      </c>
      <c r="D426">
        <v>90</v>
      </c>
      <c r="E426" t="s">
        <v>9</v>
      </c>
      <c r="F426" t="s">
        <v>8</v>
      </c>
      <c r="G426" t="str">
        <f t="shared" si="6"/>
        <v>No</v>
      </c>
    </row>
    <row r="427" spans="1:7" x14ac:dyDescent="0.25">
      <c r="A427">
        <v>338</v>
      </c>
      <c r="B427" t="s">
        <v>2670</v>
      </c>
      <c r="C427">
        <v>988341.74</v>
      </c>
      <c r="D427">
        <v>81</v>
      </c>
      <c r="E427" t="s">
        <v>9</v>
      </c>
      <c r="F427" t="s">
        <v>8</v>
      </c>
      <c r="G427" t="str">
        <f t="shared" si="6"/>
        <v>No</v>
      </c>
    </row>
    <row r="428" spans="1:7" x14ac:dyDescent="0.25">
      <c r="A428">
        <v>101</v>
      </c>
      <c r="B428" t="s">
        <v>2505</v>
      </c>
      <c r="C428">
        <v>888450</v>
      </c>
      <c r="D428">
        <v>25</v>
      </c>
      <c r="E428" t="s">
        <v>9</v>
      </c>
      <c r="F428" t="s">
        <v>8</v>
      </c>
      <c r="G428" t="str">
        <f t="shared" si="6"/>
        <v>No</v>
      </c>
    </row>
    <row r="429" spans="1:7" x14ac:dyDescent="0.25">
      <c r="A429">
        <v>963</v>
      </c>
      <c r="B429" t="s">
        <v>2678</v>
      </c>
      <c r="C429">
        <v>873105</v>
      </c>
      <c r="D429">
        <v>53</v>
      </c>
      <c r="E429" t="s">
        <v>9</v>
      </c>
      <c r="F429" t="s">
        <v>8</v>
      </c>
      <c r="G429" t="str">
        <f t="shared" si="6"/>
        <v>No</v>
      </c>
    </row>
    <row r="430" spans="1:7" x14ac:dyDescent="0.25">
      <c r="A430">
        <v>209</v>
      </c>
      <c r="B430" t="s">
        <v>2702</v>
      </c>
      <c r="C430">
        <v>844550.08</v>
      </c>
      <c r="D430">
        <v>94</v>
      </c>
      <c r="E430" t="s">
        <v>9</v>
      </c>
      <c r="F430" t="s">
        <v>8</v>
      </c>
      <c r="G430" t="str">
        <f t="shared" si="6"/>
        <v>No</v>
      </c>
    </row>
    <row r="431" spans="1:7" x14ac:dyDescent="0.25">
      <c r="A431">
        <v>322</v>
      </c>
      <c r="B431" t="s">
        <v>2658</v>
      </c>
      <c r="C431">
        <v>837573.07</v>
      </c>
      <c r="D431">
        <v>93</v>
      </c>
      <c r="E431" t="s">
        <v>9</v>
      </c>
      <c r="F431" t="s">
        <v>8</v>
      </c>
      <c r="G431" t="str">
        <f t="shared" si="6"/>
        <v>No</v>
      </c>
    </row>
    <row r="432" spans="1:7" x14ac:dyDescent="0.25">
      <c r="A432">
        <v>933</v>
      </c>
      <c r="B432" t="s">
        <v>2714</v>
      </c>
      <c r="C432">
        <v>761284.2</v>
      </c>
      <c r="D432">
        <v>79</v>
      </c>
      <c r="E432" t="s">
        <v>9</v>
      </c>
      <c r="F432" t="s">
        <v>8</v>
      </c>
      <c r="G432" t="str">
        <f t="shared" si="6"/>
        <v>No</v>
      </c>
    </row>
    <row r="433" spans="1:7" x14ac:dyDescent="0.25">
      <c r="A433">
        <v>420</v>
      </c>
      <c r="B433" t="s">
        <v>2715</v>
      </c>
      <c r="C433">
        <v>760687.53</v>
      </c>
      <c r="D433">
        <v>75</v>
      </c>
      <c r="E433" t="s">
        <v>9</v>
      </c>
      <c r="F433" t="s">
        <v>8</v>
      </c>
      <c r="G433" t="str">
        <f t="shared" si="6"/>
        <v>No</v>
      </c>
    </row>
    <row r="434" spans="1:7" x14ac:dyDescent="0.25">
      <c r="A434">
        <v>805</v>
      </c>
      <c r="B434" t="s">
        <v>2716</v>
      </c>
      <c r="C434">
        <v>741234.01</v>
      </c>
      <c r="D434">
        <v>58</v>
      </c>
      <c r="E434" t="s">
        <v>9</v>
      </c>
      <c r="F434" t="s">
        <v>8</v>
      </c>
      <c r="G434" t="str">
        <f t="shared" si="6"/>
        <v>No</v>
      </c>
    </row>
    <row r="435" spans="1:7" x14ac:dyDescent="0.25">
      <c r="A435">
        <v>169</v>
      </c>
      <c r="B435" t="s">
        <v>2434</v>
      </c>
      <c r="C435">
        <v>725920.46</v>
      </c>
      <c r="D435">
        <v>70</v>
      </c>
      <c r="E435" t="s">
        <v>9</v>
      </c>
      <c r="F435" t="s">
        <v>8</v>
      </c>
      <c r="G435" t="str">
        <f t="shared" si="6"/>
        <v>No</v>
      </c>
    </row>
    <row r="436" spans="1:7" x14ac:dyDescent="0.25">
      <c r="A436">
        <v>740</v>
      </c>
      <c r="B436" t="s">
        <v>2565</v>
      </c>
      <c r="C436">
        <v>662989.25</v>
      </c>
      <c r="D436">
        <v>56</v>
      </c>
      <c r="E436" t="s">
        <v>9</v>
      </c>
      <c r="F436" t="s">
        <v>8</v>
      </c>
      <c r="G436" t="str">
        <f t="shared" si="6"/>
        <v>No</v>
      </c>
    </row>
    <row r="437" spans="1:7" x14ac:dyDescent="0.25">
      <c r="A437">
        <v>207</v>
      </c>
      <c r="B437" t="s">
        <v>2591</v>
      </c>
      <c r="C437">
        <v>661286.14</v>
      </c>
      <c r="D437">
        <v>88</v>
      </c>
      <c r="E437" t="s">
        <v>9</v>
      </c>
      <c r="F437" t="s">
        <v>8</v>
      </c>
      <c r="G437" t="str">
        <f t="shared" si="6"/>
        <v>No</v>
      </c>
    </row>
    <row r="438" spans="1:7" x14ac:dyDescent="0.25">
      <c r="A438">
        <v>24748</v>
      </c>
      <c r="B438" t="s">
        <v>2627</v>
      </c>
      <c r="C438">
        <v>655837.22</v>
      </c>
      <c r="D438">
        <v>15</v>
      </c>
      <c r="E438" t="s">
        <v>9</v>
      </c>
      <c r="F438" t="s">
        <v>8</v>
      </c>
      <c r="G438" t="str">
        <f t="shared" si="6"/>
        <v>No</v>
      </c>
    </row>
    <row r="439" spans="1:7" x14ac:dyDescent="0.25">
      <c r="A439">
        <v>193</v>
      </c>
      <c r="B439" t="s">
        <v>2607</v>
      </c>
      <c r="C439">
        <v>630876.19999999995</v>
      </c>
      <c r="D439">
        <v>115</v>
      </c>
      <c r="E439" t="s">
        <v>9</v>
      </c>
      <c r="F439" t="s">
        <v>8</v>
      </c>
      <c r="G439" t="str">
        <f t="shared" si="6"/>
        <v>No</v>
      </c>
    </row>
    <row r="440" spans="1:7" x14ac:dyDescent="0.25">
      <c r="A440">
        <v>196</v>
      </c>
      <c r="B440" t="s">
        <v>2586</v>
      </c>
      <c r="C440">
        <v>613660.68999999994</v>
      </c>
      <c r="D440">
        <v>40</v>
      </c>
      <c r="E440" t="s">
        <v>9</v>
      </c>
      <c r="F440" t="s">
        <v>8</v>
      </c>
      <c r="G440" t="str">
        <f t="shared" si="6"/>
        <v>No</v>
      </c>
    </row>
    <row r="441" spans="1:7" x14ac:dyDescent="0.25">
      <c r="A441">
        <v>411</v>
      </c>
      <c r="B441" t="s">
        <v>2433</v>
      </c>
      <c r="C441">
        <v>578050</v>
      </c>
      <c r="D441">
        <v>30</v>
      </c>
      <c r="E441" t="s">
        <v>9</v>
      </c>
      <c r="F441" t="s">
        <v>8</v>
      </c>
      <c r="G441" t="str">
        <f t="shared" si="6"/>
        <v>No</v>
      </c>
    </row>
    <row r="442" spans="1:7" x14ac:dyDescent="0.25">
      <c r="A442">
        <v>501</v>
      </c>
      <c r="B442" t="s">
        <v>2685</v>
      </c>
      <c r="C442">
        <v>551256.14</v>
      </c>
      <c r="D442">
        <v>66</v>
      </c>
      <c r="E442" t="s">
        <v>9</v>
      </c>
      <c r="F442" t="s">
        <v>8</v>
      </c>
      <c r="G442" t="str">
        <f t="shared" si="6"/>
        <v>No</v>
      </c>
    </row>
    <row r="443" spans="1:7" x14ac:dyDescent="0.25">
      <c r="A443">
        <v>195</v>
      </c>
      <c r="B443" t="s">
        <v>2717</v>
      </c>
      <c r="C443">
        <v>534867.07999999996</v>
      </c>
      <c r="D443">
        <v>110</v>
      </c>
      <c r="E443" t="s">
        <v>9</v>
      </c>
      <c r="F443" t="s">
        <v>8</v>
      </c>
      <c r="G443" t="str">
        <f t="shared" si="6"/>
        <v>No</v>
      </c>
    </row>
    <row r="444" spans="1:7" x14ac:dyDescent="0.25">
      <c r="A444">
        <v>419</v>
      </c>
      <c r="B444" t="s">
        <v>2718</v>
      </c>
      <c r="C444">
        <v>487250</v>
      </c>
      <c r="D444">
        <v>15</v>
      </c>
      <c r="E444" t="s">
        <v>9</v>
      </c>
      <c r="F444" t="s">
        <v>8</v>
      </c>
      <c r="G444" t="str">
        <f t="shared" si="6"/>
        <v>No</v>
      </c>
    </row>
    <row r="445" spans="1:7" x14ac:dyDescent="0.25">
      <c r="A445">
        <v>671</v>
      </c>
      <c r="B445" t="s">
        <v>2719</v>
      </c>
      <c r="C445">
        <v>476856.17</v>
      </c>
      <c r="D445">
        <v>75</v>
      </c>
      <c r="E445" t="s">
        <v>9</v>
      </c>
      <c r="F445" t="s">
        <v>8</v>
      </c>
      <c r="G445" t="str">
        <f t="shared" si="6"/>
        <v>No</v>
      </c>
    </row>
    <row r="446" spans="1:7" x14ac:dyDescent="0.25">
      <c r="A446">
        <v>954</v>
      </c>
      <c r="B446" t="s">
        <v>2720</v>
      </c>
      <c r="C446">
        <v>474262.55</v>
      </c>
      <c r="D446">
        <v>60</v>
      </c>
      <c r="E446" t="s">
        <v>9</v>
      </c>
      <c r="F446" t="s">
        <v>8</v>
      </c>
      <c r="G446" t="str">
        <f t="shared" si="6"/>
        <v>No</v>
      </c>
    </row>
    <row r="447" spans="1:7" x14ac:dyDescent="0.25">
      <c r="A447">
        <v>494</v>
      </c>
      <c r="B447" t="s">
        <v>2721</v>
      </c>
      <c r="C447">
        <v>454001.21</v>
      </c>
      <c r="D447">
        <v>65</v>
      </c>
      <c r="E447" t="s">
        <v>9</v>
      </c>
      <c r="F447" t="s">
        <v>8</v>
      </c>
      <c r="G447" t="str">
        <f t="shared" si="6"/>
        <v>No</v>
      </c>
    </row>
    <row r="448" spans="1:7" x14ac:dyDescent="0.25">
      <c r="A448">
        <v>24773</v>
      </c>
      <c r="B448" t="s">
        <v>2722</v>
      </c>
      <c r="C448">
        <v>450547.34</v>
      </c>
      <c r="D448">
        <v>51</v>
      </c>
      <c r="E448" t="s">
        <v>9</v>
      </c>
      <c r="F448" t="s">
        <v>8</v>
      </c>
      <c r="G448" t="str">
        <f t="shared" si="6"/>
        <v>No</v>
      </c>
    </row>
    <row r="449" spans="1:7" x14ac:dyDescent="0.25">
      <c r="A449">
        <v>113</v>
      </c>
      <c r="B449" t="s">
        <v>2544</v>
      </c>
      <c r="C449">
        <v>404718.49</v>
      </c>
      <c r="D449">
        <v>120</v>
      </c>
      <c r="E449" t="s">
        <v>9</v>
      </c>
      <c r="F449" t="s">
        <v>8</v>
      </c>
      <c r="G449" t="str">
        <f t="shared" si="6"/>
        <v>No</v>
      </c>
    </row>
    <row r="450" spans="1:7" x14ac:dyDescent="0.25">
      <c r="A450">
        <v>132</v>
      </c>
      <c r="B450" t="s">
        <v>2448</v>
      </c>
      <c r="C450">
        <v>381670.12</v>
      </c>
      <c r="D450">
        <v>40</v>
      </c>
      <c r="E450" t="s">
        <v>9</v>
      </c>
      <c r="F450" t="s">
        <v>8</v>
      </c>
      <c r="G450" t="str">
        <f t="shared" si="6"/>
        <v>No</v>
      </c>
    </row>
    <row r="451" spans="1:7" x14ac:dyDescent="0.25">
      <c r="A451">
        <v>790</v>
      </c>
      <c r="B451" t="s">
        <v>2723</v>
      </c>
      <c r="C451">
        <v>328749.05</v>
      </c>
      <c r="D451">
        <v>40</v>
      </c>
      <c r="E451" t="s">
        <v>9</v>
      </c>
      <c r="F451" t="s">
        <v>8</v>
      </c>
      <c r="G451" t="str">
        <f t="shared" ref="G451:G514" si="7">IF(C451/D451&gt;100000, "Yes", "No")</f>
        <v>No</v>
      </c>
    </row>
    <row r="452" spans="1:7" x14ac:dyDescent="0.25">
      <c r="A452">
        <v>215</v>
      </c>
      <c r="B452" t="s">
        <v>2574</v>
      </c>
      <c r="C452">
        <v>324196.24</v>
      </c>
      <c r="D452">
        <v>53</v>
      </c>
      <c r="E452" t="s">
        <v>9</v>
      </c>
      <c r="F452" t="s">
        <v>8</v>
      </c>
      <c r="G452" t="str">
        <f t="shared" si="7"/>
        <v>No</v>
      </c>
    </row>
    <row r="453" spans="1:7" x14ac:dyDescent="0.25">
      <c r="A453">
        <v>319</v>
      </c>
      <c r="B453" t="s">
        <v>2633</v>
      </c>
      <c r="C453">
        <v>319706.59999999998</v>
      </c>
      <c r="D453">
        <v>52</v>
      </c>
      <c r="E453" t="s">
        <v>9</v>
      </c>
      <c r="F453" t="s">
        <v>8</v>
      </c>
      <c r="G453" t="str">
        <f t="shared" si="7"/>
        <v>No</v>
      </c>
    </row>
    <row r="454" spans="1:7" x14ac:dyDescent="0.25">
      <c r="A454">
        <v>581</v>
      </c>
      <c r="B454" t="s">
        <v>2459</v>
      </c>
      <c r="C454">
        <v>281476.36</v>
      </c>
      <c r="D454">
        <v>5</v>
      </c>
      <c r="E454" t="s">
        <v>9</v>
      </c>
      <c r="F454" t="s">
        <v>8</v>
      </c>
      <c r="G454" t="str">
        <f t="shared" si="7"/>
        <v>No</v>
      </c>
    </row>
    <row r="455" spans="1:7" x14ac:dyDescent="0.25">
      <c r="A455">
        <v>383</v>
      </c>
      <c r="B455" t="s">
        <v>2724</v>
      </c>
      <c r="C455">
        <v>277650</v>
      </c>
      <c r="D455">
        <v>46</v>
      </c>
      <c r="E455" t="s">
        <v>9</v>
      </c>
      <c r="F455" t="s">
        <v>8</v>
      </c>
      <c r="G455" t="str">
        <f t="shared" si="7"/>
        <v>No</v>
      </c>
    </row>
    <row r="456" spans="1:7" x14ac:dyDescent="0.25">
      <c r="A456">
        <v>920</v>
      </c>
      <c r="B456" t="s">
        <v>2725</v>
      </c>
      <c r="C456">
        <v>256655.64</v>
      </c>
      <c r="D456">
        <v>36</v>
      </c>
      <c r="E456" t="s">
        <v>9</v>
      </c>
      <c r="F456" t="s">
        <v>8</v>
      </c>
      <c r="G456" t="str">
        <f t="shared" si="7"/>
        <v>No</v>
      </c>
    </row>
    <row r="457" spans="1:7" x14ac:dyDescent="0.25">
      <c r="A457">
        <v>663</v>
      </c>
      <c r="B457" t="s">
        <v>2464</v>
      </c>
      <c r="C457">
        <v>250275</v>
      </c>
      <c r="D457">
        <v>106</v>
      </c>
      <c r="E457" t="s">
        <v>9</v>
      </c>
      <c r="F457" t="s">
        <v>8</v>
      </c>
      <c r="G457" t="str">
        <f t="shared" si="7"/>
        <v>No</v>
      </c>
    </row>
    <row r="458" spans="1:7" x14ac:dyDescent="0.25">
      <c r="A458">
        <v>660</v>
      </c>
      <c r="B458" t="s">
        <v>2726</v>
      </c>
      <c r="C458">
        <v>231652.52</v>
      </c>
      <c r="D458">
        <v>39</v>
      </c>
      <c r="E458" t="s">
        <v>9</v>
      </c>
      <c r="F458" t="s">
        <v>8</v>
      </c>
      <c r="G458" t="str">
        <f t="shared" si="7"/>
        <v>No</v>
      </c>
    </row>
    <row r="459" spans="1:7" x14ac:dyDescent="0.25">
      <c r="A459">
        <v>674</v>
      </c>
      <c r="B459" t="s">
        <v>2681</v>
      </c>
      <c r="C459">
        <v>213056.53</v>
      </c>
      <c r="D459">
        <v>61</v>
      </c>
      <c r="E459" t="s">
        <v>9</v>
      </c>
      <c r="F459" t="s">
        <v>8</v>
      </c>
      <c r="G459" t="str">
        <f t="shared" si="7"/>
        <v>No</v>
      </c>
    </row>
    <row r="460" spans="1:7" x14ac:dyDescent="0.25">
      <c r="A460">
        <v>205</v>
      </c>
      <c r="B460" t="s">
        <v>2727</v>
      </c>
      <c r="C460">
        <v>193765.9</v>
      </c>
      <c r="D460">
        <v>67</v>
      </c>
      <c r="E460" t="s">
        <v>9</v>
      </c>
      <c r="F460" t="s">
        <v>8</v>
      </c>
      <c r="G460" t="str">
        <f t="shared" si="7"/>
        <v>No</v>
      </c>
    </row>
    <row r="461" spans="1:7" x14ac:dyDescent="0.25">
      <c r="A461">
        <v>194</v>
      </c>
      <c r="B461" t="s">
        <v>2728</v>
      </c>
      <c r="C461">
        <v>192401.15</v>
      </c>
      <c r="D461">
        <v>35</v>
      </c>
      <c r="E461" t="s">
        <v>9</v>
      </c>
      <c r="F461" t="s">
        <v>8</v>
      </c>
      <c r="G461" t="str">
        <f t="shared" si="7"/>
        <v>No</v>
      </c>
    </row>
    <row r="462" spans="1:7" x14ac:dyDescent="0.25">
      <c r="A462">
        <v>787</v>
      </c>
      <c r="B462" t="s">
        <v>2612</v>
      </c>
      <c r="C462">
        <v>190500</v>
      </c>
      <c r="D462">
        <v>12</v>
      </c>
      <c r="E462" t="s">
        <v>9</v>
      </c>
      <c r="F462" t="s">
        <v>8</v>
      </c>
      <c r="G462" t="str">
        <f t="shared" si="7"/>
        <v>No</v>
      </c>
    </row>
    <row r="463" spans="1:7" x14ac:dyDescent="0.25">
      <c r="A463">
        <v>830</v>
      </c>
      <c r="B463" t="s">
        <v>2497</v>
      </c>
      <c r="C463">
        <v>168829</v>
      </c>
      <c r="D463">
        <v>42</v>
      </c>
      <c r="E463" t="s">
        <v>9</v>
      </c>
      <c r="F463" t="s">
        <v>8</v>
      </c>
      <c r="G463" t="str">
        <f t="shared" si="7"/>
        <v>No</v>
      </c>
    </row>
    <row r="464" spans="1:7" x14ac:dyDescent="0.25">
      <c r="A464">
        <v>24787</v>
      </c>
      <c r="B464" t="s">
        <v>2729</v>
      </c>
      <c r="C464">
        <v>166760.45000000001</v>
      </c>
      <c r="D464">
        <v>30</v>
      </c>
      <c r="E464" t="s">
        <v>9</v>
      </c>
      <c r="F464" t="s">
        <v>8</v>
      </c>
      <c r="G464" t="str">
        <f t="shared" si="7"/>
        <v>No</v>
      </c>
    </row>
    <row r="465" spans="1:7" x14ac:dyDescent="0.25">
      <c r="A465">
        <v>814</v>
      </c>
      <c r="B465" t="s">
        <v>2436</v>
      </c>
      <c r="C465">
        <v>165600</v>
      </c>
      <c r="D465">
        <v>11</v>
      </c>
      <c r="E465" t="s">
        <v>9</v>
      </c>
      <c r="F465" t="s">
        <v>8</v>
      </c>
      <c r="G465" t="str">
        <f t="shared" si="7"/>
        <v>No</v>
      </c>
    </row>
    <row r="466" spans="1:7" x14ac:dyDescent="0.25">
      <c r="A466">
        <v>539</v>
      </c>
      <c r="B466" t="s">
        <v>2730</v>
      </c>
      <c r="C466">
        <v>161986.06</v>
      </c>
      <c r="D466">
        <v>28</v>
      </c>
      <c r="E466" t="s">
        <v>9</v>
      </c>
      <c r="F466" t="s">
        <v>8</v>
      </c>
      <c r="G466" t="str">
        <f t="shared" si="7"/>
        <v>No</v>
      </c>
    </row>
    <row r="467" spans="1:7" x14ac:dyDescent="0.25">
      <c r="A467">
        <v>337</v>
      </c>
      <c r="B467" t="s">
        <v>2668</v>
      </c>
      <c r="C467">
        <v>160634.6</v>
      </c>
      <c r="D467">
        <v>26</v>
      </c>
      <c r="E467" t="s">
        <v>9</v>
      </c>
      <c r="F467" t="s">
        <v>8</v>
      </c>
      <c r="G467" t="str">
        <f t="shared" si="7"/>
        <v>No</v>
      </c>
    </row>
    <row r="468" spans="1:7" x14ac:dyDescent="0.25">
      <c r="A468">
        <v>442</v>
      </c>
      <c r="B468" t="s">
        <v>2527</v>
      </c>
      <c r="C468">
        <v>154436.82</v>
      </c>
      <c r="D468">
        <v>38</v>
      </c>
      <c r="E468" t="s">
        <v>9</v>
      </c>
      <c r="F468" t="s">
        <v>8</v>
      </c>
      <c r="G468" t="str">
        <f t="shared" si="7"/>
        <v>No</v>
      </c>
    </row>
    <row r="469" spans="1:7" x14ac:dyDescent="0.25">
      <c r="A469">
        <v>557</v>
      </c>
      <c r="B469" t="s">
        <v>1360</v>
      </c>
      <c r="C469">
        <v>154308.75</v>
      </c>
      <c r="D469">
        <v>29</v>
      </c>
      <c r="E469" t="s">
        <v>9</v>
      </c>
      <c r="F469" t="s">
        <v>8</v>
      </c>
      <c r="G469" t="str">
        <f t="shared" si="7"/>
        <v>No</v>
      </c>
    </row>
    <row r="470" spans="1:7" x14ac:dyDescent="0.25">
      <c r="A470">
        <v>440</v>
      </c>
      <c r="B470" t="s">
        <v>2611</v>
      </c>
      <c r="C470">
        <v>151032.26999999999</v>
      </c>
      <c r="D470">
        <v>19</v>
      </c>
      <c r="E470" t="s">
        <v>9</v>
      </c>
      <c r="F470" t="s">
        <v>8</v>
      </c>
      <c r="G470" t="str">
        <f t="shared" si="7"/>
        <v>No</v>
      </c>
    </row>
    <row r="471" spans="1:7" x14ac:dyDescent="0.25">
      <c r="A471">
        <v>707</v>
      </c>
      <c r="B471" t="s">
        <v>2731</v>
      </c>
      <c r="C471">
        <v>146030.98000000001</v>
      </c>
      <c r="D471">
        <v>37</v>
      </c>
      <c r="E471" t="s">
        <v>9</v>
      </c>
      <c r="F471" t="s">
        <v>8</v>
      </c>
      <c r="G471" t="str">
        <f t="shared" si="7"/>
        <v>No</v>
      </c>
    </row>
    <row r="472" spans="1:7" x14ac:dyDescent="0.25">
      <c r="A472">
        <v>323</v>
      </c>
      <c r="B472" t="s">
        <v>2732</v>
      </c>
      <c r="C472">
        <v>145987.69</v>
      </c>
      <c r="D472">
        <v>48</v>
      </c>
      <c r="E472" t="s">
        <v>9</v>
      </c>
      <c r="F472" t="s">
        <v>8</v>
      </c>
      <c r="G472" t="str">
        <f t="shared" si="7"/>
        <v>No</v>
      </c>
    </row>
    <row r="473" spans="1:7" x14ac:dyDescent="0.25">
      <c r="A473">
        <v>529</v>
      </c>
      <c r="B473" t="s">
        <v>2419</v>
      </c>
      <c r="C473">
        <v>144700</v>
      </c>
      <c r="D473">
        <v>29</v>
      </c>
      <c r="E473" t="s">
        <v>9</v>
      </c>
      <c r="F473" t="s">
        <v>8</v>
      </c>
      <c r="G473" t="str">
        <f t="shared" si="7"/>
        <v>No</v>
      </c>
    </row>
    <row r="474" spans="1:7" x14ac:dyDescent="0.25">
      <c r="A474">
        <v>262</v>
      </c>
      <c r="B474" t="s">
        <v>2733</v>
      </c>
      <c r="C474">
        <v>144519.35</v>
      </c>
      <c r="D474">
        <v>39</v>
      </c>
      <c r="E474" t="s">
        <v>9</v>
      </c>
      <c r="F474" t="s">
        <v>8</v>
      </c>
      <c r="G474" t="str">
        <f t="shared" si="7"/>
        <v>No</v>
      </c>
    </row>
    <row r="475" spans="1:7" x14ac:dyDescent="0.25">
      <c r="A475">
        <v>708</v>
      </c>
      <c r="B475" t="s">
        <v>2473</v>
      </c>
      <c r="C475">
        <v>143139.46</v>
      </c>
      <c r="D475">
        <v>70</v>
      </c>
      <c r="E475" t="s">
        <v>9</v>
      </c>
      <c r="F475" t="s">
        <v>8</v>
      </c>
      <c r="G475" t="str">
        <f t="shared" si="7"/>
        <v>No</v>
      </c>
    </row>
    <row r="476" spans="1:7" x14ac:dyDescent="0.25">
      <c r="A476">
        <v>716</v>
      </c>
      <c r="B476" t="s">
        <v>2488</v>
      </c>
      <c r="C476">
        <v>141840.32999999999</v>
      </c>
      <c r="D476">
        <v>37</v>
      </c>
      <c r="E476" t="s">
        <v>9</v>
      </c>
      <c r="F476" t="s">
        <v>8</v>
      </c>
      <c r="G476" t="str">
        <f t="shared" si="7"/>
        <v>No</v>
      </c>
    </row>
    <row r="477" spans="1:7" x14ac:dyDescent="0.25">
      <c r="A477">
        <v>24844</v>
      </c>
      <c r="B477" t="s">
        <v>2734</v>
      </c>
      <c r="C477">
        <v>140221.04</v>
      </c>
      <c r="D477">
        <v>33</v>
      </c>
      <c r="E477" t="s">
        <v>9</v>
      </c>
      <c r="F477" t="s">
        <v>8</v>
      </c>
      <c r="G477" t="str">
        <f t="shared" si="7"/>
        <v>No</v>
      </c>
    </row>
    <row r="478" spans="1:7" x14ac:dyDescent="0.25">
      <c r="A478">
        <v>218</v>
      </c>
      <c r="B478" t="s">
        <v>2735</v>
      </c>
      <c r="C478">
        <v>137179.5</v>
      </c>
      <c r="D478">
        <v>30</v>
      </c>
      <c r="E478" t="s">
        <v>9</v>
      </c>
      <c r="F478" t="s">
        <v>8</v>
      </c>
      <c r="G478" t="str">
        <f t="shared" si="7"/>
        <v>No</v>
      </c>
    </row>
    <row r="479" spans="1:7" x14ac:dyDescent="0.25">
      <c r="A479">
        <v>739</v>
      </c>
      <c r="B479" t="s">
        <v>2736</v>
      </c>
      <c r="C479">
        <v>132489.54</v>
      </c>
      <c r="D479">
        <v>78</v>
      </c>
      <c r="E479" t="s">
        <v>9</v>
      </c>
      <c r="F479" t="s">
        <v>8</v>
      </c>
      <c r="G479" t="str">
        <f t="shared" si="7"/>
        <v>No</v>
      </c>
    </row>
    <row r="480" spans="1:7" x14ac:dyDescent="0.25">
      <c r="A480">
        <v>521</v>
      </c>
      <c r="B480" t="s">
        <v>2737</v>
      </c>
      <c r="C480">
        <v>123835.6</v>
      </c>
      <c r="D480">
        <v>19</v>
      </c>
      <c r="E480" t="s">
        <v>9</v>
      </c>
      <c r="F480" t="s">
        <v>8</v>
      </c>
      <c r="G480" t="str">
        <f t="shared" si="7"/>
        <v>No</v>
      </c>
    </row>
    <row r="481" spans="1:7" x14ac:dyDescent="0.25">
      <c r="A481">
        <v>451</v>
      </c>
      <c r="B481" t="s">
        <v>2738</v>
      </c>
      <c r="C481">
        <v>117300</v>
      </c>
      <c r="D481">
        <v>17</v>
      </c>
      <c r="E481" t="s">
        <v>9</v>
      </c>
      <c r="F481" t="s">
        <v>8</v>
      </c>
      <c r="G481" t="str">
        <f t="shared" si="7"/>
        <v>No</v>
      </c>
    </row>
    <row r="482" spans="1:7" x14ac:dyDescent="0.25">
      <c r="A482">
        <v>124</v>
      </c>
      <c r="B482" t="s">
        <v>2450</v>
      </c>
      <c r="C482">
        <v>116912.99</v>
      </c>
      <c r="D482">
        <v>25</v>
      </c>
      <c r="E482" t="s">
        <v>9</v>
      </c>
      <c r="F482" t="s">
        <v>8</v>
      </c>
      <c r="G482" t="str">
        <f t="shared" si="7"/>
        <v>No</v>
      </c>
    </row>
    <row r="483" spans="1:7" x14ac:dyDescent="0.25">
      <c r="A483">
        <v>382</v>
      </c>
      <c r="B483" t="s">
        <v>2507</v>
      </c>
      <c r="C483">
        <v>116657.3</v>
      </c>
      <c r="D483">
        <v>26</v>
      </c>
      <c r="E483" t="s">
        <v>9</v>
      </c>
      <c r="F483" t="s">
        <v>8</v>
      </c>
      <c r="G483" t="str">
        <f t="shared" si="7"/>
        <v>No</v>
      </c>
    </row>
    <row r="484" spans="1:7" x14ac:dyDescent="0.25">
      <c r="A484">
        <v>24775</v>
      </c>
      <c r="B484" t="s">
        <v>2490</v>
      </c>
      <c r="C484">
        <v>110388.35</v>
      </c>
      <c r="D484">
        <v>22</v>
      </c>
      <c r="E484" t="s">
        <v>9</v>
      </c>
      <c r="F484" t="s">
        <v>8</v>
      </c>
      <c r="G484" t="str">
        <f t="shared" si="7"/>
        <v>No</v>
      </c>
    </row>
    <row r="485" spans="1:7" x14ac:dyDescent="0.25">
      <c r="A485">
        <v>24907</v>
      </c>
      <c r="B485" t="s">
        <v>2739</v>
      </c>
      <c r="C485">
        <v>103339.02</v>
      </c>
      <c r="D485">
        <v>22</v>
      </c>
      <c r="E485" t="s">
        <v>9</v>
      </c>
      <c r="F485" t="s">
        <v>8</v>
      </c>
      <c r="G485" t="str">
        <f t="shared" si="7"/>
        <v>No</v>
      </c>
    </row>
    <row r="486" spans="1:7" x14ac:dyDescent="0.25">
      <c r="A486">
        <v>489</v>
      </c>
      <c r="B486" t="s">
        <v>2740</v>
      </c>
      <c r="C486">
        <v>102568.14</v>
      </c>
      <c r="D486">
        <v>19</v>
      </c>
      <c r="E486" t="s">
        <v>9</v>
      </c>
      <c r="F486" t="s">
        <v>8</v>
      </c>
      <c r="G486" t="str">
        <f t="shared" si="7"/>
        <v>No</v>
      </c>
    </row>
    <row r="487" spans="1:7" x14ac:dyDescent="0.25">
      <c r="A487">
        <v>829</v>
      </c>
      <c r="B487" t="s">
        <v>2479</v>
      </c>
      <c r="C487">
        <v>101245.66</v>
      </c>
      <c r="D487">
        <v>31</v>
      </c>
      <c r="E487" t="s">
        <v>9</v>
      </c>
      <c r="F487" t="s">
        <v>8</v>
      </c>
      <c r="G487" t="str">
        <f t="shared" si="7"/>
        <v>No</v>
      </c>
    </row>
    <row r="488" spans="1:7" x14ac:dyDescent="0.25">
      <c r="A488">
        <v>24835</v>
      </c>
      <c r="B488" t="s">
        <v>2741</v>
      </c>
      <c r="C488">
        <v>100869.16</v>
      </c>
      <c r="D488">
        <v>12</v>
      </c>
      <c r="E488" t="s">
        <v>9</v>
      </c>
      <c r="F488" t="s">
        <v>8</v>
      </c>
      <c r="G488" t="str">
        <f t="shared" si="7"/>
        <v>No</v>
      </c>
    </row>
    <row r="489" spans="1:7" x14ac:dyDescent="0.25">
      <c r="A489">
        <v>331</v>
      </c>
      <c r="B489" t="s">
        <v>2637</v>
      </c>
      <c r="C489">
        <v>100563.02</v>
      </c>
      <c r="D489">
        <v>26</v>
      </c>
      <c r="E489" t="s">
        <v>9</v>
      </c>
      <c r="F489" t="s">
        <v>8</v>
      </c>
      <c r="G489" t="str">
        <f t="shared" si="7"/>
        <v>No</v>
      </c>
    </row>
    <row r="490" spans="1:7" x14ac:dyDescent="0.25">
      <c r="A490">
        <v>951</v>
      </c>
      <c r="B490" t="s">
        <v>2679</v>
      </c>
      <c r="C490">
        <v>99060.07</v>
      </c>
      <c r="D490">
        <v>11</v>
      </c>
      <c r="E490" t="s">
        <v>9</v>
      </c>
      <c r="F490" t="s">
        <v>8</v>
      </c>
      <c r="G490" t="str">
        <f t="shared" si="7"/>
        <v>No</v>
      </c>
    </row>
    <row r="491" spans="1:7" x14ac:dyDescent="0.25">
      <c r="A491">
        <v>544</v>
      </c>
      <c r="B491" t="s">
        <v>2621</v>
      </c>
      <c r="C491">
        <v>98935.21</v>
      </c>
      <c r="D491">
        <v>52</v>
      </c>
      <c r="E491" t="s">
        <v>9</v>
      </c>
      <c r="F491" t="s">
        <v>8</v>
      </c>
      <c r="G491" t="str">
        <f t="shared" si="7"/>
        <v>No</v>
      </c>
    </row>
    <row r="492" spans="1:7" x14ac:dyDescent="0.25">
      <c r="A492">
        <v>914</v>
      </c>
      <c r="B492" t="s">
        <v>2742</v>
      </c>
      <c r="C492">
        <v>96885.119999999995</v>
      </c>
      <c r="D492">
        <v>14</v>
      </c>
      <c r="E492" t="s">
        <v>9</v>
      </c>
      <c r="F492" t="s">
        <v>8</v>
      </c>
      <c r="G492" t="str">
        <f t="shared" si="7"/>
        <v>No</v>
      </c>
    </row>
    <row r="493" spans="1:7" x14ac:dyDescent="0.25">
      <c r="A493">
        <v>203</v>
      </c>
      <c r="B493" t="s">
        <v>2743</v>
      </c>
      <c r="C493">
        <v>96762.13</v>
      </c>
      <c r="D493">
        <v>41</v>
      </c>
      <c r="E493" t="s">
        <v>9</v>
      </c>
      <c r="F493" t="s">
        <v>8</v>
      </c>
      <c r="G493" t="str">
        <f t="shared" si="7"/>
        <v>No</v>
      </c>
    </row>
    <row r="494" spans="1:7" x14ac:dyDescent="0.25">
      <c r="A494">
        <v>24793</v>
      </c>
      <c r="B494" t="s">
        <v>2744</v>
      </c>
      <c r="C494">
        <v>93354.62</v>
      </c>
      <c r="D494">
        <v>21</v>
      </c>
      <c r="E494" t="s">
        <v>9</v>
      </c>
      <c r="F494" t="s">
        <v>8</v>
      </c>
      <c r="G494" t="str">
        <f t="shared" si="7"/>
        <v>No</v>
      </c>
    </row>
    <row r="495" spans="1:7" x14ac:dyDescent="0.25">
      <c r="A495">
        <v>24795</v>
      </c>
      <c r="B495" t="s">
        <v>2745</v>
      </c>
      <c r="C495">
        <v>92854.77</v>
      </c>
      <c r="D495">
        <v>24</v>
      </c>
      <c r="E495" t="s">
        <v>9</v>
      </c>
      <c r="F495" t="s">
        <v>8</v>
      </c>
      <c r="G495" t="str">
        <f t="shared" si="7"/>
        <v>No</v>
      </c>
    </row>
    <row r="496" spans="1:7" x14ac:dyDescent="0.25">
      <c r="A496">
        <v>965</v>
      </c>
      <c r="B496" t="s">
        <v>2746</v>
      </c>
      <c r="C496">
        <v>92840.1</v>
      </c>
      <c r="D496">
        <v>18</v>
      </c>
      <c r="E496" t="s">
        <v>9</v>
      </c>
      <c r="F496" t="s">
        <v>8</v>
      </c>
      <c r="G496" t="str">
        <f t="shared" si="7"/>
        <v>No</v>
      </c>
    </row>
    <row r="497" spans="1:7" x14ac:dyDescent="0.25">
      <c r="A497">
        <v>24772</v>
      </c>
      <c r="B497" t="s">
        <v>2747</v>
      </c>
      <c r="C497">
        <v>88000</v>
      </c>
      <c r="D497">
        <v>24</v>
      </c>
      <c r="E497" t="s">
        <v>9</v>
      </c>
      <c r="F497" t="s">
        <v>8</v>
      </c>
      <c r="G497" t="str">
        <f t="shared" si="7"/>
        <v>No</v>
      </c>
    </row>
    <row r="498" spans="1:7" x14ac:dyDescent="0.25">
      <c r="A498">
        <v>24845</v>
      </c>
      <c r="B498" t="s">
        <v>2748</v>
      </c>
      <c r="C498">
        <v>87185.26</v>
      </c>
      <c r="D498">
        <v>16</v>
      </c>
      <c r="E498" t="s">
        <v>9</v>
      </c>
      <c r="F498" t="s">
        <v>8</v>
      </c>
      <c r="G498" t="str">
        <f t="shared" si="7"/>
        <v>No</v>
      </c>
    </row>
    <row r="499" spans="1:7" x14ac:dyDescent="0.25">
      <c r="A499">
        <v>24720</v>
      </c>
      <c r="B499" t="s">
        <v>2749</v>
      </c>
      <c r="C499">
        <v>86874</v>
      </c>
      <c r="D499">
        <v>18</v>
      </c>
      <c r="E499" t="s">
        <v>9</v>
      </c>
      <c r="F499" t="s">
        <v>8</v>
      </c>
      <c r="G499" t="str">
        <f t="shared" si="7"/>
        <v>No</v>
      </c>
    </row>
    <row r="500" spans="1:7" x14ac:dyDescent="0.25">
      <c r="A500">
        <v>644</v>
      </c>
      <c r="B500" t="s">
        <v>2750</v>
      </c>
      <c r="C500">
        <v>86488.02</v>
      </c>
      <c r="D500">
        <v>18</v>
      </c>
      <c r="E500" t="s">
        <v>9</v>
      </c>
      <c r="F500" t="s">
        <v>8</v>
      </c>
      <c r="G500" t="str">
        <f t="shared" si="7"/>
        <v>No</v>
      </c>
    </row>
    <row r="501" spans="1:7" x14ac:dyDescent="0.25">
      <c r="A501">
        <v>219</v>
      </c>
      <c r="B501" t="s">
        <v>2751</v>
      </c>
      <c r="C501">
        <v>86007.46</v>
      </c>
      <c r="D501">
        <v>19</v>
      </c>
      <c r="E501" t="s">
        <v>9</v>
      </c>
      <c r="F501" t="s">
        <v>8</v>
      </c>
      <c r="G501" t="str">
        <f t="shared" si="7"/>
        <v>No</v>
      </c>
    </row>
    <row r="502" spans="1:7" x14ac:dyDescent="0.25">
      <c r="A502">
        <v>419</v>
      </c>
      <c r="B502" t="s">
        <v>2718</v>
      </c>
      <c r="C502">
        <v>33810636.130000003</v>
      </c>
      <c r="D502">
        <v>68</v>
      </c>
      <c r="E502" t="s">
        <v>13</v>
      </c>
      <c r="F502" t="s">
        <v>11</v>
      </c>
      <c r="G502" t="str">
        <f t="shared" si="7"/>
        <v>Yes</v>
      </c>
    </row>
    <row r="503" spans="1:7" x14ac:dyDescent="0.25">
      <c r="A503">
        <v>102</v>
      </c>
      <c r="B503" t="s">
        <v>2471</v>
      </c>
      <c r="C503">
        <v>22967431.100000001</v>
      </c>
      <c r="D503">
        <v>96</v>
      </c>
      <c r="E503" t="s">
        <v>13</v>
      </c>
      <c r="F503" t="s">
        <v>11</v>
      </c>
      <c r="G503" t="str">
        <f t="shared" si="7"/>
        <v>Yes</v>
      </c>
    </row>
    <row r="504" spans="1:7" x14ac:dyDescent="0.25">
      <c r="A504">
        <v>101</v>
      </c>
      <c r="B504" t="s">
        <v>2505</v>
      </c>
      <c r="C504">
        <v>19988670.620000001</v>
      </c>
      <c r="D504">
        <v>115</v>
      </c>
      <c r="E504" t="s">
        <v>13</v>
      </c>
      <c r="F504" t="s">
        <v>11</v>
      </c>
      <c r="G504" t="str">
        <f t="shared" si="7"/>
        <v>Yes</v>
      </c>
    </row>
    <row r="505" spans="1:7" x14ac:dyDescent="0.25">
      <c r="A505">
        <v>210</v>
      </c>
      <c r="B505" t="s">
        <v>2493</v>
      </c>
      <c r="C505">
        <v>13523736.43</v>
      </c>
      <c r="D505">
        <v>98</v>
      </c>
      <c r="E505" t="s">
        <v>13</v>
      </c>
      <c r="F505" t="s">
        <v>11</v>
      </c>
      <c r="G505" t="str">
        <f t="shared" si="7"/>
        <v>Yes</v>
      </c>
    </row>
    <row r="506" spans="1:7" x14ac:dyDescent="0.25">
      <c r="A506">
        <v>211</v>
      </c>
      <c r="B506" t="s">
        <v>2657</v>
      </c>
      <c r="C506">
        <v>11492345.09</v>
      </c>
      <c r="D506">
        <v>79</v>
      </c>
      <c r="E506" t="s">
        <v>13</v>
      </c>
      <c r="F506" t="s">
        <v>11</v>
      </c>
      <c r="G506" t="str">
        <f t="shared" si="7"/>
        <v>Yes</v>
      </c>
    </row>
    <row r="507" spans="1:7" x14ac:dyDescent="0.25">
      <c r="A507">
        <v>169</v>
      </c>
      <c r="B507" t="s">
        <v>2434</v>
      </c>
      <c r="C507">
        <v>11182792.92</v>
      </c>
      <c r="D507">
        <v>121</v>
      </c>
      <c r="E507" t="s">
        <v>13</v>
      </c>
      <c r="F507" t="s">
        <v>11</v>
      </c>
      <c r="G507" t="str">
        <f t="shared" si="7"/>
        <v>No</v>
      </c>
    </row>
    <row r="508" spans="1:7" x14ac:dyDescent="0.25">
      <c r="A508">
        <v>227</v>
      </c>
      <c r="B508" t="s">
        <v>2420</v>
      </c>
      <c r="C508">
        <v>10072755.42</v>
      </c>
      <c r="D508">
        <v>79</v>
      </c>
      <c r="E508" t="s">
        <v>13</v>
      </c>
      <c r="F508" t="s">
        <v>11</v>
      </c>
      <c r="G508" t="str">
        <f t="shared" si="7"/>
        <v>Yes</v>
      </c>
    </row>
    <row r="509" spans="1:7" x14ac:dyDescent="0.25">
      <c r="A509">
        <v>185</v>
      </c>
      <c r="B509" t="s">
        <v>2654</v>
      </c>
      <c r="C509">
        <v>10037385.109999999</v>
      </c>
      <c r="D509">
        <v>125</v>
      </c>
      <c r="E509" t="s">
        <v>13</v>
      </c>
      <c r="F509" t="s">
        <v>11</v>
      </c>
      <c r="G509" t="str">
        <f t="shared" si="7"/>
        <v>No</v>
      </c>
    </row>
    <row r="510" spans="1:7" x14ac:dyDescent="0.25">
      <c r="A510">
        <v>507</v>
      </c>
      <c r="B510" t="s">
        <v>2752</v>
      </c>
      <c r="C510">
        <v>9739247.3499999996</v>
      </c>
      <c r="D510">
        <v>24</v>
      </c>
      <c r="E510" t="s">
        <v>13</v>
      </c>
      <c r="F510" t="s">
        <v>11</v>
      </c>
      <c r="G510" t="str">
        <f t="shared" si="7"/>
        <v>Yes</v>
      </c>
    </row>
    <row r="511" spans="1:7" x14ac:dyDescent="0.25">
      <c r="A511">
        <v>623</v>
      </c>
      <c r="B511" t="s">
        <v>2753</v>
      </c>
      <c r="C511">
        <v>9066946.6899999995</v>
      </c>
      <c r="D511">
        <v>27</v>
      </c>
      <c r="E511" t="s">
        <v>13</v>
      </c>
      <c r="F511" t="s">
        <v>11</v>
      </c>
      <c r="G511" t="str">
        <f t="shared" si="7"/>
        <v>Yes</v>
      </c>
    </row>
    <row r="512" spans="1:7" x14ac:dyDescent="0.25">
      <c r="A512">
        <v>124</v>
      </c>
      <c r="B512" t="s">
        <v>2450</v>
      </c>
      <c r="C512">
        <v>6379320.9699999997</v>
      </c>
      <c r="D512">
        <v>127</v>
      </c>
      <c r="E512" t="s">
        <v>13</v>
      </c>
      <c r="F512" t="s">
        <v>11</v>
      </c>
      <c r="G512" t="str">
        <f t="shared" si="7"/>
        <v>No</v>
      </c>
    </row>
    <row r="513" spans="1:7" x14ac:dyDescent="0.25">
      <c r="A513">
        <v>163</v>
      </c>
      <c r="B513" t="s">
        <v>2667</v>
      </c>
      <c r="C513">
        <v>4887214.87</v>
      </c>
      <c r="D513">
        <v>119</v>
      </c>
      <c r="E513" t="s">
        <v>13</v>
      </c>
      <c r="F513" t="s">
        <v>11</v>
      </c>
      <c r="G513" t="str">
        <f t="shared" si="7"/>
        <v>No</v>
      </c>
    </row>
    <row r="514" spans="1:7" x14ac:dyDescent="0.25">
      <c r="A514">
        <v>261</v>
      </c>
      <c r="B514" t="s">
        <v>2555</v>
      </c>
      <c r="C514">
        <v>4821664.38</v>
      </c>
      <c r="D514">
        <v>110</v>
      </c>
      <c r="E514" t="s">
        <v>13</v>
      </c>
      <c r="F514" t="s">
        <v>11</v>
      </c>
      <c r="G514" t="str">
        <f t="shared" si="7"/>
        <v>No</v>
      </c>
    </row>
    <row r="515" spans="1:7" x14ac:dyDescent="0.25">
      <c r="A515">
        <v>383</v>
      </c>
      <c r="B515" t="s">
        <v>2724</v>
      </c>
      <c r="C515">
        <v>4588813</v>
      </c>
      <c r="D515">
        <v>28</v>
      </c>
      <c r="E515" t="s">
        <v>13</v>
      </c>
      <c r="F515" t="s">
        <v>11</v>
      </c>
      <c r="G515" t="str">
        <f t="shared" ref="G515:G578" si="8">IF(C515/D515&gt;100000, "Yes", "No")</f>
        <v>Yes</v>
      </c>
    </row>
    <row r="516" spans="1:7" x14ac:dyDescent="0.25">
      <c r="A516">
        <v>561</v>
      </c>
      <c r="B516" t="s">
        <v>2754</v>
      </c>
      <c r="C516">
        <v>4438715.42</v>
      </c>
      <c r="D516">
        <v>54</v>
      </c>
      <c r="E516" t="s">
        <v>13</v>
      </c>
      <c r="F516" t="s">
        <v>11</v>
      </c>
      <c r="G516" t="str">
        <f t="shared" si="8"/>
        <v>No</v>
      </c>
    </row>
    <row r="517" spans="1:7" x14ac:dyDescent="0.25">
      <c r="A517">
        <v>118</v>
      </c>
      <c r="B517" t="s">
        <v>2452</v>
      </c>
      <c r="C517">
        <v>4077969.64</v>
      </c>
      <c r="D517">
        <v>98</v>
      </c>
      <c r="E517" t="s">
        <v>13</v>
      </c>
      <c r="F517" t="s">
        <v>11</v>
      </c>
      <c r="G517" t="str">
        <f t="shared" si="8"/>
        <v>No</v>
      </c>
    </row>
    <row r="518" spans="1:7" x14ac:dyDescent="0.25">
      <c r="A518">
        <v>225</v>
      </c>
      <c r="B518" t="s">
        <v>2755</v>
      </c>
      <c r="C518">
        <v>3885246.08</v>
      </c>
      <c r="D518">
        <v>67</v>
      </c>
      <c r="E518" t="s">
        <v>13</v>
      </c>
      <c r="F518" t="s">
        <v>11</v>
      </c>
      <c r="G518" t="str">
        <f t="shared" si="8"/>
        <v>No</v>
      </c>
    </row>
    <row r="519" spans="1:7" x14ac:dyDescent="0.25">
      <c r="A519">
        <v>300</v>
      </c>
      <c r="B519" t="s">
        <v>2756</v>
      </c>
      <c r="C519">
        <v>3704903.32</v>
      </c>
      <c r="D519">
        <v>52</v>
      </c>
      <c r="E519" t="s">
        <v>13</v>
      </c>
      <c r="F519" t="s">
        <v>11</v>
      </c>
      <c r="G519" t="str">
        <f t="shared" si="8"/>
        <v>No</v>
      </c>
    </row>
    <row r="520" spans="1:7" x14ac:dyDescent="0.25">
      <c r="A520">
        <v>132</v>
      </c>
      <c r="B520" t="s">
        <v>2448</v>
      </c>
      <c r="C520">
        <v>3035123.95</v>
      </c>
      <c r="D520">
        <v>40</v>
      </c>
      <c r="E520" t="s">
        <v>13</v>
      </c>
      <c r="F520" t="s">
        <v>11</v>
      </c>
      <c r="G520" t="str">
        <f t="shared" si="8"/>
        <v>No</v>
      </c>
    </row>
    <row r="521" spans="1:7" x14ac:dyDescent="0.25">
      <c r="A521">
        <v>427</v>
      </c>
      <c r="B521" t="s">
        <v>2757</v>
      </c>
      <c r="C521">
        <v>2234647.17</v>
      </c>
      <c r="D521">
        <v>49</v>
      </c>
      <c r="E521" t="s">
        <v>13</v>
      </c>
      <c r="F521" t="s">
        <v>11</v>
      </c>
      <c r="G521" t="str">
        <f t="shared" si="8"/>
        <v>No</v>
      </c>
    </row>
    <row r="522" spans="1:7" x14ac:dyDescent="0.25">
      <c r="A522">
        <v>212</v>
      </c>
      <c r="B522" t="s">
        <v>2426</v>
      </c>
      <c r="C522">
        <v>2123549.64</v>
      </c>
      <c r="D522">
        <v>38</v>
      </c>
      <c r="E522" t="s">
        <v>13</v>
      </c>
      <c r="F522" t="s">
        <v>11</v>
      </c>
      <c r="G522" t="str">
        <f t="shared" si="8"/>
        <v>No</v>
      </c>
    </row>
    <row r="523" spans="1:7" x14ac:dyDescent="0.25">
      <c r="A523">
        <v>115</v>
      </c>
      <c r="B523" t="s">
        <v>2533</v>
      </c>
      <c r="C523">
        <v>2057457.3</v>
      </c>
      <c r="D523">
        <v>120</v>
      </c>
      <c r="E523" t="s">
        <v>13</v>
      </c>
      <c r="F523" t="s">
        <v>11</v>
      </c>
      <c r="G523" t="str">
        <f t="shared" si="8"/>
        <v>No</v>
      </c>
    </row>
    <row r="524" spans="1:7" x14ac:dyDescent="0.25">
      <c r="A524">
        <v>285</v>
      </c>
      <c r="B524" t="s">
        <v>2758</v>
      </c>
      <c r="C524">
        <v>1538998.85</v>
      </c>
      <c r="D524">
        <v>27</v>
      </c>
      <c r="E524" t="s">
        <v>13</v>
      </c>
      <c r="F524" t="s">
        <v>11</v>
      </c>
      <c r="G524" t="str">
        <f t="shared" si="8"/>
        <v>No</v>
      </c>
    </row>
    <row r="525" spans="1:7" x14ac:dyDescent="0.25">
      <c r="A525">
        <v>763</v>
      </c>
      <c r="B525" t="s">
        <v>2759</v>
      </c>
      <c r="C525">
        <v>1366548.6</v>
      </c>
      <c r="D525">
        <v>50</v>
      </c>
      <c r="E525" t="s">
        <v>13</v>
      </c>
      <c r="F525" t="s">
        <v>11</v>
      </c>
      <c r="G525" t="str">
        <f t="shared" si="8"/>
        <v>No</v>
      </c>
    </row>
    <row r="526" spans="1:7" x14ac:dyDescent="0.25">
      <c r="A526">
        <v>919</v>
      </c>
      <c r="B526" t="s">
        <v>2760</v>
      </c>
      <c r="C526">
        <v>1274656.3500000001</v>
      </c>
      <c r="D526">
        <v>36</v>
      </c>
      <c r="E526" t="s">
        <v>13</v>
      </c>
      <c r="F526" t="s">
        <v>11</v>
      </c>
      <c r="G526" t="str">
        <f t="shared" si="8"/>
        <v>No</v>
      </c>
    </row>
    <row r="527" spans="1:7" x14ac:dyDescent="0.25">
      <c r="A527">
        <v>231</v>
      </c>
      <c r="B527" t="s">
        <v>2686</v>
      </c>
      <c r="C527">
        <v>1242599</v>
      </c>
      <c r="D527">
        <v>13</v>
      </c>
      <c r="E527" t="s">
        <v>13</v>
      </c>
      <c r="F527" t="s">
        <v>11</v>
      </c>
      <c r="G527" t="str">
        <f t="shared" si="8"/>
        <v>No</v>
      </c>
    </row>
    <row r="528" spans="1:7" x14ac:dyDescent="0.25">
      <c r="A528">
        <v>343</v>
      </c>
      <c r="B528" t="s">
        <v>2583</v>
      </c>
      <c r="C528">
        <v>1172901.26</v>
      </c>
      <c r="D528">
        <v>27</v>
      </c>
      <c r="E528" t="s">
        <v>13</v>
      </c>
      <c r="F528" t="s">
        <v>11</v>
      </c>
      <c r="G528" t="str">
        <f t="shared" si="8"/>
        <v>No</v>
      </c>
    </row>
    <row r="529" spans="1:7" x14ac:dyDescent="0.25">
      <c r="A529">
        <v>162</v>
      </c>
      <c r="B529" t="s">
        <v>2474</v>
      </c>
      <c r="C529">
        <v>1000100.08</v>
      </c>
      <c r="D529">
        <v>51</v>
      </c>
      <c r="E529" t="s">
        <v>13</v>
      </c>
      <c r="F529" t="s">
        <v>11</v>
      </c>
      <c r="G529" t="str">
        <f t="shared" si="8"/>
        <v>No</v>
      </c>
    </row>
    <row r="530" spans="1:7" x14ac:dyDescent="0.25">
      <c r="A530">
        <v>104</v>
      </c>
      <c r="B530" t="s">
        <v>2475</v>
      </c>
      <c r="C530">
        <v>904666.99</v>
      </c>
      <c r="D530">
        <v>47</v>
      </c>
      <c r="E530" t="s">
        <v>13</v>
      </c>
      <c r="F530" t="s">
        <v>11</v>
      </c>
      <c r="G530" t="str">
        <f t="shared" si="8"/>
        <v>No</v>
      </c>
    </row>
    <row r="531" spans="1:7" x14ac:dyDescent="0.25">
      <c r="A531">
        <v>581</v>
      </c>
      <c r="B531" t="s">
        <v>2459</v>
      </c>
      <c r="C531">
        <v>802000</v>
      </c>
      <c r="D531">
        <v>2</v>
      </c>
      <c r="E531" t="s">
        <v>13</v>
      </c>
      <c r="F531" t="s">
        <v>11</v>
      </c>
      <c r="G531" t="str">
        <f t="shared" si="8"/>
        <v>Yes</v>
      </c>
    </row>
    <row r="532" spans="1:7" x14ac:dyDescent="0.25">
      <c r="A532">
        <v>396</v>
      </c>
      <c r="B532" t="s">
        <v>2617</v>
      </c>
      <c r="C532">
        <v>753508.98</v>
      </c>
      <c r="D532">
        <v>33</v>
      </c>
      <c r="E532" t="s">
        <v>13</v>
      </c>
      <c r="F532" t="s">
        <v>11</v>
      </c>
      <c r="G532" t="str">
        <f t="shared" si="8"/>
        <v>No</v>
      </c>
    </row>
    <row r="533" spans="1:7" x14ac:dyDescent="0.25">
      <c r="A533">
        <v>192</v>
      </c>
      <c r="B533" t="s">
        <v>2597</v>
      </c>
      <c r="C533">
        <v>683779.84</v>
      </c>
      <c r="D533">
        <v>30</v>
      </c>
      <c r="E533" t="s">
        <v>13</v>
      </c>
      <c r="F533" t="s">
        <v>11</v>
      </c>
      <c r="G533" t="str">
        <f t="shared" si="8"/>
        <v>No</v>
      </c>
    </row>
    <row r="534" spans="1:7" x14ac:dyDescent="0.25">
      <c r="A534">
        <v>301</v>
      </c>
      <c r="B534" t="s">
        <v>2761</v>
      </c>
      <c r="C534">
        <v>578260.47999999998</v>
      </c>
      <c r="D534">
        <v>31</v>
      </c>
      <c r="E534" t="s">
        <v>13</v>
      </c>
      <c r="F534" t="s">
        <v>11</v>
      </c>
      <c r="G534" t="str">
        <f t="shared" si="8"/>
        <v>No</v>
      </c>
    </row>
    <row r="535" spans="1:7" x14ac:dyDescent="0.25">
      <c r="A535">
        <v>518</v>
      </c>
      <c r="B535" t="s">
        <v>2762</v>
      </c>
      <c r="C535">
        <v>544089.37</v>
      </c>
      <c r="D535">
        <v>13</v>
      </c>
      <c r="E535" t="s">
        <v>13</v>
      </c>
      <c r="F535" t="s">
        <v>11</v>
      </c>
      <c r="G535" t="str">
        <f t="shared" si="8"/>
        <v>No</v>
      </c>
    </row>
    <row r="536" spans="1:7" x14ac:dyDescent="0.25">
      <c r="A536">
        <v>319</v>
      </c>
      <c r="B536" t="s">
        <v>2633</v>
      </c>
      <c r="C536">
        <v>530116.38</v>
      </c>
      <c r="D536">
        <v>46</v>
      </c>
      <c r="E536" t="s">
        <v>13</v>
      </c>
      <c r="F536" t="s">
        <v>11</v>
      </c>
      <c r="G536" t="str">
        <f t="shared" si="8"/>
        <v>No</v>
      </c>
    </row>
    <row r="537" spans="1:7" x14ac:dyDescent="0.25">
      <c r="A537">
        <v>24734</v>
      </c>
      <c r="B537" t="s">
        <v>2763</v>
      </c>
      <c r="C537">
        <v>500124</v>
      </c>
      <c r="D537">
        <v>13</v>
      </c>
      <c r="E537" t="s">
        <v>13</v>
      </c>
      <c r="F537" t="s">
        <v>11</v>
      </c>
      <c r="G537" t="str">
        <f t="shared" si="8"/>
        <v>No</v>
      </c>
    </row>
    <row r="538" spans="1:7" x14ac:dyDescent="0.25">
      <c r="A538">
        <v>840</v>
      </c>
      <c r="B538" t="s">
        <v>2764</v>
      </c>
      <c r="C538">
        <v>491431.75</v>
      </c>
      <c r="D538">
        <v>9</v>
      </c>
      <c r="E538" t="s">
        <v>13</v>
      </c>
      <c r="F538" t="s">
        <v>11</v>
      </c>
      <c r="G538" t="str">
        <f t="shared" si="8"/>
        <v>No</v>
      </c>
    </row>
    <row r="539" spans="1:7" x14ac:dyDescent="0.25">
      <c r="A539">
        <v>829</v>
      </c>
      <c r="B539" t="s">
        <v>2479</v>
      </c>
      <c r="C539">
        <v>416233</v>
      </c>
      <c r="D539">
        <v>10</v>
      </c>
      <c r="E539" t="s">
        <v>13</v>
      </c>
      <c r="F539" t="s">
        <v>11</v>
      </c>
      <c r="G539" t="str">
        <f t="shared" si="8"/>
        <v>No</v>
      </c>
    </row>
    <row r="540" spans="1:7" x14ac:dyDescent="0.25">
      <c r="A540">
        <v>286</v>
      </c>
      <c r="B540" t="s">
        <v>2765</v>
      </c>
      <c r="C540">
        <v>399432.59</v>
      </c>
      <c r="D540">
        <v>25</v>
      </c>
      <c r="E540" t="s">
        <v>13</v>
      </c>
      <c r="F540" t="s">
        <v>11</v>
      </c>
      <c r="G540" t="str">
        <f t="shared" si="8"/>
        <v>No</v>
      </c>
    </row>
    <row r="541" spans="1:7" x14ac:dyDescent="0.25">
      <c r="A541">
        <v>494</v>
      </c>
      <c r="B541" t="s">
        <v>2721</v>
      </c>
      <c r="C541">
        <v>337002.41</v>
      </c>
      <c r="D541">
        <v>40</v>
      </c>
      <c r="E541" t="s">
        <v>13</v>
      </c>
      <c r="F541" t="s">
        <v>11</v>
      </c>
      <c r="G541" t="str">
        <f t="shared" si="8"/>
        <v>No</v>
      </c>
    </row>
    <row r="542" spans="1:7" x14ac:dyDescent="0.25">
      <c r="A542">
        <v>209</v>
      </c>
      <c r="B542" t="s">
        <v>2702</v>
      </c>
      <c r="C542">
        <v>336892.17</v>
      </c>
      <c r="D542">
        <v>34</v>
      </c>
      <c r="E542" t="s">
        <v>13</v>
      </c>
      <c r="F542" t="s">
        <v>11</v>
      </c>
      <c r="G542" t="str">
        <f t="shared" si="8"/>
        <v>No</v>
      </c>
    </row>
    <row r="543" spans="1:7" x14ac:dyDescent="0.25">
      <c r="A543">
        <v>817</v>
      </c>
      <c r="B543" t="s">
        <v>2766</v>
      </c>
      <c r="C543">
        <v>335161</v>
      </c>
      <c r="D543">
        <v>15</v>
      </c>
      <c r="E543" t="s">
        <v>13</v>
      </c>
      <c r="F543" t="s">
        <v>11</v>
      </c>
      <c r="G543" t="str">
        <f t="shared" si="8"/>
        <v>No</v>
      </c>
    </row>
    <row r="544" spans="1:7" x14ac:dyDescent="0.25">
      <c r="A544">
        <v>918</v>
      </c>
      <c r="B544" t="s">
        <v>2767</v>
      </c>
      <c r="C544">
        <v>303807.43</v>
      </c>
      <c r="D544">
        <v>22</v>
      </c>
      <c r="E544" t="s">
        <v>13</v>
      </c>
      <c r="F544" t="s">
        <v>11</v>
      </c>
      <c r="G544" t="str">
        <f t="shared" si="8"/>
        <v>No</v>
      </c>
    </row>
    <row r="545" spans="1:7" x14ac:dyDescent="0.25">
      <c r="A545">
        <v>909</v>
      </c>
      <c r="B545" t="s">
        <v>2768</v>
      </c>
      <c r="C545">
        <v>298218.19</v>
      </c>
      <c r="D545">
        <v>28</v>
      </c>
      <c r="E545" t="s">
        <v>13</v>
      </c>
      <c r="F545" t="s">
        <v>11</v>
      </c>
      <c r="G545" t="str">
        <f t="shared" si="8"/>
        <v>No</v>
      </c>
    </row>
    <row r="546" spans="1:7" x14ac:dyDescent="0.25">
      <c r="A546">
        <v>226</v>
      </c>
      <c r="B546" t="s">
        <v>2769</v>
      </c>
      <c r="C546">
        <v>285198.43</v>
      </c>
      <c r="D546">
        <v>17</v>
      </c>
      <c r="E546" t="s">
        <v>13</v>
      </c>
      <c r="F546" t="s">
        <v>11</v>
      </c>
      <c r="G546" t="str">
        <f t="shared" si="8"/>
        <v>No</v>
      </c>
    </row>
    <row r="547" spans="1:7" x14ac:dyDescent="0.25">
      <c r="A547">
        <v>24746</v>
      </c>
      <c r="B547" t="s">
        <v>2770</v>
      </c>
      <c r="C547">
        <v>284938.05</v>
      </c>
      <c r="D547">
        <v>20</v>
      </c>
      <c r="E547" t="s">
        <v>13</v>
      </c>
      <c r="F547" t="s">
        <v>11</v>
      </c>
      <c r="G547" t="str">
        <f t="shared" si="8"/>
        <v>No</v>
      </c>
    </row>
    <row r="548" spans="1:7" x14ac:dyDescent="0.25">
      <c r="A548">
        <v>24705</v>
      </c>
      <c r="B548" t="s">
        <v>2771</v>
      </c>
      <c r="C548">
        <v>281033</v>
      </c>
      <c r="D548">
        <v>10</v>
      </c>
      <c r="E548" t="s">
        <v>13</v>
      </c>
      <c r="F548" t="s">
        <v>11</v>
      </c>
      <c r="G548" t="str">
        <f t="shared" si="8"/>
        <v>No</v>
      </c>
    </row>
    <row r="549" spans="1:7" x14ac:dyDescent="0.25">
      <c r="A549">
        <v>24835</v>
      </c>
      <c r="B549" t="s">
        <v>2741</v>
      </c>
      <c r="C549">
        <v>276570</v>
      </c>
      <c r="D549">
        <v>24</v>
      </c>
      <c r="E549" t="s">
        <v>13</v>
      </c>
      <c r="F549" t="s">
        <v>11</v>
      </c>
      <c r="G549" t="str">
        <f t="shared" si="8"/>
        <v>No</v>
      </c>
    </row>
    <row r="550" spans="1:7" x14ac:dyDescent="0.25">
      <c r="A550">
        <v>910</v>
      </c>
      <c r="B550" t="s">
        <v>2772</v>
      </c>
      <c r="C550">
        <v>258600</v>
      </c>
      <c r="D550">
        <v>12</v>
      </c>
      <c r="E550" t="s">
        <v>13</v>
      </c>
      <c r="F550" t="s">
        <v>11</v>
      </c>
      <c r="G550" t="str">
        <f t="shared" si="8"/>
        <v>No</v>
      </c>
    </row>
    <row r="551" spans="1:7" x14ac:dyDescent="0.25">
      <c r="A551">
        <v>253</v>
      </c>
      <c r="B551" t="s">
        <v>2773</v>
      </c>
      <c r="C551">
        <v>256201.55</v>
      </c>
      <c r="D551">
        <v>15</v>
      </c>
      <c r="E551" t="s">
        <v>13</v>
      </c>
      <c r="F551" t="s">
        <v>11</v>
      </c>
      <c r="G551" t="str">
        <f t="shared" si="8"/>
        <v>No</v>
      </c>
    </row>
    <row r="552" spans="1:7" x14ac:dyDescent="0.25">
      <c r="A552">
        <v>111</v>
      </c>
      <c r="B552" t="s">
        <v>2511</v>
      </c>
      <c r="C552">
        <v>250648.85</v>
      </c>
      <c r="D552">
        <v>35</v>
      </c>
      <c r="E552" t="s">
        <v>13</v>
      </c>
      <c r="F552" t="s">
        <v>11</v>
      </c>
      <c r="G552" t="str">
        <f t="shared" si="8"/>
        <v>No</v>
      </c>
    </row>
    <row r="553" spans="1:7" x14ac:dyDescent="0.25">
      <c r="A553">
        <v>712</v>
      </c>
      <c r="B553" t="s">
        <v>2774</v>
      </c>
      <c r="C553">
        <v>224679</v>
      </c>
      <c r="D553">
        <v>9</v>
      </c>
      <c r="E553" t="s">
        <v>13</v>
      </c>
      <c r="F553" t="s">
        <v>11</v>
      </c>
      <c r="G553" t="str">
        <f t="shared" si="8"/>
        <v>No</v>
      </c>
    </row>
    <row r="554" spans="1:7" x14ac:dyDescent="0.25">
      <c r="A554">
        <v>24672</v>
      </c>
      <c r="B554" t="s">
        <v>2775</v>
      </c>
      <c r="C554">
        <v>219906.93</v>
      </c>
      <c r="D554">
        <v>24</v>
      </c>
      <c r="E554" t="s">
        <v>13</v>
      </c>
      <c r="F554" t="s">
        <v>11</v>
      </c>
      <c r="G554" t="str">
        <f t="shared" si="8"/>
        <v>No</v>
      </c>
    </row>
    <row r="555" spans="1:7" x14ac:dyDescent="0.25">
      <c r="A555">
        <v>224</v>
      </c>
      <c r="B555" t="s">
        <v>2776</v>
      </c>
      <c r="C555">
        <v>218550.13</v>
      </c>
      <c r="D555">
        <v>2</v>
      </c>
      <c r="E555" t="s">
        <v>13</v>
      </c>
      <c r="F555" t="s">
        <v>11</v>
      </c>
      <c r="G555" t="str">
        <f t="shared" si="8"/>
        <v>Yes</v>
      </c>
    </row>
    <row r="556" spans="1:7" x14ac:dyDescent="0.25">
      <c r="A556">
        <v>955</v>
      </c>
      <c r="B556" t="s">
        <v>2777</v>
      </c>
      <c r="C556">
        <v>186422</v>
      </c>
      <c r="D556">
        <v>12</v>
      </c>
      <c r="E556" t="s">
        <v>13</v>
      </c>
      <c r="F556" t="s">
        <v>11</v>
      </c>
      <c r="G556" t="str">
        <f t="shared" si="8"/>
        <v>No</v>
      </c>
    </row>
    <row r="557" spans="1:7" x14ac:dyDescent="0.25">
      <c r="A557">
        <v>922</v>
      </c>
      <c r="B557" t="s">
        <v>2778</v>
      </c>
      <c r="C557">
        <v>169171.28</v>
      </c>
      <c r="D557">
        <v>5</v>
      </c>
      <c r="E557" t="s">
        <v>13</v>
      </c>
      <c r="F557" t="s">
        <v>11</v>
      </c>
      <c r="G557" t="str">
        <f t="shared" si="8"/>
        <v>No</v>
      </c>
    </row>
    <row r="558" spans="1:7" x14ac:dyDescent="0.25">
      <c r="A558">
        <v>646</v>
      </c>
      <c r="B558" t="s">
        <v>2779</v>
      </c>
      <c r="C558">
        <v>167996.9</v>
      </c>
      <c r="D558">
        <v>5</v>
      </c>
      <c r="E558" t="s">
        <v>13</v>
      </c>
      <c r="F558" t="s">
        <v>11</v>
      </c>
      <c r="G558" t="str">
        <f t="shared" si="8"/>
        <v>No</v>
      </c>
    </row>
    <row r="559" spans="1:7" x14ac:dyDescent="0.25">
      <c r="A559">
        <v>748</v>
      </c>
      <c r="B559" t="s">
        <v>2780</v>
      </c>
      <c r="C559">
        <v>164350</v>
      </c>
      <c r="D559">
        <v>17</v>
      </c>
      <c r="E559" t="s">
        <v>13</v>
      </c>
      <c r="F559" t="s">
        <v>11</v>
      </c>
      <c r="G559" t="str">
        <f t="shared" si="8"/>
        <v>No</v>
      </c>
    </row>
    <row r="560" spans="1:7" x14ac:dyDescent="0.25">
      <c r="A560">
        <v>228</v>
      </c>
      <c r="B560" t="s">
        <v>2781</v>
      </c>
      <c r="C560">
        <v>160922.76999999999</v>
      </c>
      <c r="D560">
        <v>9</v>
      </c>
      <c r="E560" t="s">
        <v>13</v>
      </c>
      <c r="F560" t="s">
        <v>11</v>
      </c>
      <c r="G560" t="str">
        <f t="shared" si="8"/>
        <v>No</v>
      </c>
    </row>
    <row r="561" spans="1:7" x14ac:dyDescent="0.25">
      <c r="A561">
        <v>24715</v>
      </c>
      <c r="B561" t="s">
        <v>2782</v>
      </c>
      <c r="C561">
        <v>156240.29999999999</v>
      </c>
      <c r="D561">
        <v>18</v>
      </c>
      <c r="E561" t="s">
        <v>13</v>
      </c>
      <c r="F561" t="s">
        <v>11</v>
      </c>
      <c r="G561" t="str">
        <f t="shared" si="8"/>
        <v>No</v>
      </c>
    </row>
    <row r="562" spans="1:7" x14ac:dyDescent="0.25">
      <c r="A562">
        <v>678</v>
      </c>
      <c r="B562" t="s">
        <v>2783</v>
      </c>
      <c r="C562">
        <v>152384</v>
      </c>
      <c r="D562">
        <v>5</v>
      </c>
      <c r="E562" t="s">
        <v>13</v>
      </c>
      <c r="F562" t="s">
        <v>11</v>
      </c>
      <c r="G562" t="str">
        <f t="shared" si="8"/>
        <v>No</v>
      </c>
    </row>
    <row r="563" spans="1:7" x14ac:dyDescent="0.25">
      <c r="A563">
        <v>700</v>
      </c>
      <c r="B563" t="s">
        <v>2784</v>
      </c>
      <c r="C563">
        <v>150000</v>
      </c>
      <c r="D563">
        <v>1</v>
      </c>
      <c r="E563" t="s">
        <v>13</v>
      </c>
      <c r="F563" t="s">
        <v>11</v>
      </c>
      <c r="G563" t="str">
        <f t="shared" si="8"/>
        <v>Yes</v>
      </c>
    </row>
    <row r="564" spans="1:7" x14ac:dyDescent="0.25">
      <c r="A564">
        <v>257</v>
      </c>
      <c r="B564" t="s">
        <v>2785</v>
      </c>
      <c r="C564">
        <v>124439.09</v>
      </c>
      <c r="D564">
        <v>15</v>
      </c>
      <c r="E564" t="s">
        <v>13</v>
      </c>
      <c r="F564" t="s">
        <v>11</v>
      </c>
      <c r="G564" t="str">
        <f t="shared" si="8"/>
        <v>No</v>
      </c>
    </row>
    <row r="565" spans="1:7" x14ac:dyDescent="0.25">
      <c r="A565">
        <v>243</v>
      </c>
      <c r="B565" t="s">
        <v>2786</v>
      </c>
      <c r="C565">
        <v>116355.64</v>
      </c>
      <c r="D565">
        <v>10</v>
      </c>
      <c r="E565" t="s">
        <v>13</v>
      </c>
      <c r="F565" t="s">
        <v>11</v>
      </c>
      <c r="G565" t="str">
        <f t="shared" si="8"/>
        <v>No</v>
      </c>
    </row>
    <row r="566" spans="1:7" x14ac:dyDescent="0.25">
      <c r="A566">
        <v>842</v>
      </c>
      <c r="B566" t="s">
        <v>2787</v>
      </c>
      <c r="C566">
        <v>105298.45</v>
      </c>
      <c r="D566">
        <v>8</v>
      </c>
      <c r="E566" t="s">
        <v>13</v>
      </c>
      <c r="F566" t="s">
        <v>11</v>
      </c>
      <c r="G566" t="str">
        <f t="shared" si="8"/>
        <v>No</v>
      </c>
    </row>
    <row r="567" spans="1:7" x14ac:dyDescent="0.25">
      <c r="A567">
        <v>839</v>
      </c>
      <c r="B567" t="s">
        <v>2788</v>
      </c>
      <c r="C567">
        <v>102510</v>
      </c>
      <c r="D567">
        <v>11</v>
      </c>
      <c r="E567" t="s">
        <v>13</v>
      </c>
      <c r="F567" t="s">
        <v>11</v>
      </c>
      <c r="G567" t="str">
        <f t="shared" si="8"/>
        <v>No</v>
      </c>
    </row>
    <row r="568" spans="1:7" x14ac:dyDescent="0.25">
      <c r="A568">
        <v>299</v>
      </c>
      <c r="B568" t="s">
        <v>2789</v>
      </c>
      <c r="C568">
        <v>101372.62</v>
      </c>
      <c r="D568">
        <v>34</v>
      </c>
      <c r="E568" t="s">
        <v>13</v>
      </c>
      <c r="F568" t="s">
        <v>11</v>
      </c>
      <c r="G568" t="str">
        <f t="shared" si="8"/>
        <v>No</v>
      </c>
    </row>
    <row r="569" spans="1:7" x14ac:dyDescent="0.25">
      <c r="A569">
        <v>136</v>
      </c>
      <c r="B569" t="s">
        <v>2502</v>
      </c>
      <c r="C569">
        <v>96108.79</v>
      </c>
      <c r="D569">
        <v>2</v>
      </c>
      <c r="E569" t="s">
        <v>13</v>
      </c>
      <c r="F569" t="s">
        <v>11</v>
      </c>
      <c r="G569" t="str">
        <f t="shared" si="8"/>
        <v>No</v>
      </c>
    </row>
    <row r="570" spans="1:7" x14ac:dyDescent="0.25">
      <c r="A570">
        <v>539</v>
      </c>
      <c r="B570" t="s">
        <v>2730</v>
      </c>
      <c r="C570">
        <v>92460.6</v>
      </c>
      <c r="D570">
        <v>14</v>
      </c>
      <c r="E570" t="s">
        <v>13</v>
      </c>
      <c r="F570" t="s">
        <v>11</v>
      </c>
      <c r="G570" t="str">
        <f t="shared" si="8"/>
        <v>No</v>
      </c>
    </row>
    <row r="571" spans="1:7" x14ac:dyDescent="0.25">
      <c r="A571">
        <v>119</v>
      </c>
      <c r="B571" t="s">
        <v>2639</v>
      </c>
      <c r="C571">
        <v>89422.58</v>
      </c>
      <c r="D571">
        <v>4</v>
      </c>
      <c r="E571" t="s">
        <v>13</v>
      </c>
      <c r="F571" t="s">
        <v>11</v>
      </c>
      <c r="G571" t="str">
        <f t="shared" si="8"/>
        <v>No</v>
      </c>
    </row>
    <row r="572" spans="1:7" x14ac:dyDescent="0.25">
      <c r="A572">
        <v>329</v>
      </c>
      <c r="B572" t="s">
        <v>2790</v>
      </c>
      <c r="C572">
        <v>88584.27</v>
      </c>
      <c r="D572">
        <v>9</v>
      </c>
      <c r="E572" t="s">
        <v>13</v>
      </c>
      <c r="F572" t="s">
        <v>11</v>
      </c>
      <c r="G572" t="str">
        <f t="shared" si="8"/>
        <v>No</v>
      </c>
    </row>
    <row r="573" spans="1:7" x14ac:dyDescent="0.25">
      <c r="A573">
        <v>24847</v>
      </c>
      <c r="B573" t="s">
        <v>2791</v>
      </c>
      <c r="C573">
        <v>88000</v>
      </c>
      <c r="D573">
        <v>5</v>
      </c>
      <c r="E573" t="s">
        <v>13</v>
      </c>
      <c r="F573" t="s">
        <v>11</v>
      </c>
      <c r="G573" t="str">
        <f t="shared" si="8"/>
        <v>No</v>
      </c>
    </row>
    <row r="574" spans="1:7" x14ac:dyDescent="0.25">
      <c r="A574">
        <v>720</v>
      </c>
      <c r="B574" t="s">
        <v>2792</v>
      </c>
      <c r="C574">
        <v>83500</v>
      </c>
      <c r="D574">
        <v>4</v>
      </c>
      <c r="E574" t="s">
        <v>13</v>
      </c>
      <c r="F574" t="s">
        <v>11</v>
      </c>
      <c r="G574" t="str">
        <f t="shared" si="8"/>
        <v>No</v>
      </c>
    </row>
    <row r="575" spans="1:7" x14ac:dyDescent="0.25">
      <c r="A575">
        <v>121</v>
      </c>
      <c r="B575" t="s">
        <v>2556</v>
      </c>
      <c r="C575">
        <v>83055.7</v>
      </c>
      <c r="D575">
        <v>24</v>
      </c>
      <c r="E575" t="s">
        <v>13</v>
      </c>
      <c r="F575" t="s">
        <v>11</v>
      </c>
      <c r="G575" t="str">
        <f t="shared" si="8"/>
        <v>No</v>
      </c>
    </row>
    <row r="576" spans="1:7" x14ac:dyDescent="0.25">
      <c r="A576">
        <v>322</v>
      </c>
      <c r="B576" t="s">
        <v>2658</v>
      </c>
      <c r="C576">
        <v>81015</v>
      </c>
      <c r="D576">
        <v>7</v>
      </c>
      <c r="E576" t="s">
        <v>13</v>
      </c>
      <c r="F576" t="s">
        <v>11</v>
      </c>
      <c r="G576" t="str">
        <f t="shared" si="8"/>
        <v>No</v>
      </c>
    </row>
    <row r="577" spans="1:7" x14ac:dyDescent="0.25">
      <c r="A577">
        <v>194</v>
      </c>
      <c r="B577" t="s">
        <v>2728</v>
      </c>
      <c r="C577">
        <v>76156.899999999994</v>
      </c>
      <c r="D577">
        <v>10</v>
      </c>
      <c r="E577" t="s">
        <v>13</v>
      </c>
      <c r="F577" t="s">
        <v>11</v>
      </c>
      <c r="G577" t="str">
        <f t="shared" si="8"/>
        <v>No</v>
      </c>
    </row>
    <row r="578" spans="1:7" x14ac:dyDescent="0.25">
      <c r="A578">
        <v>582</v>
      </c>
      <c r="B578" t="s">
        <v>2793</v>
      </c>
      <c r="C578">
        <v>75992.12</v>
      </c>
      <c r="D578">
        <v>4</v>
      </c>
      <c r="E578" t="s">
        <v>13</v>
      </c>
      <c r="F578" t="s">
        <v>11</v>
      </c>
      <c r="G578" t="str">
        <f t="shared" si="8"/>
        <v>No</v>
      </c>
    </row>
    <row r="579" spans="1:7" x14ac:dyDescent="0.25">
      <c r="A579">
        <v>920</v>
      </c>
      <c r="B579" t="s">
        <v>2725</v>
      </c>
      <c r="C579">
        <v>71082</v>
      </c>
      <c r="D579">
        <v>11</v>
      </c>
      <c r="E579" t="s">
        <v>13</v>
      </c>
      <c r="F579" t="s">
        <v>11</v>
      </c>
      <c r="G579" t="str">
        <f t="shared" ref="G579:G642" si="9">IF(C579/D579&gt;100000, "Yes", "No")</f>
        <v>No</v>
      </c>
    </row>
    <row r="580" spans="1:7" x14ac:dyDescent="0.25">
      <c r="A580">
        <v>24818</v>
      </c>
      <c r="B580" t="s">
        <v>2472</v>
      </c>
      <c r="C580">
        <v>67098.17</v>
      </c>
      <c r="D580">
        <v>5</v>
      </c>
      <c r="E580" t="s">
        <v>13</v>
      </c>
      <c r="F580" t="s">
        <v>11</v>
      </c>
      <c r="G580" t="str">
        <f t="shared" si="9"/>
        <v>No</v>
      </c>
    </row>
    <row r="581" spans="1:7" x14ac:dyDescent="0.25">
      <c r="A581">
        <v>204</v>
      </c>
      <c r="B581" t="s">
        <v>2605</v>
      </c>
      <c r="C581">
        <v>66381.89</v>
      </c>
      <c r="D581">
        <v>18</v>
      </c>
      <c r="E581" t="s">
        <v>13</v>
      </c>
      <c r="F581" t="s">
        <v>11</v>
      </c>
      <c r="G581" t="str">
        <f t="shared" si="9"/>
        <v>No</v>
      </c>
    </row>
    <row r="582" spans="1:7" x14ac:dyDescent="0.25">
      <c r="A582">
        <v>844</v>
      </c>
      <c r="B582" t="s">
        <v>2794</v>
      </c>
      <c r="C582">
        <v>63620.13</v>
      </c>
      <c r="D582">
        <v>9</v>
      </c>
      <c r="E582" t="s">
        <v>13</v>
      </c>
      <c r="F582" t="s">
        <v>11</v>
      </c>
      <c r="G582" t="str">
        <f t="shared" si="9"/>
        <v>No</v>
      </c>
    </row>
    <row r="583" spans="1:7" x14ac:dyDescent="0.25">
      <c r="A583">
        <v>714</v>
      </c>
      <c r="B583" t="s">
        <v>2795</v>
      </c>
      <c r="C583">
        <v>62500</v>
      </c>
      <c r="D583">
        <v>1</v>
      </c>
      <c r="E583" t="s">
        <v>13</v>
      </c>
      <c r="F583" t="s">
        <v>11</v>
      </c>
      <c r="G583" t="str">
        <f t="shared" si="9"/>
        <v>No</v>
      </c>
    </row>
    <row r="584" spans="1:7" x14ac:dyDescent="0.25">
      <c r="A584">
        <v>723</v>
      </c>
      <c r="B584" t="s">
        <v>2796</v>
      </c>
      <c r="C584">
        <v>62500</v>
      </c>
      <c r="D584">
        <v>1</v>
      </c>
      <c r="E584" t="s">
        <v>13</v>
      </c>
      <c r="F584" t="s">
        <v>11</v>
      </c>
      <c r="G584" t="str">
        <f t="shared" si="9"/>
        <v>No</v>
      </c>
    </row>
    <row r="585" spans="1:7" x14ac:dyDescent="0.25">
      <c r="A585">
        <v>24861</v>
      </c>
      <c r="B585" t="s">
        <v>2797</v>
      </c>
      <c r="C585">
        <v>59000</v>
      </c>
      <c r="D585">
        <v>4</v>
      </c>
      <c r="E585" t="s">
        <v>13</v>
      </c>
      <c r="F585" t="s">
        <v>11</v>
      </c>
      <c r="G585" t="str">
        <f t="shared" si="9"/>
        <v>No</v>
      </c>
    </row>
    <row r="586" spans="1:7" x14ac:dyDescent="0.25">
      <c r="A586">
        <v>411</v>
      </c>
      <c r="B586" t="s">
        <v>2433</v>
      </c>
      <c r="C586">
        <v>56000</v>
      </c>
      <c r="D586">
        <v>5</v>
      </c>
      <c r="E586" t="s">
        <v>13</v>
      </c>
      <c r="F586" t="s">
        <v>11</v>
      </c>
      <c r="G586" t="str">
        <f t="shared" si="9"/>
        <v>No</v>
      </c>
    </row>
    <row r="587" spans="1:7" x14ac:dyDescent="0.25">
      <c r="A587">
        <v>117</v>
      </c>
      <c r="B587" t="s">
        <v>2528</v>
      </c>
      <c r="C587">
        <v>53105.89</v>
      </c>
      <c r="D587">
        <v>15</v>
      </c>
      <c r="E587" t="s">
        <v>13</v>
      </c>
      <c r="F587" t="s">
        <v>11</v>
      </c>
      <c r="G587" t="str">
        <f t="shared" si="9"/>
        <v>No</v>
      </c>
    </row>
    <row r="588" spans="1:7" x14ac:dyDescent="0.25">
      <c r="A588">
        <v>304</v>
      </c>
      <c r="B588" t="s">
        <v>2798</v>
      </c>
      <c r="C588">
        <v>48323</v>
      </c>
      <c r="D588">
        <v>4</v>
      </c>
      <c r="E588" t="s">
        <v>13</v>
      </c>
      <c r="F588" t="s">
        <v>11</v>
      </c>
      <c r="G588" t="str">
        <f t="shared" si="9"/>
        <v>No</v>
      </c>
    </row>
    <row r="589" spans="1:7" x14ac:dyDescent="0.25">
      <c r="A589">
        <v>711</v>
      </c>
      <c r="B589" t="s">
        <v>2799</v>
      </c>
      <c r="C589">
        <v>48217.23</v>
      </c>
      <c r="D589">
        <v>7</v>
      </c>
      <c r="E589" t="s">
        <v>13</v>
      </c>
      <c r="F589" t="s">
        <v>11</v>
      </c>
      <c r="G589" t="str">
        <f t="shared" si="9"/>
        <v>No</v>
      </c>
    </row>
    <row r="590" spans="1:7" x14ac:dyDescent="0.25">
      <c r="A590">
        <v>302</v>
      </c>
      <c r="B590" t="s">
        <v>2800</v>
      </c>
      <c r="C590">
        <v>47592</v>
      </c>
      <c r="D590">
        <v>16</v>
      </c>
      <c r="E590" t="s">
        <v>13</v>
      </c>
      <c r="F590" t="s">
        <v>11</v>
      </c>
      <c r="G590" t="str">
        <f t="shared" si="9"/>
        <v>No</v>
      </c>
    </row>
    <row r="591" spans="1:7" x14ac:dyDescent="0.25">
      <c r="A591">
        <v>24781</v>
      </c>
      <c r="B591" t="s">
        <v>2801</v>
      </c>
      <c r="C591">
        <v>42662.27</v>
      </c>
      <c r="D591">
        <v>13</v>
      </c>
      <c r="E591" t="s">
        <v>13</v>
      </c>
      <c r="F591" t="s">
        <v>11</v>
      </c>
      <c r="G591" t="str">
        <f t="shared" si="9"/>
        <v>No</v>
      </c>
    </row>
    <row r="592" spans="1:7" x14ac:dyDescent="0.25">
      <c r="A592">
        <v>205</v>
      </c>
      <c r="B592" t="s">
        <v>2727</v>
      </c>
      <c r="C592">
        <v>38565.519999999997</v>
      </c>
      <c r="D592">
        <v>11</v>
      </c>
      <c r="E592" t="s">
        <v>13</v>
      </c>
      <c r="F592" t="s">
        <v>11</v>
      </c>
      <c r="G592" t="str">
        <f t="shared" si="9"/>
        <v>No</v>
      </c>
    </row>
    <row r="593" spans="1:7" x14ac:dyDescent="0.25">
      <c r="A593">
        <v>24803</v>
      </c>
      <c r="B593" t="s">
        <v>2802</v>
      </c>
      <c r="C593">
        <v>37200</v>
      </c>
      <c r="D593">
        <v>12</v>
      </c>
      <c r="E593" t="s">
        <v>13</v>
      </c>
      <c r="F593" t="s">
        <v>11</v>
      </c>
      <c r="G593" t="str">
        <f t="shared" si="9"/>
        <v>No</v>
      </c>
    </row>
    <row r="594" spans="1:7" x14ac:dyDescent="0.25">
      <c r="A594">
        <v>247</v>
      </c>
      <c r="B594" t="s">
        <v>2803</v>
      </c>
      <c r="C594">
        <v>37194</v>
      </c>
      <c r="D594">
        <v>2</v>
      </c>
      <c r="E594" t="s">
        <v>13</v>
      </c>
      <c r="F594" t="s">
        <v>11</v>
      </c>
      <c r="G594" t="str">
        <f t="shared" si="9"/>
        <v>No</v>
      </c>
    </row>
    <row r="595" spans="1:7" x14ac:dyDescent="0.25">
      <c r="A595">
        <v>24812</v>
      </c>
      <c r="B595" t="s">
        <v>2804</v>
      </c>
      <c r="C595">
        <v>34800.44</v>
      </c>
      <c r="D595">
        <v>4</v>
      </c>
      <c r="E595" t="s">
        <v>13</v>
      </c>
      <c r="F595" t="s">
        <v>11</v>
      </c>
      <c r="G595" t="str">
        <f t="shared" si="9"/>
        <v>No</v>
      </c>
    </row>
    <row r="596" spans="1:7" x14ac:dyDescent="0.25">
      <c r="A596">
        <v>401</v>
      </c>
      <c r="B596" t="s">
        <v>2805</v>
      </c>
      <c r="C596">
        <v>34277</v>
      </c>
      <c r="D596">
        <v>8</v>
      </c>
      <c r="E596" t="s">
        <v>13</v>
      </c>
      <c r="F596" t="s">
        <v>11</v>
      </c>
      <c r="G596" t="str">
        <f t="shared" si="9"/>
        <v>No</v>
      </c>
    </row>
    <row r="597" spans="1:7" x14ac:dyDescent="0.25">
      <c r="A597">
        <v>24780</v>
      </c>
      <c r="B597" t="s">
        <v>2641</v>
      </c>
      <c r="C597">
        <v>33860</v>
      </c>
      <c r="D597">
        <v>13</v>
      </c>
      <c r="E597" t="s">
        <v>13</v>
      </c>
      <c r="F597" t="s">
        <v>11</v>
      </c>
      <c r="G597" t="str">
        <f t="shared" si="9"/>
        <v>No</v>
      </c>
    </row>
    <row r="598" spans="1:7" x14ac:dyDescent="0.25">
      <c r="A598">
        <v>260</v>
      </c>
      <c r="B598" t="s">
        <v>2806</v>
      </c>
      <c r="C598">
        <v>31777.08</v>
      </c>
      <c r="D598">
        <v>13</v>
      </c>
      <c r="E598" t="s">
        <v>13</v>
      </c>
      <c r="F598" t="s">
        <v>11</v>
      </c>
      <c r="G598" t="str">
        <f t="shared" si="9"/>
        <v>No</v>
      </c>
    </row>
    <row r="599" spans="1:7" x14ac:dyDescent="0.25">
      <c r="A599">
        <v>807</v>
      </c>
      <c r="B599" t="s">
        <v>2807</v>
      </c>
      <c r="C599">
        <v>31365</v>
      </c>
      <c r="D599">
        <v>9</v>
      </c>
      <c r="E599" t="s">
        <v>13</v>
      </c>
      <c r="F599" t="s">
        <v>11</v>
      </c>
      <c r="G599" t="str">
        <f t="shared" si="9"/>
        <v>No</v>
      </c>
    </row>
    <row r="600" spans="1:7" x14ac:dyDescent="0.25">
      <c r="A600">
        <v>24834</v>
      </c>
      <c r="B600" t="s">
        <v>2808</v>
      </c>
      <c r="C600">
        <v>30438</v>
      </c>
      <c r="D600">
        <v>6</v>
      </c>
      <c r="E600" t="s">
        <v>13</v>
      </c>
      <c r="F600" t="s">
        <v>11</v>
      </c>
      <c r="G600" t="str">
        <f t="shared" si="9"/>
        <v>No</v>
      </c>
    </row>
    <row r="601" spans="1:7" x14ac:dyDescent="0.25">
      <c r="A601">
        <v>145</v>
      </c>
      <c r="B601" t="s">
        <v>2500</v>
      </c>
      <c r="C601">
        <v>30018.68</v>
      </c>
      <c r="D601">
        <v>7</v>
      </c>
      <c r="E601" t="s">
        <v>13</v>
      </c>
      <c r="F601" t="s">
        <v>11</v>
      </c>
      <c r="G601" t="str">
        <f t="shared" si="9"/>
        <v>No</v>
      </c>
    </row>
    <row r="602" spans="1:7" x14ac:dyDescent="0.25">
      <c r="A602">
        <v>814</v>
      </c>
      <c r="B602" t="s">
        <v>2436</v>
      </c>
      <c r="C602">
        <v>2805813.88</v>
      </c>
      <c r="D602">
        <v>15</v>
      </c>
      <c r="E602" t="s">
        <v>5</v>
      </c>
      <c r="F602" t="s">
        <v>3</v>
      </c>
      <c r="G602" t="str">
        <f t="shared" si="9"/>
        <v>Yes</v>
      </c>
    </row>
    <row r="603" spans="1:7" x14ac:dyDescent="0.25">
      <c r="A603">
        <v>240</v>
      </c>
      <c r="B603" t="s">
        <v>2447</v>
      </c>
      <c r="C603">
        <v>1349801</v>
      </c>
      <c r="D603">
        <v>32</v>
      </c>
      <c r="E603" t="s">
        <v>5</v>
      </c>
      <c r="F603" t="s">
        <v>3</v>
      </c>
      <c r="G603" t="str">
        <f t="shared" si="9"/>
        <v>No</v>
      </c>
    </row>
    <row r="604" spans="1:7" x14ac:dyDescent="0.25">
      <c r="A604">
        <v>102</v>
      </c>
      <c r="B604" t="s">
        <v>2471</v>
      </c>
      <c r="C604">
        <v>934382.58</v>
      </c>
      <c r="D604">
        <v>34</v>
      </c>
      <c r="E604" t="s">
        <v>5</v>
      </c>
      <c r="F604" t="s">
        <v>3</v>
      </c>
      <c r="G604" t="str">
        <f t="shared" si="9"/>
        <v>No</v>
      </c>
    </row>
    <row r="605" spans="1:7" x14ac:dyDescent="0.25">
      <c r="A605">
        <v>344</v>
      </c>
      <c r="B605" t="s">
        <v>2494</v>
      </c>
      <c r="C605">
        <v>753543.35</v>
      </c>
      <c r="D605">
        <v>20</v>
      </c>
      <c r="E605" t="s">
        <v>5</v>
      </c>
      <c r="F605" t="s">
        <v>3</v>
      </c>
      <c r="G605" t="str">
        <f t="shared" si="9"/>
        <v>No</v>
      </c>
    </row>
    <row r="606" spans="1:7" x14ac:dyDescent="0.25">
      <c r="A606">
        <v>801</v>
      </c>
      <c r="B606" t="s">
        <v>2809</v>
      </c>
      <c r="C606">
        <v>680073.68</v>
      </c>
      <c r="D606">
        <v>28</v>
      </c>
      <c r="E606" t="s">
        <v>5</v>
      </c>
      <c r="F606" t="s">
        <v>3</v>
      </c>
      <c r="G606" t="str">
        <f t="shared" si="9"/>
        <v>No</v>
      </c>
    </row>
    <row r="607" spans="1:7" x14ac:dyDescent="0.25">
      <c r="A607">
        <v>843</v>
      </c>
      <c r="B607" t="s">
        <v>2810</v>
      </c>
      <c r="C607">
        <v>664126.73</v>
      </c>
      <c r="D607">
        <v>23</v>
      </c>
      <c r="E607" t="s">
        <v>5</v>
      </c>
      <c r="F607" t="s">
        <v>3</v>
      </c>
      <c r="G607" t="str">
        <f t="shared" si="9"/>
        <v>No</v>
      </c>
    </row>
    <row r="608" spans="1:7" x14ac:dyDescent="0.25">
      <c r="A608">
        <v>337</v>
      </c>
      <c r="B608" t="s">
        <v>2668</v>
      </c>
      <c r="C608">
        <v>550625</v>
      </c>
      <c r="D608">
        <v>16</v>
      </c>
      <c r="E608" t="s">
        <v>5</v>
      </c>
      <c r="F608" t="s">
        <v>3</v>
      </c>
      <c r="G608" t="str">
        <f t="shared" si="9"/>
        <v>No</v>
      </c>
    </row>
    <row r="609" spans="1:7" x14ac:dyDescent="0.25">
      <c r="A609">
        <v>163</v>
      </c>
      <c r="B609" t="s">
        <v>2667</v>
      </c>
      <c r="C609">
        <v>434435</v>
      </c>
      <c r="D609">
        <v>17</v>
      </c>
      <c r="E609" t="s">
        <v>5</v>
      </c>
      <c r="F609" t="s">
        <v>3</v>
      </c>
      <c r="G609" t="str">
        <f t="shared" si="9"/>
        <v>No</v>
      </c>
    </row>
    <row r="610" spans="1:7" x14ac:dyDescent="0.25">
      <c r="A610">
        <v>212</v>
      </c>
      <c r="B610" t="s">
        <v>2426</v>
      </c>
      <c r="C610">
        <v>359260</v>
      </c>
      <c r="D610">
        <v>24</v>
      </c>
      <c r="E610" t="s">
        <v>5</v>
      </c>
      <c r="F610" t="s">
        <v>3</v>
      </c>
      <c r="G610" t="str">
        <f t="shared" si="9"/>
        <v>No</v>
      </c>
    </row>
    <row r="611" spans="1:7" x14ac:dyDescent="0.25">
      <c r="A611">
        <v>921</v>
      </c>
      <c r="B611" t="s">
        <v>2811</v>
      </c>
      <c r="C611">
        <v>344125.5</v>
      </c>
      <c r="D611">
        <v>8</v>
      </c>
      <c r="E611" t="s">
        <v>5</v>
      </c>
      <c r="F611" t="s">
        <v>3</v>
      </c>
      <c r="G611" t="str">
        <f t="shared" si="9"/>
        <v>No</v>
      </c>
    </row>
    <row r="612" spans="1:7" x14ac:dyDescent="0.25">
      <c r="A612">
        <v>24828</v>
      </c>
      <c r="B612" t="s">
        <v>2812</v>
      </c>
      <c r="C612">
        <v>340077.96</v>
      </c>
      <c r="D612">
        <v>13</v>
      </c>
      <c r="E612" t="s">
        <v>5</v>
      </c>
      <c r="F612" t="s">
        <v>3</v>
      </c>
      <c r="G612" t="str">
        <f t="shared" si="9"/>
        <v>No</v>
      </c>
    </row>
    <row r="613" spans="1:7" x14ac:dyDescent="0.25">
      <c r="A613">
        <v>823</v>
      </c>
      <c r="B613" t="s">
        <v>2813</v>
      </c>
      <c r="C613">
        <v>322800</v>
      </c>
      <c r="D613">
        <v>9</v>
      </c>
      <c r="E613" t="s">
        <v>5</v>
      </c>
      <c r="F613" t="s">
        <v>3</v>
      </c>
      <c r="G613" t="str">
        <f t="shared" si="9"/>
        <v>No</v>
      </c>
    </row>
    <row r="614" spans="1:7" x14ac:dyDescent="0.25">
      <c r="A614">
        <v>196</v>
      </c>
      <c r="B614" t="s">
        <v>2586</v>
      </c>
      <c r="C614">
        <v>292975</v>
      </c>
      <c r="D614">
        <v>17</v>
      </c>
      <c r="E614" t="s">
        <v>5</v>
      </c>
      <c r="F614" t="s">
        <v>3</v>
      </c>
      <c r="G614" t="str">
        <f t="shared" si="9"/>
        <v>No</v>
      </c>
    </row>
    <row r="615" spans="1:7" x14ac:dyDescent="0.25">
      <c r="A615">
        <v>468</v>
      </c>
      <c r="B615" t="s">
        <v>2431</v>
      </c>
      <c r="C615">
        <v>278101.48</v>
      </c>
      <c r="D615">
        <v>18</v>
      </c>
      <c r="E615" t="s">
        <v>5</v>
      </c>
      <c r="F615" t="s">
        <v>3</v>
      </c>
      <c r="G615" t="str">
        <f t="shared" si="9"/>
        <v>No</v>
      </c>
    </row>
    <row r="616" spans="1:7" x14ac:dyDescent="0.25">
      <c r="A616">
        <v>830</v>
      </c>
      <c r="B616" t="s">
        <v>2497</v>
      </c>
      <c r="C616">
        <v>263160</v>
      </c>
      <c r="D616">
        <v>17</v>
      </c>
      <c r="E616" t="s">
        <v>5</v>
      </c>
      <c r="F616" t="s">
        <v>3</v>
      </c>
      <c r="G616" t="str">
        <f t="shared" si="9"/>
        <v>No</v>
      </c>
    </row>
    <row r="617" spans="1:7" x14ac:dyDescent="0.25">
      <c r="A617">
        <v>24819</v>
      </c>
      <c r="B617" t="s">
        <v>2814</v>
      </c>
      <c r="C617">
        <v>251280.6</v>
      </c>
      <c r="D617">
        <v>3</v>
      </c>
      <c r="E617" t="s">
        <v>5</v>
      </c>
      <c r="F617" t="s">
        <v>3</v>
      </c>
      <c r="G617" t="str">
        <f t="shared" si="9"/>
        <v>No</v>
      </c>
    </row>
    <row r="618" spans="1:7" x14ac:dyDescent="0.25">
      <c r="A618">
        <v>318</v>
      </c>
      <c r="B618" t="s">
        <v>2487</v>
      </c>
      <c r="C618">
        <v>229724</v>
      </c>
      <c r="D618">
        <v>8</v>
      </c>
      <c r="E618" t="s">
        <v>5</v>
      </c>
      <c r="F618" t="s">
        <v>3</v>
      </c>
      <c r="G618" t="str">
        <f t="shared" si="9"/>
        <v>No</v>
      </c>
    </row>
    <row r="619" spans="1:7" x14ac:dyDescent="0.25">
      <c r="A619">
        <v>789</v>
      </c>
      <c r="B619" t="s">
        <v>2815</v>
      </c>
      <c r="C619">
        <v>225728.2</v>
      </c>
      <c r="D619">
        <v>9</v>
      </c>
      <c r="E619" t="s">
        <v>5</v>
      </c>
      <c r="F619" t="s">
        <v>3</v>
      </c>
      <c r="G619" t="str">
        <f t="shared" si="9"/>
        <v>No</v>
      </c>
    </row>
    <row r="620" spans="1:7" x14ac:dyDescent="0.25">
      <c r="A620">
        <v>24918</v>
      </c>
      <c r="B620" t="s">
        <v>2816</v>
      </c>
      <c r="C620">
        <v>224963.75</v>
      </c>
      <c r="D620">
        <v>14</v>
      </c>
      <c r="E620" t="s">
        <v>5</v>
      </c>
      <c r="F620" t="s">
        <v>3</v>
      </c>
      <c r="G620" t="str">
        <f t="shared" si="9"/>
        <v>No</v>
      </c>
    </row>
    <row r="621" spans="1:7" x14ac:dyDescent="0.25">
      <c r="A621">
        <v>24784</v>
      </c>
      <c r="B621" t="s">
        <v>2817</v>
      </c>
      <c r="C621">
        <v>181088.75</v>
      </c>
      <c r="D621">
        <v>12</v>
      </c>
      <c r="E621" t="s">
        <v>5</v>
      </c>
      <c r="F621" t="s">
        <v>3</v>
      </c>
      <c r="G621" t="str">
        <f t="shared" si="9"/>
        <v>No</v>
      </c>
    </row>
    <row r="622" spans="1:7" x14ac:dyDescent="0.25">
      <c r="A622">
        <v>825</v>
      </c>
      <c r="B622" t="s">
        <v>2700</v>
      </c>
      <c r="C622">
        <v>178145</v>
      </c>
      <c r="D622">
        <v>16</v>
      </c>
      <c r="E622" t="s">
        <v>5</v>
      </c>
      <c r="F622" t="s">
        <v>3</v>
      </c>
      <c r="G622" t="str">
        <f t="shared" si="9"/>
        <v>No</v>
      </c>
    </row>
    <row r="623" spans="1:7" x14ac:dyDescent="0.25">
      <c r="A623">
        <v>777</v>
      </c>
      <c r="B623" t="s">
        <v>2818</v>
      </c>
      <c r="C623">
        <v>177829.84</v>
      </c>
      <c r="D623">
        <v>10</v>
      </c>
      <c r="E623" t="s">
        <v>5</v>
      </c>
      <c r="F623" t="s">
        <v>3</v>
      </c>
      <c r="G623" t="str">
        <f t="shared" si="9"/>
        <v>No</v>
      </c>
    </row>
    <row r="624" spans="1:7" x14ac:dyDescent="0.25">
      <c r="A624">
        <v>403</v>
      </c>
      <c r="B624" t="s">
        <v>2438</v>
      </c>
      <c r="C624">
        <v>174295.85</v>
      </c>
      <c r="D624">
        <v>16</v>
      </c>
      <c r="E624" t="s">
        <v>5</v>
      </c>
      <c r="F624" t="s">
        <v>3</v>
      </c>
      <c r="G624" t="str">
        <f t="shared" si="9"/>
        <v>No</v>
      </c>
    </row>
    <row r="625" spans="1:7" x14ac:dyDescent="0.25">
      <c r="A625">
        <v>24813</v>
      </c>
      <c r="B625" t="s">
        <v>2819</v>
      </c>
      <c r="C625">
        <v>158853.63</v>
      </c>
      <c r="D625">
        <v>13</v>
      </c>
      <c r="E625" t="s">
        <v>5</v>
      </c>
      <c r="F625" t="s">
        <v>3</v>
      </c>
      <c r="G625" t="str">
        <f t="shared" si="9"/>
        <v>No</v>
      </c>
    </row>
    <row r="626" spans="1:7" x14ac:dyDescent="0.25">
      <c r="A626">
        <v>385</v>
      </c>
      <c r="B626" t="s">
        <v>2503</v>
      </c>
      <c r="C626">
        <v>132677.56</v>
      </c>
      <c r="D626">
        <v>8</v>
      </c>
      <c r="E626" t="s">
        <v>5</v>
      </c>
      <c r="F626" t="s">
        <v>3</v>
      </c>
      <c r="G626" t="str">
        <f t="shared" si="9"/>
        <v>No</v>
      </c>
    </row>
    <row r="627" spans="1:7" x14ac:dyDescent="0.25">
      <c r="A627">
        <v>482</v>
      </c>
      <c r="B627" t="s">
        <v>2425</v>
      </c>
      <c r="C627">
        <v>131998.5</v>
      </c>
      <c r="D627">
        <v>11</v>
      </c>
      <c r="E627" t="s">
        <v>5</v>
      </c>
      <c r="F627" t="s">
        <v>3</v>
      </c>
      <c r="G627" t="str">
        <f t="shared" si="9"/>
        <v>No</v>
      </c>
    </row>
    <row r="628" spans="1:7" x14ac:dyDescent="0.25">
      <c r="A628">
        <v>805</v>
      </c>
      <c r="B628" t="s">
        <v>2716</v>
      </c>
      <c r="C628">
        <v>108235</v>
      </c>
      <c r="D628">
        <v>9</v>
      </c>
      <c r="E628" t="s">
        <v>5</v>
      </c>
      <c r="F628" t="s">
        <v>3</v>
      </c>
      <c r="G628" t="str">
        <f t="shared" si="9"/>
        <v>No</v>
      </c>
    </row>
    <row r="629" spans="1:7" x14ac:dyDescent="0.25">
      <c r="A629">
        <v>24825</v>
      </c>
      <c r="B629" t="s">
        <v>2820</v>
      </c>
      <c r="C629">
        <v>107996.41</v>
      </c>
      <c r="D629">
        <v>8</v>
      </c>
      <c r="E629" t="s">
        <v>5</v>
      </c>
      <c r="F629" t="s">
        <v>3</v>
      </c>
      <c r="G629" t="str">
        <f t="shared" si="9"/>
        <v>No</v>
      </c>
    </row>
    <row r="630" spans="1:7" x14ac:dyDescent="0.25">
      <c r="A630">
        <v>169</v>
      </c>
      <c r="B630" t="s">
        <v>2434</v>
      </c>
      <c r="C630">
        <v>107086.99</v>
      </c>
      <c r="D630">
        <v>13</v>
      </c>
      <c r="E630" t="s">
        <v>5</v>
      </c>
      <c r="F630" t="s">
        <v>3</v>
      </c>
      <c r="G630" t="str">
        <f t="shared" si="9"/>
        <v>No</v>
      </c>
    </row>
    <row r="631" spans="1:7" x14ac:dyDescent="0.25">
      <c r="A631">
        <v>145</v>
      </c>
      <c r="B631" t="s">
        <v>2500</v>
      </c>
      <c r="C631">
        <v>106636.53</v>
      </c>
      <c r="D631">
        <v>5</v>
      </c>
      <c r="E631" t="s">
        <v>5</v>
      </c>
      <c r="F631" t="s">
        <v>3</v>
      </c>
      <c r="G631" t="str">
        <f t="shared" si="9"/>
        <v>No</v>
      </c>
    </row>
    <row r="632" spans="1:7" x14ac:dyDescent="0.25">
      <c r="A632">
        <v>24783</v>
      </c>
      <c r="B632" t="s">
        <v>2821</v>
      </c>
      <c r="C632">
        <v>105104.75</v>
      </c>
      <c r="D632">
        <v>13</v>
      </c>
      <c r="E632" t="s">
        <v>5</v>
      </c>
      <c r="F632" t="s">
        <v>3</v>
      </c>
      <c r="G632" t="str">
        <f t="shared" si="9"/>
        <v>No</v>
      </c>
    </row>
    <row r="633" spans="1:7" x14ac:dyDescent="0.25">
      <c r="A633">
        <v>216</v>
      </c>
      <c r="B633" t="s">
        <v>2410</v>
      </c>
      <c r="C633">
        <v>104020</v>
      </c>
      <c r="D633">
        <v>11</v>
      </c>
      <c r="E633" t="s">
        <v>5</v>
      </c>
      <c r="F633" t="s">
        <v>3</v>
      </c>
      <c r="G633" t="str">
        <f t="shared" si="9"/>
        <v>No</v>
      </c>
    </row>
    <row r="634" spans="1:7" x14ac:dyDescent="0.25">
      <c r="A634">
        <v>931</v>
      </c>
      <c r="B634" t="s">
        <v>2534</v>
      </c>
      <c r="C634">
        <v>102491.77</v>
      </c>
      <c r="D634">
        <v>5</v>
      </c>
      <c r="E634" t="s">
        <v>5</v>
      </c>
      <c r="F634" t="s">
        <v>3</v>
      </c>
      <c r="G634" t="str">
        <f t="shared" si="9"/>
        <v>No</v>
      </c>
    </row>
    <row r="635" spans="1:7" x14ac:dyDescent="0.25">
      <c r="A635">
        <v>24864</v>
      </c>
      <c r="B635" t="s">
        <v>2822</v>
      </c>
      <c r="C635">
        <v>101776.14</v>
      </c>
      <c r="D635">
        <v>5</v>
      </c>
      <c r="E635" t="s">
        <v>5</v>
      </c>
      <c r="F635" t="s">
        <v>3</v>
      </c>
      <c r="G635" t="str">
        <f t="shared" si="9"/>
        <v>No</v>
      </c>
    </row>
    <row r="636" spans="1:7" x14ac:dyDescent="0.25">
      <c r="A636">
        <v>227</v>
      </c>
      <c r="B636" t="s">
        <v>2420</v>
      </c>
      <c r="C636">
        <v>101628.05</v>
      </c>
      <c r="D636">
        <v>9</v>
      </c>
      <c r="E636" t="s">
        <v>5</v>
      </c>
      <c r="F636" t="s">
        <v>3</v>
      </c>
      <c r="G636" t="str">
        <f t="shared" si="9"/>
        <v>No</v>
      </c>
    </row>
    <row r="637" spans="1:7" x14ac:dyDescent="0.25">
      <c r="A637">
        <v>24821</v>
      </c>
      <c r="B637" t="s">
        <v>2823</v>
      </c>
      <c r="C637">
        <v>101258</v>
      </c>
      <c r="D637">
        <v>4</v>
      </c>
      <c r="E637" t="s">
        <v>5</v>
      </c>
      <c r="F637" t="s">
        <v>3</v>
      </c>
      <c r="G637" t="str">
        <f t="shared" si="9"/>
        <v>No</v>
      </c>
    </row>
    <row r="638" spans="1:7" x14ac:dyDescent="0.25">
      <c r="A638">
        <v>581</v>
      </c>
      <c r="B638" t="s">
        <v>2459</v>
      </c>
      <c r="C638">
        <v>100000</v>
      </c>
      <c r="D638">
        <v>1</v>
      </c>
      <c r="E638" t="s">
        <v>5</v>
      </c>
      <c r="F638" t="s">
        <v>3</v>
      </c>
      <c r="G638" t="str">
        <f t="shared" si="9"/>
        <v>No</v>
      </c>
    </row>
    <row r="639" spans="1:7" x14ac:dyDescent="0.25">
      <c r="A639">
        <v>24822</v>
      </c>
      <c r="B639" t="s">
        <v>2824</v>
      </c>
      <c r="C639">
        <v>98702.56</v>
      </c>
      <c r="D639">
        <v>6</v>
      </c>
      <c r="E639" t="s">
        <v>5</v>
      </c>
      <c r="F639" t="s">
        <v>3</v>
      </c>
      <c r="G639" t="str">
        <f t="shared" si="9"/>
        <v>No</v>
      </c>
    </row>
    <row r="640" spans="1:7" x14ac:dyDescent="0.25">
      <c r="A640">
        <v>24829</v>
      </c>
      <c r="B640" t="s">
        <v>2825</v>
      </c>
      <c r="C640">
        <v>98195.23</v>
      </c>
      <c r="D640">
        <v>9</v>
      </c>
      <c r="E640" t="s">
        <v>5</v>
      </c>
      <c r="F640" t="s">
        <v>3</v>
      </c>
      <c r="G640" t="str">
        <f t="shared" si="9"/>
        <v>No</v>
      </c>
    </row>
    <row r="641" spans="1:7" x14ac:dyDescent="0.25">
      <c r="A641">
        <v>256</v>
      </c>
      <c r="B641" t="s">
        <v>2585</v>
      </c>
      <c r="C641">
        <v>96000</v>
      </c>
      <c r="D641">
        <v>6</v>
      </c>
      <c r="E641" t="s">
        <v>5</v>
      </c>
      <c r="F641" t="s">
        <v>3</v>
      </c>
      <c r="G641" t="str">
        <f t="shared" si="9"/>
        <v>No</v>
      </c>
    </row>
    <row r="642" spans="1:7" x14ac:dyDescent="0.25">
      <c r="A642">
        <v>24820</v>
      </c>
      <c r="B642" t="s">
        <v>2826</v>
      </c>
      <c r="C642">
        <v>96000</v>
      </c>
      <c r="D642">
        <v>5</v>
      </c>
      <c r="E642" t="s">
        <v>5</v>
      </c>
      <c r="F642" t="s">
        <v>3</v>
      </c>
      <c r="G642" t="str">
        <f t="shared" si="9"/>
        <v>No</v>
      </c>
    </row>
    <row r="643" spans="1:7" x14ac:dyDescent="0.25">
      <c r="A643">
        <v>571</v>
      </c>
      <c r="B643" t="s">
        <v>2644</v>
      </c>
      <c r="C643">
        <v>95950</v>
      </c>
      <c r="D643">
        <v>8</v>
      </c>
      <c r="E643" t="s">
        <v>5</v>
      </c>
      <c r="F643" t="s">
        <v>3</v>
      </c>
      <c r="G643" t="str">
        <f t="shared" ref="G643:G706" si="10">IF(C643/D643&gt;100000, "Yes", "No")</f>
        <v>No</v>
      </c>
    </row>
    <row r="644" spans="1:7" x14ac:dyDescent="0.25">
      <c r="A644">
        <v>162</v>
      </c>
      <c r="B644" t="s">
        <v>2474</v>
      </c>
      <c r="C644">
        <v>95881.03</v>
      </c>
      <c r="D644">
        <v>8</v>
      </c>
      <c r="E644" t="s">
        <v>5</v>
      </c>
      <c r="F644" t="s">
        <v>3</v>
      </c>
      <c r="G644" t="str">
        <f t="shared" si="10"/>
        <v>No</v>
      </c>
    </row>
    <row r="645" spans="1:7" x14ac:dyDescent="0.25">
      <c r="A645">
        <v>24841</v>
      </c>
      <c r="B645" t="s">
        <v>2827</v>
      </c>
      <c r="C645">
        <v>92945.34</v>
      </c>
      <c r="D645">
        <v>7</v>
      </c>
      <c r="E645" t="s">
        <v>5</v>
      </c>
      <c r="F645" t="s">
        <v>3</v>
      </c>
      <c r="G645" t="str">
        <f t="shared" si="10"/>
        <v>No</v>
      </c>
    </row>
    <row r="646" spans="1:7" x14ac:dyDescent="0.25">
      <c r="A646">
        <v>317</v>
      </c>
      <c r="B646" t="s">
        <v>2468</v>
      </c>
      <c r="C646">
        <v>84000</v>
      </c>
      <c r="D646">
        <v>2</v>
      </c>
      <c r="E646" t="s">
        <v>5</v>
      </c>
      <c r="F646" t="s">
        <v>3</v>
      </c>
      <c r="G646" t="str">
        <f t="shared" si="10"/>
        <v>No</v>
      </c>
    </row>
    <row r="647" spans="1:7" x14ac:dyDescent="0.25">
      <c r="A647">
        <v>821</v>
      </c>
      <c r="B647" t="s">
        <v>2603</v>
      </c>
      <c r="C647">
        <v>83274.06</v>
      </c>
      <c r="D647">
        <v>5</v>
      </c>
      <c r="E647" t="s">
        <v>5</v>
      </c>
      <c r="F647" t="s">
        <v>3</v>
      </c>
      <c r="G647" t="str">
        <f t="shared" si="10"/>
        <v>No</v>
      </c>
    </row>
    <row r="648" spans="1:7" x14ac:dyDescent="0.25">
      <c r="A648">
        <v>24713</v>
      </c>
      <c r="B648" t="s">
        <v>2828</v>
      </c>
      <c r="C648">
        <v>82594.100000000006</v>
      </c>
      <c r="D648">
        <v>11</v>
      </c>
      <c r="E648" t="s">
        <v>5</v>
      </c>
      <c r="F648" t="s">
        <v>3</v>
      </c>
      <c r="G648" t="str">
        <f t="shared" si="10"/>
        <v>No</v>
      </c>
    </row>
    <row r="649" spans="1:7" x14ac:dyDescent="0.25">
      <c r="A649">
        <v>343</v>
      </c>
      <c r="B649" t="s">
        <v>2583</v>
      </c>
      <c r="C649">
        <v>81734.759999999995</v>
      </c>
      <c r="D649">
        <v>8</v>
      </c>
      <c r="E649" t="s">
        <v>5</v>
      </c>
      <c r="F649" t="s">
        <v>3</v>
      </c>
      <c r="G649" t="str">
        <f t="shared" si="10"/>
        <v>No</v>
      </c>
    </row>
    <row r="650" spans="1:7" x14ac:dyDescent="0.25">
      <c r="A650">
        <v>24714</v>
      </c>
      <c r="B650" t="s">
        <v>2829</v>
      </c>
      <c r="C650">
        <v>72850</v>
      </c>
      <c r="D650">
        <v>8</v>
      </c>
      <c r="E650" t="s">
        <v>5</v>
      </c>
      <c r="F650" t="s">
        <v>3</v>
      </c>
      <c r="G650" t="str">
        <f t="shared" si="10"/>
        <v>No</v>
      </c>
    </row>
    <row r="651" spans="1:7" x14ac:dyDescent="0.25">
      <c r="A651">
        <v>24818</v>
      </c>
      <c r="B651" t="s">
        <v>2472</v>
      </c>
      <c r="C651">
        <v>72021.2</v>
      </c>
      <c r="D651">
        <v>10</v>
      </c>
      <c r="E651" t="s">
        <v>5</v>
      </c>
      <c r="F651" t="s">
        <v>3</v>
      </c>
      <c r="G651" t="str">
        <f t="shared" si="10"/>
        <v>No</v>
      </c>
    </row>
    <row r="652" spans="1:7" x14ac:dyDescent="0.25">
      <c r="A652">
        <v>220</v>
      </c>
      <c r="B652" t="s">
        <v>2539</v>
      </c>
      <c r="C652">
        <v>70801.5</v>
      </c>
      <c r="D652">
        <v>5</v>
      </c>
      <c r="E652" t="s">
        <v>5</v>
      </c>
      <c r="F652" t="s">
        <v>3</v>
      </c>
      <c r="G652" t="str">
        <f t="shared" si="10"/>
        <v>No</v>
      </c>
    </row>
    <row r="653" spans="1:7" x14ac:dyDescent="0.25">
      <c r="A653">
        <v>24812</v>
      </c>
      <c r="B653" t="s">
        <v>2804</v>
      </c>
      <c r="C653">
        <v>69946.23</v>
      </c>
      <c r="D653">
        <v>9</v>
      </c>
      <c r="E653" t="s">
        <v>5</v>
      </c>
      <c r="F653" t="s">
        <v>3</v>
      </c>
      <c r="G653" t="str">
        <f t="shared" si="10"/>
        <v>No</v>
      </c>
    </row>
    <row r="654" spans="1:7" x14ac:dyDescent="0.25">
      <c r="A654">
        <v>24826</v>
      </c>
      <c r="B654" t="s">
        <v>2830</v>
      </c>
      <c r="C654">
        <v>63119.42</v>
      </c>
      <c r="D654">
        <v>10</v>
      </c>
      <c r="E654" t="s">
        <v>5</v>
      </c>
      <c r="F654" t="s">
        <v>3</v>
      </c>
      <c r="G654" t="str">
        <f t="shared" si="10"/>
        <v>No</v>
      </c>
    </row>
    <row r="655" spans="1:7" x14ac:dyDescent="0.25">
      <c r="A655">
        <v>198</v>
      </c>
      <c r="B655" t="s">
        <v>2831</v>
      </c>
      <c r="C655">
        <v>60000</v>
      </c>
      <c r="D655">
        <v>1</v>
      </c>
      <c r="E655" t="s">
        <v>5</v>
      </c>
      <c r="F655" t="s">
        <v>3</v>
      </c>
      <c r="G655" t="str">
        <f t="shared" si="10"/>
        <v>No</v>
      </c>
    </row>
    <row r="656" spans="1:7" x14ac:dyDescent="0.25">
      <c r="A656">
        <v>24814</v>
      </c>
      <c r="B656" t="s">
        <v>2832</v>
      </c>
      <c r="C656">
        <v>59316.480000000003</v>
      </c>
      <c r="D656">
        <v>11</v>
      </c>
      <c r="E656" t="s">
        <v>5</v>
      </c>
      <c r="F656" t="s">
        <v>3</v>
      </c>
      <c r="G656" t="str">
        <f t="shared" si="10"/>
        <v>No</v>
      </c>
    </row>
    <row r="657" spans="1:7" x14ac:dyDescent="0.25">
      <c r="A657">
        <v>583</v>
      </c>
      <c r="B657" t="s">
        <v>2444</v>
      </c>
      <c r="C657">
        <v>58000</v>
      </c>
      <c r="D657">
        <v>1</v>
      </c>
      <c r="E657" t="s">
        <v>5</v>
      </c>
      <c r="F657" t="s">
        <v>3</v>
      </c>
      <c r="G657" t="str">
        <f t="shared" si="10"/>
        <v>No</v>
      </c>
    </row>
    <row r="658" spans="1:7" x14ac:dyDescent="0.25">
      <c r="A658">
        <v>229</v>
      </c>
      <c r="B658" t="s">
        <v>2833</v>
      </c>
      <c r="C658">
        <v>57542.400000000001</v>
      </c>
      <c r="D658">
        <v>2</v>
      </c>
      <c r="E658" t="s">
        <v>5</v>
      </c>
      <c r="F658" t="s">
        <v>3</v>
      </c>
      <c r="G658" t="str">
        <f t="shared" si="10"/>
        <v>No</v>
      </c>
    </row>
    <row r="659" spans="1:7" x14ac:dyDescent="0.25">
      <c r="A659">
        <v>231</v>
      </c>
      <c r="B659" t="s">
        <v>2686</v>
      </c>
      <c r="C659">
        <v>56850</v>
      </c>
      <c r="D659">
        <v>7</v>
      </c>
      <c r="E659" t="s">
        <v>5</v>
      </c>
      <c r="F659" t="s">
        <v>3</v>
      </c>
      <c r="G659" t="str">
        <f t="shared" si="10"/>
        <v>No</v>
      </c>
    </row>
    <row r="660" spans="1:7" x14ac:dyDescent="0.25">
      <c r="A660">
        <v>24866</v>
      </c>
      <c r="B660" t="s">
        <v>2834</v>
      </c>
      <c r="C660">
        <v>55708.6</v>
      </c>
      <c r="D660">
        <v>7</v>
      </c>
      <c r="E660" t="s">
        <v>5</v>
      </c>
      <c r="F660" t="s">
        <v>3</v>
      </c>
      <c r="G660" t="str">
        <f t="shared" si="10"/>
        <v>No</v>
      </c>
    </row>
    <row r="661" spans="1:7" x14ac:dyDescent="0.25">
      <c r="A661">
        <v>661</v>
      </c>
      <c r="B661" t="s">
        <v>2835</v>
      </c>
      <c r="C661">
        <v>55000</v>
      </c>
      <c r="D661">
        <v>4</v>
      </c>
      <c r="E661" t="s">
        <v>5</v>
      </c>
      <c r="F661" t="s">
        <v>3</v>
      </c>
      <c r="G661" t="str">
        <f t="shared" si="10"/>
        <v>No</v>
      </c>
    </row>
    <row r="662" spans="1:7" x14ac:dyDescent="0.25">
      <c r="A662">
        <v>24824</v>
      </c>
      <c r="B662" t="s">
        <v>2836</v>
      </c>
      <c r="C662">
        <v>54259.38</v>
      </c>
      <c r="D662">
        <v>5</v>
      </c>
      <c r="E662" t="s">
        <v>5</v>
      </c>
      <c r="F662" t="s">
        <v>3</v>
      </c>
      <c r="G662" t="str">
        <f t="shared" si="10"/>
        <v>No</v>
      </c>
    </row>
    <row r="663" spans="1:7" x14ac:dyDescent="0.25">
      <c r="A663">
        <v>205</v>
      </c>
      <c r="B663" t="s">
        <v>2727</v>
      </c>
      <c r="C663">
        <v>51221.2</v>
      </c>
      <c r="D663">
        <v>7</v>
      </c>
      <c r="E663" t="s">
        <v>5</v>
      </c>
      <c r="F663" t="s">
        <v>3</v>
      </c>
      <c r="G663" t="str">
        <f t="shared" si="10"/>
        <v>No</v>
      </c>
    </row>
    <row r="664" spans="1:7" x14ac:dyDescent="0.25">
      <c r="A664">
        <v>589</v>
      </c>
      <c r="B664" t="s">
        <v>2445</v>
      </c>
      <c r="C664">
        <v>50000</v>
      </c>
      <c r="D664">
        <v>1</v>
      </c>
      <c r="E664" t="s">
        <v>5</v>
      </c>
      <c r="F664" t="s">
        <v>3</v>
      </c>
      <c r="G664" t="str">
        <f t="shared" si="10"/>
        <v>No</v>
      </c>
    </row>
    <row r="665" spans="1:7" x14ac:dyDescent="0.25">
      <c r="A665">
        <v>24955</v>
      </c>
      <c r="B665" t="s">
        <v>2837</v>
      </c>
      <c r="C665">
        <v>50000</v>
      </c>
      <c r="D665">
        <v>2</v>
      </c>
      <c r="E665" t="s">
        <v>5</v>
      </c>
      <c r="F665" t="s">
        <v>3</v>
      </c>
      <c r="G665" t="str">
        <f t="shared" si="10"/>
        <v>No</v>
      </c>
    </row>
    <row r="666" spans="1:7" x14ac:dyDescent="0.25">
      <c r="A666">
        <v>543</v>
      </c>
      <c r="B666" t="s">
        <v>2838</v>
      </c>
      <c r="C666">
        <v>46976.13</v>
      </c>
      <c r="D666">
        <v>4</v>
      </c>
      <c r="E666" t="s">
        <v>5</v>
      </c>
      <c r="F666" t="s">
        <v>3</v>
      </c>
      <c r="G666" t="str">
        <f t="shared" si="10"/>
        <v>No</v>
      </c>
    </row>
    <row r="667" spans="1:7" x14ac:dyDescent="0.25">
      <c r="A667">
        <v>24803</v>
      </c>
      <c r="B667" t="s">
        <v>2802</v>
      </c>
      <c r="C667">
        <v>45500</v>
      </c>
      <c r="D667">
        <v>2</v>
      </c>
      <c r="E667" t="s">
        <v>5</v>
      </c>
      <c r="F667" t="s">
        <v>3</v>
      </c>
      <c r="G667" t="str">
        <f t="shared" si="10"/>
        <v>No</v>
      </c>
    </row>
    <row r="668" spans="1:7" x14ac:dyDescent="0.25">
      <c r="A668">
        <v>340</v>
      </c>
      <c r="B668" t="s">
        <v>2628</v>
      </c>
      <c r="C668">
        <v>45372</v>
      </c>
      <c r="D668">
        <v>1</v>
      </c>
      <c r="E668" t="s">
        <v>5</v>
      </c>
      <c r="F668" t="s">
        <v>3</v>
      </c>
      <c r="G668" t="str">
        <f t="shared" si="10"/>
        <v>No</v>
      </c>
    </row>
    <row r="669" spans="1:7" x14ac:dyDescent="0.25">
      <c r="A669">
        <v>846</v>
      </c>
      <c r="B669" t="s">
        <v>2458</v>
      </c>
      <c r="C669">
        <v>45176</v>
      </c>
      <c r="D669">
        <v>6</v>
      </c>
      <c r="E669" t="s">
        <v>5</v>
      </c>
      <c r="F669" t="s">
        <v>3</v>
      </c>
      <c r="G669" t="str">
        <f t="shared" si="10"/>
        <v>No</v>
      </c>
    </row>
    <row r="670" spans="1:7" x14ac:dyDescent="0.25">
      <c r="A670">
        <v>24823</v>
      </c>
      <c r="B670" t="s">
        <v>2839</v>
      </c>
      <c r="C670">
        <v>44600</v>
      </c>
      <c r="D670">
        <v>3</v>
      </c>
      <c r="E670" t="s">
        <v>5</v>
      </c>
      <c r="F670" t="s">
        <v>3</v>
      </c>
      <c r="G670" t="str">
        <f t="shared" si="10"/>
        <v>No</v>
      </c>
    </row>
    <row r="671" spans="1:7" x14ac:dyDescent="0.25">
      <c r="A671">
        <v>695</v>
      </c>
      <c r="B671" t="s">
        <v>2840</v>
      </c>
      <c r="C671">
        <v>44000</v>
      </c>
      <c r="D671">
        <v>1</v>
      </c>
      <c r="E671" t="s">
        <v>5</v>
      </c>
      <c r="F671" t="s">
        <v>3</v>
      </c>
      <c r="G671" t="str">
        <f t="shared" si="10"/>
        <v>No</v>
      </c>
    </row>
    <row r="672" spans="1:7" x14ac:dyDescent="0.25">
      <c r="A672">
        <v>24869</v>
      </c>
      <c r="B672" t="s">
        <v>2841</v>
      </c>
      <c r="C672">
        <v>42877.35</v>
      </c>
      <c r="D672">
        <v>8</v>
      </c>
      <c r="E672" t="s">
        <v>5</v>
      </c>
      <c r="F672" t="s">
        <v>3</v>
      </c>
      <c r="G672" t="str">
        <f t="shared" si="10"/>
        <v>No</v>
      </c>
    </row>
    <row r="673" spans="1:7" x14ac:dyDescent="0.25">
      <c r="A673">
        <v>293</v>
      </c>
      <c r="B673" t="s">
        <v>2842</v>
      </c>
      <c r="C673">
        <v>39200</v>
      </c>
      <c r="D673">
        <v>4</v>
      </c>
      <c r="E673" t="s">
        <v>5</v>
      </c>
      <c r="F673" t="s">
        <v>3</v>
      </c>
      <c r="G673" t="str">
        <f t="shared" si="10"/>
        <v>No</v>
      </c>
    </row>
    <row r="674" spans="1:7" x14ac:dyDescent="0.25">
      <c r="A674">
        <v>362</v>
      </c>
      <c r="B674" t="s">
        <v>2601</v>
      </c>
      <c r="C674">
        <v>38315.360000000001</v>
      </c>
      <c r="D674">
        <v>6</v>
      </c>
      <c r="E674" t="s">
        <v>5</v>
      </c>
      <c r="F674" t="s">
        <v>3</v>
      </c>
      <c r="G674" t="str">
        <f t="shared" si="10"/>
        <v>No</v>
      </c>
    </row>
    <row r="675" spans="1:7" x14ac:dyDescent="0.25">
      <c r="A675">
        <v>579</v>
      </c>
      <c r="B675" t="s">
        <v>2461</v>
      </c>
      <c r="C675">
        <v>38000</v>
      </c>
      <c r="D675">
        <v>1</v>
      </c>
      <c r="E675" t="s">
        <v>5</v>
      </c>
      <c r="F675" t="s">
        <v>3</v>
      </c>
      <c r="G675" t="str">
        <f t="shared" si="10"/>
        <v>No</v>
      </c>
    </row>
    <row r="676" spans="1:7" x14ac:dyDescent="0.25">
      <c r="A676">
        <v>251</v>
      </c>
      <c r="B676" t="s">
        <v>2608</v>
      </c>
      <c r="C676">
        <v>38000</v>
      </c>
      <c r="D676">
        <v>9</v>
      </c>
      <c r="E676" t="s">
        <v>5</v>
      </c>
      <c r="F676" t="s">
        <v>3</v>
      </c>
      <c r="G676" t="str">
        <f t="shared" si="10"/>
        <v>No</v>
      </c>
    </row>
    <row r="677" spans="1:7" x14ac:dyDescent="0.25">
      <c r="A677">
        <v>663</v>
      </c>
      <c r="B677" t="s">
        <v>2464</v>
      </c>
      <c r="C677">
        <v>37690</v>
      </c>
      <c r="D677">
        <v>9</v>
      </c>
      <c r="E677" t="s">
        <v>5</v>
      </c>
      <c r="F677" t="s">
        <v>3</v>
      </c>
      <c r="G677" t="str">
        <f t="shared" si="10"/>
        <v>No</v>
      </c>
    </row>
    <row r="678" spans="1:7" x14ac:dyDescent="0.25">
      <c r="A678">
        <v>829</v>
      </c>
      <c r="B678" t="s">
        <v>2479</v>
      </c>
      <c r="C678">
        <v>37000</v>
      </c>
      <c r="D678">
        <v>2</v>
      </c>
      <c r="E678" t="s">
        <v>5</v>
      </c>
      <c r="F678" t="s">
        <v>3</v>
      </c>
      <c r="G678" t="str">
        <f t="shared" si="10"/>
        <v>No</v>
      </c>
    </row>
    <row r="679" spans="1:7" x14ac:dyDescent="0.25">
      <c r="A679">
        <v>24875</v>
      </c>
      <c r="B679" t="s">
        <v>2843</v>
      </c>
      <c r="C679">
        <v>35500</v>
      </c>
      <c r="D679">
        <v>4</v>
      </c>
      <c r="E679" t="s">
        <v>5</v>
      </c>
      <c r="F679" t="s">
        <v>3</v>
      </c>
      <c r="G679" t="str">
        <f t="shared" si="10"/>
        <v>No</v>
      </c>
    </row>
    <row r="680" spans="1:7" x14ac:dyDescent="0.25">
      <c r="A680">
        <v>24944</v>
      </c>
      <c r="B680" t="s">
        <v>2844</v>
      </c>
      <c r="C680">
        <v>34508.75</v>
      </c>
      <c r="D680">
        <v>5</v>
      </c>
      <c r="E680" t="s">
        <v>5</v>
      </c>
      <c r="F680" t="s">
        <v>3</v>
      </c>
      <c r="G680" t="str">
        <f t="shared" si="10"/>
        <v>No</v>
      </c>
    </row>
    <row r="681" spans="1:7" x14ac:dyDescent="0.25">
      <c r="A681">
        <v>638</v>
      </c>
      <c r="B681" t="s">
        <v>2470</v>
      </c>
      <c r="C681">
        <v>34000</v>
      </c>
      <c r="D681">
        <v>1</v>
      </c>
      <c r="E681" t="s">
        <v>5</v>
      </c>
      <c r="F681" t="s">
        <v>3</v>
      </c>
      <c r="G681" t="str">
        <f t="shared" si="10"/>
        <v>No</v>
      </c>
    </row>
    <row r="682" spans="1:7" x14ac:dyDescent="0.25">
      <c r="A682">
        <v>24706</v>
      </c>
      <c r="B682" t="s">
        <v>2588</v>
      </c>
      <c r="C682">
        <v>33886.17</v>
      </c>
      <c r="D682">
        <v>4</v>
      </c>
      <c r="E682" t="s">
        <v>5</v>
      </c>
      <c r="F682" t="s">
        <v>3</v>
      </c>
      <c r="G682" t="str">
        <f t="shared" si="10"/>
        <v>No</v>
      </c>
    </row>
    <row r="683" spans="1:7" x14ac:dyDescent="0.25">
      <c r="A683">
        <v>117</v>
      </c>
      <c r="B683" t="s">
        <v>2528</v>
      </c>
      <c r="C683">
        <v>31960</v>
      </c>
      <c r="D683">
        <v>6</v>
      </c>
      <c r="E683" t="s">
        <v>5</v>
      </c>
      <c r="F683" t="s">
        <v>3</v>
      </c>
      <c r="G683" t="str">
        <f t="shared" si="10"/>
        <v>No</v>
      </c>
    </row>
    <row r="684" spans="1:7" x14ac:dyDescent="0.25">
      <c r="A684">
        <v>637</v>
      </c>
      <c r="B684" t="s">
        <v>2463</v>
      </c>
      <c r="C684">
        <v>30000</v>
      </c>
      <c r="D684">
        <v>1</v>
      </c>
      <c r="E684" t="s">
        <v>5</v>
      </c>
      <c r="F684" t="s">
        <v>3</v>
      </c>
      <c r="G684" t="str">
        <f t="shared" si="10"/>
        <v>No</v>
      </c>
    </row>
    <row r="685" spans="1:7" x14ac:dyDescent="0.25">
      <c r="A685">
        <v>184</v>
      </c>
      <c r="B685" t="s">
        <v>2423</v>
      </c>
      <c r="C685">
        <v>29571.51</v>
      </c>
      <c r="D685">
        <v>8</v>
      </c>
      <c r="E685" t="s">
        <v>5</v>
      </c>
      <c r="F685" t="s">
        <v>3</v>
      </c>
      <c r="G685" t="str">
        <f t="shared" si="10"/>
        <v>No</v>
      </c>
    </row>
    <row r="686" spans="1:7" x14ac:dyDescent="0.25">
      <c r="A686">
        <v>24781</v>
      </c>
      <c r="B686" t="s">
        <v>2801</v>
      </c>
      <c r="C686">
        <v>29549.38</v>
      </c>
      <c r="D686">
        <v>5</v>
      </c>
      <c r="E686" t="s">
        <v>5</v>
      </c>
      <c r="F686" t="s">
        <v>3</v>
      </c>
      <c r="G686" t="str">
        <f t="shared" si="10"/>
        <v>No</v>
      </c>
    </row>
    <row r="687" spans="1:7" x14ac:dyDescent="0.25">
      <c r="A687">
        <v>674</v>
      </c>
      <c r="B687" t="s">
        <v>2681</v>
      </c>
      <c r="C687">
        <v>29282.27</v>
      </c>
      <c r="D687">
        <v>4</v>
      </c>
      <c r="E687" t="s">
        <v>5</v>
      </c>
      <c r="F687" t="s">
        <v>3</v>
      </c>
      <c r="G687" t="str">
        <f t="shared" si="10"/>
        <v>No</v>
      </c>
    </row>
    <row r="688" spans="1:7" x14ac:dyDescent="0.25">
      <c r="A688">
        <v>848</v>
      </c>
      <c r="B688" t="s">
        <v>2845</v>
      </c>
      <c r="C688">
        <v>28985</v>
      </c>
      <c r="D688">
        <v>7</v>
      </c>
      <c r="E688" t="s">
        <v>5</v>
      </c>
      <c r="F688" t="s">
        <v>3</v>
      </c>
      <c r="G688" t="str">
        <f t="shared" si="10"/>
        <v>No</v>
      </c>
    </row>
    <row r="689" spans="1:7" x14ac:dyDescent="0.25">
      <c r="A689">
        <v>708</v>
      </c>
      <c r="B689" t="s">
        <v>2473</v>
      </c>
      <c r="C689">
        <v>27219.71</v>
      </c>
      <c r="D689">
        <v>7</v>
      </c>
      <c r="E689" t="s">
        <v>5</v>
      </c>
      <c r="F689" t="s">
        <v>3</v>
      </c>
      <c r="G689" t="str">
        <f t="shared" si="10"/>
        <v>No</v>
      </c>
    </row>
    <row r="690" spans="1:7" x14ac:dyDescent="0.25">
      <c r="A690">
        <v>609</v>
      </c>
      <c r="B690" t="s">
        <v>2442</v>
      </c>
      <c r="C690">
        <v>26000</v>
      </c>
      <c r="D690">
        <v>1</v>
      </c>
      <c r="E690" t="s">
        <v>5</v>
      </c>
      <c r="F690" t="s">
        <v>3</v>
      </c>
      <c r="G690" t="str">
        <f t="shared" si="10"/>
        <v>No</v>
      </c>
    </row>
    <row r="691" spans="1:7" x14ac:dyDescent="0.25">
      <c r="A691">
        <v>24801</v>
      </c>
      <c r="B691" t="s">
        <v>2846</v>
      </c>
      <c r="C691">
        <v>26000</v>
      </c>
      <c r="D691">
        <v>3</v>
      </c>
      <c r="E691" t="s">
        <v>5</v>
      </c>
      <c r="F691" t="s">
        <v>3</v>
      </c>
      <c r="G691" t="str">
        <f t="shared" si="10"/>
        <v>No</v>
      </c>
    </row>
    <row r="692" spans="1:7" x14ac:dyDescent="0.25">
      <c r="A692">
        <v>24831</v>
      </c>
      <c r="B692" t="s">
        <v>2847</v>
      </c>
      <c r="C692">
        <v>25135.74</v>
      </c>
      <c r="D692">
        <v>9</v>
      </c>
      <c r="E692" t="s">
        <v>5</v>
      </c>
      <c r="F692" t="s">
        <v>3</v>
      </c>
      <c r="G692" t="str">
        <f t="shared" si="10"/>
        <v>No</v>
      </c>
    </row>
    <row r="693" spans="1:7" x14ac:dyDescent="0.25">
      <c r="A693">
        <v>132</v>
      </c>
      <c r="B693" t="s">
        <v>2448</v>
      </c>
      <c r="C693">
        <v>25081</v>
      </c>
      <c r="D693">
        <v>6</v>
      </c>
      <c r="E693" t="s">
        <v>5</v>
      </c>
      <c r="F693" t="s">
        <v>3</v>
      </c>
      <c r="G693" t="str">
        <f t="shared" si="10"/>
        <v>No</v>
      </c>
    </row>
    <row r="694" spans="1:7" x14ac:dyDescent="0.25">
      <c r="A694">
        <v>963</v>
      </c>
      <c r="B694" t="s">
        <v>2678</v>
      </c>
      <c r="C694">
        <v>24708.1</v>
      </c>
      <c r="D694">
        <v>7</v>
      </c>
      <c r="E694" t="s">
        <v>5</v>
      </c>
      <c r="F694" t="s">
        <v>3</v>
      </c>
      <c r="G694" t="str">
        <f t="shared" si="10"/>
        <v>No</v>
      </c>
    </row>
    <row r="695" spans="1:7" x14ac:dyDescent="0.25">
      <c r="A695">
        <v>113</v>
      </c>
      <c r="B695" t="s">
        <v>2544</v>
      </c>
      <c r="C695">
        <v>22425.57</v>
      </c>
      <c r="D695">
        <v>6</v>
      </c>
      <c r="E695" t="s">
        <v>5</v>
      </c>
      <c r="F695" t="s">
        <v>3</v>
      </c>
      <c r="G695" t="str">
        <f t="shared" si="10"/>
        <v>No</v>
      </c>
    </row>
    <row r="696" spans="1:7" x14ac:dyDescent="0.25">
      <c r="A696">
        <v>24712</v>
      </c>
      <c r="B696" t="s">
        <v>2848</v>
      </c>
      <c r="C696">
        <v>22312.06</v>
      </c>
      <c r="D696">
        <v>9</v>
      </c>
      <c r="E696" t="s">
        <v>5</v>
      </c>
      <c r="F696" t="s">
        <v>3</v>
      </c>
      <c r="G696" t="str">
        <f t="shared" si="10"/>
        <v>No</v>
      </c>
    </row>
    <row r="697" spans="1:7" x14ac:dyDescent="0.25">
      <c r="A697">
        <v>592</v>
      </c>
      <c r="B697" t="s">
        <v>2849</v>
      </c>
      <c r="C697">
        <v>22000</v>
      </c>
      <c r="D697">
        <v>1</v>
      </c>
      <c r="E697" t="s">
        <v>5</v>
      </c>
      <c r="F697" t="s">
        <v>3</v>
      </c>
      <c r="G697" t="str">
        <f t="shared" si="10"/>
        <v>No</v>
      </c>
    </row>
    <row r="698" spans="1:7" x14ac:dyDescent="0.25">
      <c r="A698">
        <v>311</v>
      </c>
      <c r="B698" t="s">
        <v>2584</v>
      </c>
      <c r="C698">
        <v>21908.92</v>
      </c>
      <c r="D698">
        <v>6</v>
      </c>
      <c r="E698" t="s">
        <v>5</v>
      </c>
      <c r="F698" t="s">
        <v>3</v>
      </c>
      <c r="G698" t="str">
        <f t="shared" si="10"/>
        <v>No</v>
      </c>
    </row>
    <row r="699" spans="1:7" x14ac:dyDescent="0.25">
      <c r="A699">
        <v>505</v>
      </c>
      <c r="B699" t="s">
        <v>2573</v>
      </c>
      <c r="C699">
        <v>21684.18</v>
      </c>
      <c r="D699">
        <v>3</v>
      </c>
      <c r="E699" t="s">
        <v>5</v>
      </c>
      <c r="F699" t="s">
        <v>3</v>
      </c>
      <c r="G699" t="str">
        <f t="shared" si="10"/>
        <v>No</v>
      </c>
    </row>
    <row r="700" spans="1:7" x14ac:dyDescent="0.25">
      <c r="A700">
        <v>655</v>
      </c>
      <c r="B700" t="s">
        <v>2850</v>
      </c>
      <c r="C700">
        <v>21541.11</v>
      </c>
      <c r="D700">
        <v>5</v>
      </c>
      <c r="E700" t="s">
        <v>5</v>
      </c>
      <c r="F700" t="s">
        <v>3</v>
      </c>
      <c r="G700" t="str">
        <f t="shared" si="10"/>
        <v>No</v>
      </c>
    </row>
    <row r="701" spans="1:7" x14ac:dyDescent="0.25">
      <c r="A701">
        <v>548</v>
      </c>
      <c r="B701" t="s">
        <v>2688</v>
      </c>
      <c r="C701">
        <v>21000</v>
      </c>
      <c r="D701">
        <v>5</v>
      </c>
      <c r="E701" t="s">
        <v>5</v>
      </c>
      <c r="F701" t="s">
        <v>3</v>
      </c>
      <c r="G701" t="str">
        <f t="shared" si="10"/>
        <v>No</v>
      </c>
    </row>
    <row r="702" spans="1:7" x14ac:dyDescent="0.25">
      <c r="A702">
        <v>256</v>
      </c>
      <c r="B702" t="s">
        <v>2585</v>
      </c>
      <c r="C702">
        <v>575312.54</v>
      </c>
      <c r="D702">
        <v>66</v>
      </c>
      <c r="E702" t="s">
        <v>14</v>
      </c>
      <c r="F702" t="s">
        <v>11</v>
      </c>
      <c r="G702" t="str">
        <f t="shared" si="10"/>
        <v>No</v>
      </c>
    </row>
    <row r="703" spans="1:7" x14ac:dyDescent="0.25">
      <c r="A703">
        <v>849</v>
      </c>
      <c r="B703" t="s">
        <v>2851</v>
      </c>
      <c r="C703">
        <v>483601.94</v>
      </c>
      <c r="D703">
        <v>43</v>
      </c>
      <c r="E703" t="s">
        <v>14</v>
      </c>
      <c r="F703" t="s">
        <v>11</v>
      </c>
      <c r="G703" t="str">
        <f t="shared" si="10"/>
        <v>No</v>
      </c>
    </row>
    <row r="704" spans="1:7" x14ac:dyDescent="0.25">
      <c r="A704">
        <v>212</v>
      </c>
      <c r="B704" t="s">
        <v>2426</v>
      </c>
      <c r="C704">
        <v>447242.63</v>
      </c>
      <c r="D704">
        <v>107</v>
      </c>
      <c r="E704" t="s">
        <v>14</v>
      </c>
      <c r="F704" t="s">
        <v>11</v>
      </c>
      <c r="G704" t="str">
        <f t="shared" si="10"/>
        <v>No</v>
      </c>
    </row>
    <row r="705" spans="1:7" x14ac:dyDescent="0.25">
      <c r="A705">
        <v>102</v>
      </c>
      <c r="B705" t="s">
        <v>2471</v>
      </c>
      <c r="C705">
        <v>426166.89</v>
      </c>
      <c r="D705">
        <v>94</v>
      </c>
      <c r="E705" t="s">
        <v>14</v>
      </c>
      <c r="F705" t="s">
        <v>11</v>
      </c>
      <c r="G705" t="str">
        <f t="shared" si="10"/>
        <v>No</v>
      </c>
    </row>
    <row r="706" spans="1:7" x14ac:dyDescent="0.25">
      <c r="A706">
        <v>184</v>
      </c>
      <c r="B706" t="s">
        <v>2423</v>
      </c>
      <c r="C706">
        <v>417131.2</v>
      </c>
      <c r="D706">
        <v>35</v>
      </c>
      <c r="E706" t="s">
        <v>14</v>
      </c>
      <c r="F706" t="s">
        <v>11</v>
      </c>
      <c r="G706" t="str">
        <f t="shared" si="10"/>
        <v>No</v>
      </c>
    </row>
    <row r="707" spans="1:7" x14ac:dyDescent="0.25">
      <c r="A707">
        <v>571</v>
      </c>
      <c r="B707" t="s">
        <v>2644</v>
      </c>
      <c r="C707">
        <v>366039</v>
      </c>
      <c r="D707">
        <v>13</v>
      </c>
      <c r="E707" t="s">
        <v>14</v>
      </c>
      <c r="F707" t="s">
        <v>11</v>
      </c>
      <c r="G707" t="str">
        <f t="shared" ref="G707:G770" si="11">IF(C707/D707&gt;100000, "Yes", "No")</f>
        <v>No</v>
      </c>
    </row>
    <row r="708" spans="1:7" x14ac:dyDescent="0.25">
      <c r="A708">
        <v>104</v>
      </c>
      <c r="B708" t="s">
        <v>2475</v>
      </c>
      <c r="C708">
        <v>349189.46</v>
      </c>
      <c r="D708">
        <v>74</v>
      </c>
      <c r="E708" t="s">
        <v>14</v>
      </c>
      <c r="F708" t="s">
        <v>11</v>
      </c>
      <c r="G708" t="str">
        <f t="shared" si="11"/>
        <v>No</v>
      </c>
    </row>
    <row r="709" spans="1:7" x14ac:dyDescent="0.25">
      <c r="A709">
        <v>720</v>
      </c>
      <c r="B709" t="s">
        <v>2792</v>
      </c>
      <c r="C709">
        <v>344871.14</v>
      </c>
      <c r="D709">
        <v>12</v>
      </c>
      <c r="E709" t="s">
        <v>14</v>
      </c>
      <c r="F709" t="s">
        <v>11</v>
      </c>
      <c r="G709" t="str">
        <f t="shared" si="11"/>
        <v>No</v>
      </c>
    </row>
    <row r="710" spans="1:7" x14ac:dyDescent="0.25">
      <c r="A710">
        <v>349</v>
      </c>
      <c r="B710" t="s">
        <v>2491</v>
      </c>
      <c r="C710">
        <v>325502.87</v>
      </c>
      <c r="D710">
        <v>24</v>
      </c>
      <c r="E710" t="s">
        <v>14</v>
      </c>
      <c r="F710" t="s">
        <v>11</v>
      </c>
      <c r="G710" t="str">
        <f t="shared" si="11"/>
        <v>No</v>
      </c>
    </row>
    <row r="711" spans="1:7" x14ac:dyDescent="0.25">
      <c r="A711">
        <v>337</v>
      </c>
      <c r="B711" t="s">
        <v>2668</v>
      </c>
      <c r="C711">
        <v>321833.14</v>
      </c>
      <c r="D711">
        <v>106</v>
      </c>
      <c r="E711" t="s">
        <v>14</v>
      </c>
      <c r="F711" t="s">
        <v>11</v>
      </c>
      <c r="G711" t="str">
        <f t="shared" si="11"/>
        <v>No</v>
      </c>
    </row>
    <row r="712" spans="1:7" x14ac:dyDescent="0.25">
      <c r="A712">
        <v>698</v>
      </c>
      <c r="B712" t="s">
        <v>2852</v>
      </c>
      <c r="C712">
        <v>321122.23</v>
      </c>
      <c r="D712">
        <v>9</v>
      </c>
      <c r="E712" t="s">
        <v>14</v>
      </c>
      <c r="F712" t="s">
        <v>11</v>
      </c>
      <c r="G712" t="str">
        <f t="shared" si="11"/>
        <v>No</v>
      </c>
    </row>
    <row r="713" spans="1:7" x14ac:dyDescent="0.25">
      <c r="A713">
        <v>103</v>
      </c>
      <c r="B713" t="s">
        <v>2506</v>
      </c>
      <c r="C713">
        <v>302268.46999999997</v>
      </c>
      <c r="D713">
        <v>36</v>
      </c>
      <c r="E713" t="s">
        <v>14</v>
      </c>
      <c r="F713" t="s">
        <v>11</v>
      </c>
      <c r="G713" t="str">
        <f t="shared" si="11"/>
        <v>No</v>
      </c>
    </row>
    <row r="714" spans="1:7" x14ac:dyDescent="0.25">
      <c r="A714">
        <v>185</v>
      </c>
      <c r="B714" t="s">
        <v>2654</v>
      </c>
      <c r="C714">
        <v>300120.06</v>
      </c>
      <c r="D714">
        <v>19</v>
      </c>
      <c r="E714" t="s">
        <v>14</v>
      </c>
      <c r="F714" t="s">
        <v>11</v>
      </c>
      <c r="G714" t="str">
        <f t="shared" si="11"/>
        <v>No</v>
      </c>
    </row>
    <row r="715" spans="1:7" x14ac:dyDescent="0.25">
      <c r="A715">
        <v>304</v>
      </c>
      <c r="B715" t="s">
        <v>2798</v>
      </c>
      <c r="C715">
        <v>298733.08</v>
      </c>
      <c r="D715">
        <v>59</v>
      </c>
      <c r="E715" t="s">
        <v>14</v>
      </c>
      <c r="F715" t="s">
        <v>11</v>
      </c>
      <c r="G715" t="str">
        <f t="shared" si="11"/>
        <v>No</v>
      </c>
    </row>
    <row r="716" spans="1:7" x14ac:dyDescent="0.25">
      <c r="A716">
        <v>719</v>
      </c>
      <c r="B716" t="s">
        <v>2489</v>
      </c>
      <c r="C716">
        <v>297974.11</v>
      </c>
      <c r="D716">
        <v>43</v>
      </c>
      <c r="E716" t="s">
        <v>14</v>
      </c>
      <c r="F716" t="s">
        <v>11</v>
      </c>
      <c r="G716" t="str">
        <f t="shared" si="11"/>
        <v>No</v>
      </c>
    </row>
    <row r="717" spans="1:7" x14ac:dyDescent="0.25">
      <c r="A717">
        <v>494</v>
      </c>
      <c r="B717" t="s">
        <v>2721</v>
      </c>
      <c r="C717">
        <v>275968.49</v>
      </c>
      <c r="D717">
        <v>23</v>
      </c>
      <c r="E717" t="s">
        <v>14</v>
      </c>
      <c r="F717" t="s">
        <v>11</v>
      </c>
      <c r="G717" t="str">
        <f t="shared" si="11"/>
        <v>No</v>
      </c>
    </row>
    <row r="718" spans="1:7" x14ac:dyDescent="0.25">
      <c r="A718">
        <v>169</v>
      </c>
      <c r="B718" t="s">
        <v>2434</v>
      </c>
      <c r="C718">
        <v>242563.67</v>
      </c>
      <c r="D718">
        <v>20</v>
      </c>
      <c r="E718" t="s">
        <v>14</v>
      </c>
      <c r="F718" t="s">
        <v>11</v>
      </c>
      <c r="G718" t="str">
        <f t="shared" si="11"/>
        <v>No</v>
      </c>
    </row>
    <row r="719" spans="1:7" x14ac:dyDescent="0.25">
      <c r="A719">
        <v>261</v>
      </c>
      <c r="B719" t="s">
        <v>2555</v>
      </c>
      <c r="C719">
        <v>230972.12</v>
      </c>
      <c r="D719">
        <v>25</v>
      </c>
      <c r="E719" t="s">
        <v>14</v>
      </c>
      <c r="F719" t="s">
        <v>11</v>
      </c>
      <c r="G719" t="str">
        <f t="shared" si="11"/>
        <v>No</v>
      </c>
    </row>
    <row r="720" spans="1:7" x14ac:dyDescent="0.25">
      <c r="A720">
        <v>145</v>
      </c>
      <c r="B720" t="s">
        <v>2500</v>
      </c>
      <c r="C720">
        <v>229818.05</v>
      </c>
      <c r="D720">
        <v>37</v>
      </c>
      <c r="E720" t="s">
        <v>14</v>
      </c>
      <c r="F720" t="s">
        <v>11</v>
      </c>
      <c r="G720" t="str">
        <f t="shared" si="11"/>
        <v>No</v>
      </c>
    </row>
    <row r="721" spans="1:7" x14ac:dyDescent="0.25">
      <c r="A721">
        <v>306</v>
      </c>
      <c r="B721" t="s">
        <v>2853</v>
      </c>
      <c r="C721">
        <v>204174.42</v>
      </c>
      <c r="D721">
        <v>30</v>
      </c>
      <c r="E721" t="s">
        <v>14</v>
      </c>
      <c r="F721" t="s">
        <v>11</v>
      </c>
      <c r="G721" t="str">
        <f t="shared" si="11"/>
        <v>No</v>
      </c>
    </row>
    <row r="722" spans="1:7" x14ac:dyDescent="0.25">
      <c r="A722">
        <v>163</v>
      </c>
      <c r="B722" t="s">
        <v>2667</v>
      </c>
      <c r="C722">
        <v>187439.55</v>
      </c>
      <c r="D722">
        <v>25</v>
      </c>
      <c r="E722" t="s">
        <v>14</v>
      </c>
      <c r="F722" t="s">
        <v>11</v>
      </c>
      <c r="G722" t="str">
        <f t="shared" si="11"/>
        <v>No</v>
      </c>
    </row>
    <row r="723" spans="1:7" x14ac:dyDescent="0.25">
      <c r="A723">
        <v>343</v>
      </c>
      <c r="B723" t="s">
        <v>2583</v>
      </c>
      <c r="C723">
        <v>166486.32</v>
      </c>
      <c r="D723">
        <v>11</v>
      </c>
      <c r="E723" t="s">
        <v>14</v>
      </c>
      <c r="F723" t="s">
        <v>11</v>
      </c>
      <c r="G723" t="str">
        <f t="shared" si="11"/>
        <v>No</v>
      </c>
    </row>
    <row r="724" spans="1:7" x14ac:dyDescent="0.25">
      <c r="A724">
        <v>112</v>
      </c>
      <c r="B724" t="s">
        <v>2529</v>
      </c>
      <c r="C724">
        <v>164747.85</v>
      </c>
      <c r="D724">
        <v>40</v>
      </c>
      <c r="E724" t="s">
        <v>14</v>
      </c>
      <c r="F724" t="s">
        <v>11</v>
      </c>
      <c r="G724" t="str">
        <f t="shared" si="11"/>
        <v>No</v>
      </c>
    </row>
    <row r="725" spans="1:7" x14ac:dyDescent="0.25">
      <c r="A725">
        <v>124</v>
      </c>
      <c r="B725" t="s">
        <v>2450</v>
      </c>
      <c r="C725">
        <v>159981.29999999999</v>
      </c>
      <c r="D725">
        <v>17</v>
      </c>
      <c r="E725" t="s">
        <v>14</v>
      </c>
      <c r="F725" t="s">
        <v>11</v>
      </c>
      <c r="G725" t="str">
        <f t="shared" si="11"/>
        <v>No</v>
      </c>
    </row>
    <row r="726" spans="1:7" x14ac:dyDescent="0.25">
      <c r="A726">
        <v>609</v>
      </c>
      <c r="B726" t="s">
        <v>2442</v>
      </c>
      <c r="C726">
        <v>138138.25</v>
      </c>
      <c r="D726">
        <v>5</v>
      </c>
      <c r="E726" t="s">
        <v>14</v>
      </c>
      <c r="F726" t="s">
        <v>11</v>
      </c>
      <c r="G726" t="str">
        <f t="shared" si="11"/>
        <v>No</v>
      </c>
    </row>
    <row r="727" spans="1:7" x14ac:dyDescent="0.25">
      <c r="A727">
        <v>24667</v>
      </c>
      <c r="B727" t="s">
        <v>2598</v>
      </c>
      <c r="C727">
        <v>136050</v>
      </c>
      <c r="D727">
        <v>8</v>
      </c>
      <c r="E727" t="s">
        <v>14</v>
      </c>
      <c r="F727" t="s">
        <v>11</v>
      </c>
      <c r="G727" t="str">
        <f t="shared" si="11"/>
        <v>No</v>
      </c>
    </row>
    <row r="728" spans="1:7" x14ac:dyDescent="0.25">
      <c r="A728">
        <v>833</v>
      </c>
      <c r="B728" t="s">
        <v>2651</v>
      </c>
      <c r="C728">
        <v>135138.10999999999</v>
      </c>
      <c r="D728">
        <v>16</v>
      </c>
      <c r="E728" t="s">
        <v>14</v>
      </c>
      <c r="F728" t="s">
        <v>11</v>
      </c>
      <c r="G728" t="str">
        <f t="shared" si="11"/>
        <v>No</v>
      </c>
    </row>
    <row r="729" spans="1:7" x14ac:dyDescent="0.25">
      <c r="A729">
        <v>610</v>
      </c>
      <c r="B729" t="s">
        <v>2441</v>
      </c>
      <c r="C729">
        <v>130949.95</v>
      </c>
      <c r="D729">
        <v>5</v>
      </c>
      <c r="E729" t="s">
        <v>14</v>
      </c>
      <c r="F729" t="s">
        <v>11</v>
      </c>
      <c r="G729" t="str">
        <f t="shared" si="11"/>
        <v>No</v>
      </c>
    </row>
    <row r="730" spans="1:7" x14ac:dyDescent="0.25">
      <c r="A730">
        <v>317</v>
      </c>
      <c r="B730" t="s">
        <v>2468</v>
      </c>
      <c r="C730">
        <v>129200.35</v>
      </c>
      <c r="D730">
        <v>22</v>
      </c>
      <c r="E730" t="s">
        <v>14</v>
      </c>
      <c r="F730" t="s">
        <v>11</v>
      </c>
      <c r="G730" t="str">
        <f t="shared" si="11"/>
        <v>No</v>
      </c>
    </row>
    <row r="731" spans="1:7" x14ac:dyDescent="0.25">
      <c r="A731">
        <v>841</v>
      </c>
      <c r="B731" t="s">
        <v>2854</v>
      </c>
      <c r="C731">
        <v>125255.28</v>
      </c>
      <c r="D731">
        <v>9</v>
      </c>
      <c r="E731" t="s">
        <v>14</v>
      </c>
      <c r="F731" t="s">
        <v>11</v>
      </c>
      <c r="G731" t="str">
        <f t="shared" si="11"/>
        <v>No</v>
      </c>
    </row>
    <row r="732" spans="1:7" x14ac:dyDescent="0.25">
      <c r="A732">
        <v>403</v>
      </c>
      <c r="B732" t="s">
        <v>2438</v>
      </c>
      <c r="C732">
        <v>119902.72</v>
      </c>
      <c r="D732">
        <v>15</v>
      </c>
      <c r="E732" t="s">
        <v>14</v>
      </c>
      <c r="F732" t="s">
        <v>11</v>
      </c>
      <c r="G732" t="str">
        <f t="shared" si="11"/>
        <v>No</v>
      </c>
    </row>
    <row r="733" spans="1:7" x14ac:dyDescent="0.25">
      <c r="A733">
        <v>505</v>
      </c>
      <c r="B733" t="s">
        <v>2573</v>
      </c>
      <c r="C733">
        <v>118745</v>
      </c>
      <c r="D733">
        <v>1</v>
      </c>
      <c r="E733" t="s">
        <v>14</v>
      </c>
      <c r="F733" t="s">
        <v>11</v>
      </c>
      <c r="G733" t="str">
        <f t="shared" si="11"/>
        <v>Yes</v>
      </c>
    </row>
    <row r="734" spans="1:7" x14ac:dyDescent="0.25">
      <c r="A734">
        <v>742</v>
      </c>
      <c r="B734" t="s">
        <v>2693</v>
      </c>
      <c r="C734">
        <v>110512.34</v>
      </c>
      <c r="D734">
        <v>45</v>
      </c>
      <c r="E734" t="s">
        <v>14</v>
      </c>
      <c r="F734" t="s">
        <v>11</v>
      </c>
      <c r="G734" t="str">
        <f t="shared" si="11"/>
        <v>No</v>
      </c>
    </row>
    <row r="735" spans="1:7" x14ac:dyDescent="0.25">
      <c r="A735">
        <v>440</v>
      </c>
      <c r="B735" t="s">
        <v>2611</v>
      </c>
      <c r="C735">
        <v>104994.51</v>
      </c>
      <c r="D735">
        <v>16</v>
      </c>
      <c r="E735" t="s">
        <v>14</v>
      </c>
      <c r="F735" t="s">
        <v>11</v>
      </c>
      <c r="G735" t="str">
        <f t="shared" si="11"/>
        <v>No</v>
      </c>
    </row>
    <row r="736" spans="1:7" x14ac:dyDescent="0.25">
      <c r="A736">
        <v>210</v>
      </c>
      <c r="B736" t="s">
        <v>2493</v>
      </c>
      <c r="C736">
        <v>102409.46</v>
      </c>
      <c r="D736">
        <v>20</v>
      </c>
      <c r="E736" t="s">
        <v>14</v>
      </c>
      <c r="F736" t="s">
        <v>11</v>
      </c>
      <c r="G736" t="str">
        <f t="shared" si="11"/>
        <v>No</v>
      </c>
    </row>
    <row r="737" spans="1:7" x14ac:dyDescent="0.25">
      <c r="A737">
        <v>123</v>
      </c>
      <c r="B737" t="s">
        <v>2486</v>
      </c>
      <c r="C737">
        <v>97445</v>
      </c>
      <c r="D737">
        <v>21</v>
      </c>
      <c r="E737" t="s">
        <v>14</v>
      </c>
      <c r="F737" t="s">
        <v>11</v>
      </c>
      <c r="G737" t="str">
        <f t="shared" si="11"/>
        <v>No</v>
      </c>
    </row>
    <row r="738" spans="1:7" x14ac:dyDescent="0.25">
      <c r="A738">
        <v>196</v>
      </c>
      <c r="B738" t="s">
        <v>2586</v>
      </c>
      <c r="C738">
        <v>88550</v>
      </c>
      <c r="D738">
        <v>36</v>
      </c>
      <c r="E738" t="s">
        <v>14</v>
      </c>
      <c r="F738" t="s">
        <v>11</v>
      </c>
      <c r="G738" t="str">
        <f t="shared" si="11"/>
        <v>No</v>
      </c>
    </row>
    <row r="739" spans="1:7" x14ac:dyDescent="0.25">
      <c r="A739">
        <v>251</v>
      </c>
      <c r="B739" t="s">
        <v>2608</v>
      </c>
      <c r="C739">
        <v>83143.33</v>
      </c>
      <c r="D739">
        <v>31</v>
      </c>
      <c r="E739" t="s">
        <v>14</v>
      </c>
      <c r="F739" t="s">
        <v>11</v>
      </c>
      <c r="G739" t="str">
        <f t="shared" si="11"/>
        <v>No</v>
      </c>
    </row>
    <row r="740" spans="1:7" x14ac:dyDescent="0.25">
      <c r="A740">
        <v>117</v>
      </c>
      <c r="B740" t="s">
        <v>2528</v>
      </c>
      <c r="C740">
        <v>81520.490000000005</v>
      </c>
      <c r="D740">
        <v>36</v>
      </c>
      <c r="E740" t="s">
        <v>14</v>
      </c>
      <c r="F740" t="s">
        <v>11</v>
      </c>
      <c r="G740" t="str">
        <f t="shared" si="11"/>
        <v>No</v>
      </c>
    </row>
    <row r="741" spans="1:7" x14ac:dyDescent="0.25">
      <c r="A741">
        <v>593</v>
      </c>
      <c r="B741" t="s">
        <v>2855</v>
      </c>
      <c r="C741">
        <v>67400</v>
      </c>
      <c r="D741">
        <v>3</v>
      </c>
      <c r="E741" t="s">
        <v>14</v>
      </c>
      <c r="F741" t="s">
        <v>11</v>
      </c>
      <c r="G741" t="str">
        <f t="shared" si="11"/>
        <v>No</v>
      </c>
    </row>
    <row r="742" spans="1:7" x14ac:dyDescent="0.25">
      <c r="A742">
        <v>153</v>
      </c>
      <c r="B742" t="s">
        <v>2509</v>
      </c>
      <c r="C742">
        <v>67193.850000000006</v>
      </c>
      <c r="D742">
        <v>18</v>
      </c>
      <c r="E742" t="s">
        <v>14</v>
      </c>
      <c r="F742" t="s">
        <v>11</v>
      </c>
      <c r="G742" t="str">
        <f t="shared" si="11"/>
        <v>No</v>
      </c>
    </row>
    <row r="743" spans="1:7" x14ac:dyDescent="0.25">
      <c r="A743">
        <v>653</v>
      </c>
      <c r="B743" t="s">
        <v>2554</v>
      </c>
      <c r="C743">
        <v>61549.29</v>
      </c>
      <c r="D743">
        <v>34</v>
      </c>
      <c r="E743" t="s">
        <v>14</v>
      </c>
      <c r="F743" t="s">
        <v>11</v>
      </c>
      <c r="G743" t="str">
        <f t="shared" si="11"/>
        <v>No</v>
      </c>
    </row>
    <row r="744" spans="1:7" x14ac:dyDescent="0.25">
      <c r="A744">
        <v>425</v>
      </c>
      <c r="B744" t="s">
        <v>2429</v>
      </c>
      <c r="C744">
        <v>58125</v>
      </c>
      <c r="D744">
        <v>8</v>
      </c>
      <c r="E744" t="s">
        <v>14</v>
      </c>
      <c r="F744" t="s">
        <v>11</v>
      </c>
      <c r="G744" t="str">
        <f t="shared" si="11"/>
        <v>No</v>
      </c>
    </row>
    <row r="745" spans="1:7" x14ac:dyDescent="0.25">
      <c r="A745">
        <v>301</v>
      </c>
      <c r="B745" t="s">
        <v>2761</v>
      </c>
      <c r="C745">
        <v>57191.43</v>
      </c>
      <c r="D745">
        <v>10</v>
      </c>
      <c r="E745" t="s">
        <v>14</v>
      </c>
      <c r="F745" t="s">
        <v>11</v>
      </c>
      <c r="G745" t="str">
        <f t="shared" si="11"/>
        <v>No</v>
      </c>
    </row>
    <row r="746" spans="1:7" x14ac:dyDescent="0.25">
      <c r="A746">
        <v>646</v>
      </c>
      <c r="B746" t="s">
        <v>2779</v>
      </c>
      <c r="C746">
        <v>53125</v>
      </c>
      <c r="D746">
        <v>3</v>
      </c>
      <c r="E746" t="s">
        <v>14</v>
      </c>
      <c r="F746" t="s">
        <v>11</v>
      </c>
      <c r="G746" t="str">
        <f t="shared" si="11"/>
        <v>No</v>
      </c>
    </row>
    <row r="747" spans="1:7" x14ac:dyDescent="0.25">
      <c r="A747">
        <v>582</v>
      </c>
      <c r="B747" t="s">
        <v>2793</v>
      </c>
      <c r="C747">
        <v>52625</v>
      </c>
      <c r="D747">
        <v>3</v>
      </c>
      <c r="E747" t="s">
        <v>14</v>
      </c>
      <c r="F747" t="s">
        <v>11</v>
      </c>
      <c r="G747" t="str">
        <f t="shared" si="11"/>
        <v>No</v>
      </c>
    </row>
    <row r="748" spans="1:7" x14ac:dyDescent="0.25">
      <c r="A748">
        <v>915</v>
      </c>
      <c r="B748" t="s">
        <v>2856</v>
      </c>
      <c r="C748">
        <v>48072.83</v>
      </c>
      <c r="D748">
        <v>10</v>
      </c>
      <c r="E748" t="s">
        <v>14</v>
      </c>
      <c r="F748" t="s">
        <v>11</v>
      </c>
      <c r="G748" t="str">
        <f t="shared" si="11"/>
        <v>No</v>
      </c>
    </row>
    <row r="749" spans="1:7" x14ac:dyDescent="0.25">
      <c r="A749">
        <v>413</v>
      </c>
      <c r="B749" t="s">
        <v>2613</v>
      </c>
      <c r="C749">
        <v>45882.58</v>
      </c>
      <c r="D749">
        <v>25</v>
      </c>
      <c r="E749" t="s">
        <v>14</v>
      </c>
      <c r="F749" t="s">
        <v>11</v>
      </c>
      <c r="G749" t="str">
        <f t="shared" si="11"/>
        <v>No</v>
      </c>
    </row>
    <row r="750" spans="1:7" x14ac:dyDescent="0.25">
      <c r="A750">
        <v>639</v>
      </c>
      <c r="B750" t="s">
        <v>2469</v>
      </c>
      <c r="C750">
        <v>45625</v>
      </c>
      <c r="D750">
        <v>3</v>
      </c>
      <c r="E750" t="s">
        <v>14</v>
      </c>
      <c r="F750" t="s">
        <v>11</v>
      </c>
      <c r="G750" t="str">
        <f t="shared" si="11"/>
        <v>No</v>
      </c>
    </row>
    <row r="751" spans="1:7" x14ac:dyDescent="0.25">
      <c r="A751">
        <v>24736</v>
      </c>
      <c r="B751" t="s">
        <v>2857</v>
      </c>
      <c r="C751">
        <v>44375</v>
      </c>
      <c r="D751">
        <v>12</v>
      </c>
      <c r="E751" t="s">
        <v>14</v>
      </c>
      <c r="F751" t="s">
        <v>11</v>
      </c>
      <c r="G751" t="str">
        <f t="shared" si="11"/>
        <v>No</v>
      </c>
    </row>
    <row r="752" spans="1:7" x14ac:dyDescent="0.25">
      <c r="A752">
        <v>701</v>
      </c>
      <c r="B752" t="s">
        <v>2858</v>
      </c>
      <c r="C752">
        <v>39000</v>
      </c>
      <c r="D752">
        <v>3</v>
      </c>
      <c r="E752" t="s">
        <v>14</v>
      </c>
      <c r="F752" t="s">
        <v>11</v>
      </c>
      <c r="G752" t="str">
        <f t="shared" si="11"/>
        <v>No</v>
      </c>
    </row>
    <row r="753" spans="1:7" x14ac:dyDescent="0.25">
      <c r="A753">
        <v>157</v>
      </c>
      <c r="B753" t="s">
        <v>2559</v>
      </c>
      <c r="C753">
        <v>38613.910000000003</v>
      </c>
      <c r="D753">
        <v>12</v>
      </c>
      <c r="E753" t="s">
        <v>14</v>
      </c>
      <c r="F753" t="s">
        <v>11</v>
      </c>
      <c r="G753" t="str">
        <f t="shared" si="11"/>
        <v>No</v>
      </c>
    </row>
    <row r="754" spans="1:7" x14ac:dyDescent="0.25">
      <c r="A754">
        <v>417</v>
      </c>
      <c r="B754" t="s">
        <v>2859</v>
      </c>
      <c r="C754">
        <v>37510</v>
      </c>
      <c r="D754">
        <v>13</v>
      </c>
      <c r="E754" t="s">
        <v>14</v>
      </c>
      <c r="F754" t="s">
        <v>11</v>
      </c>
      <c r="G754" t="str">
        <f t="shared" si="11"/>
        <v>No</v>
      </c>
    </row>
    <row r="755" spans="1:7" x14ac:dyDescent="0.25">
      <c r="A755">
        <v>580</v>
      </c>
      <c r="B755" t="s">
        <v>2484</v>
      </c>
      <c r="C755">
        <v>37000</v>
      </c>
      <c r="D755">
        <v>3</v>
      </c>
      <c r="E755" t="s">
        <v>14</v>
      </c>
      <c r="F755" t="s">
        <v>11</v>
      </c>
      <c r="G755" t="str">
        <f t="shared" si="11"/>
        <v>No</v>
      </c>
    </row>
    <row r="756" spans="1:7" x14ac:dyDescent="0.25">
      <c r="A756">
        <v>236</v>
      </c>
      <c r="B756" t="s">
        <v>2619</v>
      </c>
      <c r="C756">
        <v>35084.18</v>
      </c>
      <c r="D756">
        <v>9</v>
      </c>
      <c r="E756" t="s">
        <v>14</v>
      </c>
      <c r="F756" t="s">
        <v>11</v>
      </c>
      <c r="G756" t="str">
        <f t="shared" si="11"/>
        <v>No</v>
      </c>
    </row>
    <row r="757" spans="1:7" x14ac:dyDescent="0.25">
      <c r="A757">
        <v>848</v>
      </c>
      <c r="B757" t="s">
        <v>2845</v>
      </c>
      <c r="C757">
        <v>33900</v>
      </c>
      <c r="D757">
        <v>10</v>
      </c>
      <c r="E757" t="s">
        <v>14</v>
      </c>
      <c r="F757" t="s">
        <v>11</v>
      </c>
      <c r="G757" t="str">
        <f t="shared" si="11"/>
        <v>No</v>
      </c>
    </row>
    <row r="758" spans="1:7" x14ac:dyDescent="0.25">
      <c r="A758">
        <v>24677</v>
      </c>
      <c r="B758" t="s">
        <v>2860</v>
      </c>
      <c r="C758">
        <v>32500</v>
      </c>
      <c r="D758">
        <v>1</v>
      </c>
      <c r="E758" t="s">
        <v>14</v>
      </c>
      <c r="F758" t="s">
        <v>11</v>
      </c>
      <c r="G758" t="str">
        <f t="shared" si="11"/>
        <v>No</v>
      </c>
    </row>
    <row r="759" spans="1:7" x14ac:dyDescent="0.25">
      <c r="A759">
        <v>699</v>
      </c>
      <c r="B759" t="s">
        <v>2498</v>
      </c>
      <c r="C759">
        <v>31500</v>
      </c>
      <c r="D759">
        <v>3</v>
      </c>
      <c r="E759" t="s">
        <v>14</v>
      </c>
      <c r="F759" t="s">
        <v>11</v>
      </c>
      <c r="G759" t="str">
        <f t="shared" si="11"/>
        <v>No</v>
      </c>
    </row>
    <row r="760" spans="1:7" x14ac:dyDescent="0.25">
      <c r="A760">
        <v>24687</v>
      </c>
      <c r="B760" t="s">
        <v>2646</v>
      </c>
      <c r="C760">
        <v>29900</v>
      </c>
      <c r="D760">
        <v>17</v>
      </c>
      <c r="E760" t="s">
        <v>14</v>
      </c>
      <c r="F760" t="s">
        <v>11</v>
      </c>
      <c r="G760" t="str">
        <f t="shared" si="11"/>
        <v>No</v>
      </c>
    </row>
    <row r="761" spans="1:7" x14ac:dyDescent="0.25">
      <c r="A761">
        <v>119</v>
      </c>
      <c r="B761" t="s">
        <v>2639</v>
      </c>
      <c r="C761">
        <v>29133.759999999998</v>
      </c>
      <c r="D761">
        <v>29</v>
      </c>
      <c r="E761" t="s">
        <v>14</v>
      </c>
      <c r="F761" t="s">
        <v>11</v>
      </c>
      <c r="G761" t="str">
        <f t="shared" si="11"/>
        <v>No</v>
      </c>
    </row>
    <row r="762" spans="1:7" x14ac:dyDescent="0.25">
      <c r="A762">
        <v>602</v>
      </c>
      <c r="B762" t="s">
        <v>2476</v>
      </c>
      <c r="C762">
        <v>28000</v>
      </c>
      <c r="D762">
        <v>3</v>
      </c>
      <c r="E762" t="s">
        <v>14</v>
      </c>
      <c r="F762" t="s">
        <v>11</v>
      </c>
      <c r="G762" t="str">
        <f t="shared" si="11"/>
        <v>No</v>
      </c>
    </row>
    <row r="763" spans="1:7" x14ac:dyDescent="0.25">
      <c r="A763">
        <v>24679</v>
      </c>
      <c r="B763" t="s">
        <v>2861</v>
      </c>
      <c r="C763">
        <v>27250</v>
      </c>
      <c r="D763">
        <v>1</v>
      </c>
      <c r="E763" t="s">
        <v>14</v>
      </c>
      <c r="F763" t="s">
        <v>11</v>
      </c>
      <c r="G763" t="str">
        <f t="shared" si="11"/>
        <v>No</v>
      </c>
    </row>
    <row r="764" spans="1:7" x14ac:dyDescent="0.25">
      <c r="A764">
        <v>608</v>
      </c>
      <c r="B764" t="s">
        <v>2455</v>
      </c>
      <c r="C764">
        <v>26000</v>
      </c>
      <c r="D764">
        <v>3</v>
      </c>
      <c r="E764" t="s">
        <v>14</v>
      </c>
      <c r="F764" t="s">
        <v>11</v>
      </c>
      <c r="G764" t="str">
        <f t="shared" si="11"/>
        <v>No</v>
      </c>
    </row>
    <row r="765" spans="1:7" x14ac:dyDescent="0.25">
      <c r="A765">
        <v>583</v>
      </c>
      <c r="B765" t="s">
        <v>2444</v>
      </c>
      <c r="C765">
        <v>25025</v>
      </c>
      <c r="D765">
        <v>3</v>
      </c>
      <c r="E765" t="s">
        <v>14</v>
      </c>
      <c r="F765" t="s">
        <v>11</v>
      </c>
      <c r="G765" t="str">
        <f t="shared" si="11"/>
        <v>No</v>
      </c>
    </row>
    <row r="766" spans="1:7" x14ac:dyDescent="0.25">
      <c r="A766">
        <v>594</v>
      </c>
      <c r="B766" t="s">
        <v>2862</v>
      </c>
      <c r="C766">
        <v>24000</v>
      </c>
      <c r="D766">
        <v>2</v>
      </c>
      <c r="E766" t="s">
        <v>14</v>
      </c>
      <c r="F766" t="s">
        <v>11</v>
      </c>
      <c r="G766" t="str">
        <f t="shared" si="11"/>
        <v>No</v>
      </c>
    </row>
    <row r="767" spans="1:7" x14ac:dyDescent="0.25">
      <c r="A767">
        <v>24776</v>
      </c>
      <c r="B767" t="s">
        <v>2545</v>
      </c>
      <c r="C767">
        <v>22750</v>
      </c>
      <c r="D767">
        <v>11</v>
      </c>
      <c r="E767" t="s">
        <v>14</v>
      </c>
      <c r="F767" t="s">
        <v>11</v>
      </c>
      <c r="G767" t="str">
        <f t="shared" si="11"/>
        <v>No</v>
      </c>
    </row>
    <row r="768" spans="1:7" x14ac:dyDescent="0.25">
      <c r="A768">
        <v>207</v>
      </c>
      <c r="B768" t="s">
        <v>2591</v>
      </c>
      <c r="C768">
        <v>22668.38</v>
      </c>
      <c r="D768">
        <v>3</v>
      </c>
      <c r="E768" t="s">
        <v>14</v>
      </c>
      <c r="F768" t="s">
        <v>11</v>
      </c>
      <c r="G768" t="str">
        <f t="shared" si="11"/>
        <v>No</v>
      </c>
    </row>
    <row r="769" spans="1:7" x14ac:dyDescent="0.25">
      <c r="A769">
        <v>721</v>
      </c>
      <c r="B769" t="s">
        <v>2863</v>
      </c>
      <c r="C769">
        <v>22315.7</v>
      </c>
      <c r="D769">
        <v>11</v>
      </c>
      <c r="E769" t="s">
        <v>14</v>
      </c>
      <c r="F769" t="s">
        <v>11</v>
      </c>
      <c r="G769" t="str">
        <f t="shared" si="11"/>
        <v>No</v>
      </c>
    </row>
    <row r="770" spans="1:7" x14ac:dyDescent="0.25">
      <c r="A770">
        <v>529</v>
      </c>
      <c r="B770" t="s">
        <v>2419</v>
      </c>
      <c r="C770">
        <v>22249.58</v>
      </c>
      <c r="D770">
        <v>9</v>
      </c>
      <c r="E770" t="s">
        <v>14</v>
      </c>
      <c r="F770" t="s">
        <v>11</v>
      </c>
      <c r="G770" t="str">
        <f t="shared" si="11"/>
        <v>No</v>
      </c>
    </row>
    <row r="771" spans="1:7" x14ac:dyDescent="0.25">
      <c r="A771">
        <v>24771</v>
      </c>
      <c r="B771" t="s">
        <v>2864</v>
      </c>
      <c r="C771">
        <v>21975</v>
      </c>
      <c r="D771">
        <v>8</v>
      </c>
      <c r="E771" t="s">
        <v>14</v>
      </c>
      <c r="F771" t="s">
        <v>11</v>
      </c>
      <c r="G771" t="str">
        <f t="shared" ref="G771:G834" si="12">IF(C771/D771&gt;100000, "Yes", "No")</f>
        <v>No</v>
      </c>
    </row>
    <row r="772" spans="1:7" x14ac:dyDescent="0.25">
      <c r="A772">
        <v>574</v>
      </c>
      <c r="B772" t="s">
        <v>2865</v>
      </c>
      <c r="C772">
        <v>20836.939999999999</v>
      </c>
      <c r="D772">
        <v>4</v>
      </c>
      <c r="E772" t="s">
        <v>14</v>
      </c>
      <c r="F772" t="s">
        <v>11</v>
      </c>
      <c r="G772" t="str">
        <f t="shared" si="12"/>
        <v>No</v>
      </c>
    </row>
    <row r="773" spans="1:7" x14ac:dyDescent="0.25">
      <c r="A773">
        <v>311</v>
      </c>
      <c r="B773" t="s">
        <v>2584</v>
      </c>
      <c r="C773">
        <v>20445.27</v>
      </c>
      <c r="D773">
        <v>6</v>
      </c>
      <c r="E773" t="s">
        <v>14</v>
      </c>
      <c r="F773" t="s">
        <v>11</v>
      </c>
      <c r="G773" t="str">
        <f t="shared" si="12"/>
        <v>No</v>
      </c>
    </row>
    <row r="774" spans="1:7" x14ac:dyDescent="0.25">
      <c r="A774">
        <v>363</v>
      </c>
      <c r="B774" t="s">
        <v>2866</v>
      </c>
      <c r="C774">
        <v>18683.419999999998</v>
      </c>
      <c r="D774">
        <v>7</v>
      </c>
      <c r="E774" t="s">
        <v>14</v>
      </c>
      <c r="F774" t="s">
        <v>11</v>
      </c>
      <c r="G774" t="str">
        <f t="shared" si="12"/>
        <v>No</v>
      </c>
    </row>
    <row r="775" spans="1:7" x14ac:dyDescent="0.25">
      <c r="A775">
        <v>350</v>
      </c>
      <c r="B775" t="s">
        <v>2867</v>
      </c>
      <c r="C775">
        <v>16925</v>
      </c>
      <c r="D775">
        <v>10</v>
      </c>
      <c r="E775" t="s">
        <v>14</v>
      </c>
      <c r="F775" t="s">
        <v>11</v>
      </c>
      <c r="G775" t="str">
        <f t="shared" si="12"/>
        <v>No</v>
      </c>
    </row>
    <row r="776" spans="1:7" x14ac:dyDescent="0.25">
      <c r="A776">
        <v>597</v>
      </c>
      <c r="B776" t="s">
        <v>2480</v>
      </c>
      <c r="C776">
        <v>16625</v>
      </c>
      <c r="D776">
        <v>3</v>
      </c>
      <c r="E776" t="s">
        <v>14</v>
      </c>
      <c r="F776" t="s">
        <v>11</v>
      </c>
      <c r="G776" t="str">
        <f t="shared" si="12"/>
        <v>No</v>
      </c>
    </row>
    <row r="777" spans="1:7" x14ac:dyDescent="0.25">
      <c r="A777">
        <v>599</v>
      </c>
      <c r="B777" t="s">
        <v>2462</v>
      </c>
      <c r="C777">
        <v>16625</v>
      </c>
      <c r="D777">
        <v>3</v>
      </c>
      <c r="E777" t="s">
        <v>14</v>
      </c>
      <c r="F777" t="s">
        <v>11</v>
      </c>
      <c r="G777" t="str">
        <f t="shared" si="12"/>
        <v>No</v>
      </c>
    </row>
    <row r="778" spans="1:7" x14ac:dyDescent="0.25">
      <c r="A778">
        <v>605</v>
      </c>
      <c r="B778" t="s">
        <v>2868</v>
      </c>
      <c r="C778">
        <v>16000</v>
      </c>
      <c r="D778">
        <v>2</v>
      </c>
      <c r="E778" t="s">
        <v>14</v>
      </c>
      <c r="F778" t="s">
        <v>11</v>
      </c>
      <c r="G778" t="str">
        <f t="shared" si="12"/>
        <v>No</v>
      </c>
    </row>
    <row r="779" spans="1:7" x14ac:dyDescent="0.25">
      <c r="A779">
        <v>696</v>
      </c>
      <c r="B779" t="s">
        <v>2483</v>
      </c>
      <c r="C779">
        <v>15500</v>
      </c>
      <c r="D779">
        <v>3</v>
      </c>
      <c r="E779" t="s">
        <v>14</v>
      </c>
      <c r="F779" t="s">
        <v>11</v>
      </c>
      <c r="G779" t="str">
        <f t="shared" si="12"/>
        <v>No</v>
      </c>
    </row>
    <row r="780" spans="1:7" x14ac:dyDescent="0.25">
      <c r="A780">
        <v>598</v>
      </c>
      <c r="B780" t="s">
        <v>2477</v>
      </c>
      <c r="C780">
        <v>14625</v>
      </c>
      <c r="D780">
        <v>3</v>
      </c>
      <c r="E780" t="s">
        <v>14</v>
      </c>
      <c r="F780" t="s">
        <v>11</v>
      </c>
      <c r="G780" t="str">
        <f t="shared" si="12"/>
        <v>No</v>
      </c>
    </row>
    <row r="781" spans="1:7" x14ac:dyDescent="0.25">
      <c r="A781">
        <v>205</v>
      </c>
      <c r="B781" t="s">
        <v>2727</v>
      </c>
      <c r="C781">
        <v>14073.29</v>
      </c>
      <c r="D781">
        <v>10</v>
      </c>
      <c r="E781" t="s">
        <v>14</v>
      </c>
      <c r="F781" t="s">
        <v>11</v>
      </c>
      <c r="G781" t="str">
        <f t="shared" si="12"/>
        <v>No</v>
      </c>
    </row>
    <row r="782" spans="1:7" x14ac:dyDescent="0.25">
      <c r="A782">
        <v>708</v>
      </c>
      <c r="B782" t="s">
        <v>2473</v>
      </c>
      <c r="C782">
        <v>13250</v>
      </c>
      <c r="D782">
        <v>5</v>
      </c>
      <c r="E782" t="s">
        <v>14</v>
      </c>
      <c r="F782" t="s">
        <v>11</v>
      </c>
      <c r="G782" t="str">
        <f t="shared" si="12"/>
        <v>No</v>
      </c>
    </row>
    <row r="783" spans="1:7" x14ac:dyDescent="0.25">
      <c r="A783">
        <v>359</v>
      </c>
      <c r="B783" t="s">
        <v>2869</v>
      </c>
      <c r="C783">
        <v>12799.81</v>
      </c>
      <c r="D783">
        <v>8</v>
      </c>
      <c r="E783" t="s">
        <v>14</v>
      </c>
      <c r="F783" t="s">
        <v>11</v>
      </c>
      <c r="G783" t="str">
        <f t="shared" si="12"/>
        <v>No</v>
      </c>
    </row>
    <row r="784" spans="1:7" x14ac:dyDescent="0.25">
      <c r="A784">
        <v>636</v>
      </c>
      <c r="B784" t="s">
        <v>2870</v>
      </c>
      <c r="C784">
        <v>12000</v>
      </c>
      <c r="D784">
        <v>2</v>
      </c>
      <c r="E784" t="s">
        <v>14</v>
      </c>
      <c r="F784" t="s">
        <v>11</v>
      </c>
      <c r="G784" t="str">
        <f t="shared" si="12"/>
        <v>No</v>
      </c>
    </row>
    <row r="785" spans="1:7" x14ac:dyDescent="0.25">
      <c r="A785">
        <v>704</v>
      </c>
      <c r="B785" t="s">
        <v>2871</v>
      </c>
      <c r="C785">
        <v>12000</v>
      </c>
      <c r="D785">
        <v>2</v>
      </c>
      <c r="E785" t="s">
        <v>14</v>
      </c>
      <c r="F785" t="s">
        <v>11</v>
      </c>
      <c r="G785" t="str">
        <f t="shared" si="12"/>
        <v>No</v>
      </c>
    </row>
    <row r="786" spans="1:7" x14ac:dyDescent="0.25">
      <c r="A786">
        <v>501</v>
      </c>
      <c r="B786" t="s">
        <v>2685</v>
      </c>
      <c r="C786">
        <v>11750</v>
      </c>
      <c r="D786">
        <v>5</v>
      </c>
      <c r="E786" t="s">
        <v>14</v>
      </c>
      <c r="F786" t="s">
        <v>11</v>
      </c>
      <c r="G786" t="str">
        <f t="shared" si="12"/>
        <v>No</v>
      </c>
    </row>
    <row r="787" spans="1:7" x14ac:dyDescent="0.25">
      <c r="A787">
        <v>825</v>
      </c>
      <c r="B787" t="s">
        <v>2700</v>
      </c>
      <c r="C787">
        <v>11500</v>
      </c>
      <c r="D787">
        <v>7</v>
      </c>
      <c r="E787" t="s">
        <v>14</v>
      </c>
      <c r="F787" t="s">
        <v>11</v>
      </c>
      <c r="G787" t="str">
        <f t="shared" si="12"/>
        <v>No</v>
      </c>
    </row>
    <row r="788" spans="1:7" x14ac:dyDescent="0.25">
      <c r="A788">
        <v>740</v>
      </c>
      <c r="B788" t="s">
        <v>2565</v>
      </c>
      <c r="C788">
        <v>11434.16</v>
      </c>
      <c r="D788">
        <v>6</v>
      </c>
      <c r="E788" t="s">
        <v>14</v>
      </c>
      <c r="F788" t="s">
        <v>11</v>
      </c>
      <c r="G788" t="str">
        <f t="shared" si="12"/>
        <v>No</v>
      </c>
    </row>
    <row r="789" spans="1:7" x14ac:dyDescent="0.25">
      <c r="A789">
        <v>958</v>
      </c>
      <c r="B789" t="s">
        <v>2872</v>
      </c>
      <c r="C789">
        <v>11000</v>
      </c>
      <c r="D789">
        <v>5</v>
      </c>
      <c r="E789" t="s">
        <v>14</v>
      </c>
      <c r="F789" t="s">
        <v>11</v>
      </c>
      <c r="G789" t="str">
        <f t="shared" si="12"/>
        <v>No</v>
      </c>
    </row>
    <row r="790" spans="1:7" x14ac:dyDescent="0.25">
      <c r="A790">
        <v>528</v>
      </c>
      <c r="B790" t="s">
        <v>2873</v>
      </c>
      <c r="C790">
        <v>10250</v>
      </c>
      <c r="D790">
        <v>2</v>
      </c>
      <c r="E790" t="s">
        <v>14</v>
      </c>
      <c r="F790" t="s">
        <v>11</v>
      </c>
      <c r="G790" t="str">
        <f t="shared" si="12"/>
        <v>No</v>
      </c>
    </row>
    <row r="791" spans="1:7" x14ac:dyDescent="0.25">
      <c r="A791">
        <v>585</v>
      </c>
      <c r="B791" t="s">
        <v>2874</v>
      </c>
      <c r="C791">
        <v>10200</v>
      </c>
      <c r="D791">
        <v>3</v>
      </c>
      <c r="E791" t="s">
        <v>14</v>
      </c>
      <c r="F791" t="s">
        <v>11</v>
      </c>
      <c r="G791" t="str">
        <f t="shared" si="12"/>
        <v>No</v>
      </c>
    </row>
    <row r="792" spans="1:7" x14ac:dyDescent="0.25">
      <c r="A792">
        <v>693</v>
      </c>
      <c r="B792" t="s">
        <v>2875</v>
      </c>
      <c r="C792">
        <v>10025</v>
      </c>
      <c r="D792">
        <v>3</v>
      </c>
      <c r="E792" t="s">
        <v>14</v>
      </c>
      <c r="F792" t="s">
        <v>11</v>
      </c>
      <c r="G792" t="str">
        <f t="shared" si="12"/>
        <v>No</v>
      </c>
    </row>
    <row r="793" spans="1:7" x14ac:dyDescent="0.25">
      <c r="A793">
        <v>589</v>
      </c>
      <c r="B793" t="s">
        <v>2445</v>
      </c>
      <c r="C793">
        <v>10025</v>
      </c>
      <c r="D793">
        <v>3</v>
      </c>
      <c r="E793" t="s">
        <v>14</v>
      </c>
      <c r="F793" t="s">
        <v>11</v>
      </c>
      <c r="G793" t="str">
        <f t="shared" si="12"/>
        <v>No</v>
      </c>
    </row>
    <row r="794" spans="1:7" x14ac:dyDescent="0.25">
      <c r="A794">
        <v>690</v>
      </c>
      <c r="B794" t="s">
        <v>2482</v>
      </c>
      <c r="C794">
        <v>10000</v>
      </c>
      <c r="D794">
        <v>3</v>
      </c>
      <c r="E794" t="s">
        <v>14</v>
      </c>
      <c r="F794" t="s">
        <v>11</v>
      </c>
      <c r="G794" t="str">
        <f t="shared" si="12"/>
        <v>No</v>
      </c>
    </row>
    <row r="795" spans="1:7" x14ac:dyDescent="0.25">
      <c r="A795">
        <v>824</v>
      </c>
      <c r="B795" t="s">
        <v>2540</v>
      </c>
      <c r="C795">
        <v>9718.9599999999991</v>
      </c>
      <c r="D795">
        <v>3</v>
      </c>
      <c r="E795" t="s">
        <v>14</v>
      </c>
      <c r="F795" t="s">
        <v>11</v>
      </c>
      <c r="G795" t="str">
        <f t="shared" si="12"/>
        <v>No</v>
      </c>
    </row>
    <row r="796" spans="1:7" x14ac:dyDescent="0.25">
      <c r="A796">
        <v>700</v>
      </c>
      <c r="B796" t="s">
        <v>2784</v>
      </c>
      <c r="C796">
        <v>9600</v>
      </c>
      <c r="D796">
        <v>3</v>
      </c>
      <c r="E796" t="s">
        <v>14</v>
      </c>
      <c r="F796" t="s">
        <v>11</v>
      </c>
      <c r="G796" t="str">
        <f t="shared" si="12"/>
        <v>No</v>
      </c>
    </row>
    <row r="797" spans="1:7" x14ac:dyDescent="0.25">
      <c r="A797">
        <v>579</v>
      </c>
      <c r="B797" t="s">
        <v>2461</v>
      </c>
      <c r="C797">
        <v>9425</v>
      </c>
      <c r="D797">
        <v>3</v>
      </c>
      <c r="E797" t="s">
        <v>14</v>
      </c>
      <c r="F797" t="s">
        <v>11</v>
      </c>
      <c r="G797" t="str">
        <f t="shared" si="12"/>
        <v>No</v>
      </c>
    </row>
    <row r="798" spans="1:7" x14ac:dyDescent="0.25">
      <c r="A798">
        <v>638</v>
      </c>
      <c r="B798" t="s">
        <v>2470</v>
      </c>
      <c r="C798">
        <v>9400</v>
      </c>
      <c r="D798">
        <v>3</v>
      </c>
      <c r="E798" t="s">
        <v>14</v>
      </c>
      <c r="F798" t="s">
        <v>11</v>
      </c>
      <c r="G798" t="str">
        <f t="shared" si="12"/>
        <v>No</v>
      </c>
    </row>
    <row r="799" spans="1:7" x14ac:dyDescent="0.25">
      <c r="A799">
        <v>587</v>
      </c>
      <c r="B799" t="s">
        <v>2492</v>
      </c>
      <c r="C799">
        <v>9025</v>
      </c>
      <c r="D799">
        <v>3</v>
      </c>
      <c r="E799" t="s">
        <v>14</v>
      </c>
      <c r="F799" t="s">
        <v>11</v>
      </c>
      <c r="G799" t="str">
        <f t="shared" si="12"/>
        <v>No</v>
      </c>
    </row>
    <row r="800" spans="1:7" x14ac:dyDescent="0.25">
      <c r="A800">
        <v>584</v>
      </c>
      <c r="B800" t="s">
        <v>2454</v>
      </c>
      <c r="C800">
        <v>9025</v>
      </c>
      <c r="D800">
        <v>3</v>
      </c>
      <c r="E800" t="s">
        <v>14</v>
      </c>
      <c r="F800" t="s">
        <v>11</v>
      </c>
      <c r="G800" t="str">
        <f t="shared" si="12"/>
        <v>No</v>
      </c>
    </row>
    <row r="801" spans="1:7" x14ac:dyDescent="0.25">
      <c r="A801">
        <v>606</v>
      </c>
      <c r="B801" t="s">
        <v>2876</v>
      </c>
      <c r="C801">
        <v>9000</v>
      </c>
      <c r="D801">
        <v>3</v>
      </c>
      <c r="E801" t="s">
        <v>14</v>
      </c>
      <c r="F801" t="s">
        <v>11</v>
      </c>
      <c r="G801" t="str">
        <f t="shared" si="12"/>
        <v>No</v>
      </c>
    </row>
    <row r="802" spans="1:7" x14ac:dyDescent="0.25">
      <c r="A802">
        <v>132</v>
      </c>
      <c r="B802" t="s">
        <v>2448</v>
      </c>
      <c r="C802">
        <v>1656839.93</v>
      </c>
      <c r="D802">
        <v>24</v>
      </c>
      <c r="E802" t="s">
        <v>7</v>
      </c>
      <c r="F802" t="s">
        <v>6</v>
      </c>
      <c r="G802" t="str">
        <f t="shared" si="12"/>
        <v>No</v>
      </c>
    </row>
    <row r="803" spans="1:7" x14ac:dyDescent="0.25">
      <c r="A803">
        <v>117</v>
      </c>
      <c r="B803" t="s">
        <v>2528</v>
      </c>
      <c r="C803">
        <v>1178555.54</v>
      </c>
      <c r="D803">
        <v>30</v>
      </c>
      <c r="E803" t="s">
        <v>7</v>
      </c>
      <c r="F803" t="s">
        <v>6</v>
      </c>
      <c r="G803" t="str">
        <f t="shared" si="12"/>
        <v>No</v>
      </c>
    </row>
    <row r="804" spans="1:7" x14ac:dyDescent="0.25">
      <c r="A804">
        <v>118</v>
      </c>
      <c r="B804" t="s">
        <v>2452</v>
      </c>
      <c r="C804">
        <v>931148.76</v>
      </c>
      <c r="D804">
        <v>39</v>
      </c>
      <c r="E804" t="s">
        <v>7</v>
      </c>
      <c r="F804" t="s">
        <v>6</v>
      </c>
      <c r="G804" t="str">
        <f t="shared" si="12"/>
        <v>No</v>
      </c>
    </row>
    <row r="805" spans="1:7" x14ac:dyDescent="0.25">
      <c r="A805">
        <v>814</v>
      </c>
      <c r="B805" t="s">
        <v>2436</v>
      </c>
      <c r="C805">
        <v>700000</v>
      </c>
      <c r="D805">
        <v>4</v>
      </c>
      <c r="E805" t="s">
        <v>7</v>
      </c>
      <c r="F805" t="s">
        <v>6</v>
      </c>
      <c r="G805" t="str">
        <f t="shared" si="12"/>
        <v>Yes</v>
      </c>
    </row>
    <row r="806" spans="1:7" x14ac:dyDescent="0.25">
      <c r="A806">
        <v>621</v>
      </c>
      <c r="B806" t="s">
        <v>2531</v>
      </c>
      <c r="C806">
        <v>680000</v>
      </c>
      <c r="D806">
        <v>9</v>
      </c>
      <c r="E806" t="s">
        <v>7</v>
      </c>
      <c r="F806" t="s">
        <v>6</v>
      </c>
      <c r="G806" t="str">
        <f t="shared" si="12"/>
        <v>No</v>
      </c>
    </row>
    <row r="807" spans="1:7" x14ac:dyDescent="0.25">
      <c r="A807">
        <v>430</v>
      </c>
      <c r="B807" t="s">
        <v>2877</v>
      </c>
      <c r="C807">
        <v>638445.71</v>
      </c>
      <c r="D807">
        <v>44</v>
      </c>
      <c r="E807" t="s">
        <v>7</v>
      </c>
      <c r="F807" t="s">
        <v>6</v>
      </c>
      <c r="G807" t="str">
        <f t="shared" si="12"/>
        <v>No</v>
      </c>
    </row>
    <row r="808" spans="1:7" x14ac:dyDescent="0.25">
      <c r="A808">
        <v>525</v>
      </c>
      <c r="B808" t="s">
        <v>2878</v>
      </c>
      <c r="C808">
        <v>544085</v>
      </c>
      <c r="D808">
        <v>14</v>
      </c>
      <c r="E808" t="s">
        <v>7</v>
      </c>
      <c r="F808" t="s">
        <v>6</v>
      </c>
      <c r="G808" t="str">
        <f t="shared" si="12"/>
        <v>No</v>
      </c>
    </row>
    <row r="809" spans="1:7" x14ac:dyDescent="0.25">
      <c r="A809">
        <v>337</v>
      </c>
      <c r="B809" t="s">
        <v>2668</v>
      </c>
      <c r="C809">
        <v>505121</v>
      </c>
      <c r="D809">
        <v>41</v>
      </c>
      <c r="E809" t="s">
        <v>7</v>
      </c>
      <c r="F809" t="s">
        <v>6</v>
      </c>
      <c r="G809" t="str">
        <f t="shared" si="12"/>
        <v>No</v>
      </c>
    </row>
    <row r="810" spans="1:7" x14ac:dyDescent="0.25">
      <c r="A810">
        <v>102</v>
      </c>
      <c r="B810" t="s">
        <v>2471</v>
      </c>
      <c r="C810">
        <v>433315.75</v>
      </c>
      <c r="D810">
        <v>42</v>
      </c>
      <c r="E810" t="s">
        <v>7</v>
      </c>
      <c r="F810" t="s">
        <v>6</v>
      </c>
      <c r="G810" t="str">
        <f t="shared" si="12"/>
        <v>No</v>
      </c>
    </row>
    <row r="811" spans="1:7" x14ac:dyDescent="0.25">
      <c r="A811">
        <v>212</v>
      </c>
      <c r="B811" t="s">
        <v>2426</v>
      </c>
      <c r="C811">
        <v>393735.81</v>
      </c>
      <c r="D811">
        <v>34</v>
      </c>
      <c r="E811" t="s">
        <v>7</v>
      </c>
      <c r="F811" t="s">
        <v>6</v>
      </c>
      <c r="G811" t="str">
        <f t="shared" si="12"/>
        <v>No</v>
      </c>
    </row>
    <row r="812" spans="1:7" x14ac:dyDescent="0.25">
      <c r="A812">
        <v>572</v>
      </c>
      <c r="B812" t="s">
        <v>2879</v>
      </c>
      <c r="C812">
        <v>275967</v>
      </c>
      <c r="D812">
        <v>23</v>
      </c>
      <c r="E812" t="s">
        <v>7</v>
      </c>
      <c r="F812" t="s">
        <v>6</v>
      </c>
      <c r="G812" t="str">
        <f t="shared" si="12"/>
        <v>No</v>
      </c>
    </row>
    <row r="813" spans="1:7" x14ac:dyDescent="0.25">
      <c r="A813">
        <v>311</v>
      </c>
      <c r="B813" t="s">
        <v>2584</v>
      </c>
      <c r="C813">
        <v>273145.71000000002</v>
      </c>
      <c r="D813">
        <v>38</v>
      </c>
      <c r="E813" t="s">
        <v>7</v>
      </c>
      <c r="F813" t="s">
        <v>6</v>
      </c>
      <c r="G813" t="str">
        <f t="shared" si="12"/>
        <v>No</v>
      </c>
    </row>
    <row r="814" spans="1:7" x14ac:dyDescent="0.25">
      <c r="A814">
        <v>545</v>
      </c>
      <c r="B814" t="s">
        <v>2880</v>
      </c>
      <c r="C814">
        <v>259630</v>
      </c>
      <c r="D814">
        <v>7</v>
      </c>
      <c r="E814" t="s">
        <v>7</v>
      </c>
      <c r="F814" t="s">
        <v>6</v>
      </c>
      <c r="G814" t="str">
        <f t="shared" si="12"/>
        <v>No</v>
      </c>
    </row>
    <row r="815" spans="1:7" x14ac:dyDescent="0.25">
      <c r="A815">
        <v>499</v>
      </c>
      <c r="B815" t="s">
        <v>2881</v>
      </c>
      <c r="C815">
        <v>217569</v>
      </c>
      <c r="D815">
        <v>10</v>
      </c>
      <c r="E815" t="s">
        <v>7</v>
      </c>
      <c r="F815" t="s">
        <v>6</v>
      </c>
      <c r="G815" t="str">
        <f t="shared" si="12"/>
        <v>No</v>
      </c>
    </row>
    <row r="816" spans="1:7" x14ac:dyDescent="0.25">
      <c r="A816">
        <v>546</v>
      </c>
      <c r="B816" t="s">
        <v>2515</v>
      </c>
      <c r="C816">
        <v>200677.18</v>
      </c>
      <c r="D816">
        <v>5</v>
      </c>
      <c r="E816" t="s">
        <v>7</v>
      </c>
      <c r="F816" t="s">
        <v>6</v>
      </c>
      <c r="G816" t="str">
        <f t="shared" si="12"/>
        <v>No</v>
      </c>
    </row>
    <row r="817" spans="1:7" x14ac:dyDescent="0.25">
      <c r="A817">
        <v>671</v>
      </c>
      <c r="B817" t="s">
        <v>2719</v>
      </c>
      <c r="C817">
        <v>200000</v>
      </c>
      <c r="D817">
        <v>4</v>
      </c>
      <c r="E817" t="s">
        <v>7</v>
      </c>
      <c r="F817" t="s">
        <v>6</v>
      </c>
      <c r="G817" t="str">
        <f t="shared" si="12"/>
        <v>No</v>
      </c>
    </row>
    <row r="818" spans="1:7" x14ac:dyDescent="0.25">
      <c r="A818">
        <v>789</v>
      </c>
      <c r="B818" t="s">
        <v>2815</v>
      </c>
      <c r="C818">
        <v>160000</v>
      </c>
      <c r="D818">
        <v>3</v>
      </c>
      <c r="E818" t="s">
        <v>7</v>
      </c>
      <c r="F818" t="s">
        <v>6</v>
      </c>
      <c r="G818" t="str">
        <f t="shared" si="12"/>
        <v>No</v>
      </c>
    </row>
    <row r="819" spans="1:7" x14ac:dyDescent="0.25">
      <c r="A819">
        <v>168</v>
      </c>
      <c r="B819" t="s">
        <v>2513</v>
      </c>
      <c r="C819">
        <v>157900</v>
      </c>
      <c r="D819">
        <v>9</v>
      </c>
      <c r="E819" t="s">
        <v>7</v>
      </c>
      <c r="F819" t="s">
        <v>6</v>
      </c>
      <c r="G819" t="str">
        <f t="shared" si="12"/>
        <v>No</v>
      </c>
    </row>
    <row r="820" spans="1:7" x14ac:dyDescent="0.25">
      <c r="A820">
        <v>163</v>
      </c>
      <c r="B820" t="s">
        <v>2667</v>
      </c>
      <c r="C820">
        <v>135273.04</v>
      </c>
      <c r="D820">
        <v>20</v>
      </c>
      <c r="E820" t="s">
        <v>7</v>
      </c>
      <c r="F820" t="s">
        <v>6</v>
      </c>
      <c r="G820" t="str">
        <f t="shared" si="12"/>
        <v>No</v>
      </c>
    </row>
    <row r="821" spans="1:7" x14ac:dyDescent="0.25">
      <c r="A821">
        <v>483</v>
      </c>
      <c r="B821" t="s">
        <v>2882</v>
      </c>
      <c r="C821">
        <v>132718.54999999999</v>
      </c>
      <c r="D821">
        <v>9</v>
      </c>
      <c r="E821" t="s">
        <v>7</v>
      </c>
      <c r="F821" t="s">
        <v>6</v>
      </c>
      <c r="G821" t="str">
        <f t="shared" si="12"/>
        <v>No</v>
      </c>
    </row>
    <row r="822" spans="1:7" x14ac:dyDescent="0.25">
      <c r="A822">
        <v>408</v>
      </c>
      <c r="B822" t="s">
        <v>2561</v>
      </c>
      <c r="C822">
        <v>129870.69</v>
      </c>
      <c r="D822">
        <v>27</v>
      </c>
      <c r="E822" t="s">
        <v>7</v>
      </c>
      <c r="F822" t="s">
        <v>6</v>
      </c>
      <c r="G822" t="str">
        <f t="shared" si="12"/>
        <v>No</v>
      </c>
    </row>
    <row r="823" spans="1:7" x14ac:dyDescent="0.25">
      <c r="A823">
        <v>285</v>
      </c>
      <c r="B823" t="s">
        <v>2758</v>
      </c>
      <c r="C823">
        <v>127944.58</v>
      </c>
      <c r="D823">
        <v>6</v>
      </c>
      <c r="E823" t="s">
        <v>7</v>
      </c>
      <c r="F823" t="s">
        <v>6</v>
      </c>
      <c r="G823" t="str">
        <f t="shared" si="12"/>
        <v>No</v>
      </c>
    </row>
    <row r="824" spans="1:7" x14ac:dyDescent="0.25">
      <c r="A824">
        <v>548</v>
      </c>
      <c r="B824" t="s">
        <v>2688</v>
      </c>
      <c r="C824">
        <v>125000</v>
      </c>
      <c r="D824">
        <v>5</v>
      </c>
      <c r="E824" t="s">
        <v>7</v>
      </c>
      <c r="F824" t="s">
        <v>6</v>
      </c>
      <c r="G824" t="str">
        <f t="shared" si="12"/>
        <v>No</v>
      </c>
    </row>
    <row r="825" spans="1:7" x14ac:dyDescent="0.25">
      <c r="A825">
        <v>677</v>
      </c>
      <c r="B825" t="s">
        <v>2883</v>
      </c>
      <c r="C825">
        <v>107500</v>
      </c>
      <c r="D825">
        <v>7</v>
      </c>
      <c r="E825" t="s">
        <v>7</v>
      </c>
      <c r="F825" t="s">
        <v>6</v>
      </c>
      <c r="G825" t="str">
        <f t="shared" si="12"/>
        <v>No</v>
      </c>
    </row>
    <row r="826" spans="1:7" x14ac:dyDescent="0.25">
      <c r="A826">
        <v>172</v>
      </c>
      <c r="B826" t="s">
        <v>2884</v>
      </c>
      <c r="C826">
        <v>79500</v>
      </c>
      <c r="D826">
        <v>4</v>
      </c>
      <c r="E826" t="s">
        <v>7</v>
      </c>
      <c r="F826" t="s">
        <v>6</v>
      </c>
      <c r="G826" t="str">
        <f t="shared" si="12"/>
        <v>No</v>
      </c>
    </row>
    <row r="827" spans="1:7" x14ac:dyDescent="0.25">
      <c r="A827">
        <v>318</v>
      </c>
      <c r="B827" t="s">
        <v>2487</v>
      </c>
      <c r="C827">
        <v>69315.87</v>
      </c>
      <c r="D827">
        <v>7</v>
      </c>
      <c r="E827" t="s">
        <v>7</v>
      </c>
      <c r="F827" t="s">
        <v>6</v>
      </c>
      <c r="G827" t="str">
        <f t="shared" si="12"/>
        <v>No</v>
      </c>
    </row>
    <row r="828" spans="1:7" x14ac:dyDescent="0.25">
      <c r="A828">
        <v>309</v>
      </c>
      <c r="B828" t="s">
        <v>2478</v>
      </c>
      <c r="C828">
        <v>54000</v>
      </c>
      <c r="D828">
        <v>6</v>
      </c>
      <c r="E828" t="s">
        <v>7</v>
      </c>
      <c r="F828" t="s">
        <v>6</v>
      </c>
      <c r="G828" t="str">
        <f t="shared" si="12"/>
        <v>No</v>
      </c>
    </row>
    <row r="829" spans="1:7" x14ac:dyDescent="0.25">
      <c r="A829">
        <v>283</v>
      </c>
      <c r="B829" t="s">
        <v>2885</v>
      </c>
      <c r="C829">
        <v>50100</v>
      </c>
      <c r="D829">
        <v>11</v>
      </c>
      <c r="E829" t="s">
        <v>7</v>
      </c>
      <c r="F829" t="s">
        <v>6</v>
      </c>
      <c r="G829" t="str">
        <f t="shared" si="12"/>
        <v>No</v>
      </c>
    </row>
    <row r="830" spans="1:7" x14ac:dyDescent="0.25">
      <c r="A830">
        <v>256</v>
      </c>
      <c r="B830" t="s">
        <v>2585</v>
      </c>
      <c r="C830">
        <v>47493.55</v>
      </c>
      <c r="D830">
        <v>19</v>
      </c>
      <c r="E830" t="s">
        <v>7</v>
      </c>
      <c r="F830" t="s">
        <v>6</v>
      </c>
      <c r="G830" t="str">
        <f t="shared" si="12"/>
        <v>No</v>
      </c>
    </row>
    <row r="831" spans="1:7" x14ac:dyDescent="0.25">
      <c r="A831">
        <v>529</v>
      </c>
      <c r="B831" t="s">
        <v>2419</v>
      </c>
      <c r="C831">
        <v>40000</v>
      </c>
      <c r="D831">
        <v>3</v>
      </c>
      <c r="E831" t="s">
        <v>7</v>
      </c>
      <c r="F831" t="s">
        <v>6</v>
      </c>
      <c r="G831" t="str">
        <f t="shared" si="12"/>
        <v>No</v>
      </c>
    </row>
    <row r="832" spans="1:7" x14ac:dyDescent="0.25">
      <c r="A832">
        <v>185</v>
      </c>
      <c r="B832" t="s">
        <v>2654</v>
      </c>
      <c r="C832">
        <v>35721.360000000001</v>
      </c>
      <c r="D832">
        <v>12</v>
      </c>
      <c r="E832" t="s">
        <v>7</v>
      </c>
      <c r="F832" t="s">
        <v>6</v>
      </c>
      <c r="G832" t="str">
        <f t="shared" si="12"/>
        <v>No</v>
      </c>
    </row>
    <row r="833" spans="1:7" x14ac:dyDescent="0.25">
      <c r="A833">
        <v>176</v>
      </c>
      <c r="B833" t="s">
        <v>2582</v>
      </c>
      <c r="C833">
        <v>32958.730000000003</v>
      </c>
      <c r="D833">
        <v>5</v>
      </c>
      <c r="E833" t="s">
        <v>7</v>
      </c>
      <c r="F833" t="s">
        <v>6</v>
      </c>
      <c r="G833" t="str">
        <f t="shared" si="12"/>
        <v>No</v>
      </c>
    </row>
    <row r="834" spans="1:7" x14ac:dyDescent="0.25">
      <c r="A834">
        <v>543</v>
      </c>
      <c r="B834" t="s">
        <v>2838</v>
      </c>
      <c r="C834">
        <v>32500</v>
      </c>
      <c r="D834">
        <v>6</v>
      </c>
      <c r="E834" t="s">
        <v>7</v>
      </c>
      <c r="F834" t="s">
        <v>6</v>
      </c>
      <c r="G834" t="str">
        <f t="shared" si="12"/>
        <v>No</v>
      </c>
    </row>
    <row r="835" spans="1:7" x14ac:dyDescent="0.25">
      <c r="A835">
        <v>344</v>
      </c>
      <c r="B835" t="s">
        <v>2494</v>
      </c>
      <c r="C835">
        <v>30456.01</v>
      </c>
      <c r="D835">
        <v>7</v>
      </c>
      <c r="E835" t="s">
        <v>7</v>
      </c>
      <c r="F835" t="s">
        <v>6</v>
      </c>
      <c r="G835" t="str">
        <f t="shared" ref="G835:G898" si="13">IF(C835/D835&gt;100000, "Yes", "No")</f>
        <v>No</v>
      </c>
    </row>
    <row r="836" spans="1:7" x14ac:dyDescent="0.25">
      <c r="A836">
        <v>220</v>
      </c>
      <c r="B836" t="s">
        <v>2539</v>
      </c>
      <c r="C836">
        <v>30172.959999999999</v>
      </c>
      <c r="D836">
        <v>6</v>
      </c>
      <c r="E836" t="s">
        <v>7</v>
      </c>
      <c r="F836" t="s">
        <v>6</v>
      </c>
      <c r="G836" t="str">
        <f t="shared" si="13"/>
        <v>No</v>
      </c>
    </row>
    <row r="837" spans="1:7" x14ac:dyDescent="0.25">
      <c r="A837">
        <v>104</v>
      </c>
      <c r="B837" t="s">
        <v>2475</v>
      </c>
      <c r="C837">
        <v>28100</v>
      </c>
      <c r="D837">
        <v>15</v>
      </c>
      <c r="E837" t="s">
        <v>7</v>
      </c>
      <c r="F837" t="s">
        <v>6</v>
      </c>
      <c r="G837" t="str">
        <f t="shared" si="13"/>
        <v>No</v>
      </c>
    </row>
    <row r="838" spans="1:7" x14ac:dyDescent="0.25">
      <c r="A838">
        <v>372</v>
      </c>
      <c r="B838" t="s">
        <v>2886</v>
      </c>
      <c r="C838">
        <v>22000</v>
      </c>
      <c r="D838">
        <v>6</v>
      </c>
      <c r="E838" t="s">
        <v>7</v>
      </c>
      <c r="F838" t="s">
        <v>6</v>
      </c>
      <c r="G838" t="str">
        <f t="shared" si="13"/>
        <v>No</v>
      </c>
    </row>
    <row r="839" spans="1:7" x14ac:dyDescent="0.25">
      <c r="A839">
        <v>527</v>
      </c>
      <c r="B839" t="s">
        <v>2887</v>
      </c>
      <c r="C839">
        <v>15000</v>
      </c>
      <c r="D839">
        <v>1</v>
      </c>
      <c r="E839" t="s">
        <v>7</v>
      </c>
      <c r="F839" t="s">
        <v>6</v>
      </c>
      <c r="G839" t="str">
        <f t="shared" si="13"/>
        <v>No</v>
      </c>
    </row>
    <row r="840" spans="1:7" x14ac:dyDescent="0.25">
      <c r="A840">
        <v>429</v>
      </c>
      <c r="B840" t="s">
        <v>2888</v>
      </c>
      <c r="C840">
        <v>13240.19</v>
      </c>
      <c r="D840">
        <v>6</v>
      </c>
      <c r="E840" t="s">
        <v>7</v>
      </c>
      <c r="F840" t="s">
        <v>6</v>
      </c>
      <c r="G840" t="str">
        <f t="shared" si="13"/>
        <v>No</v>
      </c>
    </row>
    <row r="841" spans="1:7" x14ac:dyDescent="0.25">
      <c r="A841">
        <v>407</v>
      </c>
      <c r="B841" t="s">
        <v>2889</v>
      </c>
      <c r="C841">
        <v>10800</v>
      </c>
      <c r="D841">
        <v>2</v>
      </c>
      <c r="E841" t="s">
        <v>7</v>
      </c>
      <c r="F841" t="s">
        <v>6</v>
      </c>
      <c r="G841" t="str">
        <f t="shared" si="13"/>
        <v>No</v>
      </c>
    </row>
    <row r="842" spans="1:7" x14ac:dyDescent="0.25">
      <c r="A842">
        <v>210</v>
      </c>
      <c r="B842" t="s">
        <v>2493</v>
      </c>
      <c r="C842">
        <v>8919.75</v>
      </c>
      <c r="D842">
        <v>8</v>
      </c>
      <c r="E842" t="s">
        <v>7</v>
      </c>
      <c r="F842" t="s">
        <v>6</v>
      </c>
      <c r="G842" t="str">
        <f t="shared" si="13"/>
        <v>No</v>
      </c>
    </row>
    <row r="843" spans="1:7" x14ac:dyDescent="0.25">
      <c r="A843">
        <v>587</v>
      </c>
      <c r="B843" t="s">
        <v>2492</v>
      </c>
      <c r="C843">
        <v>8000</v>
      </c>
      <c r="D843">
        <v>1</v>
      </c>
      <c r="E843" t="s">
        <v>7</v>
      </c>
      <c r="F843" t="s">
        <v>6</v>
      </c>
      <c r="G843" t="str">
        <f t="shared" si="13"/>
        <v>No</v>
      </c>
    </row>
    <row r="844" spans="1:7" x14ac:dyDescent="0.25">
      <c r="A844">
        <v>706</v>
      </c>
      <c r="B844" t="s">
        <v>2890</v>
      </c>
      <c r="C844">
        <v>7500</v>
      </c>
      <c r="D844">
        <v>1</v>
      </c>
      <c r="E844" t="s">
        <v>7</v>
      </c>
      <c r="F844" t="s">
        <v>6</v>
      </c>
      <c r="G844" t="str">
        <f t="shared" si="13"/>
        <v>No</v>
      </c>
    </row>
    <row r="845" spans="1:7" x14ac:dyDescent="0.25">
      <c r="A845">
        <v>403</v>
      </c>
      <c r="B845" t="s">
        <v>2438</v>
      </c>
      <c r="C845">
        <v>6133.56</v>
      </c>
      <c r="D845">
        <v>2</v>
      </c>
      <c r="E845" t="s">
        <v>7</v>
      </c>
      <c r="F845" t="s">
        <v>6</v>
      </c>
      <c r="G845" t="str">
        <f t="shared" si="13"/>
        <v>No</v>
      </c>
    </row>
    <row r="846" spans="1:7" x14ac:dyDescent="0.25">
      <c r="A846">
        <v>398</v>
      </c>
      <c r="B846" t="s">
        <v>2643</v>
      </c>
      <c r="C846">
        <v>6002.41</v>
      </c>
      <c r="D846">
        <v>7</v>
      </c>
      <c r="E846" t="s">
        <v>7</v>
      </c>
      <c r="F846" t="s">
        <v>6</v>
      </c>
      <c r="G846" t="str">
        <f t="shared" si="13"/>
        <v>No</v>
      </c>
    </row>
    <row r="847" spans="1:7" x14ac:dyDescent="0.25">
      <c r="A847">
        <v>195</v>
      </c>
      <c r="B847" t="s">
        <v>2717</v>
      </c>
      <c r="C847">
        <v>5000</v>
      </c>
      <c r="D847">
        <v>1</v>
      </c>
      <c r="E847" t="s">
        <v>7</v>
      </c>
      <c r="F847" t="s">
        <v>6</v>
      </c>
      <c r="G847" t="str">
        <f t="shared" si="13"/>
        <v>No</v>
      </c>
    </row>
    <row r="848" spans="1:7" x14ac:dyDescent="0.25">
      <c r="A848">
        <v>421</v>
      </c>
      <c r="B848" t="s">
        <v>2891</v>
      </c>
      <c r="C848">
        <v>5000</v>
      </c>
      <c r="D848">
        <v>1</v>
      </c>
      <c r="E848" t="s">
        <v>7</v>
      </c>
      <c r="F848" t="s">
        <v>6</v>
      </c>
      <c r="G848" t="str">
        <f t="shared" si="13"/>
        <v>No</v>
      </c>
    </row>
    <row r="849" spans="1:7" x14ac:dyDescent="0.25">
      <c r="A849">
        <v>113</v>
      </c>
      <c r="B849" t="s">
        <v>2544</v>
      </c>
      <c r="C849">
        <v>4755.57</v>
      </c>
      <c r="D849">
        <v>7</v>
      </c>
      <c r="E849" t="s">
        <v>7</v>
      </c>
      <c r="F849" t="s">
        <v>6</v>
      </c>
      <c r="G849" t="str">
        <f t="shared" si="13"/>
        <v>No</v>
      </c>
    </row>
    <row r="850" spans="1:7" x14ac:dyDescent="0.25">
      <c r="A850">
        <v>24987</v>
      </c>
      <c r="B850" t="s">
        <v>2705</v>
      </c>
      <c r="C850">
        <v>3775</v>
      </c>
      <c r="D850">
        <v>10</v>
      </c>
      <c r="E850" t="s">
        <v>7</v>
      </c>
      <c r="F850" t="s">
        <v>6</v>
      </c>
      <c r="G850" t="str">
        <f t="shared" si="13"/>
        <v>No</v>
      </c>
    </row>
    <row r="851" spans="1:7" x14ac:dyDescent="0.25">
      <c r="A851">
        <v>436</v>
      </c>
      <c r="B851" t="s">
        <v>2892</v>
      </c>
      <c r="C851">
        <v>3307.48</v>
      </c>
      <c r="D851">
        <v>9</v>
      </c>
      <c r="E851" t="s">
        <v>7</v>
      </c>
      <c r="F851" t="s">
        <v>6</v>
      </c>
      <c r="G851" t="str">
        <f t="shared" si="13"/>
        <v>No</v>
      </c>
    </row>
    <row r="852" spans="1:7" x14ac:dyDescent="0.25">
      <c r="A852">
        <v>544</v>
      </c>
      <c r="B852" t="s">
        <v>2621</v>
      </c>
      <c r="C852">
        <v>3250</v>
      </c>
      <c r="D852">
        <v>4</v>
      </c>
      <c r="E852" t="s">
        <v>7</v>
      </c>
      <c r="F852" t="s">
        <v>6</v>
      </c>
      <c r="G852" t="str">
        <f t="shared" si="13"/>
        <v>No</v>
      </c>
    </row>
    <row r="853" spans="1:7" x14ac:dyDescent="0.25">
      <c r="A853">
        <v>112</v>
      </c>
      <c r="B853" t="s">
        <v>2529</v>
      </c>
      <c r="C853">
        <v>3075</v>
      </c>
      <c r="D853">
        <v>6</v>
      </c>
      <c r="E853" t="s">
        <v>7</v>
      </c>
      <c r="F853" t="s">
        <v>6</v>
      </c>
      <c r="G853" t="str">
        <f t="shared" si="13"/>
        <v>No</v>
      </c>
    </row>
    <row r="854" spans="1:7" x14ac:dyDescent="0.25">
      <c r="A854">
        <v>598</v>
      </c>
      <c r="B854" t="s">
        <v>2477</v>
      </c>
      <c r="C854">
        <v>3000</v>
      </c>
      <c r="D854">
        <v>1</v>
      </c>
      <c r="E854" t="s">
        <v>7</v>
      </c>
      <c r="F854" t="s">
        <v>6</v>
      </c>
      <c r="G854" t="str">
        <f t="shared" si="13"/>
        <v>No</v>
      </c>
    </row>
    <row r="855" spans="1:7" x14ac:dyDescent="0.25">
      <c r="A855">
        <v>586</v>
      </c>
      <c r="B855" t="s">
        <v>2443</v>
      </c>
      <c r="C855">
        <v>3000</v>
      </c>
      <c r="D855">
        <v>1</v>
      </c>
      <c r="E855" t="s">
        <v>7</v>
      </c>
      <c r="F855" t="s">
        <v>6</v>
      </c>
      <c r="G855" t="str">
        <f t="shared" si="13"/>
        <v>No</v>
      </c>
    </row>
    <row r="856" spans="1:7" x14ac:dyDescent="0.25">
      <c r="A856">
        <v>579</v>
      </c>
      <c r="B856" t="s">
        <v>2461</v>
      </c>
      <c r="C856">
        <v>3000</v>
      </c>
      <c r="D856">
        <v>1</v>
      </c>
      <c r="E856" t="s">
        <v>7</v>
      </c>
      <c r="F856" t="s">
        <v>6</v>
      </c>
      <c r="G856" t="str">
        <f t="shared" si="13"/>
        <v>No</v>
      </c>
    </row>
    <row r="857" spans="1:7" x14ac:dyDescent="0.25">
      <c r="A857">
        <v>604</v>
      </c>
      <c r="B857" t="s">
        <v>2893</v>
      </c>
      <c r="C857">
        <v>3000</v>
      </c>
      <c r="D857">
        <v>1</v>
      </c>
      <c r="E857" t="s">
        <v>7</v>
      </c>
      <c r="F857" t="s">
        <v>6</v>
      </c>
      <c r="G857" t="str">
        <f t="shared" si="13"/>
        <v>No</v>
      </c>
    </row>
    <row r="858" spans="1:7" x14ac:dyDescent="0.25">
      <c r="A858">
        <v>690</v>
      </c>
      <c r="B858" t="s">
        <v>2482</v>
      </c>
      <c r="C858">
        <v>3000</v>
      </c>
      <c r="D858">
        <v>1</v>
      </c>
      <c r="E858" t="s">
        <v>7</v>
      </c>
      <c r="F858" t="s">
        <v>6</v>
      </c>
      <c r="G858" t="str">
        <f t="shared" si="13"/>
        <v>No</v>
      </c>
    </row>
    <row r="859" spans="1:7" x14ac:dyDescent="0.25">
      <c r="A859">
        <v>581</v>
      </c>
      <c r="B859" t="s">
        <v>2459</v>
      </c>
      <c r="C859">
        <v>3000</v>
      </c>
      <c r="D859">
        <v>1</v>
      </c>
      <c r="E859" t="s">
        <v>7</v>
      </c>
      <c r="F859" t="s">
        <v>6</v>
      </c>
      <c r="G859" t="str">
        <f t="shared" si="13"/>
        <v>No</v>
      </c>
    </row>
    <row r="860" spans="1:7" x14ac:dyDescent="0.25">
      <c r="A860">
        <v>584</v>
      </c>
      <c r="B860" t="s">
        <v>2454</v>
      </c>
      <c r="C860">
        <v>3000</v>
      </c>
      <c r="D860">
        <v>1</v>
      </c>
      <c r="E860" t="s">
        <v>7</v>
      </c>
      <c r="F860" t="s">
        <v>6</v>
      </c>
      <c r="G860" t="str">
        <f t="shared" si="13"/>
        <v>No</v>
      </c>
    </row>
    <row r="861" spans="1:7" x14ac:dyDescent="0.25">
      <c r="A861">
        <v>716</v>
      </c>
      <c r="B861" t="s">
        <v>2488</v>
      </c>
      <c r="C861">
        <v>2000</v>
      </c>
      <c r="D861">
        <v>1</v>
      </c>
      <c r="E861" t="s">
        <v>7</v>
      </c>
      <c r="F861" t="s">
        <v>6</v>
      </c>
      <c r="G861" t="str">
        <f t="shared" si="13"/>
        <v>No</v>
      </c>
    </row>
    <row r="862" spans="1:7" x14ac:dyDescent="0.25">
      <c r="A862">
        <v>234</v>
      </c>
      <c r="B862" t="s">
        <v>904</v>
      </c>
      <c r="C862">
        <v>1600</v>
      </c>
      <c r="D862">
        <v>2</v>
      </c>
      <c r="E862" t="s">
        <v>7</v>
      </c>
      <c r="F862" t="s">
        <v>6</v>
      </c>
      <c r="G862" t="str">
        <f t="shared" si="13"/>
        <v>No</v>
      </c>
    </row>
    <row r="863" spans="1:7" x14ac:dyDescent="0.25">
      <c r="A863">
        <v>693</v>
      </c>
      <c r="B863" t="s">
        <v>2875</v>
      </c>
      <c r="C863">
        <v>1500</v>
      </c>
      <c r="D863">
        <v>1</v>
      </c>
      <c r="E863" t="s">
        <v>7</v>
      </c>
      <c r="F863" t="s">
        <v>6</v>
      </c>
      <c r="G863" t="str">
        <f t="shared" si="13"/>
        <v>No</v>
      </c>
    </row>
    <row r="864" spans="1:7" x14ac:dyDescent="0.25">
      <c r="A864">
        <v>608</v>
      </c>
      <c r="B864" t="s">
        <v>2455</v>
      </c>
      <c r="C864">
        <v>1500</v>
      </c>
      <c r="D864">
        <v>1</v>
      </c>
      <c r="E864" t="s">
        <v>7</v>
      </c>
      <c r="F864" t="s">
        <v>6</v>
      </c>
      <c r="G864" t="str">
        <f t="shared" si="13"/>
        <v>No</v>
      </c>
    </row>
    <row r="865" spans="1:7" x14ac:dyDescent="0.25">
      <c r="A865">
        <v>593</v>
      </c>
      <c r="B865" t="s">
        <v>2855</v>
      </c>
      <c r="C865">
        <v>1500</v>
      </c>
      <c r="D865">
        <v>1</v>
      </c>
      <c r="E865" t="s">
        <v>7</v>
      </c>
      <c r="F865" t="s">
        <v>6</v>
      </c>
      <c r="G865" t="str">
        <f t="shared" si="13"/>
        <v>No</v>
      </c>
    </row>
    <row r="866" spans="1:7" x14ac:dyDescent="0.25">
      <c r="A866">
        <v>602</v>
      </c>
      <c r="B866" t="s">
        <v>2476</v>
      </c>
      <c r="C866">
        <v>1500</v>
      </c>
      <c r="D866">
        <v>1</v>
      </c>
      <c r="E866" t="s">
        <v>7</v>
      </c>
      <c r="F866" t="s">
        <v>6</v>
      </c>
      <c r="G866" t="str">
        <f t="shared" si="13"/>
        <v>No</v>
      </c>
    </row>
    <row r="867" spans="1:7" x14ac:dyDescent="0.25">
      <c r="A867">
        <v>588</v>
      </c>
      <c r="B867" t="s">
        <v>2453</v>
      </c>
      <c r="C867">
        <v>1500</v>
      </c>
      <c r="D867">
        <v>1</v>
      </c>
      <c r="E867" t="s">
        <v>7</v>
      </c>
      <c r="F867" t="s">
        <v>6</v>
      </c>
      <c r="G867" t="str">
        <f t="shared" si="13"/>
        <v>No</v>
      </c>
    </row>
    <row r="868" spans="1:7" x14ac:dyDescent="0.25">
      <c r="A868">
        <v>605</v>
      </c>
      <c r="B868" t="s">
        <v>2868</v>
      </c>
      <c r="C868">
        <v>1500</v>
      </c>
      <c r="D868">
        <v>1</v>
      </c>
      <c r="E868" t="s">
        <v>7</v>
      </c>
      <c r="F868" t="s">
        <v>6</v>
      </c>
      <c r="G868" t="str">
        <f t="shared" si="13"/>
        <v>No</v>
      </c>
    </row>
    <row r="869" spans="1:7" x14ac:dyDescent="0.25">
      <c r="A869">
        <v>599</v>
      </c>
      <c r="B869" t="s">
        <v>2462</v>
      </c>
      <c r="C869">
        <v>1500</v>
      </c>
      <c r="D869">
        <v>1</v>
      </c>
      <c r="E869" t="s">
        <v>7</v>
      </c>
      <c r="F869" t="s">
        <v>6</v>
      </c>
      <c r="G869" t="str">
        <f t="shared" si="13"/>
        <v>No</v>
      </c>
    </row>
    <row r="870" spans="1:7" x14ac:dyDescent="0.25">
      <c r="A870">
        <v>582</v>
      </c>
      <c r="B870" t="s">
        <v>2793</v>
      </c>
      <c r="C870">
        <v>1500</v>
      </c>
      <c r="D870">
        <v>1</v>
      </c>
      <c r="E870" t="s">
        <v>7</v>
      </c>
      <c r="F870" t="s">
        <v>6</v>
      </c>
      <c r="G870" t="str">
        <f t="shared" si="13"/>
        <v>No</v>
      </c>
    </row>
    <row r="871" spans="1:7" x14ac:dyDescent="0.25">
      <c r="A871">
        <v>317</v>
      </c>
      <c r="B871" t="s">
        <v>2468</v>
      </c>
      <c r="C871">
        <v>1300</v>
      </c>
      <c r="D871">
        <v>2</v>
      </c>
      <c r="E871" t="s">
        <v>7</v>
      </c>
      <c r="F871" t="s">
        <v>6</v>
      </c>
      <c r="G871" t="str">
        <f t="shared" si="13"/>
        <v>No</v>
      </c>
    </row>
    <row r="872" spans="1:7" x14ac:dyDescent="0.25">
      <c r="A872">
        <v>799</v>
      </c>
      <c r="B872" t="s">
        <v>2894</v>
      </c>
      <c r="C872">
        <v>1217.78</v>
      </c>
      <c r="D872">
        <v>1</v>
      </c>
      <c r="E872" t="s">
        <v>7</v>
      </c>
      <c r="F872" t="s">
        <v>6</v>
      </c>
      <c r="G872" t="str">
        <f t="shared" si="13"/>
        <v>No</v>
      </c>
    </row>
    <row r="873" spans="1:7" x14ac:dyDescent="0.25">
      <c r="A873">
        <v>655</v>
      </c>
      <c r="B873" t="s">
        <v>2850</v>
      </c>
      <c r="C873">
        <v>1000</v>
      </c>
      <c r="D873">
        <v>1</v>
      </c>
      <c r="E873" t="s">
        <v>7</v>
      </c>
      <c r="F873" t="s">
        <v>6</v>
      </c>
      <c r="G873" t="str">
        <f t="shared" si="13"/>
        <v>No</v>
      </c>
    </row>
    <row r="874" spans="1:7" x14ac:dyDescent="0.25">
      <c r="A874">
        <v>812</v>
      </c>
      <c r="B874" t="s">
        <v>2895</v>
      </c>
      <c r="C874">
        <v>800</v>
      </c>
      <c r="D874">
        <v>1</v>
      </c>
      <c r="E874" t="s">
        <v>7</v>
      </c>
      <c r="F874" t="s">
        <v>6</v>
      </c>
      <c r="G874" t="str">
        <f t="shared" si="13"/>
        <v>No</v>
      </c>
    </row>
    <row r="875" spans="1:7" x14ac:dyDescent="0.25">
      <c r="A875">
        <v>322</v>
      </c>
      <c r="B875" t="s">
        <v>2658</v>
      </c>
      <c r="C875">
        <v>750</v>
      </c>
      <c r="D875">
        <v>1</v>
      </c>
      <c r="E875" t="s">
        <v>7</v>
      </c>
      <c r="F875" t="s">
        <v>6</v>
      </c>
      <c r="G875" t="str">
        <f t="shared" si="13"/>
        <v>No</v>
      </c>
    </row>
    <row r="876" spans="1:7" x14ac:dyDescent="0.25">
      <c r="A876">
        <v>103</v>
      </c>
      <c r="B876" t="s">
        <v>2506</v>
      </c>
      <c r="C876">
        <v>640.66999999999996</v>
      </c>
      <c r="D876">
        <v>2</v>
      </c>
      <c r="E876" t="s">
        <v>7</v>
      </c>
      <c r="F876" t="s">
        <v>6</v>
      </c>
      <c r="G876" t="str">
        <f t="shared" si="13"/>
        <v>No</v>
      </c>
    </row>
    <row r="877" spans="1:7" x14ac:dyDescent="0.25">
      <c r="A877">
        <v>233</v>
      </c>
      <c r="B877" t="s">
        <v>2575</v>
      </c>
      <c r="C877">
        <v>500</v>
      </c>
      <c r="D877">
        <v>1</v>
      </c>
      <c r="E877" t="s">
        <v>7</v>
      </c>
      <c r="F877" t="s">
        <v>6</v>
      </c>
      <c r="G877" t="str">
        <f t="shared" si="13"/>
        <v>No</v>
      </c>
    </row>
    <row r="878" spans="1:7" x14ac:dyDescent="0.25">
      <c r="A878">
        <v>111</v>
      </c>
      <c r="B878" t="s">
        <v>2511</v>
      </c>
      <c r="C878">
        <v>416.84</v>
      </c>
      <c r="D878">
        <v>3</v>
      </c>
      <c r="E878" t="s">
        <v>7</v>
      </c>
      <c r="F878" t="s">
        <v>6</v>
      </c>
      <c r="G878" t="str">
        <f t="shared" si="13"/>
        <v>No</v>
      </c>
    </row>
    <row r="879" spans="1:7" x14ac:dyDescent="0.25">
      <c r="A879">
        <v>342</v>
      </c>
      <c r="B879" t="s">
        <v>2457</v>
      </c>
      <c r="C879">
        <v>306</v>
      </c>
      <c r="D879">
        <v>1</v>
      </c>
      <c r="E879" t="s">
        <v>7</v>
      </c>
      <c r="F879" t="s">
        <v>6</v>
      </c>
      <c r="G879" t="str">
        <f t="shared" si="13"/>
        <v>No</v>
      </c>
    </row>
    <row r="880" spans="1:7" x14ac:dyDescent="0.25">
      <c r="A880">
        <v>203</v>
      </c>
      <c r="B880" t="s">
        <v>2743</v>
      </c>
      <c r="C880">
        <v>300</v>
      </c>
      <c r="D880">
        <v>3</v>
      </c>
      <c r="E880" t="s">
        <v>7</v>
      </c>
      <c r="F880" t="s">
        <v>6</v>
      </c>
      <c r="G880" t="str">
        <f t="shared" si="13"/>
        <v>No</v>
      </c>
    </row>
    <row r="881" spans="1:7" x14ac:dyDescent="0.25">
      <c r="A881">
        <v>109</v>
      </c>
      <c r="B881" t="s">
        <v>2510</v>
      </c>
      <c r="C881">
        <v>175</v>
      </c>
      <c r="D881">
        <v>1</v>
      </c>
      <c r="E881" t="s">
        <v>7</v>
      </c>
      <c r="F881" t="s">
        <v>6</v>
      </c>
      <c r="G881" t="str">
        <f t="shared" si="13"/>
        <v>No</v>
      </c>
    </row>
    <row r="882" spans="1:7" x14ac:dyDescent="0.25">
      <c r="A882">
        <v>430</v>
      </c>
      <c r="B882" t="s">
        <v>2877</v>
      </c>
      <c r="C882">
        <v>2613323.67</v>
      </c>
      <c r="D882">
        <v>5</v>
      </c>
      <c r="E882" t="s">
        <v>12</v>
      </c>
      <c r="F882" t="s">
        <v>11</v>
      </c>
      <c r="G882" t="str">
        <f t="shared" si="13"/>
        <v>Yes</v>
      </c>
    </row>
    <row r="883" spans="1:7" x14ac:dyDescent="0.25">
      <c r="A883">
        <v>24680</v>
      </c>
      <c r="B883" t="s">
        <v>2896</v>
      </c>
      <c r="C883">
        <v>1104361.96</v>
      </c>
      <c r="D883">
        <v>5</v>
      </c>
      <c r="E883" t="s">
        <v>12</v>
      </c>
      <c r="F883" t="s">
        <v>11</v>
      </c>
      <c r="G883" t="str">
        <f t="shared" si="13"/>
        <v>Yes</v>
      </c>
    </row>
    <row r="884" spans="1:7" x14ac:dyDescent="0.25">
      <c r="A884">
        <v>340</v>
      </c>
      <c r="B884" t="s">
        <v>2628</v>
      </c>
      <c r="C884">
        <v>951865.26</v>
      </c>
      <c r="D884">
        <v>5</v>
      </c>
      <c r="E884" t="s">
        <v>12</v>
      </c>
      <c r="F884" t="s">
        <v>11</v>
      </c>
      <c r="G884" t="str">
        <f t="shared" si="13"/>
        <v>Yes</v>
      </c>
    </row>
    <row r="885" spans="1:7" x14ac:dyDescent="0.25">
      <c r="A885">
        <v>24841</v>
      </c>
      <c r="B885" t="s">
        <v>2827</v>
      </c>
      <c r="C885">
        <v>658817.54</v>
      </c>
      <c r="D885">
        <v>7</v>
      </c>
      <c r="E885" t="s">
        <v>12</v>
      </c>
      <c r="F885" t="s">
        <v>11</v>
      </c>
      <c r="G885" t="str">
        <f t="shared" si="13"/>
        <v>No</v>
      </c>
    </row>
    <row r="886" spans="1:7" x14ac:dyDescent="0.25">
      <c r="A886">
        <v>343</v>
      </c>
      <c r="B886" t="s">
        <v>2583</v>
      </c>
      <c r="C886">
        <v>361620.46</v>
      </c>
      <c r="D886">
        <v>4</v>
      </c>
      <c r="E886" t="s">
        <v>12</v>
      </c>
      <c r="F886" t="s">
        <v>11</v>
      </c>
      <c r="G886" t="str">
        <f t="shared" si="13"/>
        <v>No</v>
      </c>
    </row>
    <row r="887" spans="1:7" x14ac:dyDescent="0.25">
      <c r="A887">
        <v>505</v>
      </c>
      <c r="B887" t="s">
        <v>2573</v>
      </c>
      <c r="C887">
        <v>336308.02</v>
      </c>
      <c r="D887">
        <v>3</v>
      </c>
      <c r="E887" t="s">
        <v>12</v>
      </c>
      <c r="F887" t="s">
        <v>11</v>
      </c>
      <c r="G887" t="str">
        <f t="shared" si="13"/>
        <v>Yes</v>
      </c>
    </row>
    <row r="888" spans="1:7" x14ac:dyDescent="0.25">
      <c r="A888">
        <v>311</v>
      </c>
      <c r="B888" t="s">
        <v>2584</v>
      </c>
      <c r="C888">
        <v>321077.65000000002</v>
      </c>
      <c r="D888">
        <v>5</v>
      </c>
      <c r="E888" t="s">
        <v>12</v>
      </c>
      <c r="F888" t="s">
        <v>11</v>
      </c>
      <c r="G888" t="str">
        <f t="shared" si="13"/>
        <v>No</v>
      </c>
    </row>
    <row r="889" spans="1:7" x14ac:dyDescent="0.25">
      <c r="A889">
        <v>24946</v>
      </c>
      <c r="B889" t="s">
        <v>2897</v>
      </c>
      <c r="C889">
        <v>300325.26</v>
      </c>
      <c r="D889">
        <v>7</v>
      </c>
      <c r="E889" t="s">
        <v>12</v>
      </c>
      <c r="F889" t="s">
        <v>11</v>
      </c>
      <c r="G889" t="str">
        <f t="shared" si="13"/>
        <v>No</v>
      </c>
    </row>
    <row r="890" spans="1:7" x14ac:dyDescent="0.25">
      <c r="A890">
        <v>695</v>
      </c>
      <c r="B890" t="s">
        <v>2840</v>
      </c>
      <c r="C890">
        <v>268500</v>
      </c>
      <c r="D890">
        <v>3</v>
      </c>
      <c r="E890" t="s">
        <v>12</v>
      </c>
      <c r="F890" t="s">
        <v>11</v>
      </c>
      <c r="G890" t="str">
        <f t="shared" si="13"/>
        <v>No</v>
      </c>
    </row>
    <row r="891" spans="1:7" x14ac:dyDescent="0.25">
      <c r="A891">
        <v>403</v>
      </c>
      <c r="B891" t="s">
        <v>2438</v>
      </c>
      <c r="C891">
        <v>267634.02</v>
      </c>
      <c r="D891">
        <v>9</v>
      </c>
      <c r="E891" t="s">
        <v>12</v>
      </c>
      <c r="F891" t="s">
        <v>11</v>
      </c>
      <c r="G891" t="str">
        <f t="shared" si="13"/>
        <v>No</v>
      </c>
    </row>
    <row r="892" spans="1:7" x14ac:dyDescent="0.25">
      <c r="A892">
        <v>24708</v>
      </c>
      <c r="B892" t="s">
        <v>2422</v>
      </c>
      <c r="C892">
        <v>231691.7</v>
      </c>
      <c r="D892">
        <v>4</v>
      </c>
      <c r="E892" t="s">
        <v>12</v>
      </c>
      <c r="F892" t="s">
        <v>11</v>
      </c>
      <c r="G892" t="str">
        <f t="shared" si="13"/>
        <v>No</v>
      </c>
    </row>
    <row r="893" spans="1:7" x14ac:dyDescent="0.25">
      <c r="A893">
        <v>931</v>
      </c>
      <c r="B893" t="s">
        <v>2534</v>
      </c>
      <c r="C893">
        <v>222943.81</v>
      </c>
      <c r="D893">
        <v>2</v>
      </c>
      <c r="E893" t="s">
        <v>12</v>
      </c>
      <c r="F893" t="s">
        <v>11</v>
      </c>
      <c r="G893" t="str">
        <f t="shared" si="13"/>
        <v>Yes</v>
      </c>
    </row>
    <row r="894" spans="1:7" x14ac:dyDescent="0.25">
      <c r="A894">
        <v>24945</v>
      </c>
      <c r="B894" t="s">
        <v>2898</v>
      </c>
      <c r="C894">
        <v>211777.93</v>
      </c>
      <c r="D894">
        <v>5</v>
      </c>
      <c r="E894" t="s">
        <v>12</v>
      </c>
      <c r="F894" t="s">
        <v>11</v>
      </c>
      <c r="G894" t="str">
        <f t="shared" si="13"/>
        <v>No</v>
      </c>
    </row>
    <row r="895" spans="1:7" x14ac:dyDescent="0.25">
      <c r="A895">
        <v>583</v>
      </c>
      <c r="B895" t="s">
        <v>2444</v>
      </c>
      <c r="C895">
        <v>203000</v>
      </c>
      <c r="D895">
        <v>1</v>
      </c>
      <c r="E895" t="s">
        <v>12</v>
      </c>
      <c r="F895" t="s">
        <v>11</v>
      </c>
      <c r="G895" t="str">
        <f t="shared" si="13"/>
        <v>Yes</v>
      </c>
    </row>
    <row r="896" spans="1:7" x14ac:dyDescent="0.25">
      <c r="A896">
        <v>184</v>
      </c>
      <c r="B896" t="s">
        <v>2423</v>
      </c>
      <c r="C896">
        <v>199461.65</v>
      </c>
      <c r="D896">
        <v>4</v>
      </c>
      <c r="E896" t="s">
        <v>12</v>
      </c>
      <c r="F896" t="s">
        <v>11</v>
      </c>
      <c r="G896" t="str">
        <f t="shared" si="13"/>
        <v>No</v>
      </c>
    </row>
    <row r="897" spans="1:7" x14ac:dyDescent="0.25">
      <c r="A897">
        <v>637</v>
      </c>
      <c r="B897" t="s">
        <v>2463</v>
      </c>
      <c r="C897">
        <v>196000</v>
      </c>
      <c r="D897">
        <v>3</v>
      </c>
      <c r="E897" t="s">
        <v>12</v>
      </c>
      <c r="F897" t="s">
        <v>11</v>
      </c>
      <c r="G897" t="str">
        <f t="shared" si="13"/>
        <v>No</v>
      </c>
    </row>
    <row r="898" spans="1:7" x14ac:dyDescent="0.25">
      <c r="A898">
        <v>638</v>
      </c>
      <c r="B898" t="s">
        <v>2470</v>
      </c>
      <c r="C898">
        <v>187000</v>
      </c>
      <c r="D898">
        <v>2</v>
      </c>
      <c r="E898" t="s">
        <v>12</v>
      </c>
      <c r="F898" t="s">
        <v>11</v>
      </c>
      <c r="G898" t="str">
        <f t="shared" si="13"/>
        <v>No</v>
      </c>
    </row>
    <row r="899" spans="1:7" x14ac:dyDescent="0.25">
      <c r="A899">
        <v>795</v>
      </c>
      <c r="B899" t="s">
        <v>2594</v>
      </c>
      <c r="C899">
        <v>179170.89</v>
      </c>
      <c r="D899">
        <v>6</v>
      </c>
      <c r="E899" t="s">
        <v>12</v>
      </c>
      <c r="F899" t="s">
        <v>11</v>
      </c>
      <c r="G899" t="str">
        <f t="shared" ref="G899:G929" si="14">IF(C899/D899&gt;100000, "Yes", "No")</f>
        <v>No</v>
      </c>
    </row>
    <row r="900" spans="1:7" x14ac:dyDescent="0.25">
      <c r="A900">
        <v>797</v>
      </c>
      <c r="B900" t="s">
        <v>2626</v>
      </c>
      <c r="C900">
        <v>165306.18</v>
      </c>
      <c r="D900">
        <v>4</v>
      </c>
      <c r="E900" t="s">
        <v>12</v>
      </c>
      <c r="F900" t="s">
        <v>11</v>
      </c>
      <c r="G900" t="str">
        <f t="shared" si="14"/>
        <v>No</v>
      </c>
    </row>
    <row r="901" spans="1:7" x14ac:dyDescent="0.25">
      <c r="A901">
        <v>846</v>
      </c>
      <c r="B901" t="s">
        <v>2458</v>
      </c>
      <c r="C901">
        <v>163317.81</v>
      </c>
      <c r="D901">
        <v>8</v>
      </c>
      <c r="E901" t="s">
        <v>12</v>
      </c>
      <c r="F901" t="s">
        <v>11</v>
      </c>
      <c r="G901" t="str">
        <f t="shared" si="14"/>
        <v>No</v>
      </c>
    </row>
    <row r="902" spans="1:7" x14ac:dyDescent="0.25">
      <c r="A902">
        <v>267</v>
      </c>
      <c r="B902" t="s">
        <v>2590</v>
      </c>
      <c r="C902">
        <v>142889.92000000001</v>
      </c>
      <c r="D902">
        <v>5</v>
      </c>
      <c r="E902" t="s">
        <v>12</v>
      </c>
      <c r="F902" t="s">
        <v>11</v>
      </c>
      <c r="G902" t="str">
        <f t="shared" si="14"/>
        <v>No</v>
      </c>
    </row>
    <row r="903" spans="1:7" x14ac:dyDescent="0.25">
      <c r="A903">
        <v>744</v>
      </c>
      <c r="B903" t="s">
        <v>2430</v>
      </c>
      <c r="C903">
        <v>111667.89</v>
      </c>
      <c r="D903">
        <v>3</v>
      </c>
      <c r="E903" t="s">
        <v>12</v>
      </c>
      <c r="F903" t="s">
        <v>11</v>
      </c>
      <c r="G903" t="str">
        <f t="shared" si="14"/>
        <v>No</v>
      </c>
    </row>
    <row r="904" spans="1:7" x14ac:dyDescent="0.25">
      <c r="A904">
        <v>24780</v>
      </c>
      <c r="B904" t="s">
        <v>2641</v>
      </c>
      <c r="C904">
        <v>86596.83</v>
      </c>
      <c r="D904">
        <v>6</v>
      </c>
      <c r="E904" t="s">
        <v>12</v>
      </c>
      <c r="F904" t="s">
        <v>11</v>
      </c>
      <c r="G904" t="str">
        <f t="shared" si="14"/>
        <v>No</v>
      </c>
    </row>
    <row r="905" spans="1:7" x14ac:dyDescent="0.25">
      <c r="A905">
        <v>609</v>
      </c>
      <c r="B905" t="s">
        <v>2442</v>
      </c>
      <c r="C905">
        <v>67500</v>
      </c>
      <c r="D905">
        <v>3</v>
      </c>
      <c r="E905" t="s">
        <v>12</v>
      </c>
      <c r="F905" t="s">
        <v>11</v>
      </c>
      <c r="G905" t="str">
        <f t="shared" si="14"/>
        <v>No</v>
      </c>
    </row>
    <row r="906" spans="1:7" x14ac:dyDescent="0.25">
      <c r="A906">
        <v>586</v>
      </c>
      <c r="B906" t="s">
        <v>2443</v>
      </c>
      <c r="C906">
        <v>50000</v>
      </c>
      <c r="D906">
        <v>1</v>
      </c>
      <c r="E906" t="s">
        <v>12</v>
      </c>
      <c r="F906" t="s">
        <v>11</v>
      </c>
      <c r="G906" t="str">
        <f t="shared" si="14"/>
        <v>No</v>
      </c>
    </row>
    <row r="907" spans="1:7" x14ac:dyDescent="0.25">
      <c r="A907">
        <v>132</v>
      </c>
      <c r="B907" t="s">
        <v>2448</v>
      </c>
      <c r="C907">
        <v>41363.97</v>
      </c>
      <c r="D907">
        <v>2</v>
      </c>
      <c r="E907" t="s">
        <v>12</v>
      </c>
      <c r="F907" t="s">
        <v>11</v>
      </c>
      <c r="G907" t="str">
        <f t="shared" si="14"/>
        <v>No</v>
      </c>
    </row>
    <row r="908" spans="1:7" x14ac:dyDescent="0.25">
      <c r="A908">
        <v>530</v>
      </c>
      <c r="B908" t="s">
        <v>2899</v>
      </c>
      <c r="C908">
        <v>40000</v>
      </c>
      <c r="D908">
        <v>2</v>
      </c>
      <c r="E908" t="s">
        <v>12</v>
      </c>
      <c r="F908" t="s">
        <v>11</v>
      </c>
      <c r="G908" t="str">
        <f t="shared" si="14"/>
        <v>No</v>
      </c>
    </row>
    <row r="909" spans="1:7" x14ac:dyDescent="0.25">
      <c r="A909">
        <v>610</v>
      </c>
      <c r="B909" t="s">
        <v>2441</v>
      </c>
      <c r="C909">
        <v>34500</v>
      </c>
      <c r="D909">
        <v>2</v>
      </c>
      <c r="E909" t="s">
        <v>12</v>
      </c>
      <c r="F909" t="s">
        <v>11</v>
      </c>
      <c r="G909" t="str">
        <f t="shared" si="14"/>
        <v>No</v>
      </c>
    </row>
    <row r="910" spans="1:7" x14ac:dyDescent="0.25">
      <c r="A910">
        <v>411</v>
      </c>
      <c r="B910" t="s">
        <v>2433</v>
      </c>
      <c r="C910">
        <v>31000</v>
      </c>
      <c r="D910">
        <v>2</v>
      </c>
      <c r="E910" t="s">
        <v>12</v>
      </c>
      <c r="F910" t="s">
        <v>11</v>
      </c>
      <c r="G910" t="str">
        <f t="shared" si="14"/>
        <v>No</v>
      </c>
    </row>
    <row r="911" spans="1:7" x14ac:dyDescent="0.25">
      <c r="A911">
        <v>761</v>
      </c>
      <c r="B911" t="s">
        <v>2900</v>
      </c>
      <c r="C911">
        <v>26615.4</v>
      </c>
      <c r="D911">
        <v>2</v>
      </c>
      <c r="E911" t="s">
        <v>12</v>
      </c>
      <c r="F911" t="s">
        <v>11</v>
      </c>
      <c r="G911" t="str">
        <f t="shared" si="14"/>
        <v>No</v>
      </c>
    </row>
    <row r="912" spans="1:7" x14ac:dyDescent="0.25">
      <c r="A912">
        <v>832</v>
      </c>
      <c r="B912" t="s">
        <v>2680</v>
      </c>
      <c r="C912">
        <v>25000</v>
      </c>
      <c r="D912">
        <v>2</v>
      </c>
      <c r="E912" t="s">
        <v>12</v>
      </c>
      <c r="F912" t="s">
        <v>11</v>
      </c>
      <c r="G912" t="str">
        <f t="shared" si="14"/>
        <v>No</v>
      </c>
    </row>
    <row r="913" spans="1:7" x14ac:dyDescent="0.25">
      <c r="A913">
        <v>921</v>
      </c>
      <c r="B913" t="s">
        <v>2811</v>
      </c>
      <c r="C913">
        <v>22250</v>
      </c>
      <c r="D913">
        <v>1</v>
      </c>
      <c r="E913" t="s">
        <v>12</v>
      </c>
      <c r="F913" t="s">
        <v>11</v>
      </c>
      <c r="G913" t="str">
        <f t="shared" si="14"/>
        <v>No</v>
      </c>
    </row>
    <row r="914" spans="1:7" x14ac:dyDescent="0.25">
      <c r="A914">
        <v>579</v>
      </c>
      <c r="B914" t="s">
        <v>2461</v>
      </c>
      <c r="C914">
        <v>20000</v>
      </c>
      <c r="D914">
        <v>1</v>
      </c>
      <c r="E914" t="s">
        <v>12</v>
      </c>
      <c r="F914" t="s">
        <v>11</v>
      </c>
      <c r="G914" t="str">
        <f t="shared" si="14"/>
        <v>No</v>
      </c>
    </row>
    <row r="915" spans="1:7" x14ac:dyDescent="0.25">
      <c r="A915">
        <v>690</v>
      </c>
      <c r="B915" t="s">
        <v>2482</v>
      </c>
      <c r="C915">
        <v>15000</v>
      </c>
      <c r="D915">
        <v>1</v>
      </c>
      <c r="E915" t="s">
        <v>12</v>
      </c>
      <c r="F915" t="s">
        <v>11</v>
      </c>
      <c r="G915" t="str">
        <f t="shared" si="14"/>
        <v>No</v>
      </c>
    </row>
    <row r="916" spans="1:7" x14ac:dyDescent="0.25">
      <c r="A916">
        <v>396</v>
      </c>
      <c r="B916" t="s">
        <v>2617</v>
      </c>
      <c r="C916">
        <v>15000</v>
      </c>
      <c r="D916">
        <v>1</v>
      </c>
      <c r="E916" t="s">
        <v>12</v>
      </c>
      <c r="F916" t="s">
        <v>11</v>
      </c>
      <c r="G916" t="str">
        <f t="shared" si="14"/>
        <v>No</v>
      </c>
    </row>
    <row r="917" spans="1:7" x14ac:dyDescent="0.25">
      <c r="A917">
        <v>215</v>
      </c>
      <c r="B917" t="s">
        <v>2574</v>
      </c>
      <c r="C917">
        <v>11000</v>
      </c>
      <c r="D917">
        <v>2</v>
      </c>
      <c r="E917" t="s">
        <v>12</v>
      </c>
      <c r="F917" t="s">
        <v>11</v>
      </c>
      <c r="G917" t="str">
        <f t="shared" si="14"/>
        <v>No</v>
      </c>
    </row>
    <row r="918" spans="1:7" x14ac:dyDescent="0.25">
      <c r="A918">
        <v>544</v>
      </c>
      <c r="B918" t="s">
        <v>2621</v>
      </c>
      <c r="C918">
        <v>10000</v>
      </c>
      <c r="D918">
        <v>1</v>
      </c>
      <c r="E918" t="s">
        <v>12</v>
      </c>
      <c r="F918" t="s">
        <v>11</v>
      </c>
      <c r="G918" t="str">
        <f t="shared" si="14"/>
        <v>No</v>
      </c>
    </row>
    <row r="919" spans="1:7" x14ac:dyDescent="0.25">
      <c r="A919">
        <v>599</v>
      </c>
      <c r="B919" t="s">
        <v>2462</v>
      </c>
      <c r="C919">
        <v>10000</v>
      </c>
      <c r="D919">
        <v>1</v>
      </c>
      <c r="E919" t="s">
        <v>12</v>
      </c>
      <c r="F919" t="s">
        <v>11</v>
      </c>
      <c r="G919" t="str">
        <f t="shared" si="14"/>
        <v>No</v>
      </c>
    </row>
    <row r="920" spans="1:7" x14ac:dyDescent="0.25">
      <c r="A920">
        <v>24948</v>
      </c>
      <c r="B920" t="s">
        <v>2901</v>
      </c>
      <c r="C920">
        <v>10000</v>
      </c>
      <c r="D920">
        <v>1</v>
      </c>
      <c r="E920" t="s">
        <v>12</v>
      </c>
      <c r="F920" t="s">
        <v>11</v>
      </c>
      <c r="G920" t="str">
        <f t="shared" si="14"/>
        <v>No</v>
      </c>
    </row>
    <row r="921" spans="1:7" x14ac:dyDescent="0.25">
      <c r="A921">
        <v>781</v>
      </c>
      <c r="B921" t="s">
        <v>2526</v>
      </c>
      <c r="C921">
        <v>10000</v>
      </c>
      <c r="D921">
        <v>1</v>
      </c>
      <c r="E921" t="s">
        <v>12</v>
      </c>
      <c r="F921" t="s">
        <v>11</v>
      </c>
      <c r="G921" t="str">
        <f t="shared" si="14"/>
        <v>No</v>
      </c>
    </row>
    <row r="922" spans="1:7" x14ac:dyDescent="0.25">
      <c r="A922">
        <v>251</v>
      </c>
      <c r="B922" t="s">
        <v>2608</v>
      </c>
      <c r="C922">
        <v>10000</v>
      </c>
      <c r="D922">
        <v>1</v>
      </c>
      <c r="E922" t="s">
        <v>12</v>
      </c>
      <c r="F922" t="s">
        <v>11</v>
      </c>
      <c r="G922" t="str">
        <f t="shared" si="14"/>
        <v>No</v>
      </c>
    </row>
    <row r="923" spans="1:7" x14ac:dyDescent="0.25">
      <c r="A923">
        <v>323</v>
      </c>
      <c r="B923" t="s">
        <v>2732</v>
      </c>
      <c r="C923">
        <v>10000</v>
      </c>
      <c r="D923">
        <v>2</v>
      </c>
      <c r="E923" t="s">
        <v>12</v>
      </c>
      <c r="F923" t="s">
        <v>11</v>
      </c>
      <c r="G923" t="str">
        <f t="shared" si="14"/>
        <v>No</v>
      </c>
    </row>
    <row r="924" spans="1:7" x14ac:dyDescent="0.25">
      <c r="A924">
        <v>24874</v>
      </c>
      <c r="B924" t="s">
        <v>2902</v>
      </c>
      <c r="C924">
        <v>6544.4</v>
      </c>
      <c r="D924">
        <v>1</v>
      </c>
      <c r="E924" t="s">
        <v>12</v>
      </c>
      <c r="F924" t="s">
        <v>11</v>
      </c>
      <c r="G924" t="str">
        <f t="shared" si="14"/>
        <v>No</v>
      </c>
    </row>
    <row r="925" spans="1:7" x14ac:dyDescent="0.25">
      <c r="A925">
        <v>24781</v>
      </c>
      <c r="B925" t="s">
        <v>2801</v>
      </c>
      <c r="C925">
        <v>6286.8</v>
      </c>
      <c r="D925">
        <v>2</v>
      </c>
      <c r="E925" t="s">
        <v>12</v>
      </c>
      <c r="F925" t="s">
        <v>11</v>
      </c>
      <c r="G925" t="str">
        <f t="shared" si="14"/>
        <v>No</v>
      </c>
    </row>
    <row r="926" spans="1:7" x14ac:dyDescent="0.25">
      <c r="A926">
        <v>261</v>
      </c>
      <c r="B926" t="s">
        <v>2555</v>
      </c>
      <c r="C926">
        <v>4000</v>
      </c>
      <c r="D926">
        <v>1</v>
      </c>
      <c r="E926" t="s">
        <v>12</v>
      </c>
      <c r="F926" t="s">
        <v>11</v>
      </c>
      <c r="G926" t="str">
        <f t="shared" si="14"/>
        <v>No</v>
      </c>
    </row>
    <row r="927" spans="1:7" x14ac:dyDescent="0.25">
      <c r="A927">
        <v>713</v>
      </c>
      <c r="B927" t="s">
        <v>2604</v>
      </c>
      <c r="C927">
        <v>3429.6</v>
      </c>
      <c r="D927">
        <v>1</v>
      </c>
      <c r="E927" t="s">
        <v>12</v>
      </c>
      <c r="F927" t="s">
        <v>11</v>
      </c>
      <c r="G927" t="str">
        <f t="shared" si="14"/>
        <v>No</v>
      </c>
    </row>
    <row r="928" spans="1:7" x14ac:dyDescent="0.25">
      <c r="A928">
        <v>608</v>
      </c>
      <c r="B928" t="s">
        <v>2455</v>
      </c>
      <c r="C928">
        <v>2500</v>
      </c>
      <c r="D928">
        <v>1</v>
      </c>
      <c r="E928" t="s">
        <v>12</v>
      </c>
      <c r="F928" t="s">
        <v>11</v>
      </c>
      <c r="G928" t="str">
        <f t="shared" si="14"/>
        <v>No</v>
      </c>
    </row>
    <row r="929" spans="1:7" x14ac:dyDescent="0.25">
      <c r="A929">
        <v>584</v>
      </c>
      <c r="B929" t="s">
        <v>2454</v>
      </c>
      <c r="C929">
        <v>2500</v>
      </c>
      <c r="D929">
        <v>1</v>
      </c>
      <c r="E929" t="s">
        <v>12</v>
      </c>
      <c r="F929" t="s">
        <v>11</v>
      </c>
      <c r="G929" t="str">
        <f t="shared" si="14"/>
        <v>No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2"/>
  <sheetViews>
    <sheetView zoomScaleNormal="100" workbookViewId="0">
      <selection activeCell="H2" sqref="H2"/>
    </sheetView>
  </sheetViews>
  <sheetFormatPr defaultColWidth="8.85546875" defaultRowHeight="15" x14ac:dyDescent="0.25"/>
  <cols>
    <col min="1" max="1" width="30.140625" customWidth="1"/>
    <col min="2" max="2" width="17" customWidth="1"/>
    <col min="3" max="3" width="55.140625" customWidth="1"/>
    <col min="4" max="4" width="23.5703125" customWidth="1"/>
    <col min="5" max="5" width="24.5703125" customWidth="1"/>
    <col min="6" max="6" width="16.85546875" customWidth="1"/>
  </cols>
  <sheetData>
    <row r="1" spans="1:6" x14ac:dyDescent="0.25">
      <c r="A1" t="s">
        <v>26</v>
      </c>
      <c r="B1" t="s">
        <v>2903</v>
      </c>
      <c r="C1" t="s">
        <v>25</v>
      </c>
      <c r="D1" t="s">
        <v>2904</v>
      </c>
      <c r="E1" t="s">
        <v>2905</v>
      </c>
      <c r="F1" t="s">
        <v>2906</v>
      </c>
    </row>
    <row r="2" spans="1:6" x14ac:dyDescent="0.25">
      <c r="A2" t="s">
        <v>2907</v>
      </c>
      <c r="B2" t="s">
        <v>2908</v>
      </c>
      <c r="C2" t="s">
        <v>2909</v>
      </c>
      <c r="D2" t="s">
        <v>2910</v>
      </c>
      <c r="E2" t="s">
        <v>2911</v>
      </c>
      <c r="F2">
        <v>4</v>
      </c>
    </row>
    <row r="3" spans="1:6" x14ac:dyDescent="0.25">
      <c r="A3" t="s">
        <v>2912</v>
      </c>
      <c r="B3" t="s">
        <v>2913</v>
      </c>
      <c r="C3" t="s">
        <v>2914</v>
      </c>
      <c r="D3" t="s">
        <v>2915</v>
      </c>
      <c r="E3" t="s">
        <v>2916</v>
      </c>
      <c r="F3">
        <v>8</v>
      </c>
    </row>
    <row r="4" spans="1:6" x14ac:dyDescent="0.25">
      <c r="A4" t="s">
        <v>2917</v>
      </c>
      <c r="B4" t="s">
        <v>2918</v>
      </c>
      <c r="C4" t="s">
        <v>2919</v>
      </c>
      <c r="D4" t="s">
        <v>2920</v>
      </c>
      <c r="E4" t="s">
        <v>2921</v>
      </c>
      <c r="F4">
        <v>10</v>
      </c>
    </row>
    <row r="5" spans="1:6" x14ac:dyDescent="0.25">
      <c r="A5" t="s">
        <v>2922</v>
      </c>
      <c r="B5" t="s">
        <v>2910</v>
      </c>
      <c r="C5" t="s">
        <v>2923</v>
      </c>
      <c r="D5" t="s">
        <v>2924</v>
      </c>
      <c r="E5" t="s">
        <v>2925</v>
      </c>
      <c r="F5">
        <v>12</v>
      </c>
    </row>
    <row r="6" spans="1:6" x14ac:dyDescent="0.25">
      <c r="A6" t="s">
        <v>2926</v>
      </c>
      <c r="B6" t="s">
        <v>2927</v>
      </c>
      <c r="C6" t="s">
        <v>2928</v>
      </c>
      <c r="D6" t="s">
        <v>2908</v>
      </c>
      <c r="E6" t="s">
        <v>2929</v>
      </c>
      <c r="F6">
        <v>16</v>
      </c>
    </row>
    <row r="7" spans="1:6" x14ac:dyDescent="0.25">
      <c r="A7" t="s">
        <v>2912</v>
      </c>
      <c r="B7" t="s">
        <v>2913</v>
      </c>
      <c r="C7" t="s">
        <v>2930</v>
      </c>
      <c r="D7" t="s">
        <v>2931</v>
      </c>
      <c r="E7" t="s">
        <v>2932</v>
      </c>
      <c r="F7">
        <v>20</v>
      </c>
    </row>
    <row r="8" spans="1:6" x14ac:dyDescent="0.25">
      <c r="A8" t="s">
        <v>2922</v>
      </c>
      <c r="B8" t="s">
        <v>2910</v>
      </c>
      <c r="C8" t="s">
        <v>2933</v>
      </c>
      <c r="D8" t="s">
        <v>2934</v>
      </c>
      <c r="E8" t="s">
        <v>2935</v>
      </c>
      <c r="F8">
        <v>24</v>
      </c>
    </row>
    <row r="9" spans="1:6" x14ac:dyDescent="0.25">
      <c r="A9" t="s">
        <v>2936</v>
      </c>
      <c r="B9" t="s">
        <v>2937</v>
      </c>
      <c r="C9" t="s">
        <v>2938</v>
      </c>
      <c r="D9" t="s">
        <v>2939</v>
      </c>
      <c r="E9" t="s">
        <v>2940</v>
      </c>
      <c r="F9">
        <v>28</v>
      </c>
    </row>
    <row r="10" spans="1:6" x14ac:dyDescent="0.25">
      <c r="A10" t="s">
        <v>2912</v>
      </c>
      <c r="B10" t="s">
        <v>2913</v>
      </c>
      <c r="C10" t="s">
        <v>2941</v>
      </c>
      <c r="D10" t="s">
        <v>2942</v>
      </c>
      <c r="E10" t="s">
        <v>2943</v>
      </c>
      <c r="F10">
        <v>31</v>
      </c>
    </row>
    <row r="11" spans="1:6" x14ac:dyDescent="0.25">
      <c r="A11" t="s">
        <v>2907</v>
      </c>
      <c r="B11" t="s">
        <v>2908</v>
      </c>
      <c r="C11" t="s">
        <v>2941</v>
      </c>
      <c r="D11" t="s">
        <v>2942</v>
      </c>
      <c r="E11" t="s">
        <v>2943</v>
      </c>
      <c r="F11">
        <v>31</v>
      </c>
    </row>
    <row r="12" spans="1:6" x14ac:dyDescent="0.25">
      <c r="A12" t="s">
        <v>2944</v>
      </c>
      <c r="B12" t="s">
        <v>2945</v>
      </c>
      <c r="C12" t="s">
        <v>2946</v>
      </c>
      <c r="D12" t="s">
        <v>2947</v>
      </c>
      <c r="E12" t="s">
        <v>2948</v>
      </c>
      <c r="F12">
        <v>32</v>
      </c>
    </row>
    <row r="13" spans="1:6" x14ac:dyDescent="0.25">
      <c r="A13" t="s">
        <v>2926</v>
      </c>
      <c r="B13" t="s">
        <v>2927</v>
      </c>
      <c r="C13" t="s">
        <v>2949</v>
      </c>
      <c r="D13" t="s">
        <v>2950</v>
      </c>
      <c r="E13" t="s">
        <v>2951</v>
      </c>
      <c r="F13">
        <v>36</v>
      </c>
    </row>
    <row r="14" spans="1:6" x14ac:dyDescent="0.25">
      <c r="A14" t="s">
        <v>2912</v>
      </c>
      <c r="B14" t="s">
        <v>2913</v>
      </c>
      <c r="C14" t="s">
        <v>2952</v>
      </c>
      <c r="D14" t="s">
        <v>2953</v>
      </c>
      <c r="E14" t="s">
        <v>2954</v>
      </c>
      <c r="F14">
        <v>40</v>
      </c>
    </row>
    <row r="15" spans="1:6" x14ac:dyDescent="0.25">
      <c r="A15" t="s">
        <v>2936</v>
      </c>
      <c r="B15" t="s">
        <v>2937</v>
      </c>
      <c r="C15" t="s">
        <v>2955</v>
      </c>
      <c r="D15" t="s">
        <v>2956</v>
      </c>
      <c r="E15" t="s">
        <v>2957</v>
      </c>
      <c r="F15">
        <v>44</v>
      </c>
    </row>
    <row r="16" spans="1:6" x14ac:dyDescent="0.25">
      <c r="A16" t="s">
        <v>2907</v>
      </c>
      <c r="B16" t="s">
        <v>2908</v>
      </c>
      <c r="C16" t="s">
        <v>2958</v>
      </c>
      <c r="D16" t="s">
        <v>2959</v>
      </c>
      <c r="E16" t="s">
        <v>2960</v>
      </c>
      <c r="F16">
        <v>48</v>
      </c>
    </row>
    <row r="17" spans="1:6" x14ac:dyDescent="0.25">
      <c r="A17" t="s">
        <v>2907</v>
      </c>
      <c r="B17" t="s">
        <v>2908</v>
      </c>
      <c r="C17" t="s">
        <v>2961</v>
      </c>
      <c r="D17" t="s">
        <v>2962</v>
      </c>
      <c r="E17" t="s">
        <v>2963</v>
      </c>
      <c r="F17">
        <v>50</v>
      </c>
    </row>
    <row r="18" spans="1:6" x14ac:dyDescent="0.25">
      <c r="A18" t="s">
        <v>2912</v>
      </c>
      <c r="B18" t="s">
        <v>2913</v>
      </c>
      <c r="C18" t="s">
        <v>2964</v>
      </c>
      <c r="D18" t="s">
        <v>2965</v>
      </c>
      <c r="E18" t="s">
        <v>2966</v>
      </c>
      <c r="F18">
        <v>51</v>
      </c>
    </row>
    <row r="19" spans="1:6" x14ac:dyDescent="0.25">
      <c r="A19" t="s">
        <v>2907</v>
      </c>
      <c r="B19" t="s">
        <v>2908</v>
      </c>
      <c r="C19" t="s">
        <v>2964</v>
      </c>
      <c r="D19" t="s">
        <v>2965</v>
      </c>
      <c r="E19" t="s">
        <v>2966</v>
      </c>
      <c r="F19">
        <v>51</v>
      </c>
    </row>
    <row r="20" spans="1:6" x14ac:dyDescent="0.25">
      <c r="A20" t="s">
        <v>2936</v>
      </c>
      <c r="B20" t="s">
        <v>2937</v>
      </c>
      <c r="C20" t="s">
        <v>2967</v>
      </c>
      <c r="D20" t="s">
        <v>2968</v>
      </c>
      <c r="E20" t="s">
        <v>2969</v>
      </c>
      <c r="F20">
        <v>52</v>
      </c>
    </row>
    <row r="21" spans="1:6" x14ac:dyDescent="0.25">
      <c r="A21" t="s">
        <v>2912</v>
      </c>
      <c r="B21" t="s">
        <v>2913</v>
      </c>
      <c r="C21" t="s">
        <v>2970</v>
      </c>
      <c r="D21" t="s">
        <v>2971</v>
      </c>
      <c r="E21" t="s">
        <v>2972</v>
      </c>
      <c r="F21">
        <v>56</v>
      </c>
    </row>
    <row r="22" spans="1:6" x14ac:dyDescent="0.25">
      <c r="A22" t="s">
        <v>2936</v>
      </c>
      <c r="B22" t="s">
        <v>2937</v>
      </c>
      <c r="C22" t="s">
        <v>2973</v>
      </c>
      <c r="D22" t="s">
        <v>2974</v>
      </c>
      <c r="E22" t="s">
        <v>2975</v>
      </c>
      <c r="F22">
        <v>60</v>
      </c>
    </row>
    <row r="23" spans="1:6" x14ac:dyDescent="0.25">
      <c r="A23" t="s">
        <v>2907</v>
      </c>
      <c r="B23" t="s">
        <v>2908</v>
      </c>
      <c r="C23" t="s">
        <v>2976</v>
      </c>
      <c r="D23" t="s">
        <v>2977</v>
      </c>
      <c r="E23" t="s">
        <v>2978</v>
      </c>
      <c r="F23">
        <v>64</v>
      </c>
    </row>
    <row r="24" spans="1:6" x14ac:dyDescent="0.25">
      <c r="A24" t="s">
        <v>2944</v>
      </c>
      <c r="B24" t="s">
        <v>2945</v>
      </c>
      <c r="C24" t="s">
        <v>2979</v>
      </c>
      <c r="D24" t="s">
        <v>2980</v>
      </c>
      <c r="E24" t="s">
        <v>2981</v>
      </c>
      <c r="F24">
        <v>68</v>
      </c>
    </row>
    <row r="25" spans="1:6" x14ac:dyDescent="0.25">
      <c r="A25" t="s">
        <v>2912</v>
      </c>
      <c r="B25" t="s">
        <v>2913</v>
      </c>
      <c r="C25" t="s">
        <v>2982</v>
      </c>
      <c r="D25" t="s">
        <v>2983</v>
      </c>
      <c r="E25" t="s">
        <v>2984</v>
      </c>
      <c r="F25">
        <v>70</v>
      </c>
    </row>
    <row r="26" spans="1:6" x14ac:dyDescent="0.25">
      <c r="A26" t="s">
        <v>2922</v>
      </c>
      <c r="B26" t="s">
        <v>2910</v>
      </c>
      <c r="C26" t="s">
        <v>2985</v>
      </c>
      <c r="D26" t="s">
        <v>2986</v>
      </c>
      <c r="E26" t="s">
        <v>2987</v>
      </c>
      <c r="F26">
        <v>72</v>
      </c>
    </row>
    <row r="27" spans="1:6" x14ac:dyDescent="0.25">
      <c r="A27" t="s">
        <v>2917</v>
      </c>
      <c r="B27" t="s">
        <v>2918</v>
      </c>
      <c r="C27" t="s">
        <v>2988</v>
      </c>
      <c r="D27" t="s">
        <v>2989</v>
      </c>
      <c r="E27" t="s">
        <v>2990</v>
      </c>
      <c r="F27">
        <v>74</v>
      </c>
    </row>
    <row r="28" spans="1:6" x14ac:dyDescent="0.25">
      <c r="A28" t="s">
        <v>2944</v>
      </c>
      <c r="B28" t="s">
        <v>2945</v>
      </c>
      <c r="C28" t="s">
        <v>2991</v>
      </c>
      <c r="D28" t="s">
        <v>2992</v>
      </c>
      <c r="E28" t="s">
        <v>2993</v>
      </c>
      <c r="F28">
        <v>76</v>
      </c>
    </row>
    <row r="29" spans="1:6" x14ac:dyDescent="0.25">
      <c r="A29" t="s">
        <v>2936</v>
      </c>
      <c r="B29" t="s">
        <v>2937</v>
      </c>
      <c r="C29" t="s">
        <v>2994</v>
      </c>
      <c r="D29" t="s">
        <v>2995</v>
      </c>
      <c r="E29" t="s">
        <v>2996</v>
      </c>
      <c r="F29">
        <v>84</v>
      </c>
    </row>
    <row r="30" spans="1:6" x14ac:dyDescent="0.25">
      <c r="A30" t="s">
        <v>2907</v>
      </c>
      <c r="B30" t="s">
        <v>2908</v>
      </c>
      <c r="C30" t="s">
        <v>2997</v>
      </c>
      <c r="D30" t="s">
        <v>2998</v>
      </c>
      <c r="E30" t="s">
        <v>2999</v>
      </c>
      <c r="F30">
        <v>86</v>
      </c>
    </row>
    <row r="31" spans="1:6" x14ac:dyDescent="0.25">
      <c r="A31" t="s">
        <v>2926</v>
      </c>
      <c r="B31" t="s">
        <v>2927</v>
      </c>
      <c r="C31" t="s">
        <v>3000</v>
      </c>
      <c r="D31" t="s">
        <v>3001</v>
      </c>
      <c r="E31" t="s">
        <v>3002</v>
      </c>
      <c r="F31">
        <v>90</v>
      </c>
    </row>
    <row r="32" spans="1:6" x14ac:dyDescent="0.25">
      <c r="A32" t="s">
        <v>2936</v>
      </c>
      <c r="B32" t="s">
        <v>2937</v>
      </c>
      <c r="C32" t="s">
        <v>3003</v>
      </c>
      <c r="D32" t="s">
        <v>3004</v>
      </c>
      <c r="E32" t="s">
        <v>3005</v>
      </c>
      <c r="F32">
        <v>92</v>
      </c>
    </row>
    <row r="33" spans="1:6" x14ac:dyDescent="0.25">
      <c r="A33" t="s">
        <v>2907</v>
      </c>
      <c r="B33" t="s">
        <v>2908</v>
      </c>
      <c r="C33" t="s">
        <v>3006</v>
      </c>
      <c r="D33" t="s">
        <v>3007</v>
      </c>
      <c r="E33" t="s">
        <v>3008</v>
      </c>
      <c r="F33">
        <v>96</v>
      </c>
    </row>
    <row r="34" spans="1:6" x14ac:dyDescent="0.25">
      <c r="A34" t="s">
        <v>2912</v>
      </c>
      <c r="B34" t="s">
        <v>2913</v>
      </c>
      <c r="C34" t="s">
        <v>3009</v>
      </c>
      <c r="D34" t="s">
        <v>3010</v>
      </c>
      <c r="E34" t="s">
        <v>3011</v>
      </c>
      <c r="F34">
        <v>100</v>
      </c>
    </row>
    <row r="35" spans="1:6" x14ac:dyDescent="0.25">
      <c r="A35" t="s">
        <v>2907</v>
      </c>
      <c r="B35" t="s">
        <v>2908</v>
      </c>
      <c r="C35" t="s">
        <v>3012</v>
      </c>
      <c r="D35" t="s">
        <v>3013</v>
      </c>
      <c r="E35" t="s">
        <v>3014</v>
      </c>
      <c r="F35">
        <v>104</v>
      </c>
    </row>
    <row r="36" spans="1:6" x14ac:dyDescent="0.25">
      <c r="A36" t="s">
        <v>2922</v>
      </c>
      <c r="B36" t="s">
        <v>2910</v>
      </c>
      <c r="C36" t="s">
        <v>3015</v>
      </c>
      <c r="D36" t="s">
        <v>3016</v>
      </c>
      <c r="E36" t="s">
        <v>3017</v>
      </c>
      <c r="F36">
        <v>108</v>
      </c>
    </row>
    <row r="37" spans="1:6" x14ac:dyDescent="0.25">
      <c r="A37" t="s">
        <v>2912</v>
      </c>
      <c r="B37" t="s">
        <v>2913</v>
      </c>
      <c r="C37" t="s">
        <v>3018</v>
      </c>
      <c r="D37" t="s">
        <v>3019</v>
      </c>
      <c r="E37" t="s">
        <v>3020</v>
      </c>
      <c r="F37">
        <v>112</v>
      </c>
    </row>
    <row r="38" spans="1:6" x14ac:dyDescent="0.25">
      <c r="A38" t="s">
        <v>2907</v>
      </c>
      <c r="B38" t="s">
        <v>2908</v>
      </c>
      <c r="C38" t="s">
        <v>3021</v>
      </c>
      <c r="D38" t="s">
        <v>3022</v>
      </c>
      <c r="E38" t="s">
        <v>3023</v>
      </c>
      <c r="F38">
        <v>116</v>
      </c>
    </row>
    <row r="39" spans="1:6" x14ac:dyDescent="0.25">
      <c r="A39" t="s">
        <v>2922</v>
      </c>
      <c r="B39" t="s">
        <v>2910</v>
      </c>
      <c r="C39" t="s">
        <v>3024</v>
      </c>
      <c r="D39" t="s">
        <v>3025</v>
      </c>
      <c r="E39" t="s">
        <v>3026</v>
      </c>
      <c r="F39">
        <v>120</v>
      </c>
    </row>
    <row r="40" spans="1:6" x14ac:dyDescent="0.25">
      <c r="A40" t="s">
        <v>2936</v>
      </c>
      <c r="B40" t="s">
        <v>2937</v>
      </c>
      <c r="C40" t="s">
        <v>3027</v>
      </c>
      <c r="D40" t="s">
        <v>3028</v>
      </c>
      <c r="E40" t="s">
        <v>3029</v>
      </c>
      <c r="F40">
        <v>124</v>
      </c>
    </row>
    <row r="41" spans="1:6" x14ac:dyDescent="0.25">
      <c r="A41" t="s">
        <v>2922</v>
      </c>
      <c r="B41" t="s">
        <v>2910</v>
      </c>
      <c r="C41" t="s">
        <v>3030</v>
      </c>
      <c r="D41" t="s">
        <v>3031</v>
      </c>
      <c r="E41" t="s">
        <v>3032</v>
      </c>
      <c r="F41">
        <v>132</v>
      </c>
    </row>
    <row r="42" spans="1:6" x14ac:dyDescent="0.25">
      <c r="A42" t="s">
        <v>2936</v>
      </c>
      <c r="B42" t="s">
        <v>2937</v>
      </c>
      <c r="C42" t="s">
        <v>3033</v>
      </c>
      <c r="D42" t="s">
        <v>3034</v>
      </c>
      <c r="E42" t="s">
        <v>3035</v>
      </c>
      <c r="F42">
        <v>136</v>
      </c>
    </row>
    <row r="43" spans="1:6" x14ac:dyDescent="0.25">
      <c r="A43" t="s">
        <v>2922</v>
      </c>
      <c r="B43" t="s">
        <v>2910</v>
      </c>
      <c r="C43" t="s">
        <v>3036</v>
      </c>
      <c r="D43" t="s">
        <v>3037</v>
      </c>
      <c r="E43" t="s">
        <v>3038</v>
      </c>
      <c r="F43">
        <v>140</v>
      </c>
    </row>
    <row r="44" spans="1:6" x14ac:dyDescent="0.25">
      <c r="A44" t="s">
        <v>2907</v>
      </c>
      <c r="B44" t="s">
        <v>2908</v>
      </c>
      <c r="C44" t="s">
        <v>3039</v>
      </c>
      <c r="D44" t="s">
        <v>3040</v>
      </c>
      <c r="E44" t="s">
        <v>3041</v>
      </c>
      <c r="F44">
        <v>144</v>
      </c>
    </row>
    <row r="45" spans="1:6" x14ac:dyDescent="0.25">
      <c r="A45" t="s">
        <v>2922</v>
      </c>
      <c r="B45" t="s">
        <v>2910</v>
      </c>
      <c r="C45" t="s">
        <v>3042</v>
      </c>
      <c r="D45" t="s">
        <v>3043</v>
      </c>
      <c r="E45" t="s">
        <v>3044</v>
      </c>
      <c r="F45">
        <v>148</v>
      </c>
    </row>
    <row r="46" spans="1:6" x14ac:dyDescent="0.25">
      <c r="A46" t="s">
        <v>2944</v>
      </c>
      <c r="B46" t="s">
        <v>2945</v>
      </c>
      <c r="C46" t="s">
        <v>3045</v>
      </c>
      <c r="D46" t="s">
        <v>3046</v>
      </c>
      <c r="E46" t="s">
        <v>3047</v>
      </c>
      <c r="F46">
        <v>152</v>
      </c>
    </row>
    <row r="47" spans="1:6" x14ac:dyDescent="0.25">
      <c r="A47" t="s">
        <v>2907</v>
      </c>
      <c r="B47" t="s">
        <v>2908</v>
      </c>
      <c r="C47" t="s">
        <v>3048</v>
      </c>
      <c r="D47" t="s">
        <v>3049</v>
      </c>
      <c r="E47" t="s">
        <v>3050</v>
      </c>
      <c r="F47">
        <v>156</v>
      </c>
    </row>
    <row r="48" spans="1:6" x14ac:dyDescent="0.25">
      <c r="A48" t="s">
        <v>2907</v>
      </c>
      <c r="B48" t="s">
        <v>2908</v>
      </c>
      <c r="C48" t="s">
        <v>3051</v>
      </c>
      <c r="D48" t="s">
        <v>3052</v>
      </c>
      <c r="E48" t="s">
        <v>3053</v>
      </c>
      <c r="F48">
        <v>158</v>
      </c>
    </row>
    <row r="49" spans="1:6" x14ac:dyDescent="0.25">
      <c r="A49" t="s">
        <v>2907</v>
      </c>
      <c r="B49" t="s">
        <v>2908</v>
      </c>
      <c r="C49" t="s">
        <v>3054</v>
      </c>
      <c r="D49" t="s">
        <v>3055</v>
      </c>
      <c r="E49" t="s">
        <v>3056</v>
      </c>
      <c r="F49">
        <v>162</v>
      </c>
    </row>
    <row r="50" spans="1:6" x14ac:dyDescent="0.25">
      <c r="A50" t="s">
        <v>2907</v>
      </c>
      <c r="B50" t="s">
        <v>2908</v>
      </c>
      <c r="C50" t="s">
        <v>3057</v>
      </c>
      <c r="D50" t="s">
        <v>3058</v>
      </c>
      <c r="E50" t="s">
        <v>3059</v>
      </c>
      <c r="F50">
        <v>166</v>
      </c>
    </row>
    <row r="51" spans="1:6" x14ac:dyDescent="0.25">
      <c r="A51" t="s">
        <v>2944</v>
      </c>
      <c r="B51" t="s">
        <v>2945</v>
      </c>
      <c r="C51" t="s">
        <v>3060</v>
      </c>
      <c r="D51" t="s">
        <v>3061</v>
      </c>
      <c r="E51" t="s">
        <v>3062</v>
      </c>
      <c r="F51">
        <v>170</v>
      </c>
    </row>
    <row r="52" spans="1:6" x14ac:dyDescent="0.25">
      <c r="A52" t="s">
        <v>2922</v>
      </c>
      <c r="B52" t="s">
        <v>2910</v>
      </c>
      <c r="C52" t="s">
        <v>3063</v>
      </c>
      <c r="D52" t="s">
        <v>3064</v>
      </c>
      <c r="E52" t="s">
        <v>3065</v>
      </c>
      <c r="F52">
        <v>174</v>
      </c>
    </row>
    <row r="53" spans="1:6" x14ac:dyDescent="0.25">
      <c r="A53" t="s">
        <v>2922</v>
      </c>
      <c r="B53" t="s">
        <v>2910</v>
      </c>
      <c r="C53" t="s">
        <v>3066</v>
      </c>
      <c r="D53" t="s">
        <v>3067</v>
      </c>
      <c r="E53" t="s">
        <v>3068</v>
      </c>
      <c r="F53">
        <v>175</v>
      </c>
    </row>
    <row r="54" spans="1:6" x14ac:dyDescent="0.25">
      <c r="A54" t="s">
        <v>2922</v>
      </c>
      <c r="B54" t="s">
        <v>2910</v>
      </c>
      <c r="C54" t="s">
        <v>3069</v>
      </c>
      <c r="D54" t="s">
        <v>3070</v>
      </c>
      <c r="E54" t="s">
        <v>3071</v>
      </c>
      <c r="F54">
        <v>178</v>
      </c>
    </row>
    <row r="55" spans="1:6" x14ac:dyDescent="0.25">
      <c r="A55" t="s">
        <v>2922</v>
      </c>
      <c r="B55" t="s">
        <v>2910</v>
      </c>
      <c r="C55" t="s">
        <v>3072</v>
      </c>
      <c r="D55" t="s">
        <v>3073</v>
      </c>
      <c r="E55" t="s">
        <v>3074</v>
      </c>
      <c r="F55">
        <v>180</v>
      </c>
    </row>
    <row r="56" spans="1:6" x14ac:dyDescent="0.25">
      <c r="A56" t="s">
        <v>2926</v>
      </c>
      <c r="B56" t="s">
        <v>2927</v>
      </c>
      <c r="C56" t="s">
        <v>3075</v>
      </c>
      <c r="D56" t="s">
        <v>3076</v>
      </c>
      <c r="E56" t="s">
        <v>3077</v>
      </c>
      <c r="F56">
        <v>184</v>
      </c>
    </row>
    <row r="57" spans="1:6" x14ac:dyDescent="0.25">
      <c r="A57" t="s">
        <v>2936</v>
      </c>
      <c r="B57" t="s">
        <v>2937</v>
      </c>
      <c r="C57" t="s">
        <v>3078</v>
      </c>
      <c r="D57" t="s">
        <v>3079</v>
      </c>
      <c r="E57" t="s">
        <v>3080</v>
      </c>
      <c r="F57">
        <v>188</v>
      </c>
    </row>
    <row r="58" spans="1:6" x14ac:dyDescent="0.25">
      <c r="A58" t="s">
        <v>2912</v>
      </c>
      <c r="B58" t="s">
        <v>2913</v>
      </c>
      <c r="C58" t="s">
        <v>3081</v>
      </c>
      <c r="D58" t="s">
        <v>3082</v>
      </c>
      <c r="E58" t="s">
        <v>3083</v>
      </c>
      <c r="F58">
        <v>191</v>
      </c>
    </row>
    <row r="59" spans="1:6" x14ac:dyDescent="0.25">
      <c r="A59" t="s">
        <v>2936</v>
      </c>
      <c r="B59" t="s">
        <v>2937</v>
      </c>
      <c r="C59" t="s">
        <v>3084</v>
      </c>
      <c r="D59" t="s">
        <v>3085</v>
      </c>
      <c r="E59" t="s">
        <v>3086</v>
      </c>
      <c r="F59">
        <v>192</v>
      </c>
    </row>
    <row r="60" spans="1:6" x14ac:dyDescent="0.25">
      <c r="A60" t="s">
        <v>2912</v>
      </c>
      <c r="B60" t="s">
        <v>2913</v>
      </c>
      <c r="C60" t="s">
        <v>3087</v>
      </c>
      <c r="D60" t="s">
        <v>3088</v>
      </c>
      <c r="E60" t="s">
        <v>3089</v>
      </c>
      <c r="F60">
        <v>196</v>
      </c>
    </row>
    <row r="61" spans="1:6" x14ac:dyDescent="0.25">
      <c r="A61" t="s">
        <v>2907</v>
      </c>
      <c r="B61" t="s">
        <v>2908</v>
      </c>
      <c r="C61" t="s">
        <v>3087</v>
      </c>
      <c r="D61" t="s">
        <v>3088</v>
      </c>
      <c r="E61" t="s">
        <v>3089</v>
      </c>
      <c r="F61">
        <v>196</v>
      </c>
    </row>
    <row r="62" spans="1:6" x14ac:dyDescent="0.25">
      <c r="A62" t="s">
        <v>2912</v>
      </c>
      <c r="B62" t="s">
        <v>2913</v>
      </c>
      <c r="C62" t="s">
        <v>3090</v>
      </c>
      <c r="D62" t="s">
        <v>3091</v>
      </c>
      <c r="E62" t="s">
        <v>3092</v>
      </c>
      <c r="F62">
        <v>203</v>
      </c>
    </row>
    <row r="63" spans="1:6" x14ac:dyDescent="0.25">
      <c r="A63" t="s">
        <v>2922</v>
      </c>
      <c r="B63" t="s">
        <v>2910</v>
      </c>
      <c r="C63" t="s">
        <v>3093</v>
      </c>
      <c r="D63" t="s">
        <v>3094</v>
      </c>
      <c r="E63" t="s">
        <v>3095</v>
      </c>
      <c r="F63">
        <v>204</v>
      </c>
    </row>
    <row r="64" spans="1:6" x14ac:dyDescent="0.25">
      <c r="A64" t="s">
        <v>2912</v>
      </c>
      <c r="B64" t="s">
        <v>2913</v>
      </c>
      <c r="C64" t="s">
        <v>3096</v>
      </c>
      <c r="D64" t="s">
        <v>3097</v>
      </c>
      <c r="E64" t="s">
        <v>3098</v>
      </c>
      <c r="F64">
        <v>208</v>
      </c>
    </row>
    <row r="65" spans="1:6" x14ac:dyDescent="0.25">
      <c r="A65" t="s">
        <v>2936</v>
      </c>
      <c r="B65" t="s">
        <v>2937</v>
      </c>
      <c r="C65" t="s">
        <v>3099</v>
      </c>
      <c r="D65" t="s">
        <v>3100</v>
      </c>
      <c r="E65" t="s">
        <v>3101</v>
      </c>
      <c r="F65">
        <v>212</v>
      </c>
    </row>
    <row r="66" spans="1:6" x14ac:dyDescent="0.25">
      <c r="A66" t="s">
        <v>2936</v>
      </c>
      <c r="B66" t="s">
        <v>2937</v>
      </c>
      <c r="C66" t="s">
        <v>3102</v>
      </c>
      <c r="D66" t="s">
        <v>3103</v>
      </c>
      <c r="E66" t="s">
        <v>3104</v>
      </c>
      <c r="F66">
        <v>214</v>
      </c>
    </row>
    <row r="67" spans="1:6" x14ac:dyDescent="0.25">
      <c r="A67" t="s">
        <v>2944</v>
      </c>
      <c r="B67" t="s">
        <v>2945</v>
      </c>
      <c r="C67" t="s">
        <v>3105</v>
      </c>
      <c r="D67" t="s">
        <v>3106</v>
      </c>
      <c r="E67" t="s">
        <v>3107</v>
      </c>
      <c r="F67">
        <v>218</v>
      </c>
    </row>
    <row r="68" spans="1:6" x14ac:dyDescent="0.25">
      <c r="A68" t="s">
        <v>2936</v>
      </c>
      <c r="B68" t="s">
        <v>2937</v>
      </c>
      <c r="C68" t="s">
        <v>3108</v>
      </c>
      <c r="D68" t="s">
        <v>3109</v>
      </c>
      <c r="E68" t="s">
        <v>3110</v>
      </c>
      <c r="F68">
        <v>222</v>
      </c>
    </row>
    <row r="69" spans="1:6" x14ac:dyDescent="0.25">
      <c r="A69" t="s">
        <v>2922</v>
      </c>
      <c r="B69" t="s">
        <v>2910</v>
      </c>
      <c r="C69" t="s">
        <v>3111</v>
      </c>
      <c r="D69" t="s">
        <v>3112</v>
      </c>
      <c r="E69" t="s">
        <v>3113</v>
      </c>
      <c r="F69">
        <v>226</v>
      </c>
    </row>
    <row r="70" spans="1:6" x14ac:dyDescent="0.25">
      <c r="A70" t="s">
        <v>2922</v>
      </c>
      <c r="B70" t="s">
        <v>2910</v>
      </c>
      <c r="C70" t="s">
        <v>3114</v>
      </c>
      <c r="D70" t="s">
        <v>3115</v>
      </c>
      <c r="E70" t="s">
        <v>3116</v>
      </c>
      <c r="F70">
        <v>231</v>
      </c>
    </row>
    <row r="71" spans="1:6" x14ac:dyDescent="0.25">
      <c r="A71" t="s">
        <v>2922</v>
      </c>
      <c r="B71" t="s">
        <v>2910</v>
      </c>
      <c r="C71" t="s">
        <v>3117</v>
      </c>
      <c r="D71" t="s">
        <v>3118</v>
      </c>
      <c r="E71" t="s">
        <v>3119</v>
      </c>
      <c r="F71">
        <v>232</v>
      </c>
    </row>
    <row r="72" spans="1:6" x14ac:dyDescent="0.25">
      <c r="A72" t="s">
        <v>2912</v>
      </c>
      <c r="B72" t="s">
        <v>2913</v>
      </c>
      <c r="C72" t="s">
        <v>3120</v>
      </c>
      <c r="D72" t="s">
        <v>3121</v>
      </c>
      <c r="E72" t="s">
        <v>3122</v>
      </c>
      <c r="F72">
        <v>233</v>
      </c>
    </row>
    <row r="73" spans="1:6" x14ac:dyDescent="0.25">
      <c r="A73" t="s">
        <v>2912</v>
      </c>
      <c r="B73" t="s">
        <v>2913</v>
      </c>
      <c r="C73" t="s">
        <v>3123</v>
      </c>
      <c r="D73" t="s">
        <v>3124</v>
      </c>
      <c r="E73" t="s">
        <v>3125</v>
      </c>
      <c r="F73">
        <v>234</v>
      </c>
    </row>
    <row r="74" spans="1:6" x14ac:dyDescent="0.25">
      <c r="A74" t="s">
        <v>2944</v>
      </c>
      <c r="B74" t="s">
        <v>2945</v>
      </c>
      <c r="C74" t="s">
        <v>3126</v>
      </c>
      <c r="D74" t="s">
        <v>3127</v>
      </c>
      <c r="E74" t="s">
        <v>3128</v>
      </c>
      <c r="F74">
        <v>238</v>
      </c>
    </row>
    <row r="75" spans="1:6" x14ac:dyDescent="0.25">
      <c r="A75" t="s">
        <v>2917</v>
      </c>
      <c r="B75" t="s">
        <v>2918</v>
      </c>
      <c r="C75" t="s">
        <v>3129</v>
      </c>
      <c r="D75" t="s">
        <v>3130</v>
      </c>
      <c r="E75" t="s">
        <v>3131</v>
      </c>
      <c r="F75">
        <v>239</v>
      </c>
    </row>
    <row r="76" spans="1:6" x14ac:dyDescent="0.25">
      <c r="A76" t="s">
        <v>2926</v>
      </c>
      <c r="B76" t="s">
        <v>2927</v>
      </c>
      <c r="C76" t="s">
        <v>3132</v>
      </c>
      <c r="D76" t="s">
        <v>3133</v>
      </c>
      <c r="E76" t="s">
        <v>3134</v>
      </c>
      <c r="F76">
        <v>242</v>
      </c>
    </row>
    <row r="77" spans="1:6" x14ac:dyDescent="0.25">
      <c r="A77" t="s">
        <v>2912</v>
      </c>
      <c r="B77" t="s">
        <v>2913</v>
      </c>
      <c r="C77" t="s">
        <v>3135</v>
      </c>
      <c r="D77" t="s">
        <v>3136</v>
      </c>
      <c r="E77" t="s">
        <v>3137</v>
      </c>
      <c r="F77">
        <v>246</v>
      </c>
    </row>
    <row r="78" spans="1:6" x14ac:dyDescent="0.25">
      <c r="A78" t="s">
        <v>2912</v>
      </c>
      <c r="B78" t="s">
        <v>2913</v>
      </c>
      <c r="C78" t="s">
        <v>3138</v>
      </c>
      <c r="D78" t="s">
        <v>3139</v>
      </c>
      <c r="E78" t="s">
        <v>3140</v>
      </c>
      <c r="F78">
        <v>248</v>
      </c>
    </row>
    <row r="79" spans="1:6" x14ac:dyDescent="0.25">
      <c r="A79" t="s">
        <v>2912</v>
      </c>
      <c r="B79" t="s">
        <v>2913</v>
      </c>
      <c r="C79" t="s">
        <v>3141</v>
      </c>
      <c r="D79" t="s">
        <v>3142</v>
      </c>
      <c r="E79" t="s">
        <v>3143</v>
      </c>
      <c r="F79">
        <v>250</v>
      </c>
    </row>
    <row r="80" spans="1:6" x14ac:dyDescent="0.25">
      <c r="A80" t="s">
        <v>2944</v>
      </c>
      <c r="B80" t="s">
        <v>2945</v>
      </c>
      <c r="C80" t="s">
        <v>3144</v>
      </c>
      <c r="D80" t="s">
        <v>3145</v>
      </c>
      <c r="E80" t="s">
        <v>3146</v>
      </c>
      <c r="F80">
        <v>254</v>
      </c>
    </row>
    <row r="81" spans="1:6" x14ac:dyDescent="0.25">
      <c r="A81" t="s">
        <v>2926</v>
      </c>
      <c r="B81" t="s">
        <v>2927</v>
      </c>
      <c r="C81" t="s">
        <v>3147</v>
      </c>
      <c r="D81" t="s">
        <v>3148</v>
      </c>
      <c r="E81" t="s">
        <v>3149</v>
      </c>
      <c r="F81">
        <v>258</v>
      </c>
    </row>
    <row r="82" spans="1:6" x14ac:dyDescent="0.25">
      <c r="A82" t="s">
        <v>2917</v>
      </c>
      <c r="B82" t="s">
        <v>2918</v>
      </c>
      <c r="C82" t="s">
        <v>3150</v>
      </c>
      <c r="D82" t="s">
        <v>3151</v>
      </c>
      <c r="E82" t="s">
        <v>3152</v>
      </c>
      <c r="F82">
        <v>260</v>
      </c>
    </row>
    <row r="83" spans="1:6" x14ac:dyDescent="0.25">
      <c r="A83" t="s">
        <v>2922</v>
      </c>
      <c r="B83" t="s">
        <v>2910</v>
      </c>
      <c r="C83" t="s">
        <v>3153</v>
      </c>
      <c r="D83" t="s">
        <v>561</v>
      </c>
      <c r="E83" t="s">
        <v>3154</v>
      </c>
      <c r="F83">
        <v>262</v>
      </c>
    </row>
    <row r="84" spans="1:6" x14ac:dyDescent="0.25">
      <c r="A84" t="s">
        <v>2922</v>
      </c>
      <c r="B84" t="s">
        <v>2910</v>
      </c>
      <c r="C84" t="s">
        <v>3155</v>
      </c>
      <c r="D84" t="s">
        <v>3156</v>
      </c>
      <c r="E84" t="s">
        <v>3157</v>
      </c>
      <c r="F84">
        <v>266</v>
      </c>
    </row>
    <row r="85" spans="1:6" x14ac:dyDescent="0.25">
      <c r="A85" t="s">
        <v>2912</v>
      </c>
      <c r="B85" t="s">
        <v>2913</v>
      </c>
      <c r="C85" t="s">
        <v>3158</v>
      </c>
      <c r="D85" t="s">
        <v>3159</v>
      </c>
      <c r="E85" t="s">
        <v>3160</v>
      </c>
      <c r="F85">
        <v>268</v>
      </c>
    </row>
    <row r="86" spans="1:6" x14ac:dyDescent="0.25">
      <c r="A86" t="s">
        <v>2907</v>
      </c>
      <c r="B86" t="s">
        <v>2908</v>
      </c>
      <c r="C86" t="s">
        <v>3158</v>
      </c>
      <c r="D86" t="s">
        <v>3159</v>
      </c>
      <c r="E86" t="s">
        <v>3160</v>
      </c>
      <c r="F86">
        <v>268</v>
      </c>
    </row>
    <row r="87" spans="1:6" x14ac:dyDescent="0.25">
      <c r="A87" t="s">
        <v>2922</v>
      </c>
      <c r="B87" t="s">
        <v>2910</v>
      </c>
      <c r="C87" t="s">
        <v>3161</v>
      </c>
      <c r="D87" t="s">
        <v>3162</v>
      </c>
      <c r="E87" t="s">
        <v>3163</v>
      </c>
      <c r="F87">
        <v>270</v>
      </c>
    </row>
    <row r="88" spans="1:6" x14ac:dyDescent="0.25">
      <c r="A88" t="s">
        <v>2907</v>
      </c>
      <c r="B88" t="s">
        <v>2908</v>
      </c>
      <c r="C88" t="s">
        <v>3164</v>
      </c>
      <c r="D88" t="s">
        <v>3165</v>
      </c>
      <c r="E88" t="s">
        <v>3166</v>
      </c>
      <c r="F88">
        <v>275</v>
      </c>
    </row>
    <row r="89" spans="1:6" x14ac:dyDescent="0.25">
      <c r="A89" t="s">
        <v>2912</v>
      </c>
      <c r="B89" t="s">
        <v>2913</v>
      </c>
      <c r="C89" t="s">
        <v>3167</v>
      </c>
      <c r="D89" t="s">
        <v>3168</v>
      </c>
      <c r="E89" t="s">
        <v>3169</v>
      </c>
      <c r="F89">
        <v>276</v>
      </c>
    </row>
    <row r="90" spans="1:6" x14ac:dyDescent="0.25">
      <c r="A90" t="s">
        <v>2922</v>
      </c>
      <c r="B90" t="s">
        <v>2910</v>
      </c>
      <c r="C90" t="s">
        <v>3170</v>
      </c>
      <c r="D90" t="s">
        <v>375</v>
      </c>
      <c r="E90" t="s">
        <v>3171</v>
      </c>
      <c r="F90">
        <v>288</v>
      </c>
    </row>
    <row r="91" spans="1:6" x14ac:dyDescent="0.25">
      <c r="A91" t="s">
        <v>2912</v>
      </c>
      <c r="B91" t="s">
        <v>2913</v>
      </c>
      <c r="C91" t="s">
        <v>3172</v>
      </c>
      <c r="D91" t="s">
        <v>3173</v>
      </c>
      <c r="E91" t="s">
        <v>3174</v>
      </c>
      <c r="F91">
        <v>292</v>
      </c>
    </row>
    <row r="92" spans="1:6" x14ac:dyDescent="0.25">
      <c r="A92" t="s">
        <v>2926</v>
      </c>
      <c r="B92" t="s">
        <v>2927</v>
      </c>
      <c r="C92" t="s">
        <v>3175</v>
      </c>
      <c r="D92" t="s">
        <v>3176</v>
      </c>
      <c r="E92" t="s">
        <v>3177</v>
      </c>
      <c r="F92">
        <v>296</v>
      </c>
    </row>
    <row r="93" spans="1:6" x14ac:dyDescent="0.25">
      <c r="A93" t="s">
        <v>2912</v>
      </c>
      <c r="B93" t="s">
        <v>2913</v>
      </c>
      <c r="C93" t="s">
        <v>3178</v>
      </c>
      <c r="D93" t="s">
        <v>3179</v>
      </c>
      <c r="E93" t="s">
        <v>3180</v>
      </c>
      <c r="F93">
        <v>300</v>
      </c>
    </row>
    <row r="94" spans="1:6" x14ac:dyDescent="0.25">
      <c r="A94" t="s">
        <v>2936</v>
      </c>
      <c r="B94" t="s">
        <v>2937</v>
      </c>
      <c r="C94" t="s">
        <v>3181</v>
      </c>
      <c r="D94" t="s">
        <v>3182</v>
      </c>
      <c r="E94" t="s">
        <v>3183</v>
      </c>
      <c r="F94">
        <v>304</v>
      </c>
    </row>
    <row r="95" spans="1:6" x14ac:dyDescent="0.25">
      <c r="A95" t="s">
        <v>2936</v>
      </c>
      <c r="B95" t="s">
        <v>2937</v>
      </c>
      <c r="C95" t="s">
        <v>3184</v>
      </c>
      <c r="D95" t="s">
        <v>3185</v>
      </c>
      <c r="E95" t="s">
        <v>3186</v>
      </c>
      <c r="F95">
        <v>308</v>
      </c>
    </row>
    <row r="96" spans="1:6" x14ac:dyDescent="0.25">
      <c r="A96" t="s">
        <v>2936</v>
      </c>
      <c r="B96" t="s">
        <v>2937</v>
      </c>
      <c r="C96" t="s">
        <v>3187</v>
      </c>
      <c r="D96" t="s">
        <v>3188</v>
      </c>
      <c r="E96" t="s">
        <v>3189</v>
      </c>
      <c r="F96">
        <v>312</v>
      </c>
    </row>
    <row r="97" spans="1:6" x14ac:dyDescent="0.25">
      <c r="A97" t="s">
        <v>2926</v>
      </c>
      <c r="B97" t="s">
        <v>2927</v>
      </c>
      <c r="C97" t="s">
        <v>3190</v>
      </c>
      <c r="D97" t="s">
        <v>3191</v>
      </c>
      <c r="E97" t="s">
        <v>3192</v>
      </c>
      <c r="F97">
        <v>316</v>
      </c>
    </row>
    <row r="98" spans="1:6" x14ac:dyDescent="0.25">
      <c r="A98" t="s">
        <v>2936</v>
      </c>
      <c r="B98" t="s">
        <v>2937</v>
      </c>
      <c r="C98" t="s">
        <v>3193</v>
      </c>
      <c r="D98" t="s">
        <v>3194</v>
      </c>
      <c r="E98" t="s">
        <v>3195</v>
      </c>
      <c r="F98">
        <v>320</v>
      </c>
    </row>
    <row r="99" spans="1:6" x14ac:dyDescent="0.25">
      <c r="A99" t="s">
        <v>2922</v>
      </c>
      <c r="B99" t="s">
        <v>2910</v>
      </c>
      <c r="C99" t="s">
        <v>3196</v>
      </c>
      <c r="D99" t="s">
        <v>3197</v>
      </c>
      <c r="E99" t="s">
        <v>3198</v>
      </c>
      <c r="F99">
        <v>324</v>
      </c>
    </row>
    <row r="100" spans="1:6" x14ac:dyDescent="0.25">
      <c r="A100" t="s">
        <v>2944</v>
      </c>
      <c r="B100" t="s">
        <v>2945</v>
      </c>
      <c r="C100" t="s">
        <v>3199</v>
      </c>
      <c r="D100" t="s">
        <v>3200</v>
      </c>
      <c r="E100" t="s">
        <v>3201</v>
      </c>
      <c r="F100">
        <v>328</v>
      </c>
    </row>
    <row r="101" spans="1:6" x14ac:dyDescent="0.25">
      <c r="A101" t="s">
        <v>2936</v>
      </c>
      <c r="B101" t="s">
        <v>2937</v>
      </c>
      <c r="C101" t="s">
        <v>3202</v>
      </c>
      <c r="D101" t="s">
        <v>3203</v>
      </c>
      <c r="E101" t="s">
        <v>3204</v>
      </c>
      <c r="F101">
        <v>332</v>
      </c>
    </row>
    <row r="102" spans="1:6" x14ac:dyDescent="0.25">
      <c r="A102" t="s">
        <v>2917</v>
      </c>
      <c r="B102" t="s">
        <v>2918</v>
      </c>
      <c r="C102" t="s">
        <v>3205</v>
      </c>
      <c r="D102" t="s">
        <v>3206</v>
      </c>
      <c r="E102" t="s">
        <v>3207</v>
      </c>
      <c r="F102">
        <v>334</v>
      </c>
    </row>
    <row r="103" spans="1:6" x14ac:dyDescent="0.25">
      <c r="A103" t="s">
        <v>2912</v>
      </c>
      <c r="B103" t="s">
        <v>2913</v>
      </c>
      <c r="C103" t="s">
        <v>3208</v>
      </c>
      <c r="D103" t="s">
        <v>3209</v>
      </c>
      <c r="E103" t="s">
        <v>3210</v>
      </c>
      <c r="F103">
        <v>336</v>
      </c>
    </row>
    <row r="104" spans="1:6" x14ac:dyDescent="0.25">
      <c r="A104" t="s">
        <v>2936</v>
      </c>
      <c r="B104" t="s">
        <v>2937</v>
      </c>
      <c r="C104" t="s">
        <v>3211</v>
      </c>
      <c r="D104" t="s">
        <v>3212</v>
      </c>
      <c r="E104" t="s">
        <v>3213</v>
      </c>
      <c r="F104">
        <v>340</v>
      </c>
    </row>
    <row r="105" spans="1:6" x14ac:dyDescent="0.25">
      <c r="A105" t="s">
        <v>2907</v>
      </c>
      <c r="B105" t="s">
        <v>2908</v>
      </c>
      <c r="C105" t="s">
        <v>3214</v>
      </c>
      <c r="D105" t="s">
        <v>3215</v>
      </c>
      <c r="E105" t="s">
        <v>3216</v>
      </c>
      <c r="F105">
        <v>344</v>
      </c>
    </row>
    <row r="106" spans="1:6" x14ac:dyDescent="0.25">
      <c r="A106" t="s">
        <v>2912</v>
      </c>
      <c r="B106" t="s">
        <v>2913</v>
      </c>
      <c r="C106" t="s">
        <v>3217</v>
      </c>
      <c r="D106" t="s">
        <v>3218</v>
      </c>
      <c r="E106" t="s">
        <v>3219</v>
      </c>
      <c r="F106">
        <v>348</v>
      </c>
    </row>
    <row r="107" spans="1:6" x14ac:dyDescent="0.25">
      <c r="A107" t="s">
        <v>2912</v>
      </c>
      <c r="B107" t="s">
        <v>2913</v>
      </c>
      <c r="C107" t="s">
        <v>3220</v>
      </c>
      <c r="D107" t="s">
        <v>3221</v>
      </c>
      <c r="E107" t="s">
        <v>3222</v>
      </c>
      <c r="F107">
        <v>352</v>
      </c>
    </row>
    <row r="108" spans="1:6" x14ac:dyDescent="0.25">
      <c r="A108" t="s">
        <v>2907</v>
      </c>
      <c r="B108" t="s">
        <v>2908</v>
      </c>
      <c r="C108" t="s">
        <v>3223</v>
      </c>
      <c r="D108" t="s">
        <v>3224</v>
      </c>
      <c r="E108" t="s">
        <v>3225</v>
      </c>
      <c r="F108">
        <v>356</v>
      </c>
    </row>
    <row r="109" spans="1:6" x14ac:dyDescent="0.25">
      <c r="A109" t="s">
        <v>2907</v>
      </c>
      <c r="B109" t="s">
        <v>2908</v>
      </c>
      <c r="C109" t="s">
        <v>3226</v>
      </c>
      <c r="D109" t="s">
        <v>3227</v>
      </c>
      <c r="E109" t="s">
        <v>3228</v>
      </c>
      <c r="F109">
        <v>360</v>
      </c>
    </row>
    <row r="110" spans="1:6" x14ac:dyDescent="0.25">
      <c r="A110" t="s">
        <v>2907</v>
      </c>
      <c r="B110" t="s">
        <v>2908</v>
      </c>
      <c r="C110" t="s">
        <v>3229</v>
      </c>
      <c r="D110" t="s">
        <v>3230</v>
      </c>
      <c r="E110" t="s">
        <v>3231</v>
      </c>
      <c r="F110">
        <v>364</v>
      </c>
    </row>
    <row r="111" spans="1:6" x14ac:dyDescent="0.25">
      <c r="A111" t="s">
        <v>2907</v>
      </c>
      <c r="B111" t="s">
        <v>2908</v>
      </c>
      <c r="C111" t="s">
        <v>3232</v>
      </c>
      <c r="D111" t="s">
        <v>3233</v>
      </c>
      <c r="E111" t="s">
        <v>3234</v>
      </c>
      <c r="F111">
        <v>368</v>
      </c>
    </row>
    <row r="112" spans="1:6" x14ac:dyDescent="0.25">
      <c r="A112" t="s">
        <v>2912</v>
      </c>
      <c r="B112" t="s">
        <v>2913</v>
      </c>
      <c r="C112" t="s">
        <v>3235</v>
      </c>
      <c r="D112" t="s">
        <v>3236</v>
      </c>
      <c r="E112" t="s">
        <v>3237</v>
      </c>
      <c r="F112">
        <v>372</v>
      </c>
    </row>
    <row r="113" spans="1:6" x14ac:dyDescent="0.25">
      <c r="A113" t="s">
        <v>2912</v>
      </c>
      <c r="B113" t="s">
        <v>2913</v>
      </c>
      <c r="C113" t="s">
        <v>3238</v>
      </c>
      <c r="D113" t="s">
        <v>3239</v>
      </c>
      <c r="E113" t="s">
        <v>3240</v>
      </c>
      <c r="F113">
        <v>380</v>
      </c>
    </row>
    <row r="114" spans="1:6" x14ac:dyDescent="0.25">
      <c r="A114" t="s">
        <v>2922</v>
      </c>
      <c r="B114" t="s">
        <v>2910</v>
      </c>
      <c r="C114" t="s">
        <v>3241</v>
      </c>
      <c r="D114" t="s">
        <v>3242</v>
      </c>
      <c r="E114" t="s">
        <v>3243</v>
      </c>
      <c r="F114">
        <v>384</v>
      </c>
    </row>
    <row r="115" spans="1:6" x14ac:dyDescent="0.25">
      <c r="A115" t="s">
        <v>2936</v>
      </c>
      <c r="B115" t="s">
        <v>2937</v>
      </c>
      <c r="C115" t="s">
        <v>3244</v>
      </c>
      <c r="D115" t="s">
        <v>3245</v>
      </c>
      <c r="E115" t="s">
        <v>3246</v>
      </c>
      <c r="F115">
        <v>388</v>
      </c>
    </row>
    <row r="116" spans="1:6" x14ac:dyDescent="0.25">
      <c r="A116" t="s">
        <v>2907</v>
      </c>
      <c r="B116" t="s">
        <v>2908</v>
      </c>
      <c r="C116" t="s">
        <v>3247</v>
      </c>
      <c r="D116" t="s">
        <v>3248</v>
      </c>
      <c r="E116" t="s">
        <v>3249</v>
      </c>
      <c r="F116">
        <v>392</v>
      </c>
    </row>
    <row r="117" spans="1:6" x14ac:dyDescent="0.25">
      <c r="A117" t="s">
        <v>2912</v>
      </c>
      <c r="B117" t="s">
        <v>2913</v>
      </c>
      <c r="C117" t="s">
        <v>3250</v>
      </c>
      <c r="D117" t="s">
        <v>3251</v>
      </c>
      <c r="E117" t="s">
        <v>3252</v>
      </c>
      <c r="F117">
        <v>398</v>
      </c>
    </row>
    <row r="118" spans="1:6" x14ac:dyDescent="0.25">
      <c r="A118" t="s">
        <v>2907</v>
      </c>
      <c r="B118" t="s">
        <v>2908</v>
      </c>
      <c r="C118" t="s">
        <v>3250</v>
      </c>
      <c r="D118" t="s">
        <v>3251</v>
      </c>
      <c r="E118" t="s">
        <v>3252</v>
      </c>
      <c r="F118">
        <v>398</v>
      </c>
    </row>
    <row r="119" spans="1:6" x14ac:dyDescent="0.25">
      <c r="A119" t="s">
        <v>2907</v>
      </c>
      <c r="B119" t="s">
        <v>2908</v>
      </c>
      <c r="C119" t="s">
        <v>3253</v>
      </c>
      <c r="D119" t="s">
        <v>3254</v>
      </c>
      <c r="E119" t="s">
        <v>3255</v>
      </c>
      <c r="F119">
        <v>400</v>
      </c>
    </row>
    <row r="120" spans="1:6" x14ac:dyDescent="0.25">
      <c r="A120" t="s">
        <v>2922</v>
      </c>
      <c r="B120" t="s">
        <v>2910</v>
      </c>
      <c r="C120" t="s">
        <v>3256</v>
      </c>
      <c r="D120" t="s">
        <v>3257</v>
      </c>
      <c r="E120" t="s">
        <v>3258</v>
      </c>
      <c r="F120">
        <v>404</v>
      </c>
    </row>
    <row r="121" spans="1:6" x14ac:dyDescent="0.25">
      <c r="A121" t="s">
        <v>2907</v>
      </c>
      <c r="B121" t="s">
        <v>2908</v>
      </c>
      <c r="C121" t="s">
        <v>3259</v>
      </c>
      <c r="D121" t="s">
        <v>3260</v>
      </c>
      <c r="E121" t="s">
        <v>3261</v>
      </c>
      <c r="F121">
        <v>408</v>
      </c>
    </row>
    <row r="122" spans="1:6" x14ac:dyDescent="0.25">
      <c r="A122" t="s">
        <v>2907</v>
      </c>
      <c r="B122" t="s">
        <v>2908</v>
      </c>
      <c r="C122" t="s">
        <v>3262</v>
      </c>
      <c r="D122" t="s">
        <v>3263</v>
      </c>
      <c r="E122" t="s">
        <v>3264</v>
      </c>
      <c r="F122">
        <v>410</v>
      </c>
    </row>
    <row r="123" spans="1:6" x14ac:dyDescent="0.25">
      <c r="A123" t="s">
        <v>2907</v>
      </c>
      <c r="B123" t="s">
        <v>2908</v>
      </c>
      <c r="C123" t="s">
        <v>3265</v>
      </c>
      <c r="D123" t="s">
        <v>3266</v>
      </c>
      <c r="E123" t="s">
        <v>3267</v>
      </c>
      <c r="F123">
        <v>414</v>
      </c>
    </row>
    <row r="124" spans="1:6" x14ac:dyDescent="0.25">
      <c r="A124" t="s">
        <v>2907</v>
      </c>
      <c r="B124" t="s">
        <v>2908</v>
      </c>
      <c r="C124" t="s">
        <v>3268</v>
      </c>
      <c r="D124" t="s">
        <v>3269</v>
      </c>
      <c r="E124" t="s">
        <v>3270</v>
      </c>
      <c r="F124">
        <v>417</v>
      </c>
    </row>
    <row r="125" spans="1:6" x14ac:dyDescent="0.25">
      <c r="A125" t="s">
        <v>2907</v>
      </c>
      <c r="B125" t="s">
        <v>2908</v>
      </c>
      <c r="C125" t="s">
        <v>3271</v>
      </c>
      <c r="D125" t="s">
        <v>3272</v>
      </c>
      <c r="E125" t="s">
        <v>3273</v>
      </c>
      <c r="F125">
        <v>418</v>
      </c>
    </row>
    <row r="126" spans="1:6" x14ac:dyDescent="0.25">
      <c r="A126" t="s">
        <v>2907</v>
      </c>
      <c r="B126" t="s">
        <v>2908</v>
      </c>
      <c r="C126" t="s">
        <v>3274</v>
      </c>
      <c r="D126" t="s">
        <v>3275</v>
      </c>
      <c r="E126" t="s">
        <v>3276</v>
      </c>
      <c r="F126">
        <v>422</v>
      </c>
    </row>
    <row r="127" spans="1:6" x14ac:dyDescent="0.25">
      <c r="A127" t="s">
        <v>2922</v>
      </c>
      <c r="B127" t="s">
        <v>2910</v>
      </c>
      <c r="C127" t="s">
        <v>3277</v>
      </c>
      <c r="D127" t="s">
        <v>3278</v>
      </c>
      <c r="E127" t="s">
        <v>3279</v>
      </c>
      <c r="F127">
        <v>426</v>
      </c>
    </row>
    <row r="128" spans="1:6" x14ac:dyDescent="0.25">
      <c r="A128" t="s">
        <v>2912</v>
      </c>
      <c r="B128" t="s">
        <v>2913</v>
      </c>
      <c r="C128" t="s">
        <v>3280</v>
      </c>
      <c r="D128" t="s">
        <v>3281</v>
      </c>
      <c r="E128" t="s">
        <v>3282</v>
      </c>
      <c r="F128">
        <v>428</v>
      </c>
    </row>
    <row r="129" spans="1:6" x14ac:dyDescent="0.25">
      <c r="A129" t="s">
        <v>2922</v>
      </c>
      <c r="B129" t="s">
        <v>2910</v>
      </c>
      <c r="C129" t="s">
        <v>3283</v>
      </c>
      <c r="D129" t="s">
        <v>3284</v>
      </c>
      <c r="E129" t="s">
        <v>3285</v>
      </c>
      <c r="F129">
        <v>430</v>
      </c>
    </row>
    <row r="130" spans="1:6" x14ac:dyDescent="0.25">
      <c r="A130" t="s">
        <v>2922</v>
      </c>
      <c r="B130" t="s">
        <v>2910</v>
      </c>
      <c r="C130" t="s">
        <v>3286</v>
      </c>
      <c r="D130" t="s">
        <v>3287</v>
      </c>
      <c r="E130" t="s">
        <v>3288</v>
      </c>
      <c r="F130">
        <v>434</v>
      </c>
    </row>
    <row r="131" spans="1:6" x14ac:dyDescent="0.25">
      <c r="A131" t="s">
        <v>2912</v>
      </c>
      <c r="B131" t="s">
        <v>2913</v>
      </c>
      <c r="C131" t="s">
        <v>3289</v>
      </c>
      <c r="D131" t="s">
        <v>3290</v>
      </c>
      <c r="E131" t="s">
        <v>3291</v>
      </c>
      <c r="F131">
        <v>438</v>
      </c>
    </row>
    <row r="132" spans="1:6" x14ac:dyDescent="0.25">
      <c r="A132" t="s">
        <v>2912</v>
      </c>
      <c r="B132" t="s">
        <v>2913</v>
      </c>
      <c r="C132" t="s">
        <v>3292</v>
      </c>
      <c r="D132" t="s">
        <v>3293</v>
      </c>
      <c r="E132" t="s">
        <v>3294</v>
      </c>
      <c r="F132">
        <v>440</v>
      </c>
    </row>
    <row r="133" spans="1:6" x14ac:dyDescent="0.25">
      <c r="A133" t="s">
        <v>2912</v>
      </c>
      <c r="B133" t="s">
        <v>2913</v>
      </c>
      <c r="C133" t="s">
        <v>3295</v>
      </c>
      <c r="D133" t="s">
        <v>3296</v>
      </c>
      <c r="E133" t="s">
        <v>3297</v>
      </c>
      <c r="F133">
        <v>442</v>
      </c>
    </row>
    <row r="134" spans="1:6" x14ac:dyDescent="0.25">
      <c r="A134" t="s">
        <v>2907</v>
      </c>
      <c r="B134" t="s">
        <v>2908</v>
      </c>
      <c r="C134" t="s">
        <v>3298</v>
      </c>
      <c r="D134" t="s">
        <v>3299</v>
      </c>
      <c r="E134" t="s">
        <v>3300</v>
      </c>
      <c r="F134">
        <v>446</v>
      </c>
    </row>
    <row r="135" spans="1:6" x14ac:dyDescent="0.25">
      <c r="A135" t="s">
        <v>2922</v>
      </c>
      <c r="B135" t="s">
        <v>2910</v>
      </c>
      <c r="C135" t="s">
        <v>3301</v>
      </c>
      <c r="D135" t="s">
        <v>3302</v>
      </c>
      <c r="E135" t="s">
        <v>3303</v>
      </c>
      <c r="F135">
        <v>450</v>
      </c>
    </row>
    <row r="136" spans="1:6" x14ac:dyDescent="0.25">
      <c r="A136" t="s">
        <v>2922</v>
      </c>
      <c r="B136" t="s">
        <v>2910</v>
      </c>
      <c r="C136" t="s">
        <v>3304</v>
      </c>
      <c r="D136" t="s">
        <v>3305</v>
      </c>
      <c r="E136" t="s">
        <v>3306</v>
      </c>
      <c r="F136">
        <v>454</v>
      </c>
    </row>
    <row r="137" spans="1:6" x14ac:dyDescent="0.25">
      <c r="A137" t="s">
        <v>2907</v>
      </c>
      <c r="B137" t="s">
        <v>2908</v>
      </c>
      <c r="C137" t="s">
        <v>3307</v>
      </c>
      <c r="D137" t="s">
        <v>3308</v>
      </c>
      <c r="E137" t="s">
        <v>3309</v>
      </c>
      <c r="F137">
        <v>458</v>
      </c>
    </row>
    <row r="138" spans="1:6" x14ac:dyDescent="0.25">
      <c r="A138" t="s">
        <v>2907</v>
      </c>
      <c r="B138" t="s">
        <v>2908</v>
      </c>
      <c r="C138" t="s">
        <v>3310</v>
      </c>
      <c r="D138" t="s">
        <v>3311</v>
      </c>
      <c r="E138" t="s">
        <v>3312</v>
      </c>
      <c r="F138">
        <v>462</v>
      </c>
    </row>
    <row r="139" spans="1:6" x14ac:dyDescent="0.25">
      <c r="A139" t="s">
        <v>2922</v>
      </c>
      <c r="B139" t="s">
        <v>2910</v>
      </c>
      <c r="C139" t="s">
        <v>3313</v>
      </c>
      <c r="D139" t="s">
        <v>3314</v>
      </c>
      <c r="E139" t="s">
        <v>3315</v>
      </c>
      <c r="F139">
        <v>466</v>
      </c>
    </row>
    <row r="140" spans="1:6" x14ac:dyDescent="0.25">
      <c r="A140" t="s">
        <v>2912</v>
      </c>
      <c r="B140" t="s">
        <v>2913</v>
      </c>
      <c r="C140" t="s">
        <v>3316</v>
      </c>
      <c r="D140" t="s">
        <v>3317</v>
      </c>
      <c r="E140" t="s">
        <v>3318</v>
      </c>
      <c r="F140">
        <v>470</v>
      </c>
    </row>
    <row r="141" spans="1:6" x14ac:dyDescent="0.25">
      <c r="A141" t="s">
        <v>2936</v>
      </c>
      <c r="B141" t="s">
        <v>2937</v>
      </c>
      <c r="C141" t="s">
        <v>3319</v>
      </c>
      <c r="D141" t="s">
        <v>3320</v>
      </c>
      <c r="E141" t="s">
        <v>3321</v>
      </c>
      <c r="F141">
        <v>474</v>
      </c>
    </row>
    <row r="142" spans="1:6" x14ac:dyDescent="0.25">
      <c r="A142" t="s">
        <v>2922</v>
      </c>
      <c r="B142" t="s">
        <v>2910</v>
      </c>
      <c r="C142" t="s">
        <v>3322</v>
      </c>
      <c r="D142" t="s">
        <v>3323</v>
      </c>
      <c r="E142" t="s">
        <v>3324</v>
      </c>
      <c r="F142">
        <v>478</v>
      </c>
    </row>
    <row r="143" spans="1:6" x14ac:dyDescent="0.25">
      <c r="A143" t="s">
        <v>2922</v>
      </c>
      <c r="B143" t="s">
        <v>2910</v>
      </c>
      <c r="C143" t="s">
        <v>3325</v>
      </c>
      <c r="D143" t="s">
        <v>3326</v>
      </c>
      <c r="E143" t="s">
        <v>3327</v>
      </c>
      <c r="F143">
        <v>480</v>
      </c>
    </row>
    <row r="144" spans="1:6" x14ac:dyDescent="0.25">
      <c r="A144" t="s">
        <v>2936</v>
      </c>
      <c r="B144" t="s">
        <v>2937</v>
      </c>
      <c r="C144" t="s">
        <v>3328</v>
      </c>
      <c r="D144" t="s">
        <v>3329</v>
      </c>
      <c r="E144" t="s">
        <v>3330</v>
      </c>
      <c r="F144">
        <v>484</v>
      </c>
    </row>
    <row r="145" spans="1:6" x14ac:dyDescent="0.25">
      <c r="A145" t="s">
        <v>2912</v>
      </c>
      <c r="B145" t="s">
        <v>2913</v>
      </c>
      <c r="C145" t="s">
        <v>3331</v>
      </c>
      <c r="D145" t="s">
        <v>1380</v>
      </c>
      <c r="E145" t="s">
        <v>3332</v>
      </c>
      <c r="F145">
        <v>492</v>
      </c>
    </row>
    <row r="146" spans="1:6" x14ac:dyDescent="0.25">
      <c r="A146" t="s">
        <v>2907</v>
      </c>
      <c r="B146" t="s">
        <v>2908</v>
      </c>
      <c r="C146" t="s">
        <v>3333</v>
      </c>
      <c r="D146" t="s">
        <v>3334</v>
      </c>
      <c r="E146" t="s">
        <v>3335</v>
      </c>
      <c r="F146">
        <v>496</v>
      </c>
    </row>
    <row r="147" spans="1:6" x14ac:dyDescent="0.25">
      <c r="A147" t="s">
        <v>2912</v>
      </c>
      <c r="B147" t="s">
        <v>2913</v>
      </c>
      <c r="C147" t="s">
        <v>3336</v>
      </c>
      <c r="D147" t="s">
        <v>3337</v>
      </c>
      <c r="E147" t="s">
        <v>3338</v>
      </c>
      <c r="F147">
        <v>498</v>
      </c>
    </row>
    <row r="148" spans="1:6" x14ac:dyDescent="0.25">
      <c r="A148" t="s">
        <v>2912</v>
      </c>
      <c r="B148" t="s">
        <v>2913</v>
      </c>
      <c r="C148" t="s">
        <v>3339</v>
      </c>
      <c r="D148" t="s">
        <v>3340</v>
      </c>
      <c r="E148" t="s">
        <v>3341</v>
      </c>
      <c r="F148">
        <v>499</v>
      </c>
    </row>
    <row r="149" spans="1:6" x14ac:dyDescent="0.25">
      <c r="A149" t="s">
        <v>2936</v>
      </c>
      <c r="B149" t="s">
        <v>2937</v>
      </c>
      <c r="C149" t="s">
        <v>3342</v>
      </c>
      <c r="D149" t="s">
        <v>3343</v>
      </c>
      <c r="E149" t="s">
        <v>3344</v>
      </c>
      <c r="F149">
        <v>500</v>
      </c>
    </row>
    <row r="150" spans="1:6" x14ac:dyDescent="0.25">
      <c r="A150" t="s">
        <v>2922</v>
      </c>
      <c r="B150" t="s">
        <v>2910</v>
      </c>
      <c r="C150" t="s">
        <v>3345</v>
      </c>
      <c r="D150" t="s">
        <v>3346</v>
      </c>
      <c r="E150" t="s">
        <v>3347</v>
      </c>
      <c r="F150">
        <v>504</v>
      </c>
    </row>
    <row r="151" spans="1:6" x14ac:dyDescent="0.25">
      <c r="A151" t="s">
        <v>2922</v>
      </c>
      <c r="B151" t="s">
        <v>2910</v>
      </c>
      <c r="C151" t="s">
        <v>3348</v>
      </c>
      <c r="D151" t="s">
        <v>3349</v>
      </c>
      <c r="E151" t="s">
        <v>3350</v>
      </c>
      <c r="F151">
        <v>508</v>
      </c>
    </row>
    <row r="152" spans="1:6" x14ac:dyDescent="0.25">
      <c r="A152" t="s">
        <v>2907</v>
      </c>
      <c r="B152" t="s">
        <v>2908</v>
      </c>
      <c r="C152" t="s">
        <v>3351</v>
      </c>
      <c r="D152" t="s">
        <v>3352</v>
      </c>
      <c r="E152" t="s">
        <v>3353</v>
      </c>
      <c r="F152">
        <v>512</v>
      </c>
    </row>
    <row r="153" spans="1:6" x14ac:dyDescent="0.25">
      <c r="A153" t="s">
        <v>2922</v>
      </c>
      <c r="B153" t="s">
        <v>2910</v>
      </c>
      <c r="C153" t="s">
        <v>3354</v>
      </c>
      <c r="D153" t="s">
        <v>2937</v>
      </c>
      <c r="E153" t="s">
        <v>3355</v>
      </c>
      <c r="F153">
        <v>516</v>
      </c>
    </row>
    <row r="154" spans="1:6" x14ac:dyDescent="0.25">
      <c r="A154" t="s">
        <v>2926</v>
      </c>
      <c r="B154" t="s">
        <v>2927</v>
      </c>
      <c r="C154" t="s">
        <v>3356</v>
      </c>
      <c r="D154" t="s">
        <v>3357</v>
      </c>
      <c r="E154" t="s">
        <v>3358</v>
      </c>
      <c r="F154">
        <v>520</v>
      </c>
    </row>
    <row r="155" spans="1:6" x14ac:dyDescent="0.25">
      <c r="A155" t="s">
        <v>2907</v>
      </c>
      <c r="B155" t="s">
        <v>2908</v>
      </c>
      <c r="C155" t="s">
        <v>3359</v>
      </c>
      <c r="D155" t="s">
        <v>3360</v>
      </c>
      <c r="E155" t="s">
        <v>3361</v>
      </c>
      <c r="F155">
        <v>524</v>
      </c>
    </row>
    <row r="156" spans="1:6" x14ac:dyDescent="0.25">
      <c r="A156" t="s">
        <v>2912</v>
      </c>
      <c r="B156" t="s">
        <v>2913</v>
      </c>
      <c r="C156" t="s">
        <v>3362</v>
      </c>
      <c r="D156" t="s">
        <v>3363</v>
      </c>
      <c r="E156" t="s">
        <v>3364</v>
      </c>
      <c r="F156">
        <v>528</v>
      </c>
    </row>
    <row r="157" spans="1:6" x14ac:dyDescent="0.25">
      <c r="A157" t="s">
        <v>2936</v>
      </c>
      <c r="B157" t="s">
        <v>2937</v>
      </c>
      <c r="C157" t="s">
        <v>3365</v>
      </c>
      <c r="D157" t="s">
        <v>2918</v>
      </c>
      <c r="E157" t="s">
        <v>3366</v>
      </c>
      <c r="F157">
        <v>530</v>
      </c>
    </row>
    <row r="158" spans="1:6" x14ac:dyDescent="0.25">
      <c r="A158" t="s">
        <v>2936</v>
      </c>
      <c r="B158" t="s">
        <v>2937</v>
      </c>
      <c r="C158" t="s">
        <v>3367</v>
      </c>
      <c r="D158" t="s">
        <v>3368</v>
      </c>
      <c r="E158" t="s">
        <v>3369</v>
      </c>
      <c r="F158">
        <v>531</v>
      </c>
    </row>
    <row r="159" spans="1:6" x14ac:dyDescent="0.25">
      <c r="A159" t="s">
        <v>2936</v>
      </c>
      <c r="B159" t="s">
        <v>2937</v>
      </c>
      <c r="C159" t="s">
        <v>3370</v>
      </c>
      <c r="D159" t="s">
        <v>3371</v>
      </c>
      <c r="E159" t="s">
        <v>3372</v>
      </c>
      <c r="F159">
        <v>533</v>
      </c>
    </row>
    <row r="160" spans="1:6" x14ac:dyDescent="0.25">
      <c r="A160" t="s">
        <v>2936</v>
      </c>
      <c r="B160" t="s">
        <v>2937</v>
      </c>
      <c r="C160" t="s">
        <v>3373</v>
      </c>
      <c r="D160" t="s">
        <v>3374</v>
      </c>
      <c r="E160" t="s">
        <v>3375</v>
      </c>
      <c r="F160">
        <v>534</v>
      </c>
    </row>
    <row r="161" spans="1:6" x14ac:dyDescent="0.25">
      <c r="A161" t="s">
        <v>2936</v>
      </c>
      <c r="B161" t="s">
        <v>2937</v>
      </c>
      <c r="C161" t="s">
        <v>3376</v>
      </c>
      <c r="D161" t="s">
        <v>3377</v>
      </c>
      <c r="E161" t="s">
        <v>3378</v>
      </c>
      <c r="F161">
        <v>535</v>
      </c>
    </row>
    <row r="162" spans="1:6" x14ac:dyDescent="0.25">
      <c r="A162" t="s">
        <v>2926</v>
      </c>
      <c r="B162" t="s">
        <v>2927</v>
      </c>
      <c r="C162" t="s">
        <v>3379</v>
      </c>
      <c r="D162" t="s">
        <v>3380</v>
      </c>
      <c r="E162" t="s">
        <v>3381</v>
      </c>
      <c r="F162">
        <v>540</v>
      </c>
    </row>
    <row r="163" spans="1:6" x14ac:dyDescent="0.25">
      <c r="A163" t="s">
        <v>2926</v>
      </c>
      <c r="B163" t="s">
        <v>2927</v>
      </c>
      <c r="C163" t="s">
        <v>3382</v>
      </c>
      <c r="D163" t="s">
        <v>3383</v>
      </c>
      <c r="E163" t="s">
        <v>3384</v>
      </c>
      <c r="F163">
        <v>548</v>
      </c>
    </row>
    <row r="164" spans="1:6" x14ac:dyDescent="0.25">
      <c r="A164" t="s">
        <v>2926</v>
      </c>
      <c r="B164" t="s">
        <v>2927</v>
      </c>
      <c r="C164" t="s">
        <v>3385</v>
      </c>
      <c r="D164" t="s">
        <v>3386</v>
      </c>
      <c r="E164" t="s">
        <v>3387</v>
      </c>
      <c r="F164">
        <v>554</v>
      </c>
    </row>
    <row r="165" spans="1:6" x14ac:dyDescent="0.25">
      <c r="A165" t="s">
        <v>2936</v>
      </c>
      <c r="B165" t="s">
        <v>2937</v>
      </c>
      <c r="C165" t="s">
        <v>3388</v>
      </c>
      <c r="D165" t="s">
        <v>3389</v>
      </c>
      <c r="E165" t="s">
        <v>3390</v>
      </c>
      <c r="F165">
        <v>558</v>
      </c>
    </row>
    <row r="166" spans="1:6" x14ac:dyDescent="0.25">
      <c r="A166" t="s">
        <v>2922</v>
      </c>
      <c r="B166" t="s">
        <v>2910</v>
      </c>
      <c r="C166" t="s">
        <v>3391</v>
      </c>
      <c r="D166" t="s">
        <v>3392</v>
      </c>
      <c r="E166" t="s">
        <v>3393</v>
      </c>
      <c r="F166">
        <v>562</v>
      </c>
    </row>
    <row r="167" spans="1:6" x14ac:dyDescent="0.25">
      <c r="A167" t="s">
        <v>2922</v>
      </c>
      <c r="B167" t="s">
        <v>2910</v>
      </c>
      <c r="C167" t="s">
        <v>3394</v>
      </c>
      <c r="D167" t="s">
        <v>3395</v>
      </c>
      <c r="E167" t="s">
        <v>3396</v>
      </c>
      <c r="F167">
        <v>566</v>
      </c>
    </row>
    <row r="168" spans="1:6" x14ac:dyDescent="0.25">
      <c r="A168" t="s">
        <v>2926</v>
      </c>
      <c r="B168" t="s">
        <v>2927</v>
      </c>
      <c r="C168" t="s">
        <v>3397</v>
      </c>
      <c r="D168" t="s">
        <v>3398</v>
      </c>
      <c r="E168" t="s">
        <v>3399</v>
      </c>
      <c r="F168">
        <v>570</v>
      </c>
    </row>
    <row r="169" spans="1:6" x14ac:dyDescent="0.25">
      <c r="A169" t="s">
        <v>2926</v>
      </c>
      <c r="B169" t="s">
        <v>2927</v>
      </c>
      <c r="C169" t="s">
        <v>3400</v>
      </c>
      <c r="D169" t="s">
        <v>3401</v>
      </c>
      <c r="E169" t="s">
        <v>3402</v>
      </c>
      <c r="F169">
        <v>574</v>
      </c>
    </row>
    <row r="170" spans="1:6" x14ac:dyDescent="0.25">
      <c r="A170" t="s">
        <v>2912</v>
      </c>
      <c r="B170" t="s">
        <v>2913</v>
      </c>
      <c r="C170" t="s">
        <v>3403</v>
      </c>
      <c r="D170" t="s">
        <v>3404</v>
      </c>
      <c r="E170" t="s">
        <v>3405</v>
      </c>
      <c r="F170">
        <v>578</v>
      </c>
    </row>
    <row r="171" spans="1:6" x14ac:dyDescent="0.25">
      <c r="A171" t="s">
        <v>2926</v>
      </c>
      <c r="B171" t="s">
        <v>2927</v>
      </c>
      <c r="C171" t="s">
        <v>3406</v>
      </c>
      <c r="D171" t="s">
        <v>624</v>
      </c>
      <c r="E171" t="s">
        <v>3407</v>
      </c>
      <c r="F171">
        <v>580</v>
      </c>
    </row>
    <row r="172" spans="1:6" x14ac:dyDescent="0.25">
      <c r="A172" t="s">
        <v>2926</v>
      </c>
      <c r="B172" t="s">
        <v>2927</v>
      </c>
      <c r="C172" t="s">
        <v>3408</v>
      </c>
      <c r="D172" t="s">
        <v>3409</v>
      </c>
      <c r="E172" t="s">
        <v>3410</v>
      </c>
      <c r="F172">
        <v>581</v>
      </c>
    </row>
    <row r="173" spans="1:6" x14ac:dyDescent="0.25">
      <c r="A173" t="s">
        <v>2936</v>
      </c>
      <c r="B173" t="s">
        <v>2937</v>
      </c>
      <c r="C173" t="s">
        <v>3408</v>
      </c>
      <c r="D173" t="s">
        <v>3409</v>
      </c>
      <c r="E173" t="s">
        <v>3410</v>
      </c>
      <c r="F173">
        <v>581</v>
      </c>
    </row>
    <row r="174" spans="1:6" x14ac:dyDescent="0.25">
      <c r="A174" t="s">
        <v>2926</v>
      </c>
      <c r="B174" t="s">
        <v>2927</v>
      </c>
      <c r="C174" t="s">
        <v>3411</v>
      </c>
      <c r="D174" t="s">
        <v>3412</v>
      </c>
      <c r="E174" t="s">
        <v>3413</v>
      </c>
      <c r="F174">
        <v>583</v>
      </c>
    </row>
    <row r="175" spans="1:6" x14ac:dyDescent="0.25">
      <c r="A175" t="s">
        <v>2926</v>
      </c>
      <c r="B175" t="s">
        <v>2927</v>
      </c>
      <c r="C175" t="s">
        <v>3414</v>
      </c>
      <c r="D175" t="s">
        <v>3415</v>
      </c>
      <c r="E175" t="s">
        <v>3416</v>
      </c>
      <c r="F175">
        <v>584</v>
      </c>
    </row>
    <row r="176" spans="1:6" x14ac:dyDescent="0.25">
      <c r="A176" t="s">
        <v>2926</v>
      </c>
      <c r="B176" t="s">
        <v>2927</v>
      </c>
      <c r="C176" t="s">
        <v>3417</v>
      </c>
      <c r="D176" t="s">
        <v>3418</v>
      </c>
      <c r="E176" t="s">
        <v>3419</v>
      </c>
      <c r="F176">
        <v>585</v>
      </c>
    </row>
    <row r="177" spans="1:6" x14ac:dyDescent="0.25">
      <c r="A177" t="s">
        <v>2907</v>
      </c>
      <c r="B177" t="s">
        <v>2908</v>
      </c>
      <c r="C177" t="s">
        <v>3420</v>
      </c>
      <c r="D177" t="s">
        <v>3421</v>
      </c>
      <c r="E177" t="s">
        <v>3422</v>
      </c>
      <c r="F177">
        <v>586</v>
      </c>
    </row>
    <row r="178" spans="1:6" x14ac:dyDescent="0.25">
      <c r="A178" t="s">
        <v>2936</v>
      </c>
      <c r="B178" t="s">
        <v>2937</v>
      </c>
      <c r="C178" t="s">
        <v>3423</v>
      </c>
      <c r="D178" t="s">
        <v>3424</v>
      </c>
      <c r="E178" t="s">
        <v>3425</v>
      </c>
      <c r="F178">
        <v>591</v>
      </c>
    </row>
    <row r="179" spans="1:6" x14ac:dyDescent="0.25">
      <c r="A179" t="s">
        <v>2926</v>
      </c>
      <c r="B179" t="s">
        <v>2927</v>
      </c>
      <c r="C179" t="s">
        <v>3426</v>
      </c>
      <c r="D179" t="s">
        <v>3427</v>
      </c>
      <c r="E179" t="s">
        <v>3428</v>
      </c>
      <c r="F179">
        <v>598</v>
      </c>
    </row>
    <row r="180" spans="1:6" x14ac:dyDescent="0.25">
      <c r="A180" t="s">
        <v>2944</v>
      </c>
      <c r="B180" t="s">
        <v>2945</v>
      </c>
      <c r="C180" t="s">
        <v>3429</v>
      </c>
      <c r="D180" t="s">
        <v>3430</v>
      </c>
      <c r="E180" t="s">
        <v>3431</v>
      </c>
      <c r="F180">
        <v>600</v>
      </c>
    </row>
    <row r="181" spans="1:6" x14ac:dyDescent="0.25">
      <c r="A181" t="s">
        <v>2944</v>
      </c>
      <c r="B181" t="s">
        <v>2945</v>
      </c>
      <c r="C181" t="s">
        <v>3432</v>
      </c>
      <c r="D181" t="s">
        <v>3433</v>
      </c>
      <c r="E181" t="s">
        <v>3434</v>
      </c>
      <c r="F181">
        <v>604</v>
      </c>
    </row>
    <row r="182" spans="1:6" x14ac:dyDescent="0.25">
      <c r="A182" t="s">
        <v>2907</v>
      </c>
      <c r="B182" t="s">
        <v>2908</v>
      </c>
      <c r="C182" t="s">
        <v>3435</v>
      </c>
      <c r="D182" t="s">
        <v>3436</v>
      </c>
      <c r="E182" t="s">
        <v>3437</v>
      </c>
      <c r="F182">
        <v>608</v>
      </c>
    </row>
    <row r="183" spans="1:6" x14ac:dyDescent="0.25">
      <c r="A183" t="s">
        <v>2926</v>
      </c>
      <c r="B183" t="s">
        <v>2927</v>
      </c>
      <c r="C183" t="s">
        <v>3438</v>
      </c>
      <c r="D183" t="s">
        <v>3439</v>
      </c>
      <c r="E183" t="s">
        <v>3440</v>
      </c>
      <c r="F183">
        <v>612</v>
      </c>
    </row>
    <row r="184" spans="1:6" x14ac:dyDescent="0.25">
      <c r="A184" t="s">
        <v>2912</v>
      </c>
      <c r="B184" t="s">
        <v>2913</v>
      </c>
      <c r="C184" t="s">
        <v>3441</v>
      </c>
      <c r="D184" t="s">
        <v>3442</v>
      </c>
      <c r="E184" t="s">
        <v>3443</v>
      </c>
      <c r="F184">
        <v>616</v>
      </c>
    </row>
    <row r="185" spans="1:6" x14ac:dyDescent="0.25">
      <c r="A185" t="s">
        <v>2912</v>
      </c>
      <c r="B185" t="s">
        <v>2913</v>
      </c>
      <c r="C185" t="s">
        <v>3444</v>
      </c>
      <c r="D185" t="s">
        <v>3445</v>
      </c>
      <c r="E185" t="s">
        <v>3446</v>
      </c>
      <c r="F185">
        <v>620</v>
      </c>
    </row>
    <row r="186" spans="1:6" x14ac:dyDescent="0.25">
      <c r="A186" t="s">
        <v>2922</v>
      </c>
      <c r="B186" t="s">
        <v>2910</v>
      </c>
      <c r="C186" t="s">
        <v>3447</v>
      </c>
      <c r="D186" t="s">
        <v>3448</v>
      </c>
      <c r="E186" t="s">
        <v>3449</v>
      </c>
      <c r="F186">
        <v>624</v>
      </c>
    </row>
    <row r="187" spans="1:6" x14ac:dyDescent="0.25">
      <c r="A187" t="s">
        <v>2907</v>
      </c>
      <c r="B187" t="s">
        <v>2908</v>
      </c>
      <c r="C187" t="s">
        <v>3450</v>
      </c>
      <c r="D187" t="s">
        <v>3451</v>
      </c>
      <c r="E187" t="s">
        <v>3452</v>
      </c>
      <c r="F187">
        <v>626</v>
      </c>
    </row>
    <row r="188" spans="1:6" x14ac:dyDescent="0.25">
      <c r="A188" t="s">
        <v>2936</v>
      </c>
      <c r="B188" t="s">
        <v>2937</v>
      </c>
      <c r="C188" t="s">
        <v>3453</v>
      </c>
      <c r="D188" t="s">
        <v>3454</v>
      </c>
      <c r="E188" t="s">
        <v>3455</v>
      </c>
      <c r="F188">
        <v>630</v>
      </c>
    </row>
    <row r="189" spans="1:6" x14ac:dyDescent="0.25">
      <c r="A189" t="s">
        <v>2907</v>
      </c>
      <c r="B189" t="s">
        <v>2908</v>
      </c>
      <c r="C189" t="s">
        <v>3456</v>
      </c>
      <c r="D189" t="s">
        <v>3457</v>
      </c>
      <c r="E189" t="s">
        <v>3458</v>
      </c>
      <c r="F189">
        <v>634</v>
      </c>
    </row>
    <row r="190" spans="1:6" x14ac:dyDescent="0.25">
      <c r="A190" t="s">
        <v>2922</v>
      </c>
      <c r="B190" t="s">
        <v>2910</v>
      </c>
      <c r="C190" t="s">
        <v>3459</v>
      </c>
      <c r="D190" t="s">
        <v>3460</v>
      </c>
      <c r="E190" t="s">
        <v>3461</v>
      </c>
      <c r="F190">
        <v>638</v>
      </c>
    </row>
    <row r="191" spans="1:6" x14ac:dyDescent="0.25">
      <c r="A191" t="s">
        <v>2912</v>
      </c>
      <c r="B191" t="s">
        <v>2913</v>
      </c>
      <c r="C191" t="s">
        <v>3462</v>
      </c>
      <c r="D191" t="s">
        <v>3463</v>
      </c>
      <c r="E191" t="s">
        <v>3464</v>
      </c>
      <c r="F191">
        <v>642</v>
      </c>
    </row>
    <row r="192" spans="1:6" x14ac:dyDescent="0.25">
      <c r="A192" t="s">
        <v>2912</v>
      </c>
      <c r="B192" t="s">
        <v>2913</v>
      </c>
      <c r="C192" t="s">
        <v>3465</v>
      </c>
      <c r="D192" t="s">
        <v>3466</v>
      </c>
      <c r="E192" t="s">
        <v>3467</v>
      </c>
      <c r="F192">
        <v>643</v>
      </c>
    </row>
    <row r="193" spans="1:6" x14ac:dyDescent="0.25">
      <c r="A193" t="s">
        <v>2907</v>
      </c>
      <c r="B193" t="s">
        <v>2908</v>
      </c>
      <c r="C193" t="s">
        <v>3465</v>
      </c>
      <c r="D193" t="s">
        <v>3466</v>
      </c>
      <c r="E193" t="s">
        <v>3467</v>
      </c>
      <c r="F193">
        <v>643</v>
      </c>
    </row>
    <row r="194" spans="1:6" x14ac:dyDescent="0.25">
      <c r="A194" t="s">
        <v>2922</v>
      </c>
      <c r="B194" t="s">
        <v>2910</v>
      </c>
      <c r="C194" t="s">
        <v>3468</v>
      </c>
      <c r="D194" t="s">
        <v>3469</v>
      </c>
      <c r="E194" t="s">
        <v>3470</v>
      </c>
      <c r="F194">
        <v>646</v>
      </c>
    </row>
    <row r="195" spans="1:6" x14ac:dyDescent="0.25">
      <c r="A195" t="s">
        <v>2936</v>
      </c>
      <c r="B195" t="s">
        <v>2937</v>
      </c>
      <c r="C195" t="s">
        <v>3471</v>
      </c>
      <c r="D195" t="s">
        <v>3472</v>
      </c>
      <c r="E195" t="s">
        <v>3473</v>
      </c>
      <c r="F195">
        <v>652</v>
      </c>
    </row>
    <row r="196" spans="1:6" x14ac:dyDescent="0.25">
      <c r="A196" t="s">
        <v>2922</v>
      </c>
      <c r="B196" t="s">
        <v>2910</v>
      </c>
      <c r="C196" t="s">
        <v>3474</v>
      </c>
      <c r="D196" t="s">
        <v>3475</v>
      </c>
      <c r="E196" t="s">
        <v>3476</v>
      </c>
      <c r="F196">
        <v>654</v>
      </c>
    </row>
    <row r="197" spans="1:6" x14ac:dyDescent="0.25">
      <c r="A197" t="s">
        <v>2936</v>
      </c>
      <c r="B197" t="s">
        <v>2937</v>
      </c>
      <c r="C197" t="s">
        <v>3477</v>
      </c>
      <c r="D197" t="s">
        <v>3478</v>
      </c>
      <c r="E197" t="s">
        <v>3479</v>
      </c>
      <c r="F197">
        <v>659</v>
      </c>
    </row>
    <row r="198" spans="1:6" x14ac:dyDescent="0.25">
      <c r="A198" t="s">
        <v>2936</v>
      </c>
      <c r="B198" t="s">
        <v>2937</v>
      </c>
      <c r="C198" t="s">
        <v>3480</v>
      </c>
      <c r="D198" t="s">
        <v>3481</v>
      </c>
      <c r="E198" t="s">
        <v>3482</v>
      </c>
      <c r="F198">
        <v>660</v>
      </c>
    </row>
    <row r="199" spans="1:6" x14ac:dyDescent="0.25">
      <c r="A199" t="s">
        <v>2936</v>
      </c>
      <c r="B199" t="s">
        <v>2937</v>
      </c>
      <c r="C199" t="s">
        <v>3483</v>
      </c>
      <c r="D199" t="s">
        <v>3484</v>
      </c>
      <c r="E199" t="s">
        <v>3485</v>
      </c>
      <c r="F199">
        <v>662</v>
      </c>
    </row>
    <row r="200" spans="1:6" x14ac:dyDescent="0.25">
      <c r="A200" t="s">
        <v>2936</v>
      </c>
      <c r="B200" t="s">
        <v>2937</v>
      </c>
      <c r="C200" t="s">
        <v>3486</v>
      </c>
      <c r="D200" t="s">
        <v>3487</v>
      </c>
      <c r="E200" t="s">
        <v>3488</v>
      </c>
      <c r="F200">
        <v>663</v>
      </c>
    </row>
    <row r="201" spans="1:6" x14ac:dyDescent="0.25">
      <c r="A201" t="s">
        <v>2936</v>
      </c>
      <c r="B201" t="s">
        <v>2937</v>
      </c>
      <c r="C201" t="s">
        <v>3489</v>
      </c>
      <c r="D201" t="s">
        <v>3490</v>
      </c>
      <c r="E201" t="s">
        <v>3491</v>
      </c>
      <c r="F201">
        <v>666</v>
      </c>
    </row>
    <row r="202" spans="1:6" x14ac:dyDescent="0.25">
      <c r="A202" t="s">
        <v>2936</v>
      </c>
      <c r="B202" t="s">
        <v>2937</v>
      </c>
      <c r="C202" t="s">
        <v>3492</v>
      </c>
      <c r="D202" t="s">
        <v>3493</v>
      </c>
      <c r="E202" t="s">
        <v>3494</v>
      </c>
      <c r="F202">
        <v>670</v>
      </c>
    </row>
    <row r="203" spans="1:6" x14ac:dyDescent="0.25">
      <c r="A203" t="s">
        <v>2912</v>
      </c>
      <c r="B203" t="s">
        <v>2913</v>
      </c>
      <c r="C203" t="s">
        <v>3495</v>
      </c>
      <c r="D203" t="s">
        <v>3496</v>
      </c>
      <c r="E203" t="s">
        <v>3497</v>
      </c>
      <c r="F203">
        <v>674</v>
      </c>
    </row>
    <row r="204" spans="1:6" x14ac:dyDescent="0.25">
      <c r="A204" t="s">
        <v>2922</v>
      </c>
      <c r="B204" t="s">
        <v>2910</v>
      </c>
      <c r="C204" t="s">
        <v>3498</v>
      </c>
      <c r="D204" t="s">
        <v>3499</v>
      </c>
      <c r="E204" t="s">
        <v>3500</v>
      </c>
      <c r="F204">
        <v>678</v>
      </c>
    </row>
    <row r="205" spans="1:6" x14ac:dyDescent="0.25">
      <c r="A205" t="s">
        <v>2907</v>
      </c>
      <c r="B205" t="s">
        <v>2908</v>
      </c>
      <c r="C205" t="s">
        <v>3501</v>
      </c>
      <c r="D205" t="s">
        <v>2945</v>
      </c>
      <c r="E205" t="s">
        <v>3502</v>
      </c>
      <c r="F205">
        <v>682</v>
      </c>
    </row>
    <row r="206" spans="1:6" x14ac:dyDescent="0.25">
      <c r="A206" t="s">
        <v>2922</v>
      </c>
      <c r="B206" t="s">
        <v>2910</v>
      </c>
      <c r="C206" t="s">
        <v>3503</v>
      </c>
      <c r="D206" t="s">
        <v>3504</v>
      </c>
      <c r="E206" t="s">
        <v>3505</v>
      </c>
      <c r="F206">
        <v>686</v>
      </c>
    </row>
    <row r="207" spans="1:6" x14ac:dyDescent="0.25">
      <c r="A207" t="s">
        <v>2912</v>
      </c>
      <c r="B207" t="s">
        <v>2913</v>
      </c>
      <c r="C207" t="s">
        <v>3506</v>
      </c>
      <c r="D207" t="s">
        <v>3507</v>
      </c>
      <c r="E207" t="s">
        <v>3508</v>
      </c>
      <c r="F207">
        <v>688</v>
      </c>
    </row>
    <row r="208" spans="1:6" x14ac:dyDescent="0.25">
      <c r="A208" t="s">
        <v>2922</v>
      </c>
      <c r="B208" t="s">
        <v>2910</v>
      </c>
      <c r="C208" t="s">
        <v>3509</v>
      </c>
      <c r="D208" t="s">
        <v>3510</v>
      </c>
      <c r="E208" t="s">
        <v>3511</v>
      </c>
      <c r="F208">
        <v>690</v>
      </c>
    </row>
    <row r="209" spans="1:6" x14ac:dyDescent="0.25">
      <c r="A209" t="s">
        <v>2922</v>
      </c>
      <c r="B209" t="s">
        <v>2910</v>
      </c>
      <c r="C209" t="s">
        <v>3512</v>
      </c>
      <c r="D209" t="s">
        <v>3513</v>
      </c>
      <c r="E209" t="s">
        <v>3514</v>
      </c>
      <c r="F209">
        <v>694</v>
      </c>
    </row>
    <row r="210" spans="1:6" x14ac:dyDescent="0.25">
      <c r="A210" t="s">
        <v>2907</v>
      </c>
      <c r="B210" t="s">
        <v>2908</v>
      </c>
      <c r="C210" t="s">
        <v>3515</v>
      </c>
      <c r="D210" t="s">
        <v>3516</v>
      </c>
      <c r="E210" t="s">
        <v>3517</v>
      </c>
      <c r="F210">
        <v>702</v>
      </c>
    </row>
    <row r="211" spans="1:6" x14ac:dyDescent="0.25">
      <c r="A211" t="s">
        <v>2912</v>
      </c>
      <c r="B211" t="s">
        <v>2913</v>
      </c>
      <c r="C211" t="s">
        <v>3518</v>
      </c>
      <c r="D211" t="s">
        <v>3519</v>
      </c>
      <c r="E211" t="s">
        <v>3520</v>
      </c>
      <c r="F211">
        <v>703</v>
      </c>
    </row>
    <row r="212" spans="1:6" x14ac:dyDescent="0.25">
      <c r="A212" t="s">
        <v>2907</v>
      </c>
      <c r="B212" t="s">
        <v>2908</v>
      </c>
      <c r="C212" t="s">
        <v>3521</v>
      </c>
      <c r="D212" t="s">
        <v>3522</v>
      </c>
      <c r="E212" t="s">
        <v>3523</v>
      </c>
      <c r="F212">
        <v>704</v>
      </c>
    </row>
    <row r="213" spans="1:6" x14ac:dyDescent="0.25">
      <c r="A213" t="s">
        <v>2912</v>
      </c>
      <c r="B213" t="s">
        <v>2913</v>
      </c>
      <c r="C213" t="s">
        <v>3524</v>
      </c>
      <c r="D213" t="s">
        <v>3525</v>
      </c>
      <c r="E213" t="s">
        <v>3526</v>
      </c>
      <c r="F213">
        <v>705</v>
      </c>
    </row>
    <row r="214" spans="1:6" x14ac:dyDescent="0.25">
      <c r="A214" t="s">
        <v>2922</v>
      </c>
      <c r="B214" t="s">
        <v>2910</v>
      </c>
      <c r="C214" t="s">
        <v>3527</v>
      </c>
      <c r="D214" t="s">
        <v>3528</v>
      </c>
      <c r="E214" t="s">
        <v>3529</v>
      </c>
      <c r="F214">
        <v>706</v>
      </c>
    </row>
    <row r="215" spans="1:6" x14ac:dyDescent="0.25">
      <c r="A215" t="s">
        <v>2922</v>
      </c>
      <c r="B215" t="s">
        <v>2910</v>
      </c>
      <c r="C215" t="s">
        <v>3530</v>
      </c>
      <c r="D215" t="s">
        <v>3531</v>
      </c>
      <c r="E215" t="s">
        <v>3532</v>
      </c>
      <c r="F215">
        <v>710</v>
      </c>
    </row>
    <row r="216" spans="1:6" x14ac:dyDescent="0.25">
      <c r="A216" t="s">
        <v>2922</v>
      </c>
      <c r="B216" t="s">
        <v>2910</v>
      </c>
      <c r="C216" t="s">
        <v>3533</v>
      </c>
      <c r="D216" t="s">
        <v>3534</v>
      </c>
      <c r="E216" t="s">
        <v>3535</v>
      </c>
      <c r="F216">
        <v>716</v>
      </c>
    </row>
    <row r="217" spans="1:6" x14ac:dyDescent="0.25">
      <c r="A217" t="s">
        <v>2912</v>
      </c>
      <c r="B217" t="s">
        <v>2913</v>
      </c>
      <c r="C217" t="s">
        <v>3536</v>
      </c>
      <c r="D217" t="s">
        <v>3537</v>
      </c>
      <c r="E217" t="s">
        <v>3538</v>
      </c>
      <c r="F217">
        <v>724</v>
      </c>
    </row>
    <row r="218" spans="1:6" x14ac:dyDescent="0.25">
      <c r="A218" t="s">
        <v>2922</v>
      </c>
      <c r="B218" t="s">
        <v>2910</v>
      </c>
      <c r="C218" t="s">
        <v>3539</v>
      </c>
      <c r="D218" t="s">
        <v>3540</v>
      </c>
      <c r="E218" t="s">
        <v>3541</v>
      </c>
      <c r="F218">
        <v>728</v>
      </c>
    </row>
    <row r="219" spans="1:6" x14ac:dyDescent="0.25">
      <c r="A219" t="s">
        <v>2922</v>
      </c>
      <c r="B219" t="s">
        <v>2910</v>
      </c>
      <c r="C219" t="s">
        <v>3542</v>
      </c>
      <c r="D219" t="s">
        <v>3543</v>
      </c>
      <c r="E219" t="s">
        <v>3544</v>
      </c>
      <c r="F219">
        <v>732</v>
      </c>
    </row>
    <row r="220" spans="1:6" x14ac:dyDescent="0.25">
      <c r="A220" t="s">
        <v>2922</v>
      </c>
      <c r="B220" t="s">
        <v>2910</v>
      </c>
      <c r="C220" t="s">
        <v>3545</v>
      </c>
      <c r="D220" t="s">
        <v>3546</v>
      </c>
      <c r="E220" t="s">
        <v>3547</v>
      </c>
      <c r="F220">
        <v>736</v>
      </c>
    </row>
    <row r="221" spans="1:6" x14ac:dyDescent="0.25">
      <c r="A221" t="s">
        <v>2944</v>
      </c>
      <c r="B221" t="s">
        <v>2945</v>
      </c>
      <c r="C221" t="s">
        <v>3548</v>
      </c>
      <c r="D221" t="s">
        <v>3549</v>
      </c>
      <c r="E221" t="s">
        <v>3550</v>
      </c>
      <c r="F221">
        <v>740</v>
      </c>
    </row>
    <row r="222" spans="1:6" x14ac:dyDescent="0.25">
      <c r="A222" t="s">
        <v>2912</v>
      </c>
      <c r="B222" t="s">
        <v>2913</v>
      </c>
      <c r="C222" t="s">
        <v>3551</v>
      </c>
      <c r="D222" t="s">
        <v>3552</v>
      </c>
      <c r="E222" t="s">
        <v>3553</v>
      </c>
      <c r="F222">
        <v>744</v>
      </c>
    </row>
    <row r="223" spans="1:6" x14ac:dyDescent="0.25">
      <c r="A223" t="s">
        <v>2922</v>
      </c>
      <c r="B223" t="s">
        <v>2910</v>
      </c>
      <c r="C223" t="s">
        <v>3554</v>
      </c>
      <c r="D223" t="s">
        <v>3555</v>
      </c>
      <c r="E223" t="s">
        <v>3556</v>
      </c>
      <c r="F223">
        <v>748</v>
      </c>
    </row>
    <row r="224" spans="1:6" x14ac:dyDescent="0.25">
      <c r="A224" t="s">
        <v>2912</v>
      </c>
      <c r="B224" t="s">
        <v>2913</v>
      </c>
      <c r="C224" t="s">
        <v>3557</v>
      </c>
      <c r="D224" t="s">
        <v>3558</v>
      </c>
      <c r="E224" t="s">
        <v>3559</v>
      </c>
      <c r="F224">
        <v>752</v>
      </c>
    </row>
    <row r="225" spans="1:6" x14ac:dyDescent="0.25">
      <c r="A225" t="s">
        <v>2912</v>
      </c>
      <c r="B225" t="s">
        <v>2913</v>
      </c>
      <c r="C225" t="s">
        <v>3560</v>
      </c>
      <c r="D225" t="s">
        <v>3561</v>
      </c>
      <c r="E225" t="s">
        <v>3562</v>
      </c>
      <c r="F225">
        <v>756</v>
      </c>
    </row>
    <row r="226" spans="1:6" x14ac:dyDescent="0.25">
      <c r="A226" t="s">
        <v>2907</v>
      </c>
      <c r="B226" t="s">
        <v>2908</v>
      </c>
      <c r="C226" t="s">
        <v>3563</v>
      </c>
      <c r="D226" t="s">
        <v>3564</v>
      </c>
      <c r="E226" t="s">
        <v>3565</v>
      </c>
      <c r="F226">
        <v>760</v>
      </c>
    </row>
    <row r="227" spans="1:6" x14ac:dyDescent="0.25">
      <c r="A227" t="s">
        <v>2907</v>
      </c>
      <c r="B227" t="s">
        <v>2908</v>
      </c>
      <c r="C227" t="s">
        <v>3566</v>
      </c>
      <c r="D227" t="s">
        <v>3567</v>
      </c>
      <c r="E227" t="s">
        <v>3568</v>
      </c>
      <c r="F227">
        <v>762</v>
      </c>
    </row>
    <row r="228" spans="1:6" x14ac:dyDescent="0.25">
      <c r="A228" t="s">
        <v>2907</v>
      </c>
      <c r="B228" t="s">
        <v>2908</v>
      </c>
      <c r="C228" t="s">
        <v>3569</v>
      </c>
      <c r="D228" t="s">
        <v>3570</v>
      </c>
      <c r="E228" t="s">
        <v>3571</v>
      </c>
      <c r="F228">
        <v>764</v>
      </c>
    </row>
    <row r="229" spans="1:6" x14ac:dyDescent="0.25">
      <c r="A229" t="s">
        <v>2922</v>
      </c>
      <c r="B229" t="s">
        <v>2910</v>
      </c>
      <c r="C229" t="s">
        <v>3572</v>
      </c>
      <c r="D229" t="s">
        <v>3573</v>
      </c>
      <c r="E229" t="s">
        <v>3574</v>
      </c>
      <c r="F229">
        <v>768</v>
      </c>
    </row>
    <row r="230" spans="1:6" x14ac:dyDescent="0.25">
      <c r="A230" t="s">
        <v>2926</v>
      </c>
      <c r="B230" t="s">
        <v>2927</v>
      </c>
      <c r="C230" t="s">
        <v>3575</v>
      </c>
      <c r="D230" t="s">
        <v>3576</v>
      </c>
      <c r="E230" t="s">
        <v>3577</v>
      </c>
      <c r="F230">
        <v>772</v>
      </c>
    </row>
    <row r="231" spans="1:6" x14ac:dyDescent="0.25">
      <c r="A231" t="s">
        <v>2926</v>
      </c>
      <c r="B231" t="s">
        <v>2927</v>
      </c>
      <c r="C231" t="s">
        <v>3578</v>
      </c>
      <c r="D231" t="s">
        <v>3579</v>
      </c>
      <c r="E231" t="s">
        <v>3580</v>
      </c>
      <c r="F231">
        <v>776</v>
      </c>
    </row>
    <row r="232" spans="1:6" x14ac:dyDescent="0.25">
      <c r="A232" t="s">
        <v>2936</v>
      </c>
      <c r="B232" t="s">
        <v>2937</v>
      </c>
      <c r="C232" t="s">
        <v>3581</v>
      </c>
      <c r="D232" t="s">
        <v>3582</v>
      </c>
      <c r="E232" t="s">
        <v>3583</v>
      </c>
      <c r="F232">
        <v>780</v>
      </c>
    </row>
    <row r="233" spans="1:6" x14ac:dyDescent="0.25">
      <c r="A233" t="s">
        <v>2907</v>
      </c>
      <c r="B233" t="s">
        <v>2908</v>
      </c>
      <c r="C233" t="s">
        <v>3584</v>
      </c>
      <c r="D233" t="s">
        <v>3585</v>
      </c>
      <c r="E233" t="s">
        <v>3586</v>
      </c>
      <c r="F233">
        <v>784</v>
      </c>
    </row>
    <row r="234" spans="1:6" x14ac:dyDescent="0.25">
      <c r="A234" t="s">
        <v>2922</v>
      </c>
      <c r="B234" t="s">
        <v>2910</v>
      </c>
      <c r="C234" t="s">
        <v>3587</v>
      </c>
      <c r="D234" t="s">
        <v>3588</v>
      </c>
      <c r="E234" t="s">
        <v>3589</v>
      </c>
      <c r="F234">
        <v>788</v>
      </c>
    </row>
    <row r="235" spans="1:6" x14ac:dyDescent="0.25">
      <c r="A235" t="s">
        <v>2912</v>
      </c>
      <c r="B235" t="s">
        <v>2913</v>
      </c>
      <c r="C235" t="s">
        <v>3590</v>
      </c>
      <c r="D235" t="s">
        <v>3591</v>
      </c>
      <c r="E235" t="s">
        <v>3592</v>
      </c>
      <c r="F235">
        <v>792</v>
      </c>
    </row>
    <row r="236" spans="1:6" x14ac:dyDescent="0.25">
      <c r="A236" t="s">
        <v>2907</v>
      </c>
      <c r="B236" t="s">
        <v>2908</v>
      </c>
      <c r="C236" t="s">
        <v>3590</v>
      </c>
      <c r="D236" t="s">
        <v>3591</v>
      </c>
      <c r="E236" t="s">
        <v>3592</v>
      </c>
      <c r="F236">
        <v>792</v>
      </c>
    </row>
    <row r="237" spans="1:6" x14ac:dyDescent="0.25">
      <c r="A237" t="s">
        <v>2907</v>
      </c>
      <c r="B237" t="s">
        <v>2908</v>
      </c>
      <c r="C237" t="s">
        <v>3593</v>
      </c>
      <c r="D237" t="s">
        <v>3594</v>
      </c>
      <c r="E237" t="s">
        <v>3595</v>
      </c>
      <c r="F237">
        <v>795</v>
      </c>
    </row>
    <row r="238" spans="1:6" x14ac:dyDescent="0.25">
      <c r="A238" t="s">
        <v>2936</v>
      </c>
      <c r="B238" t="s">
        <v>2937</v>
      </c>
      <c r="C238" t="s">
        <v>3596</v>
      </c>
      <c r="D238" t="s">
        <v>3597</v>
      </c>
      <c r="E238" t="s">
        <v>3598</v>
      </c>
      <c r="F238">
        <v>796</v>
      </c>
    </row>
    <row r="239" spans="1:6" x14ac:dyDescent="0.25">
      <c r="A239" t="s">
        <v>2926</v>
      </c>
      <c r="B239" t="s">
        <v>2927</v>
      </c>
      <c r="C239" t="s">
        <v>3599</v>
      </c>
      <c r="D239" t="s">
        <v>3600</v>
      </c>
      <c r="E239" t="s">
        <v>3601</v>
      </c>
      <c r="F239">
        <v>798</v>
      </c>
    </row>
    <row r="240" spans="1:6" x14ac:dyDescent="0.25">
      <c r="A240" t="s">
        <v>2922</v>
      </c>
      <c r="B240" t="s">
        <v>2910</v>
      </c>
      <c r="C240" t="s">
        <v>3602</v>
      </c>
      <c r="D240" t="s">
        <v>3603</v>
      </c>
      <c r="E240" t="s">
        <v>3604</v>
      </c>
      <c r="F240">
        <v>800</v>
      </c>
    </row>
    <row r="241" spans="1:6" x14ac:dyDescent="0.25">
      <c r="A241" t="s">
        <v>2912</v>
      </c>
      <c r="B241" t="s">
        <v>2913</v>
      </c>
      <c r="C241" t="s">
        <v>3605</v>
      </c>
      <c r="D241" t="s">
        <v>3606</v>
      </c>
      <c r="E241" t="s">
        <v>3607</v>
      </c>
      <c r="F241">
        <v>804</v>
      </c>
    </row>
    <row r="242" spans="1:6" x14ac:dyDescent="0.25">
      <c r="A242" t="s">
        <v>2912</v>
      </c>
      <c r="B242" t="s">
        <v>2913</v>
      </c>
      <c r="C242" t="s">
        <v>3608</v>
      </c>
      <c r="D242" t="s">
        <v>3609</v>
      </c>
      <c r="E242" t="s">
        <v>3610</v>
      </c>
      <c r="F242">
        <v>807</v>
      </c>
    </row>
    <row r="243" spans="1:6" x14ac:dyDescent="0.25">
      <c r="A243" t="s">
        <v>2922</v>
      </c>
      <c r="B243" t="s">
        <v>2910</v>
      </c>
      <c r="C243" t="s">
        <v>3611</v>
      </c>
      <c r="D243" t="s">
        <v>3612</v>
      </c>
      <c r="E243" t="s">
        <v>3613</v>
      </c>
      <c r="F243">
        <v>818</v>
      </c>
    </row>
    <row r="244" spans="1:6" x14ac:dyDescent="0.25">
      <c r="A244" t="s">
        <v>2912</v>
      </c>
      <c r="B244" t="s">
        <v>2913</v>
      </c>
      <c r="C244" t="s">
        <v>3614</v>
      </c>
      <c r="D244" t="s">
        <v>3615</v>
      </c>
      <c r="E244" t="s">
        <v>3616</v>
      </c>
      <c r="F244">
        <v>826</v>
      </c>
    </row>
    <row r="245" spans="1:6" x14ac:dyDescent="0.25">
      <c r="A245" t="s">
        <v>2912</v>
      </c>
      <c r="B245" t="s">
        <v>2913</v>
      </c>
      <c r="C245" t="s">
        <v>3617</v>
      </c>
      <c r="D245" t="s">
        <v>3618</v>
      </c>
      <c r="E245" t="s">
        <v>3619</v>
      </c>
      <c r="F245">
        <v>831</v>
      </c>
    </row>
    <row r="246" spans="1:6" x14ac:dyDescent="0.25">
      <c r="A246" t="s">
        <v>2912</v>
      </c>
      <c r="B246" t="s">
        <v>2913</v>
      </c>
      <c r="C246" t="s">
        <v>3620</v>
      </c>
      <c r="D246" t="s">
        <v>3621</v>
      </c>
      <c r="E246" t="s">
        <v>3622</v>
      </c>
      <c r="F246">
        <v>832</v>
      </c>
    </row>
    <row r="247" spans="1:6" x14ac:dyDescent="0.25">
      <c r="A247" t="s">
        <v>2912</v>
      </c>
      <c r="B247" t="s">
        <v>2913</v>
      </c>
      <c r="C247" t="s">
        <v>3623</v>
      </c>
      <c r="D247" t="s">
        <v>3624</v>
      </c>
      <c r="E247" t="s">
        <v>3625</v>
      </c>
      <c r="F247">
        <v>833</v>
      </c>
    </row>
    <row r="248" spans="1:6" x14ac:dyDescent="0.25">
      <c r="A248" t="s">
        <v>2922</v>
      </c>
      <c r="B248" t="s">
        <v>2910</v>
      </c>
      <c r="C248" t="s">
        <v>3626</v>
      </c>
      <c r="D248" t="s">
        <v>3627</v>
      </c>
      <c r="E248" t="s">
        <v>3628</v>
      </c>
      <c r="F248">
        <v>834</v>
      </c>
    </row>
    <row r="249" spans="1:6" x14ac:dyDescent="0.25">
      <c r="A249" t="s">
        <v>2936</v>
      </c>
      <c r="B249" t="s">
        <v>2937</v>
      </c>
      <c r="C249" t="s">
        <v>3629</v>
      </c>
      <c r="D249" t="s">
        <v>3630</v>
      </c>
      <c r="E249" t="s">
        <v>3631</v>
      </c>
      <c r="F249">
        <v>840</v>
      </c>
    </row>
    <row r="250" spans="1:6" x14ac:dyDescent="0.25">
      <c r="A250" t="s">
        <v>2936</v>
      </c>
      <c r="B250" t="s">
        <v>2937</v>
      </c>
      <c r="C250" t="s">
        <v>3632</v>
      </c>
      <c r="D250" t="s">
        <v>3633</v>
      </c>
      <c r="E250" t="s">
        <v>3634</v>
      </c>
      <c r="F250">
        <v>850</v>
      </c>
    </row>
    <row r="251" spans="1:6" x14ac:dyDescent="0.25">
      <c r="A251" t="s">
        <v>2922</v>
      </c>
      <c r="B251" t="s">
        <v>2910</v>
      </c>
      <c r="C251" t="s">
        <v>3635</v>
      </c>
      <c r="D251" t="s">
        <v>3636</v>
      </c>
      <c r="E251" t="s">
        <v>3637</v>
      </c>
      <c r="F251">
        <v>854</v>
      </c>
    </row>
    <row r="252" spans="1:6" x14ac:dyDescent="0.25">
      <c r="A252" t="s">
        <v>2944</v>
      </c>
      <c r="B252" t="s">
        <v>2945</v>
      </c>
      <c r="C252" t="s">
        <v>3638</v>
      </c>
      <c r="D252" t="s">
        <v>3639</v>
      </c>
      <c r="E252" t="s">
        <v>3640</v>
      </c>
      <c r="F252">
        <v>858</v>
      </c>
    </row>
    <row r="253" spans="1:6" x14ac:dyDescent="0.25">
      <c r="A253" t="s">
        <v>2907</v>
      </c>
      <c r="B253" t="s">
        <v>2908</v>
      </c>
      <c r="C253" t="s">
        <v>3641</v>
      </c>
      <c r="D253" t="s">
        <v>3642</v>
      </c>
      <c r="E253" t="s">
        <v>3643</v>
      </c>
      <c r="F253">
        <v>860</v>
      </c>
    </row>
    <row r="254" spans="1:6" x14ac:dyDescent="0.25">
      <c r="A254" t="s">
        <v>2944</v>
      </c>
      <c r="B254" t="s">
        <v>2945</v>
      </c>
      <c r="C254" t="s">
        <v>3644</v>
      </c>
      <c r="D254" t="s">
        <v>3645</v>
      </c>
      <c r="E254" t="s">
        <v>3646</v>
      </c>
      <c r="F254">
        <v>862</v>
      </c>
    </row>
    <row r="255" spans="1:6" x14ac:dyDescent="0.25">
      <c r="A255" t="s">
        <v>2926</v>
      </c>
      <c r="B255" t="s">
        <v>2927</v>
      </c>
      <c r="C255" t="s">
        <v>3647</v>
      </c>
      <c r="D255" t="s">
        <v>3648</v>
      </c>
      <c r="E255" t="s">
        <v>3649</v>
      </c>
      <c r="F255">
        <v>876</v>
      </c>
    </row>
    <row r="256" spans="1:6" x14ac:dyDescent="0.25">
      <c r="A256" t="s">
        <v>2926</v>
      </c>
      <c r="B256" t="s">
        <v>2927</v>
      </c>
      <c r="C256" t="s">
        <v>3650</v>
      </c>
      <c r="D256" t="s">
        <v>3651</v>
      </c>
      <c r="E256" t="s">
        <v>3652</v>
      </c>
      <c r="F256">
        <v>882</v>
      </c>
    </row>
    <row r="257" spans="1:6" x14ac:dyDescent="0.25">
      <c r="A257" t="s">
        <v>2907</v>
      </c>
      <c r="B257" t="s">
        <v>2908</v>
      </c>
      <c r="C257" t="s">
        <v>3653</v>
      </c>
      <c r="D257" t="s">
        <v>3654</v>
      </c>
      <c r="E257" t="s">
        <v>3655</v>
      </c>
      <c r="F257">
        <v>887</v>
      </c>
    </row>
    <row r="258" spans="1:6" x14ac:dyDescent="0.25">
      <c r="A258" t="s">
        <v>2922</v>
      </c>
      <c r="B258" t="s">
        <v>2910</v>
      </c>
      <c r="C258" t="s">
        <v>3656</v>
      </c>
      <c r="D258" t="s">
        <v>3657</v>
      </c>
      <c r="E258" t="s">
        <v>3658</v>
      </c>
      <c r="F258">
        <v>894</v>
      </c>
    </row>
    <row r="259" spans="1:6" x14ac:dyDescent="0.25">
      <c r="A259" t="s">
        <v>2926</v>
      </c>
      <c r="B259" t="s">
        <v>2927</v>
      </c>
      <c r="C259" t="s">
        <v>3659</v>
      </c>
      <c r="D259" t="s">
        <v>3660</v>
      </c>
    </row>
    <row r="260" spans="1:6" x14ac:dyDescent="0.25">
      <c r="A260" t="s">
        <v>2907</v>
      </c>
      <c r="B260" t="s">
        <v>2908</v>
      </c>
      <c r="C260" t="s">
        <v>3661</v>
      </c>
      <c r="D260" t="s">
        <v>3662</v>
      </c>
    </row>
    <row r="261" spans="1:6" x14ac:dyDescent="0.25">
      <c r="A261" t="s">
        <v>2907</v>
      </c>
      <c r="B261" t="s">
        <v>2908</v>
      </c>
      <c r="C261" t="s">
        <v>3663</v>
      </c>
      <c r="D261" t="s">
        <v>3664</v>
      </c>
    </row>
    <row r="262" spans="1:6" x14ac:dyDescent="0.25">
      <c r="A262" t="s">
        <v>2907</v>
      </c>
      <c r="B262" t="s">
        <v>2908</v>
      </c>
      <c r="C262" t="s">
        <v>3665</v>
      </c>
      <c r="D262" t="s">
        <v>3666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zoomScaleNormal="100" workbookViewId="0">
      <selection activeCell="G7" sqref="G7"/>
    </sheetView>
  </sheetViews>
  <sheetFormatPr defaultColWidth="8.85546875" defaultRowHeight="15" x14ac:dyDescent="0.25"/>
  <cols>
    <col min="4" max="4" width="17.7109375" customWidth="1"/>
    <col min="9" max="9" width="19.140625" customWidth="1"/>
  </cols>
  <sheetData>
    <row r="1" spans="1:10" s="17" customFormat="1" x14ac:dyDescent="0.25">
      <c r="A1" s="17" t="s">
        <v>3667</v>
      </c>
    </row>
    <row r="4" spans="1:10" x14ac:dyDescent="0.25">
      <c r="D4" t="s">
        <v>3668</v>
      </c>
      <c r="F4" t="s">
        <v>3669</v>
      </c>
      <c r="G4" t="str">
        <f>LEFT(D4,J4)</f>
        <v>This</v>
      </c>
      <c r="I4" t="s">
        <v>3670</v>
      </c>
      <c r="J4" s="18">
        <v>4</v>
      </c>
    </row>
    <row r="5" spans="1:10" x14ac:dyDescent="0.25">
      <c r="F5" t="s">
        <v>3671</v>
      </c>
      <c r="G5" t="str">
        <f>RIGHT(D4,J4)</f>
        <v>text</v>
      </c>
    </row>
    <row r="7" spans="1:10" x14ac:dyDescent="0.25">
      <c r="F7" t="s">
        <v>3672</v>
      </c>
      <c r="G7" t="str">
        <f>MID(D4,J7,J4)</f>
        <v>is i</v>
      </c>
      <c r="I7" t="s">
        <v>3673</v>
      </c>
      <c r="J7" s="18">
        <v>3</v>
      </c>
    </row>
    <row r="10" spans="1:10" x14ac:dyDescent="0.25">
      <c r="D10" t="s">
        <v>3674</v>
      </c>
    </row>
    <row r="13" spans="1:10" x14ac:dyDescent="0.25">
      <c r="G13" t="str">
        <f>CONCATENATE(D4,D10,D10,D10,J4,J7)</f>
        <v>This is sample text, and this is some more text., and this is some more text., and this is some more text.43</v>
      </c>
    </row>
    <row r="17" spans="1:10" s="17" customFormat="1" x14ac:dyDescent="0.25">
      <c r="A17" s="17" t="s">
        <v>3675</v>
      </c>
    </row>
    <row r="19" spans="1:10" x14ac:dyDescent="0.25">
      <c r="D19" t="s">
        <v>3676</v>
      </c>
    </row>
    <row r="21" spans="1:10" x14ac:dyDescent="0.25">
      <c r="F21" t="s">
        <v>3677</v>
      </c>
      <c r="G21" t="str">
        <f>TRIM(D19)</f>
        <v>This is weird Text with tOo maNy spaces</v>
      </c>
    </row>
    <row r="22" spans="1:10" x14ac:dyDescent="0.25">
      <c r="F22" t="s">
        <v>3678</v>
      </c>
      <c r="G22" t="str">
        <f>UPPER(G21)</f>
        <v>THIS IS WEIRD TEXT WITH TOO MANY SPACES</v>
      </c>
    </row>
    <row r="23" spans="1:10" x14ac:dyDescent="0.25">
      <c r="F23" t="s">
        <v>3679</v>
      </c>
      <c r="G23" t="str">
        <f>LOWER(G21)</f>
        <v>this is weird text with too many spaces</v>
      </c>
    </row>
    <row r="24" spans="1:10" x14ac:dyDescent="0.25">
      <c r="F24" t="s">
        <v>3680</v>
      </c>
      <c r="G24" t="str">
        <f>PROPER(G21)</f>
        <v>This Is Weird Text With Too Many Spaces</v>
      </c>
    </row>
    <row r="26" spans="1:10" s="17" customFormat="1" x14ac:dyDescent="0.25">
      <c r="A26" s="17" t="s">
        <v>3681</v>
      </c>
    </row>
    <row r="28" spans="1:10" x14ac:dyDescent="0.25">
      <c r="D28" t="s">
        <v>3682</v>
      </c>
    </row>
    <row r="31" spans="1:10" x14ac:dyDescent="0.25">
      <c r="F31" t="s">
        <v>3683</v>
      </c>
      <c r="G31">
        <f>FIND(J31,D28)</f>
        <v>6</v>
      </c>
      <c r="I31" t="s">
        <v>3684</v>
      </c>
      <c r="J31" s="18" t="s">
        <v>3685</v>
      </c>
    </row>
    <row r="32" spans="1:10" x14ac:dyDescent="0.25">
      <c r="F32" t="s">
        <v>3686</v>
      </c>
      <c r="G32">
        <f>SEARCH(J31,D28)</f>
        <v>6</v>
      </c>
    </row>
    <row r="34" spans="6:9" x14ac:dyDescent="0.25">
      <c r="F34" t="s">
        <v>3686</v>
      </c>
      <c r="G34">
        <f>SEARCH("h?n",D28)</f>
        <v>15</v>
      </c>
      <c r="I34" t="s">
        <v>3687</v>
      </c>
    </row>
    <row r="35" spans="6:9" x14ac:dyDescent="0.25">
      <c r="F35" t="s">
        <v>3686</v>
      </c>
      <c r="G35">
        <f>SEARCH("h*n",D28)</f>
        <v>6</v>
      </c>
      <c r="I35" t="s">
        <v>3688</v>
      </c>
    </row>
    <row r="38" spans="6:9" x14ac:dyDescent="0.25">
      <c r="I38">
        <f>SEARCH("a*a", D28)</f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Example_Pivot</vt:lpstr>
      <vt:lpstr>highest_earning_players</vt:lpstr>
      <vt:lpstr>highest_earning_teams</vt:lpstr>
      <vt:lpstr>country_codes</vt:lpstr>
      <vt:lpstr>aux_formulas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Salomon Muriel</dc:creator>
  <cp:keywords/>
  <dc:description/>
  <cp:lastModifiedBy>Yazeed Abdel Karim Souad Mashaikh</cp:lastModifiedBy>
  <cp:revision>0</cp:revision>
  <dcterms:created xsi:type="dcterms:W3CDTF">2021-08-09T20:11:24Z</dcterms:created>
  <dcterms:modified xsi:type="dcterms:W3CDTF">2024-11-24T19:07:02Z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