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Other Projects\QAA Web\qac\downloads\"/>
    </mc:Choice>
  </mc:AlternateContent>
  <bookViews>
    <workbookView xWindow="0" yWindow="0" windowWidth="28800" windowHeight="12435" tabRatio="690" firstSheet="1" activeTab="8"/>
  </bookViews>
  <sheets>
    <sheet name="Criterion 1" sheetId="1" r:id="rId1"/>
    <sheet name="Criterion 2" sheetId="2" r:id="rId2"/>
    <sheet name="Criterion 3" sheetId="3" r:id="rId3"/>
    <sheet name="Criterion 4" sheetId="4" r:id="rId4"/>
    <sheet name="Criterion 5" sheetId="5" r:id="rId5"/>
    <sheet name="Criterion 6" sheetId="6" r:id="rId6"/>
    <sheet name="Criterion 7" sheetId="7" r:id="rId7"/>
    <sheet name="Criterion 8" sheetId="8" r:id="rId8"/>
    <sheet name="Summary scores" sheetId="9" r:id="rId9"/>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 i="9" l="1"/>
  <c r="G12" i="9"/>
  <c r="G11" i="9"/>
  <c r="G10" i="9"/>
  <c r="G9" i="9"/>
  <c r="G8" i="9"/>
  <c r="G7" i="9"/>
  <c r="G6" i="9"/>
  <c r="C34" i="1"/>
  <c r="D15" i="9" l="1"/>
  <c r="C17" i="8" l="1"/>
  <c r="E13" i="9" s="1"/>
  <c r="F13" i="9" s="1"/>
  <c r="H13" i="9" s="1"/>
  <c r="C20" i="7"/>
  <c r="E12" i="9" s="1"/>
  <c r="F12" i="9" s="1"/>
  <c r="H12" i="9" s="1"/>
  <c r="C27" i="6"/>
  <c r="E11" i="9" s="1"/>
  <c r="F11" i="9" s="1"/>
  <c r="H11" i="9" s="1"/>
  <c r="C22" i="5"/>
  <c r="E10" i="9" s="1"/>
  <c r="F10" i="9" s="1"/>
  <c r="H10" i="9" s="1"/>
  <c r="C22" i="4"/>
  <c r="E9" i="9" s="1"/>
  <c r="F9" i="9" s="1"/>
  <c r="H9" i="9" s="1"/>
  <c r="C27" i="3"/>
  <c r="E8" i="9" s="1"/>
  <c r="F8" i="9" s="1"/>
  <c r="H8" i="9" s="1"/>
  <c r="C15" i="2"/>
  <c r="E7" i="9" s="1"/>
  <c r="F7" i="9" s="1"/>
  <c r="H7" i="9" s="1"/>
  <c r="E6" i="9"/>
  <c r="F6" i="9" s="1"/>
  <c r="H6" i="9" s="1"/>
  <c r="F15" i="9" l="1"/>
  <c r="F16" i="9" s="1"/>
  <c r="E15" i="9"/>
</calcChain>
</file>

<file path=xl/comments1.xml><?xml version="1.0" encoding="utf-8"?>
<comments xmlns="http://schemas.openxmlformats.org/spreadsheetml/2006/main">
  <authors>
    <author>N R de Silva</author>
  </authors>
  <commentList>
    <comment ref="C6" authorId="0" shapeId="0">
      <text>
        <r>
          <rPr>
            <b/>
            <sz val="9"/>
            <color indexed="81"/>
            <rFont val="Tahoma"/>
            <charset val="1"/>
          </rPr>
          <t>N R de Silva:</t>
        </r>
        <r>
          <rPr>
            <sz val="9"/>
            <color indexed="81"/>
            <rFont val="Tahoma"/>
            <charset val="1"/>
          </rPr>
          <t xml:space="preserve">
0=inadequate
1=barely adequate
2=adequate
3=good</t>
        </r>
      </text>
    </comment>
  </commentList>
</comments>
</file>

<file path=xl/comments2.xml><?xml version="1.0" encoding="utf-8"?>
<comments xmlns="http://schemas.openxmlformats.org/spreadsheetml/2006/main">
  <authors>
    <author>N R de Silva</author>
  </authors>
  <commentList>
    <comment ref="C2" authorId="0" shapeId="0">
      <text>
        <r>
          <rPr>
            <b/>
            <sz val="9"/>
            <color indexed="81"/>
            <rFont val="Tahoma"/>
            <charset val="1"/>
          </rPr>
          <t>N R de Silva:</t>
        </r>
        <r>
          <rPr>
            <sz val="9"/>
            <color indexed="81"/>
            <rFont val="Tahoma"/>
            <charset val="1"/>
          </rPr>
          <t xml:space="preserve">
0=inadequate
1=barely adequate
2=adequate
3=good</t>
        </r>
      </text>
    </comment>
  </commentList>
</comments>
</file>

<file path=xl/comments3.xml><?xml version="1.0" encoding="utf-8"?>
<comments xmlns="http://schemas.openxmlformats.org/spreadsheetml/2006/main">
  <authors>
    <author>N R de Silva</author>
  </authors>
  <commentList>
    <comment ref="C2" authorId="0" shapeId="0">
      <text>
        <r>
          <rPr>
            <b/>
            <sz val="9"/>
            <color indexed="81"/>
            <rFont val="Tahoma"/>
            <charset val="1"/>
          </rPr>
          <t>N R de Silva:</t>
        </r>
        <r>
          <rPr>
            <sz val="9"/>
            <color indexed="81"/>
            <rFont val="Tahoma"/>
            <charset val="1"/>
          </rPr>
          <t xml:space="preserve">
0=inadequate
1=barely adequate
2=adequate
3=good</t>
        </r>
      </text>
    </comment>
  </commentList>
</comments>
</file>

<file path=xl/comments4.xml><?xml version="1.0" encoding="utf-8"?>
<comments xmlns="http://schemas.openxmlformats.org/spreadsheetml/2006/main">
  <authors>
    <author>N R de Silva</author>
  </authors>
  <commentList>
    <comment ref="C2" authorId="0" shapeId="0">
      <text>
        <r>
          <rPr>
            <b/>
            <sz val="9"/>
            <color indexed="81"/>
            <rFont val="Tahoma"/>
            <family val="2"/>
          </rPr>
          <t>N R de Silva:</t>
        </r>
        <r>
          <rPr>
            <sz val="9"/>
            <color indexed="81"/>
            <rFont val="Tahoma"/>
            <family val="2"/>
          </rPr>
          <t xml:space="preserve">
0=inadequate
1=barely adequate
2=adequate
3=good</t>
        </r>
      </text>
    </comment>
  </commentList>
</comments>
</file>

<file path=xl/comments5.xml><?xml version="1.0" encoding="utf-8"?>
<comments xmlns="http://schemas.openxmlformats.org/spreadsheetml/2006/main">
  <authors>
    <author>N R de Silva</author>
  </authors>
  <commentList>
    <comment ref="C2" authorId="0" shapeId="0">
      <text>
        <r>
          <rPr>
            <b/>
            <sz val="9"/>
            <color indexed="81"/>
            <rFont val="Tahoma"/>
            <family val="2"/>
          </rPr>
          <t>N R de Silva:</t>
        </r>
        <r>
          <rPr>
            <sz val="9"/>
            <color indexed="81"/>
            <rFont val="Tahoma"/>
            <family val="2"/>
          </rPr>
          <t xml:space="preserve">
0=inadequate
1=barely adequate
2=adequate
3=good</t>
        </r>
      </text>
    </comment>
  </commentList>
</comments>
</file>

<file path=xl/comments6.xml><?xml version="1.0" encoding="utf-8"?>
<comments xmlns="http://schemas.openxmlformats.org/spreadsheetml/2006/main">
  <authors>
    <author>N R de Silva</author>
  </authors>
  <commentList>
    <comment ref="C2" authorId="0" shapeId="0">
      <text>
        <r>
          <rPr>
            <b/>
            <sz val="9"/>
            <color indexed="81"/>
            <rFont val="Tahoma"/>
            <family val="2"/>
          </rPr>
          <t>N R de Silva:</t>
        </r>
        <r>
          <rPr>
            <sz val="9"/>
            <color indexed="81"/>
            <rFont val="Tahoma"/>
            <family val="2"/>
          </rPr>
          <t xml:space="preserve">
0=inadequate
1=barely adequate
2=adequate
3=good</t>
        </r>
      </text>
    </comment>
  </commentList>
</comments>
</file>

<file path=xl/comments7.xml><?xml version="1.0" encoding="utf-8"?>
<comments xmlns="http://schemas.openxmlformats.org/spreadsheetml/2006/main">
  <authors>
    <author>N R de Silva</author>
  </authors>
  <commentList>
    <comment ref="C2" authorId="0" shapeId="0">
      <text>
        <r>
          <rPr>
            <b/>
            <sz val="9"/>
            <color indexed="81"/>
            <rFont val="Tahoma"/>
            <family val="2"/>
          </rPr>
          <t>N R de Silva:</t>
        </r>
        <r>
          <rPr>
            <sz val="9"/>
            <color indexed="81"/>
            <rFont val="Tahoma"/>
            <family val="2"/>
          </rPr>
          <t xml:space="preserve">
0=inadequate
1=barely adequate
2=adequate
3=good</t>
        </r>
      </text>
    </comment>
  </commentList>
</comments>
</file>

<file path=xl/comments8.xml><?xml version="1.0" encoding="utf-8"?>
<comments xmlns="http://schemas.openxmlformats.org/spreadsheetml/2006/main">
  <authors>
    <author>N R de Silva</author>
  </authors>
  <commentList>
    <comment ref="C2" authorId="0" shapeId="0">
      <text>
        <r>
          <rPr>
            <b/>
            <sz val="9"/>
            <color indexed="81"/>
            <rFont val="Tahoma"/>
            <family val="2"/>
          </rPr>
          <t>N R de Silva:</t>
        </r>
        <r>
          <rPr>
            <sz val="9"/>
            <color indexed="81"/>
            <rFont val="Tahoma"/>
            <family val="2"/>
          </rPr>
          <t xml:space="preserve">
0=inadequate
1=barely adequate
2=adequate
3=good</t>
        </r>
      </text>
    </comment>
  </commentList>
</comments>
</file>

<file path=xl/sharedStrings.xml><?xml version="1.0" encoding="utf-8"?>
<sst xmlns="http://schemas.openxmlformats.org/spreadsheetml/2006/main" count="292" uniqueCount="245">
  <si>
    <t>The Faculty/Institute organizational structure is adequate for effective management and execution of its core functions</t>
  </si>
  <si>
    <t>The Faculty/Institute Action Plan is up to date and aligned with the University’s/HEI’s Strategic Plan; demonstrates readiness to adopt new trends in higher education; is implemented as planned and monitored regularly.</t>
  </si>
  <si>
    <t>No</t>
  </si>
  <si>
    <t>Standard</t>
  </si>
  <si>
    <t>Score</t>
  </si>
  <si>
    <t>Assessment Criteria</t>
  </si>
  <si>
    <t>Programme Management</t>
  </si>
  <si>
    <t>Human and Physical Resources</t>
  </si>
  <si>
    <t>Programme Design and Development</t>
  </si>
  <si>
    <t>Course/ Module Design and Development</t>
  </si>
  <si>
    <t>Teaching and Learning</t>
  </si>
  <si>
    <t>Student Assessment and Awards</t>
  </si>
  <si>
    <t>Innovative and Healthy Practices</t>
  </si>
  <si>
    <t xml:space="preserve">Criterion No. </t>
  </si>
  <si>
    <t>Learning Environment, Student Support and Progression</t>
  </si>
  <si>
    <t>Total</t>
  </si>
  <si>
    <t>Final grade</t>
  </si>
  <si>
    <t>1.10</t>
  </si>
  <si>
    <t>1.11</t>
  </si>
  <si>
    <t>1.12</t>
  </si>
  <si>
    <t>1.13</t>
  </si>
  <si>
    <t>1.14</t>
  </si>
  <si>
    <t>1.15</t>
  </si>
  <si>
    <t>1.16</t>
  </si>
  <si>
    <t>1.17</t>
  </si>
  <si>
    <t>1.18</t>
  </si>
  <si>
    <t>1.19</t>
  </si>
  <si>
    <t>1.20</t>
  </si>
  <si>
    <t>1.21</t>
  </si>
  <si>
    <t>1.22</t>
  </si>
  <si>
    <t>1.23</t>
  </si>
  <si>
    <t>1.24</t>
  </si>
  <si>
    <t>1.25</t>
  </si>
  <si>
    <t>1.26</t>
  </si>
  <si>
    <t>1.27</t>
  </si>
  <si>
    <t>The staff of the Faculty/ Institute,in terms of the number, qualifications and competencies is adequate for designing, development and delivery of academic programmes, research and outreach.</t>
  </si>
  <si>
    <t>The Faculty/Institute ensures that the capacity of all staff is continuously upgraded and enhanced through provision of in-service, continuing professional development (CPD) programmes; impact of CPD programmes are monitored, and remedial action taken as and when required.</t>
  </si>
  <si>
    <t>The Faculty ensures the availability of adequate and well maintained infrastructure facilities for administration, teaching and learning</t>
  </si>
  <si>
    <t>The Faculty/Institute that offers professional or honours study programmes, has put in place the required specialized training facilities such as clinical training facilities, engineering workshops, science laboratories, field training stations, etc</t>
  </si>
  <si>
    <t>The staff is provided with required training in outcome- based education &amp; student- centered learning approach (OBE-SCL) and the staff is provided with teaching &amp; training facilities to implement OBE-SCL</t>
  </si>
  <si>
    <t>The Faculty/ Institute has ensured student access to a well- resourced library facility; it is networked and holds up to date print and electronic forms of titles, coupled with other facilities such as reprography, internet, inter-library loan etc., and provides a user-friendly service.</t>
  </si>
  <si>
    <t>The Faculty/Institute ensures the availability ICT facilities and technical assistance to provide adequate opportunities for students to acquire ICT skills.</t>
  </si>
  <si>
    <t>The Faculty ensures the students are provided with guidance in learning and use of English as a Second Language (ESL) in their academic work through a well- resourced English Language Teaching Unit (ELTU) or English Language Training Cell (ELTC).</t>
  </si>
  <si>
    <t>The Faculty/Institute ensures the students are provided with adequate training on ‘soft skills’/’life skills’; it is addressed through the core curriculum as well as through tailor-made programmes offered by the Career Guidance Unit (CGU) of the University.</t>
  </si>
  <si>
    <t>The Faculty/Institute encourages students to engage in multicultural programmes to promote harmony and cohesion among students of diverse ethnic and cultural backgrounds.</t>
  </si>
  <si>
    <t>Programme is developed collaboratively in a participatory manner through a curriculum development committee or equivalent body of the Faculty.</t>
  </si>
  <si>
    <t xml:space="preserve">The Faculty /Institute ensures external stakeholder participation at key stages of programme planning, design and development and review.
</t>
  </si>
  <si>
    <t>Programme design process incorporates the feedback from employer/ professional satisfaction survey.</t>
  </si>
  <si>
    <t>Programme  conforms to the mission, goals and objectives of the institution; national needs; and reflect global trends and current knowledge and practice.</t>
  </si>
  <si>
    <t>Programme design complies with the Sri Lanka Qualification Framework (SLQF), and is guided by other reference points such as Subject Benchmark Statements (SBS), and requirements of relevant professional bodies.</t>
  </si>
  <si>
    <t>Programme design and evelopment procedures include specific details relating to entry and exit pathways including fallback options; Intended Learning Outcomes (ILOs); qualification levels criteria, and qualification type descriptors; teaching, learning and assessment processes to enable  achievement of ILOs that are congruent with the programme mission  and goals; alignment with external reference points such as SLQF, and SBS.</t>
  </si>
  <si>
    <t>Faculty/Institute uses graduate profile as the foundation for developing learning outcomes at the levels of programme, course/modules</t>
  </si>
  <si>
    <t>ILOs of study programmes are realistic, deliverable and feasible to achieve.</t>
  </si>
  <si>
    <t>The Faculty adopts an Outcome Based Education (OBE) where programme outcomes are clearly aligned with the course/module outcomes; and the teaching and learning activities and assessment strategy are aligned with the learning outcomes of each course (constructive alignment).</t>
  </si>
  <si>
    <t>The programme design accommodates supplementary courses such as vocational, professional, semiprofessional, inter-disciplinary &amp; multi- disciplinary to broaden the outlook and enrich the generic skills of students.</t>
  </si>
  <si>
    <t>Issues of gender, cultural and social diversity, equity, social justice, ethical values and sustainability are integrated into the curriculum, where relevant.</t>
  </si>
  <si>
    <t>Programme is logically structured and consists of a coherent set of courses/modules while allowing flexibility in students’ choices of courses /modules.</t>
  </si>
  <si>
    <t>Curriculum promotes progression so that the demands on the student in intellectual challenge, skills, knowledge, conceptualization and learning autonomy increases.</t>
  </si>
  <si>
    <t>The study programme has clearly defined appropriate measurable process indicators and outcome based performance indicators which are used to monitor the implementation and evaluation of the programme.</t>
  </si>
  <si>
    <t>The academic standards of the programme with respect to its awards and qualifications are appropriate to the level and nature of the award and are aligned with the SBS (where available) and SLQF.</t>
  </si>
  <si>
    <t>Faculty ensures that programme approval decision is taken after full consideration of design principles, academic standards, and appropriateness of the learning opportunities available, monitoring and review arrangements and content of the programme specification.</t>
  </si>
  <si>
    <t>The principles to be considered when programmes are designed and developed (balance of the programme; award and titles; resources available to support the programme) are documented and communicated to all concerned in the programme design.</t>
  </si>
  <si>
    <t>The Faculty/Institute ensures that appropriate ILOs are clearly identified for work based placement/Industrial Training/ Internship and informs students of their specific responsibilities relating to the above.</t>
  </si>
  <si>
    <t>The Faculty’s /Institute’s IQAC adopts internal monitoring strategies and effective processes to evaluate, review, and improve the Programme design and development, and approval processes.</t>
  </si>
  <si>
    <t xml:space="preserve">Programmes are monitored routinely (in an agreed cycle) to ensure that programmes remain current and valid in the light of developing knowledge in the discipline, and practice in its application.
</t>
  </si>
  <si>
    <t>Faculty/Institute uses the outcomes of programme monitoring and review to foster ongoing design and development of the curriculum.</t>
  </si>
  <si>
    <t>The Faculty/Institute annually collects and records information about students’ destination after graduation and uses it for continuous improvement of the programme.</t>
  </si>
  <si>
    <t>The effectiveness of the provision for students with disabilities is evaluated and opportunities for enhancement identified.</t>
  </si>
  <si>
    <t>Course design and development is by a course team with the involvement of internal and external subject experts, and each member is made aware of his/her respective roles and responsibilities.</t>
  </si>
  <si>
    <t>The courses are designed to meet the programme objectives and outcomes and reflect knowledge and current developments in the relevant field of study/ subject areas.</t>
  </si>
  <si>
    <t>The courses are designed in compliance with SLQF credit definition and is guided by other reference points such as SBS where available, and requirements of statutory or regulatory bodies.</t>
  </si>
  <si>
    <t>University approved standard formats/templates/ guidelines for course/module design and development are used and complied with during the design and development phases</t>
  </si>
  <si>
    <t>Each course is designed in a manner that contents, learning activities and assessment tasks are systematically aligned with the course outcomes which in turn are aligned with the programme outcomes (constructive alignment).</t>
  </si>
  <si>
    <t xml:space="preserve">Course design and development takes into account student-centred teaching strategies enabling the students to be actively engaged in their own learning.
</t>
  </si>
  <si>
    <t>The courses have a clear course specification that provides a concise description of the ILOs, contents, teaching learning and assessment strategies and learning resources, made accessible to all students.</t>
  </si>
  <si>
    <t>Course design  specifies  the credit value, the workload ( notional learning hours) as per SLQF, broken down into different types of learning such as direct contact hours, self-learning time, assignments, assessments, laboratory studies, field studies, clinical work, industrial training etc.</t>
  </si>
  <si>
    <t>Course design and development integrates appropriate learning strategies for the development of self-directed learning, collaborative learning, creative and critical thinking, life-long learning, interpersonal communication and teamwork.</t>
  </si>
  <si>
    <t>Course design and development takes into account the needs of differently abled students by employing teaching and learning strategies which make the delivery of the course as inclusive as possible.</t>
  </si>
  <si>
    <t>With respect to credit weight and volume of learning, courses are scheduled and offered in a manner that allows the students to complete them within the intended period of time.</t>
  </si>
  <si>
    <t>Course content has adequate breadth, depth, rigour and balance and the teaching programme can be successfully completed within the planned time.</t>
  </si>
  <si>
    <t>Course design, development and delivery incorporates appropriate media and technology.</t>
  </si>
  <si>
    <t>The staff involved in instructional design and development have been trained for such purposes and undergo regular training.</t>
  </si>
  <si>
    <t>Appropriate and adequate resources for course design, approval, monitoring and review processes are made available by the Faculty/Institute.</t>
  </si>
  <si>
    <t>Course approval decisions are taken after full consideration of design principles, academic standards, and appropriateness of the learning opportunities available, monitoring and review arrangements and content of the course specification.</t>
  </si>
  <si>
    <t>Relevant staff are made aware of the criteria against which the course proposals/specifications are assessed in the course approval process.</t>
  </si>
  <si>
    <t>The Faculty’s/Institute’s IQAC adopts internal monitoring strategies and effective processes to evaluate, review, and improve the course design and development, and course approval processes.</t>
  </si>
  <si>
    <t xml:space="preserve">Courses/modules are evaluated at the end of each course/module with regard to its content, appropriateness and effectiveness of teaching, achievement of learning outcomes and feedback used for further improvement of the course.
</t>
  </si>
  <si>
    <t>Teaching and learning strategies are based on the Faculty’s/Institute’s mission, and curriculum requirements.</t>
  </si>
  <si>
    <t xml:space="preserve">The Faculty/Institute provides course specifications and timetables before the commencement of the course.
</t>
  </si>
  <si>
    <t xml:space="preserve">Teaching learning strategies, assessments and learning outcomes are closely aligned (constructive alignment).
</t>
  </si>
  <si>
    <t xml:space="preserve">Teaching learning strategies offered are also appropriate and accessible to differently abled students if the programme caters for such students.
</t>
  </si>
  <si>
    <t xml:space="preserve">The Faculty/Institute encourages blended learning (mixture of diverse delivery methods) as a way of maximizing student engagement with the programme/courses.
</t>
  </si>
  <si>
    <t xml:space="preserve">Teachers integrate into their teaching, appropriate research and scholarly activities of their own/others’ and current knowledge in the public domain.
</t>
  </si>
  <si>
    <t xml:space="preserve">Teachers encourage students to contribute to scholarship, creative work, and discovery of knowledge to relate theory and practice appropriate to their programmes and the institutional mission.
</t>
  </si>
  <si>
    <t xml:space="preserve">Teaching learning strategies include providing opportunities for students  to work in study groups to promote collaborative learning.
</t>
  </si>
  <si>
    <t xml:space="preserve">Teachers engage students in research as part of the teaching and learning strategy and encourage / support the students to publish their research giving due credit to the student.
</t>
  </si>
  <si>
    <t xml:space="preserve">Teaching learning strategies ensure that they are not gender discriminative and abusive.
</t>
  </si>
  <si>
    <t xml:space="preserve">Teaching and learning activities are monitored routinely for their appropriateness and effectiveness.
</t>
  </si>
  <si>
    <t xml:space="preserve">The teachers adopt innovative pedagogy and appropriate technology into teaching learning processes and monitor progress in the use of technology.
</t>
  </si>
  <si>
    <t xml:space="preserve">Teachers adopt both teacher directed and student-centred teaching-learning methodologies as specified in the course specifications.
</t>
  </si>
  <si>
    <t xml:space="preserve">Teaching learning strategies promote the use of appropriate facilities, amenities and activities to engage in active/deep learning, academic development and personal wellbeing.
</t>
  </si>
  <si>
    <t xml:space="preserve">The teachers use appropriate tools to obtain regular feedback on the effectiveness and quality of teaching from students, and peers through a coordinated mechanism for improvement of teaching learning.
</t>
  </si>
  <si>
    <t xml:space="preserve">The teachers use the information gained from assessment of student learning to improve teaching-learning.
</t>
  </si>
  <si>
    <t xml:space="preserve">Allocation of work for staff is fair and transparent, and equitable as far as possible
</t>
  </si>
  <si>
    <t xml:space="preserve">The Faculty/Institute uses a defined set of indicators of excellence in teaching to evaluate performance of teachers, identify champions of teaching excellence, and promote adoption of excellent practices.
</t>
  </si>
  <si>
    <t xml:space="preserve">The Faculty adopts a student- friendly administrative, academic and technical support system that ensures a conducive and caring environment, and greater interaction among students and staff.
</t>
  </si>
  <si>
    <t xml:space="preserve">The Faculty/Institute identifies learning support needs for its educational programmes and methods of delivery and provides effective learning environment through appropriate services and training programmes.
</t>
  </si>
  <si>
    <t xml:space="preserve">The Faculty/Institute offers all incoming students an induction programme regarding the rules and regulations of the institution, student-centred learning, outcome based education and technology based learning.
</t>
  </si>
  <si>
    <t xml:space="preserve">The Faculty guides the students to comply with the Code of conduct for students (Student Charter), discharge their rights and responsibilities and utilize services available in a prudent manner.
</t>
  </si>
  <si>
    <t xml:space="preserve">The Faculty/Institute guides the students to optimally use the available student support services and empower learners to take personal control of their own development (self- directed learning).
</t>
  </si>
  <si>
    <t xml:space="preserve">The Faculty/Institute monitors/ evaluates student support services and use the information as a basis for improvement.
</t>
  </si>
  <si>
    <t xml:space="preserve">The Faculty/Institute provides ongoing training for users (students and staff) of common learning resources such as library, ICT, and language laboratories.
</t>
  </si>
  <si>
    <t xml:space="preserve">The Faculty/Institute which offers professional/science based programmes, provides ongoing training for users (students and staff) of specialized learning resources such as clinical facilities, science based laboratories, engineering workshops etc.
</t>
  </si>
  <si>
    <t xml:space="preserve">The Faculty/Institute has appropriate infrastructure, delivery strategies, academic support services and guidance to meet the needs of differently abled students.
</t>
  </si>
  <si>
    <t xml:space="preserve">The Faculty/Institute’s library and its branches use ICT-led tools to facilitate the students to access and use information effectively for academic success, lifelong learning and gainful employment.
</t>
  </si>
  <si>
    <t xml:space="preserve">The teachers in partnership with library and information resources personnel ensure that the use of library and information resources are integrated into the learning process.
</t>
  </si>
  <si>
    <t xml:space="preserve">The Faculty/Institute maintains up-to-date records on student progress throughout a programme of study and provide prompt and constructive feedback about their performance.
</t>
  </si>
  <si>
    <t xml:space="preserve">The Faculty/Institute promotes active academic/social interaction between the faculty and students.
</t>
  </si>
  <si>
    <t xml:space="preserve">The Faculty/Institute recognizes and facilitates academic interaction between the peer helpers/ mentors/ senior guides and students.
</t>
  </si>
  <si>
    <t xml:space="preserve">Co-curricular activities such as sports and aesthetic programmes conform to the mission of the Faculty, and contribute to social and cultural dimensions of the educational experience.
</t>
  </si>
  <si>
    <t xml:space="preserve">Students are equipped with career management skills along with soft skills empowering them to make informed career choices through the CGU.
</t>
  </si>
  <si>
    <t xml:space="preserve">Learning experience is enhanced through opportunities such as industrial placement/ internships/ work based placements.
</t>
  </si>
  <si>
    <t xml:space="preserve">The Faculty/Institute has internalized the policies on gender equity and equality and ensures that there is no direct or indirect sex discrimination/ harassment.
</t>
  </si>
  <si>
    <t xml:space="preserve">The Faculty/Institute regularly and systematically gathers relevant information about the satisfaction of students with the teaching programmes/ courses offered and support services and the information is used in improvement.
</t>
  </si>
  <si>
    <t xml:space="preserve">The  Faculty/Institute is proactive in counselling the students to facilitate their progression from one level of a programme to another and for qualifying for an award and employment/advanced study.
</t>
  </si>
  <si>
    <t xml:space="preserve">The Faculty/ Institute facilitates the students who do not complete the programme successfully to settle with the fall back options available.
</t>
  </si>
  <si>
    <t xml:space="preserve">The Faculty/Institute regularly monitors retention, progression, completion/ graduation rates, employment rates and per student cost in relation to national targets where available, and remedial measures taken where necessary.
</t>
  </si>
  <si>
    <t xml:space="preserve">Faculty/institute promptly deals with students’ complaints and grievances, and deliver timely responses.
</t>
  </si>
  <si>
    <t xml:space="preserve">The Faculty networks with alumnus and encourage alumnus to assist students in preparing for their professional future
</t>
  </si>
  <si>
    <t xml:space="preserve">Assessment strategy of student learning is considered as an integral part of programme design, with a clear relation between assessment tasks and the programme outcomes.
</t>
  </si>
  <si>
    <t xml:space="preserve">Assessment strategy is aligned to specified qualification/level descriptors of the SLQF and SBS and requirements of professional bodies.
</t>
  </si>
  <si>
    <t xml:space="preserve">The Faculty/Institute has procedures for designing, approving, monitoring and reviewing the assessment strategies for programmes (incorporating all aspects of training including industrial training, clinical training etc) and awards.
</t>
  </si>
  <si>
    <t xml:space="preserve">The Faculty/Institute reviews and amends assessment strategies and regulations periodically as appropriate and remains fit for purpose
</t>
  </si>
  <si>
    <t xml:space="preserve">The Faculty/Institute ensures the weightage relating to different components of assessments are specified in the programme/course specifications.
</t>
  </si>
  <si>
    <t xml:space="preserve">The Faculty/Institute adopts policies and regulations governing the appointment of both internal and external examiners and provides them with clear ToRs.
</t>
  </si>
  <si>
    <t xml:space="preserve">Faculty/Institute ensures that the reports from external examiners are considered by the examination board in finalizing the results.
</t>
  </si>
  <si>
    <t xml:space="preserve">Students are assessed using published criteria, regulations, and procedures that are adhered to by the staff and communicated to students at the time of enrollment / recruitment.
</t>
  </si>
  <si>
    <t xml:space="preserve">The Faculty/Institute ensures that staff involved in assessing the students are competent to undertake their roles and responsibilities and have no conflict of interest.
</t>
  </si>
  <si>
    <t xml:space="preserve">Appropriate arrangements/adjustments/ facilities are made available by the Faculty/Institute regarding examination requirements for students with disabilities wherever relevant.
</t>
  </si>
  <si>
    <t xml:space="preserve">Students are provided with regular, appropriate and timely feedback on formative assessments to promote effective learning and support the academic development of students.
</t>
  </si>
  <si>
    <t xml:space="preserve">The Faculty/Institute adopts well defined marking scheme, various forms of internal second marking (open marking, blind marking) and procedures for recording and verifying marks etc, to ensure transparency, fairness and consistency.
</t>
  </si>
  <si>
    <t xml:space="preserve">Graduation requirements are ensured in the degree certification process and the transcript accurately reflects the stages of progression and student attainments.
</t>
  </si>
  <si>
    <t xml:space="preserve">A complete transcript indicating the courses followed, grades obtained and the aggregate GPA/grades, and class (where appropriate) is made available to all students at graduation.
</t>
  </si>
  <si>
    <t xml:space="preserve">Examination results are documented accurately and communicated to students within the stipulated time.
</t>
  </si>
  <si>
    <t xml:space="preserve">The Faculty ensures that the degree awarded and the name of the degree complies with the guidelines (qualification descriptor), credit requirements and competency levels (level descriptor) detailed in the SLQF.
</t>
  </si>
  <si>
    <t xml:space="preserve">The Faculty/Institute ensures the implementation of examination by laws including those on academic misconduct, and strictly enforces them according to the institutional policies and procedures, in a timely manner.
</t>
  </si>
  <si>
    <t xml:space="preserve">The Faculty/Institute has established and operates ICT- based platform (i.e. VLE/ LMS) to facilitate multi- mode teaching delivery and learning.
</t>
  </si>
  <si>
    <t xml:space="preserve">The Faculty /Institute encourages the staff and students to use OER to supplement teaching and learning.
</t>
  </si>
  <si>
    <t xml:space="preserve">The Faculty/Institute recognizes complementarity between academic training, research and development (R&amp;D), innovations, and industry engagement as core duties of academics.
</t>
  </si>
  <si>
    <t xml:space="preserve">The Faculty/Institute has established coordinating and facilitating mechanisms for fostering research and innovation and promoting community and industry engagement.
</t>
  </si>
  <si>
    <t xml:space="preserve">The Faculty/Institute implements reward system to encourage academics for achieving excellence in research and outreach activities.
</t>
  </si>
  <si>
    <t xml:space="preserve">The study programme contains an undergraduate research project as a part of the teaching and learning strategy and encourages students to disseminate the findings.
</t>
  </si>
  <si>
    <t xml:space="preserve">The study programme contains an ‘industrial’ attachment/training as a part of the teaching and learning strategy; it is operationalized through formal partnerships with ‘industrial’ establishments/organizations.
</t>
  </si>
  <si>
    <t xml:space="preserve">The Faculty/Institute has established and operationalized strong links with various international, national, governmental and non-governmental agencies and industries, and uses such linkages to build the reputation of the institution and expose students to the ‘world of work’ and to promote staff and student exchange.
</t>
  </si>
  <si>
    <t xml:space="preserve">The Faculty/Institute has diversified its sources of income to complement the grants received through Government by engaging in income-generating activities.
</t>
  </si>
  <si>
    <t xml:space="preserve">The Faculty/Institute practices a credit-transfer policy in conformity with institutional policies that allows its students to transfer credits to another Faculty/ Institute or submit credits earned from another Institute to the Faculty concerned.
</t>
  </si>
  <si>
    <t xml:space="preserve">The Faculty/Institute promotes students and staff engagement in a wide variety of co-curricular activities such as social, cultural and aesthetic pursuits, community and industry- related activities, etc., and such pursuits are well supported with physical, financial and human resources.
</t>
  </si>
  <si>
    <t xml:space="preserve">Faculty/Institute encourages student participation at regional/national level competitions (such as IQ, innovation, sports, general knowledge, etc.) and rewards outstanding performers.
</t>
  </si>
  <si>
    <t xml:space="preserve">The academic standards of the study programme is assured  through regular revision of curriculum, close monitoring of its implementation and use of external examiners for moderation and second marking.
</t>
  </si>
  <si>
    <t>The Faculty/Institute adopts management procedures that are in compliance with national and institutional Standard Operational Procedures (SOPs), and they are documented and widely circulated.</t>
  </si>
  <si>
    <t>The Faculty/Institute adopts a participatory approach in its governance and management and accommodates student representation on faculty committees and student welfare committees.</t>
  </si>
  <si>
    <t xml:space="preserve">The Faculty/ Institute makes available a Handbook to all incoming students; it provides general information on the history and current status of the Faculty/Institute, brief descriptions of study programme (s) offered, learning resources, student support services, disciplinary procedures, welfare measures, the rights and responsibilities of students, and grievance redress mechanisms.
</t>
  </si>
  <si>
    <t xml:space="preserve">The Faculty/ Institute makes available a Study Programme Prospectus to all incoming students; it provides information on the curricula of the study programme(s) and courses offered, options available to exit at different levels, optional courses and electives offered, examination procedures and grading mechanism, graduating requirements, examination by- laws, etc.
</t>
  </si>
  <si>
    <t>The Faculty/Institute adheres to the annual academic calendar that enables the students to complete the programme and graduate at the stipulated time.</t>
  </si>
  <si>
    <t xml:space="preserve">The Faculty/Institute Website is up to date with current information and provides links to all publications such as handbooks/prospectus, special notices, announcements, etc.
</t>
  </si>
  <si>
    <t xml:space="preserve">Faculty/Institute offers an induction/orientation programme for all new students to facilitate students’ transition from ‘school’ to ‘university’ environment.
</t>
  </si>
  <si>
    <t xml:space="preserve">The Faculty/Institute securely maintains, updates and ensures confidentiality of permanent records of all students, accessible only to authorized personnel with provision for secure backups of all files.
</t>
  </si>
  <si>
    <t xml:space="preserve">The Faculty/Institute uses an ICT platform and applications for all its key functions and maintains an updated data base which is linked to the university Management Information System (MIS).
</t>
  </si>
  <si>
    <t xml:space="preserve">The Faculty/Institute issues a copy of the Code of Conduct/ Student Charter prescribed by the University to each and every incoming student; it is communicated to all students and students’ adherence to the prescribed code of conduct is closely monitored and promoted.
</t>
  </si>
  <si>
    <t xml:space="preserve">The Faculty/Institute implements duty lists, work norms and Codes of Conduct for all categories of staff, communicates those to all and monitors  regularly.
</t>
  </si>
  <si>
    <t xml:space="preserve">The Faculty/Institute implements the performance appraisal system prescribed by the University/HEI; performance of staff is enhanced through training and rewarding high performers.
</t>
  </si>
  <si>
    <t xml:space="preserve">The Faculty/Institute has established a Curriculum Development Committee (CDC) or alternative mechanisms for monitoring, reviewing and updating the curriculum.
</t>
  </si>
  <si>
    <t xml:space="preserve">The Faculty/Institute takes into consideration the SLQF and SBS as reference points and Outcome- based Education and Student- Centered Learning (OBE-SCL) approach in academic development and planning and education provision.
</t>
  </si>
  <si>
    <t xml:space="preserve">The Faculty/Institute adopts a clear policy and procedure on programme approval and implementation and programme discontinuation to ensure that students enrolled into the programme will complete their education without any disruption.
</t>
  </si>
  <si>
    <t xml:space="preserve">The Faculty/Institute monitors the implementation of the curriculum and the quality of education provision through multiple measures, the findings of which are used for continuous improvement of learning provision.
</t>
  </si>
  <si>
    <t xml:space="preserve">The Faculty/Institute has established collaborative partnerships with national and foreign universities/HEIs/ organizations for academic and research cooperation.
</t>
  </si>
  <si>
    <t xml:space="preserve">Faculty/Institute operates academic mentoring, student counselling and welfare mechanisms and procedures and ensures that the personnel responsible for the tasks are adequately trained to fulfill their roles.
</t>
  </si>
  <si>
    <t xml:space="preserve">Faculty/Institute assures that all its students have access to health care services, cultural and aesthetic activities; recreational and sports facilities.
</t>
  </si>
  <si>
    <t xml:space="preserve">Faculty/Institute implements measures to ensure the safety and security of students.
</t>
  </si>
  <si>
    <t xml:space="preserve">The Faculty/Institute adopts and practices University/HEI approved by-laws pertaining to examinations, examination offences, student discipline, and student unions; the adopted by- laws are made widely available to both staff and students.
</t>
  </si>
  <si>
    <t xml:space="preserve">The Faculty/Institute offers special support and assistance for students with special needs or differently-abled students.
</t>
  </si>
  <si>
    <t xml:space="preserve">The Faculty/Institute practices measures to ensure gender equity and equality (GEE) and deter any form of sexual and gender-based violence (SGBV) amongst all categories of staff and students.
</t>
  </si>
  <si>
    <t xml:space="preserve">The Faculty/Institute practices the policy of zero-tolerance to ragging; it adopts strategies and implement preventive and deterrent measures through coordinated efforts of all stakeholders to prevent ragging and any other form of harassment and intimidation.
</t>
  </si>
  <si>
    <t xml:space="preserve">The Faculty/Institute takes timely measures to ensure that its human resources profile is compatible with its needs and comparable with national and international norms.
</t>
  </si>
  <si>
    <t xml:space="preserve">The Faculty/Institute implements a mechanism for the students who do not complete the programme successfully to exit at a lower level with a diploma or certificate, depending on level of attainment (fallback option).
</t>
  </si>
  <si>
    <t>Grade</t>
  </si>
  <si>
    <t>Equal to or more than the minimum weighted score for all eight criteria</t>
  </si>
  <si>
    <t>A</t>
  </si>
  <si>
    <t>B</t>
  </si>
  <si>
    <t>C</t>
  </si>
  <si>
    <t>D</t>
  </si>
  <si>
    <t>70 - 79</t>
  </si>
  <si>
    <t>80 - 100</t>
  </si>
  <si>
    <t>60 - 69</t>
  </si>
  <si>
    <t>Equal to or more than the minimum weighted score for seven of the eight criteria</t>
  </si>
  <si>
    <t>Equal to or more than the minimum weighted score for six of the eight criteria</t>
  </si>
  <si>
    <t>Very good</t>
  </si>
  <si>
    <t>Good</t>
  </si>
  <si>
    <t>Satisfactory</t>
  </si>
  <si>
    <t>Unsatisfactory</t>
  </si>
  <si>
    <t>Guide to award of final grade</t>
  </si>
  <si>
    <t>University:</t>
  </si>
  <si>
    <t>Faculty / Institute:</t>
  </si>
  <si>
    <t>Degree programme:</t>
  </si>
  <si>
    <t xml:space="preserve">The Faculty/Institute adopts andpractices the policy requiring the new staff to undergo an induction programme offered by the University/HEI as soon as they are recruited; ensures that the induction training programme provides an awareness of their defined roles and duties, and imparts minimum knowledge and competencies required to perform the assigned tasks.
</t>
  </si>
  <si>
    <t>3.10</t>
  </si>
  <si>
    <t>4.10</t>
  </si>
  <si>
    <t>5.10</t>
  </si>
  <si>
    <t>7.10</t>
  </si>
  <si>
    <t>Comments</t>
  </si>
  <si>
    <t>2.10</t>
  </si>
  <si>
    <t>3.20</t>
  </si>
  <si>
    <t>6.10</t>
  </si>
  <si>
    <t>6.20</t>
  </si>
  <si>
    <t>8.10</t>
  </si>
  <si>
    <t>Total Score</t>
  </si>
  <si>
    <t>Total Score (%)</t>
  </si>
  <si>
    <t>Raw Score</t>
  </si>
  <si>
    <t>Converted Actual Score</t>
  </si>
  <si>
    <t>Weighted Minimum Score</t>
  </si>
  <si>
    <t>Above WMS (Y/N)</t>
  </si>
  <si>
    <t>Weight</t>
  </si>
  <si>
    <t xml:space="preserve">The Faculty/Institute has established an Internal Quality Assurance Cell (IQAC) with well- defined functions and operational procedures; it works in liaison with the Internal Quality Assurance Unit (IQAU) of the University/HEI and implements internal quality enhancement system.
</t>
  </si>
  <si>
    <t xml:space="preserve">Teachers engage students in self-directed learning, collaborative learning, relevant contexts, use of technology as an instructional aid while being flexible with regard to individual needs and differences.
</t>
  </si>
  <si>
    <t xml:space="preserve">University: </t>
  </si>
  <si>
    <t xml:space="preserve">Faculty / Institute: </t>
  </si>
  <si>
    <t xml:space="preserve">Degree programme: </t>
  </si>
  <si>
    <t xml:space="preserve">Name of reviewer: </t>
  </si>
  <si>
    <t>PROGRAMME REVIEWS 2019</t>
  </si>
  <si>
    <t>Total actual score (%)</t>
  </si>
  <si>
    <t>&lt;60</t>
  </si>
  <si>
    <t>70 - 100</t>
  </si>
  <si>
    <t>60 - 100</t>
  </si>
  <si>
    <t>Criterion-wise actual score</t>
  </si>
  <si>
    <t>Grade descriptors</t>
  </si>
  <si>
    <t>Criterion 2. Human and physical resources</t>
  </si>
  <si>
    <t>Criterion 3. Programme design and development</t>
  </si>
  <si>
    <t>Criterion 4. Course/module design and development</t>
  </si>
  <si>
    <t>Criterion 5. Teaching and learning</t>
  </si>
  <si>
    <t>Criterion 6. Learning environment, student support and progression</t>
  </si>
  <si>
    <t>Criterion 7. Student assessment and awards</t>
  </si>
  <si>
    <t>Criterion 8. Innovative and healthy practices</t>
  </si>
  <si>
    <t>Less than the minimum weighted score for seven or less criteria</t>
  </si>
  <si>
    <t>Irrespective of total</t>
  </si>
  <si>
    <t>Programme design and development integrates appropriate learning strategies for the development of self-directed learning, collaborative learning, creative and critical thinking, life-long learning, interpersonal communication and teamwork into the courses.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</si>
</sst>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1"/>
      <color theme="0"/>
      <name val="Calibri"/>
      <family val="2"/>
      <scheme val="minor"/>
    </font>
    <font>
      <sz val="20"/>
      <color theme="0"/>
      <name val="Calibri"/>
      <family val="2"/>
      <scheme val="minor"/>
    </font>
    <font>
      <sz val="9"/>
      <color indexed="81"/>
      <name val="Tahoma"/>
      <charset val="1"/>
    </font>
    <font>
      <b/>
      <sz val="9"/>
      <color indexed="81"/>
      <name val="Tahoma"/>
      <charset val="1"/>
    </font>
    <font>
      <sz val="12"/>
      <color theme="1"/>
      <name val="Calibri"/>
      <family val="2"/>
      <scheme val="minor"/>
    </font>
    <font>
      <sz val="9"/>
      <color indexed="81"/>
      <name val="Tahoma"/>
      <family val="2"/>
    </font>
    <font>
      <b/>
      <sz val="9"/>
      <color indexed="81"/>
      <name val="Tahoma"/>
      <family val="2"/>
    </font>
    <font>
      <b/>
      <sz val="12"/>
      <color theme="1"/>
      <name val="Calibri"/>
      <family val="2"/>
      <scheme val="minor"/>
    </font>
    <font>
      <b/>
      <sz val="11"/>
      <color rgb="FF0070C0"/>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92">
    <xf numFmtId="0" fontId="0" fillId="0" borderId="0" xfId="0"/>
    <xf numFmtId="0" fontId="0" fillId="0" borderId="0" xfId="0" applyFont="1" applyAlignment="1">
      <alignment horizontal="left" vertical="top"/>
    </xf>
    <xf numFmtId="0" fontId="0" fillId="0" borderId="1" xfId="0" applyFont="1" applyBorder="1" applyAlignment="1">
      <alignment horizontal="left" vertical="top" wrapText="1"/>
    </xf>
    <xf numFmtId="0" fontId="0" fillId="0" borderId="1" xfId="0" applyBorder="1"/>
    <xf numFmtId="0" fontId="0" fillId="0" borderId="1" xfId="0" applyBorder="1" applyAlignment="1">
      <alignment vertical="top" wrapText="1"/>
    </xf>
    <xf numFmtId="0" fontId="0" fillId="0" borderId="0" xfId="0" applyAlignment="1">
      <alignment horizontal="center"/>
    </xf>
    <xf numFmtId="0" fontId="2" fillId="0" borderId="0" xfId="0" applyFont="1"/>
    <xf numFmtId="0" fontId="3" fillId="0" borderId="0" xfId="0" applyFont="1"/>
    <xf numFmtId="49" fontId="1" fillId="0" borderId="1" xfId="0" applyNumberFormat="1" applyFont="1" applyBorder="1" applyAlignment="1">
      <alignment horizontal="center" vertical="top"/>
    </xf>
    <xf numFmtId="49" fontId="1" fillId="0" borderId="1" xfId="0" applyNumberFormat="1" applyFont="1" applyFill="1" applyBorder="1" applyAlignment="1">
      <alignment horizontal="center" vertical="top"/>
    </xf>
    <xf numFmtId="49" fontId="1" fillId="0" borderId="0" xfId="0" applyNumberFormat="1" applyFont="1" applyAlignment="1">
      <alignment horizontal="center" vertical="top"/>
    </xf>
    <xf numFmtId="0" fontId="1" fillId="0" borderId="1" xfId="0" applyFont="1" applyBorder="1" applyAlignment="1">
      <alignment horizontal="center" vertical="top" wrapText="1"/>
    </xf>
    <xf numFmtId="1" fontId="1" fillId="0" borderId="1" xfId="0" applyNumberFormat="1" applyFont="1" applyBorder="1" applyAlignment="1">
      <alignment horizontal="center" vertical="top"/>
    </xf>
    <xf numFmtId="1" fontId="1" fillId="0" borderId="0" xfId="0" applyNumberFormat="1" applyFont="1" applyAlignment="1">
      <alignment horizontal="right" vertical="top"/>
    </xf>
    <xf numFmtId="0" fontId="0" fillId="0" borderId="1" xfId="0" applyFont="1" applyBorder="1" applyAlignment="1">
      <alignment horizontal="center" vertical="top"/>
    </xf>
    <xf numFmtId="0" fontId="0" fillId="0" borderId="0" xfId="0" applyAlignment="1">
      <alignment horizontal="left" vertical="top"/>
    </xf>
    <xf numFmtId="0" fontId="1" fillId="0" borderId="1" xfId="0" applyFont="1" applyBorder="1" applyAlignment="1">
      <alignment horizontal="left" vertical="top" wrapText="1"/>
    </xf>
    <xf numFmtId="0" fontId="0" fillId="0" borderId="1" xfId="0" applyFont="1" applyBorder="1" applyAlignment="1">
      <alignment horizontal="left" vertical="top"/>
    </xf>
    <xf numFmtId="49" fontId="1" fillId="0" borderId="2" xfId="0" applyNumberFormat="1" applyFont="1" applyBorder="1" applyAlignment="1">
      <alignment horizontal="center" vertical="top"/>
    </xf>
    <xf numFmtId="0" fontId="1" fillId="0" borderId="1" xfId="0" applyFont="1" applyBorder="1" applyAlignment="1">
      <alignment horizontal="center" vertical="top"/>
    </xf>
    <xf numFmtId="0" fontId="1" fillId="0" borderId="0" xfId="0" applyFont="1" applyAlignment="1">
      <alignment horizontal="center" vertical="top"/>
    </xf>
    <xf numFmtId="1" fontId="1" fillId="0" borderId="3" xfId="0" applyNumberFormat="1" applyFont="1" applyBorder="1" applyAlignment="1">
      <alignment horizontal="center" vertical="top"/>
    </xf>
    <xf numFmtId="0" fontId="0" fillId="0" borderId="0" xfId="0" applyAlignment="1">
      <alignment horizontal="center" vertical="top"/>
    </xf>
    <xf numFmtId="0" fontId="1" fillId="0" borderId="2" xfId="0" applyFon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left" vertical="top" wrapText="1"/>
    </xf>
    <xf numFmtId="0" fontId="0" fillId="0" borderId="0" xfId="0" applyAlignment="1">
      <alignment horizontal="left" vertical="top" wrapText="1"/>
    </xf>
    <xf numFmtId="49" fontId="1" fillId="0" borderId="2" xfId="0" applyNumberFormat="1" applyFont="1" applyBorder="1" applyAlignment="1" applyProtection="1">
      <alignment horizontal="center" vertical="top"/>
    </xf>
    <xf numFmtId="0" fontId="1" fillId="0" borderId="1" xfId="0" applyFont="1" applyBorder="1" applyAlignment="1" applyProtection="1">
      <alignment horizontal="left" vertical="top" wrapText="1"/>
    </xf>
    <xf numFmtId="0" fontId="1" fillId="0" borderId="1" xfId="0" applyFont="1" applyBorder="1" applyAlignment="1" applyProtection="1">
      <alignment horizontal="center" vertical="top"/>
    </xf>
    <xf numFmtId="0" fontId="0" fillId="0" borderId="1" xfId="0" applyFont="1" applyBorder="1" applyAlignment="1" applyProtection="1">
      <alignment horizontal="left" vertical="top" wrapText="1"/>
    </xf>
    <xf numFmtId="0" fontId="0" fillId="0" borderId="1" xfId="0" applyBorder="1" applyAlignment="1" applyProtection="1">
      <alignment horizontal="left" vertical="top" wrapText="1"/>
    </xf>
    <xf numFmtId="0" fontId="9" fillId="0" borderId="1" xfId="0" applyFont="1" applyBorder="1" applyAlignment="1">
      <alignment vertical="center" wrapText="1"/>
    </xf>
    <xf numFmtId="0" fontId="9" fillId="0"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Border="1" applyAlignment="1">
      <alignment vertical="center" wrapText="1"/>
    </xf>
    <xf numFmtId="1" fontId="6" fillId="0" borderId="1" xfId="0" applyNumberFormat="1" applyFont="1" applyBorder="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vertical="center"/>
    </xf>
    <xf numFmtId="0" fontId="6" fillId="0" borderId="4" xfId="0" applyFont="1" applyBorder="1" applyAlignment="1">
      <alignment horizontal="center" vertical="center"/>
    </xf>
    <xf numFmtId="0" fontId="9" fillId="0" borderId="1" xfId="0" applyFont="1" applyBorder="1" applyAlignment="1">
      <alignment horizontal="center" wrapText="1"/>
    </xf>
    <xf numFmtId="1" fontId="9" fillId="0" borderId="1" xfId="0" applyNumberFormat="1" applyFont="1" applyFill="1" applyBorder="1" applyAlignment="1">
      <alignment horizontal="center" vertical="center" wrapText="1"/>
    </xf>
    <xf numFmtId="1" fontId="0" fillId="0" borderId="0" xfId="0" applyNumberFormat="1" applyAlignment="1">
      <alignment horizontal="center"/>
    </xf>
    <xf numFmtId="1" fontId="9" fillId="0" borderId="1" xfId="0" applyNumberFormat="1" applyFont="1" applyBorder="1" applyAlignment="1">
      <alignment horizontal="center" vertical="center"/>
    </xf>
    <xf numFmtId="0" fontId="9" fillId="0" borderId="0" xfId="0" applyFont="1"/>
    <xf numFmtId="0" fontId="9" fillId="0" borderId="0" xfId="0" applyFont="1" applyAlignment="1">
      <alignment horizontal="left" vertical="top"/>
    </xf>
    <xf numFmtId="0" fontId="0" fillId="0" borderId="3" xfId="0" applyBorder="1" applyAlignment="1">
      <alignment horizontal="center" vertical="top"/>
    </xf>
    <xf numFmtId="1" fontId="0" fillId="0" borderId="0" xfId="0" applyNumberFormat="1" applyFont="1" applyAlignment="1">
      <alignment horizontal="center" vertical="top"/>
    </xf>
    <xf numFmtId="1" fontId="0" fillId="0" borderId="1" xfId="0" applyNumberFormat="1" applyFont="1" applyBorder="1" applyAlignment="1">
      <alignment horizontal="center" vertical="top"/>
    </xf>
    <xf numFmtId="0" fontId="9" fillId="0" borderId="1" xfId="0" applyFont="1" applyBorder="1" applyAlignment="1">
      <alignment horizontal="right" vertical="top"/>
    </xf>
    <xf numFmtId="0" fontId="1" fillId="0" borderId="1" xfId="0" quotePrefix="1" applyFont="1" applyBorder="1" applyAlignment="1">
      <alignment horizontal="center" vertical="top"/>
    </xf>
    <xf numFmtId="0" fontId="1" fillId="0" borderId="2" xfId="0" applyNumberFormat="1" applyFont="1" applyBorder="1" applyAlignment="1">
      <alignment horizontal="center" vertical="top"/>
    </xf>
    <xf numFmtId="0" fontId="1" fillId="0" borderId="1" xfId="0" applyNumberFormat="1" applyFont="1" applyBorder="1" applyAlignment="1">
      <alignment horizontal="center" vertical="top"/>
    </xf>
    <xf numFmtId="0" fontId="1" fillId="0" borderId="1" xfId="0" quotePrefix="1" applyNumberFormat="1" applyFont="1" applyBorder="1" applyAlignment="1">
      <alignment horizontal="center" vertical="top"/>
    </xf>
    <xf numFmtId="0" fontId="1" fillId="0" borderId="0" xfId="0" applyNumberFormat="1" applyFont="1" applyAlignment="1">
      <alignment horizontal="center" vertical="top"/>
    </xf>
    <xf numFmtId="0" fontId="9" fillId="0" borderId="1" xfId="0" applyFont="1" applyBorder="1" applyAlignment="1">
      <alignment horizontal="right" vertical="top" wrapText="1"/>
    </xf>
    <xf numFmtId="0" fontId="1" fillId="0" borderId="1" xfId="0" quotePrefix="1" applyFont="1" applyBorder="1" applyAlignment="1" applyProtection="1">
      <alignment horizontal="center" vertical="top"/>
    </xf>
    <xf numFmtId="0" fontId="1" fillId="0" borderId="1" xfId="0" applyFont="1" applyBorder="1" applyAlignment="1" applyProtection="1">
      <alignment horizontal="right" vertical="top"/>
    </xf>
    <xf numFmtId="0" fontId="1" fillId="0" borderId="1" xfId="0" applyFont="1" applyBorder="1" applyAlignment="1">
      <alignment horizontal="right" vertical="top"/>
    </xf>
    <xf numFmtId="0" fontId="1" fillId="0" borderId="1" xfId="0" applyFont="1" applyFill="1" applyBorder="1" applyAlignment="1">
      <alignment horizontal="right" vertical="top" wrapText="1"/>
    </xf>
    <xf numFmtId="0" fontId="1" fillId="0" borderId="1" xfId="0" applyFont="1" applyBorder="1"/>
    <xf numFmtId="0" fontId="1" fillId="0" borderId="0" xfId="0" quotePrefix="1" applyFont="1" applyAlignment="1">
      <alignment horizontal="center" vertical="top"/>
    </xf>
    <xf numFmtId="0" fontId="6" fillId="0" borderId="1" xfId="0" applyFont="1" applyBorder="1" applyAlignment="1">
      <alignment horizontal="center"/>
    </xf>
    <xf numFmtId="0" fontId="9" fillId="0" borderId="1" xfId="0" applyFont="1" applyFill="1" applyBorder="1" applyAlignment="1">
      <alignment vertical="center" wrapText="1"/>
    </xf>
    <xf numFmtId="0" fontId="9" fillId="0" borderId="1" xfId="0" applyFont="1" applyBorder="1" applyAlignment="1">
      <alignment vertical="center"/>
    </xf>
    <xf numFmtId="2" fontId="9" fillId="0" borderId="4" xfId="0" applyNumberFormat="1" applyFont="1" applyBorder="1" applyAlignment="1">
      <alignment horizontal="center" vertical="center"/>
    </xf>
    <xf numFmtId="0" fontId="6" fillId="0" borderId="4" xfId="0" applyFont="1" applyBorder="1" applyAlignment="1">
      <alignment vertical="center"/>
    </xf>
    <xf numFmtId="0" fontId="9" fillId="0" borderId="1" xfId="0" applyFont="1" applyBorder="1" applyAlignment="1">
      <alignment horizontal="center" vertical="center" wrapText="1"/>
    </xf>
    <xf numFmtId="0" fontId="1" fillId="0" borderId="0" xfId="0" applyFont="1" applyAlignment="1">
      <alignment horizontal="left" vertical="top"/>
    </xf>
    <xf numFmtId="0" fontId="10" fillId="0" borderId="0" xfId="0" applyFont="1" applyAlignment="1">
      <alignment horizontal="left" vertical="top"/>
    </xf>
    <xf numFmtId="0" fontId="0" fillId="0" borderId="0" xfId="0" applyAlignment="1"/>
    <xf numFmtId="0" fontId="9" fillId="0" borderId="1" xfId="0" applyFont="1" applyFill="1" applyBorder="1" applyAlignment="1">
      <alignment vertical="top" wrapText="1"/>
    </xf>
    <xf numFmtId="0" fontId="9" fillId="0" borderId="1" xfId="0" applyFont="1" applyBorder="1" applyAlignment="1">
      <alignment horizontal="center" vertical="top"/>
    </xf>
    <xf numFmtId="0" fontId="6" fillId="2" borderId="1" xfId="0" applyFont="1" applyFill="1" applyBorder="1" applyAlignment="1">
      <alignment horizontal="center" vertical="center"/>
    </xf>
    <xf numFmtId="0" fontId="6" fillId="2" borderId="1" xfId="0" applyFont="1" applyFill="1" applyBorder="1" applyAlignment="1">
      <alignment horizontal="center"/>
    </xf>
    <xf numFmtId="0" fontId="6" fillId="3" borderId="1" xfId="0" applyFont="1" applyFill="1" applyBorder="1" applyAlignment="1">
      <alignment horizontal="center"/>
    </xf>
    <xf numFmtId="0" fontId="6" fillId="4" borderId="1" xfId="0" applyFont="1" applyFill="1" applyBorder="1" applyAlignment="1">
      <alignment horizontal="center"/>
    </xf>
    <xf numFmtId="0" fontId="9" fillId="0" borderId="1" xfId="0" applyFont="1" applyFill="1" applyBorder="1" applyAlignment="1">
      <alignment horizontal="center" vertical="top" wrapText="1"/>
    </xf>
    <xf numFmtId="0" fontId="1" fillId="0" borderId="0" xfId="0" applyFont="1" applyAlignment="1">
      <alignment horizontal="center"/>
    </xf>
    <xf numFmtId="0" fontId="1" fillId="0" borderId="0" xfId="0" applyFont="1" applyAlignment="1">
      <alignment horizontal="left" vertical="top" wrapText="1"/>
    </xf>
    <xf numFmtId="0" fontId="1" fillId="0" borderId="0" xfId="0" applyFont="1"/>
    <xf numFmtId="0" fontId="1" fillId="0" borderId="0" xfId="0" applyFont="1" applyAlignment="1">
      <alignment horizontal="left"/>
    </xf>
    <xf numFmtId="0" fontId="6" fillId="6" borderId="1" xfId="0" applyFont="1" applyFill="1" applyBorder="1" applyAlignment="1">
      <alignment horizontal="center" vertical="top" wrapText="1"/>
    </xf>
    <xf numFmtId="0" fontId="0" fillId="0" borderId="0" xfId="0" applyAlignment="1">
      <alignment vertical="top" wrapText="1"/>
    </xf>
    <xf numFmtId="0" fontId="6" fillId="6" borderId="1" xfId="0" applyFont="1" applyFill="1" applyBorder="1" applyAlignment="1">
      <alignment vertical="top" wrapText="1"/>
    </xf>
    <xf numFmtId="0" fontId="6" fillId="5" borderId="1" xfId="0" applyFont="1" applyFill="1" applyBorder="1" applyAlignment="1">
      <alignment horizontal="center" vertical="top" wrapText="1"/>
    </xf>
    <xf numFmtId="1" fontId="0" fillId="0" borderId="0" xfId="0" applyNumberFormat="1" applyAlignment="1">
      <alignment horizontal="center" vertical="top" wrapText="1"/>
    </xf>
    <xf numFmtId="0" fontId="0" fillId="0" borderId="0" xfId="0" applyAlignment="1">
      <alignment horizontal="center" vertical="top" wrapText="1"/>
    </xf>
    <xf numFmtId="0" fontId="6" fillId="3" borderId="1" xfId="0" applyFont="1" applyFill="1" applyBorder="1" applyAlignment="1">
      <alignment vertical="top" wrapText="1"/>
    </xf>
    <xf numFmtId="0" fontId="6" fillId="4" borderId="1" xfId="0" applyFont="1" applyFill="1" applyBorder="1" applyAlignment="1">
      <alignment vertical="top" wrapText="1"/>
    </xf>
    <xf numFmtId="0" fontId="6" fillId="2" borderId="1" xfId="0" applyFont="1" applyFill="1" applyBorder="1" applyAlignment="1">
      <alignment vertical="top" wrapText="1"/>
    </xf>
    <xf numFmtId="0" fontId="1" fillId="0" borderId="0" xfId="0" applyFon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R34"/>
  <sheetViews>
    <sheetView zoomScaleNormal="100" workbookViewId="0">
      <pane ySplit="6" topLeftCell="A7" activePane="bottomLeft" state="frozen"/>
      <selection pane="bottomLeft" activeCell="A7" sqref="A7:XFD7"/>
    </sheetView>
  </sheetViews>
  <sheetFormatPr defaultRowHeight="15" x14ac:dyDescent="0.25"/>
  <cols>
    <col min="1" max="1" width="8.85546875" style="10" customWidth="1"/>
    <col min="2" max="2" width="124.7109375" style="1" customWidth="1"/>
    <col min="3" max="3" width="11.7109375" style="47" customWidth="1"/>
    <col min="4" max="4" width="35.7109375" customWidth="1"/>
    <col min="5" max="5" width="13.85546875" customWidth="1"/>
    <col min="6" max="6" width="13.28515625" customWidth="1"/>
    <col min="7" max="7" width="13.42578125" customWidth="1"/>
  </cols>
  <sheetData>
    <row r="1" spans="1:18" x14ac:dyDescent="0.25">
      <c r="B1" s="69" t="s">
        <v>228</v>
      </c>
    </row>
    <row r="2" spans="1:18" ht="15.75" x14ac:dyDescent="0.25">
      <c r="B2" s="45" t="s">
        <v>224</v>
      </c>
    </row>
    <row r="3" spans="1:18" ht="15.75" x14ac:dyDescent="0.25">
      <c r="B3" s="45" t="s">
        <v>225</v>
      </c>
    </row>
    <row r="4" spans="1:18" ht="15.75" x14ac:dyDescent="0.25">
      <c r="B4" s="45" t="s">
        <v>226</v>
      </c>
    </row>
    <row r="5" spans="1:18" ht="15.75" x14ac:dyDescent="0.25">
      <c r="B5" s="45" t="s">
        <v>227</v>
      </c>
    </row>
    <row r="6" spans="1:18" x14ac:dyDescent="0.25">
      <c r="A6" s="8" t="s">
        <v>2</v>
      </c>
      <c r="B6" s="11" t="s">
        <v>3</v>
      </c>
      <c r="C6" s="12" t="s">
        <v>4</v>
      </c>
      <c r="D6" s="60" t="s">
        <v>209</v>
      </c>
    </row>
    <row r="7" spans="1:18" ht="26.25" x14ac:dyDescent="0.4">
      <c r="A7" s="8">
        <v>1.1000000000000001</v>
      </c>
      <c r="B7" s="2" t="s">
        <v>0</v>
      </c>
      <c r="C7" s="48"/>
      <c r="D7" s="3"/>
      <c r="R7" s="7">
        <v>0</v>
      </c>
    </row>
    <row r="8" spans="1:18" ht="30" x14ac:dyDescent="0.4">
      <c r="A8" s="8">
        <v>1.2</v>
      </c>
      <c r="B8" s="2" t="s">
        <v>1</v>
      </c>
      <c r="C8" s="48"/>
      <c r="D8" s="3"/>
      <c r="R8" s="7">
        <v>1</v>
      </c>
    </row>
    <row r="9" spans="1:18" ht="30" x14ac:dyDescent="0.4">
      <c r="A9" s="8">
        <v>1.3</v>
      </c>
      <c r="B9" s="2" t="s">
        <v>159</v>
      </c>
      <c r="C9" s="48"/>
      <c r="D9" s="3"/>
      <c r="R9" s="7">
        <v>2</v>
      </c>
    </row>
    <row r="10" spans="1:18" ht="30" x14ac:dyDescent="0.4">
      <c r="A10" s="8">
        <v>1.4</v>
      </c>
      <c r="B10" s="2" t="s">
        <v>160</v>
      </c>
      <c r="C10" s="48"/>
      <c r="D10" s="3"/>
      <c r="R10" s="7">
        <v>3</v>
      </c>
    </row>
    <row r="11" spans="1:18" ht="30" x14ac:dyDescent="0.25">
      <c r="A11" s="8">
        <v>1.5</v>
      </c>
      <c r="B11" s="2" t="s">
        <v>163</v>
      </c>
      <c r="C11" s="48"/>
      <c r="D11" s="3"/>
    </row>
    <row r="12" spans="1:18" ht="46.5" customHeight="1" x14ac:dyDescent="0.25">
      <c r="A12" s="8">
        <v>1.6</v>
      </c>
      <c r="B12" s="2" t="s">
        <v>161</v>
      </c>
      <c r="C12" s="48"/>
      <c r="D12" s="3"/>
    </row>
    <row r="13" spans="1:18" ht="47.25" customHeight="1" x14ac:dyDescent="0.25">
      <c r="A13" s="8">
        <v>1.7</v>
      </c>
      <c r="B13" s="2" t="s">
        <v>162</v>
      </c>
      <c r="C13" s="48"/>
      <c r="D13" s="3"/>
    </row>
    <row r="14" spans="1:18" ht="30" customHeight="1" x14ac:dyDescent="0.25">
      <c r="A14" s="8">
        <v>1.8</v>
      </c>
      <c r="B14" s="2" t="s">
        <v>164</v>
      </c>
      <c r="C14" s="48"/>
      <c r="D14" s="3"/>
    </row>
    <row r="15" spans="1:18" ht="31.5" customHeight="1" x14ac:dyDescent="0.25">
      <c r="A15" s="8">
        <v>1.9</v>
      </c>
      <c r="B15" s="2" t="s">
        <v>165</v>
      </c>
      <c r="C15" s="48"/>
      <c r="D15" s="3"/>
    </row>
    <row r="16" spans="1:18" ht="31.5" customHeight="1" x14ac:dyDescent="0.25">
      <c r="A16" s="9" t="s">
        <v>17</v>
      </c>
      <c r="B16" s="2" t="s">
        <v>166</v>
      </c>
      <c r="C16" s="48"/>
      <c r="D16" s="3"/>
    </row>
    <row r="17" spans="1:4" ht="31.5" customHeight="1" x14ac:dyDescent="0.25">
      <c r="A17" s="9" t="s">
        <v>18</v>
      </c>
      <c r="B17" s="2" t="s">
        <v>167</v>
      </c>
      <c r="C17" s="48"/>
      <c r="D17" s="3"/>
    </row>
    <row r="18" spans="1:4" ht="30.75" customHeight="1" x14ac:dyDescent="0.25">
      <c r="A18" s="8" t="s">
        <v>19</v>
      </c>
      <c r="B18" s="2" t="s">
        <v>168</v>
      </c>
      <c r="C18" s="48"/>
      <c r="D18" s="3"/>
    </row>
    <row r="19" spans="1:4" ht="31.5" customHeight="1" x14ac:dyDescent="0.25">
      <c r="A19" s="8" t="s">
        <v>20</v>
      </c>
      <c r="B19" s="2" t="s">
        <v>169</v>
      </c>
      <c r="C19" s="48"/>
      <c r="D19" s="3"/>
    </row>
    <row r="20" spans="1:4" ht="32.25" customHeight="1" x14ac:dyDescent="0.25">
      <c r="A20" s="8" t="s">
        <v>21</v>
      </c>
      <c r="B20" s="2" t="s">
        <v>170</v>
      </c>
      <c r="C20" s="48"/>
      <c r="D20" s="3"/>
    </row>
    <row r="21" spans="1:4" ht="33" customHeight="1" x14ac:dyDescent="0.25">
      <c r="A21" s="8" t="s">
        <v>22</v>
      </c>
      <c r="B21" s="2" t="s">
        <v>222</v>
      </c>
      <c r="C21" s="48"/>
      <c r="D21" s="3"/>
    </row>
    <row r="22" spans="1:4" ht="31.5" customHeight="1" x14ac:dyDescent="0.25">
      <c r="A22" s="8" t="s">
        <v>23</v>
      </c>
      <c r="B22" s="2" t="s">
        <v>171</v>
      </c>
      <c r="C22" s="48"/>
      <c r="D22" s="3"/>
    </row>
    <row r="23" spans="1:4" ht="33" customHeight="1" x14ac:dyDescent="0.25">
      <c r="A23" s="8" t="s">
        <v>24</v>
      </c>
      <c r="B23" s="2" t="s">
        <v>172</v>
      </c>
      <c r="C23" s="48"/>
      <c r="D23" s="3"/>
    </row>
    <row r="24" spans="1:4" ht="33.75" customHeight="1" x14ac:dyDescent="0.25">
      <c r="A24" s="8" t="s">
        <v>25</v>
      </c>
      <c r="B24" s="2" t="s">
        <v>173</v>
      </c>
      <c r="C24" s="48"/>
      <c r="D24" s="3"/>
    </row>
    <row r="25" spans="1:4" ht="33" customHeight="1" x14ac:dyDescent="0.25">
      <c r="A25" s="8" t="s">
        <v>26</v>
      </c>
      <c r="B25" s="2" t="s">
        <v>174</v>
      </c>
      <c r="C25" s="48"/>
      <c r="D25" s="3"/>
    </row>
    <row r="26" spans="1:4" ht="31.5" customHeight="1" x14ac:dyDescent="0.25">
      <c r="A26" s="8" t="s">
        <v>27</v>
      </c>
      <c r="B26" s="2" t="s">
        <v>175</v>
      </c>
      <c r="C26" s="48"/>
      <c r="D26" s="3"/>
    </row>
    <row r="27" spans="1:4" ht="33" customHeight="1" x14ac:dyDescent="0.25">
      <c r="A27" s="8" t="s">
        <v>28</v>
      </c>
      <c r="B27" s="2" t="s">
        <v>176</v>
      </c>
      <c r="C27" s="48"/>
      <c r="D27" s="3"/>
    </row>
    <row r="28" spans="1:4" ht="31.5" customHeight="1" x14ac:dyDescent="0.25">
      <c r="A28" s="8" t="s">
        <v>29</v>
      </c>
      <c r="B28" s="2" t="s">
        <v>177</v>
      </c>
      <c r="C28" s="48"/>
      <c r="D28" s="3"/>
    </row>
    <row r="29" spans="1:4" ht="19.5" customHeight="1" x14ac:dyDescent="0.25">
      <c r="A29" s="8" t="s">
        <v>30</v>
      </c>
      <c r="B29" s="2" t="s">
        <v>178</v>
      </c>
      <c r="C29" s="48"/>
      <c r="D29" s="3"/>
    </row>
    <row r="30" spans="1:4" ht="33.75" customHeight="1" x14ac:dyDescent="0.25">
      <c r="A30" s="8" t="s">
        <v>31</v>
      </c>
      <c r="B30" s="2" t="s">
        <v>179</v>
      </c>
      <c r="C30" s="48"/>
      <c r="D30" s="3"/>
    </row>
    <row r="31" spans="1:4" ht="18.75" customHeight="1" x14ac:dyDescent="0.25">
      <c r="A31" s="8" t="s">
        <v>32</v>
      </c>
      <c r="B31" s="2" t="s">
        <v>180</v>
      </c>
      <c r="C31" s="48"/>
      <c r="D31" s="3"/>
    </row>
    <row r="32" spans="1:4" ht="33" customHeight="1" x14ac:dyDescent="0.25">
      <c r="A32" s="8" t="s">
        <v>33</v>
      </c>
      <c r="B32" s="2" t="s">
        <v>181</v>
      </c>
      <c r="C32" s="48"/>
      <c r="D32" s="3"/>
    </row>
    <row r="33" spans="1:4" ht="32.25" customHeight="1" x14ac:dyDescent="0.25">
      <c r="A33" s="8" t="s">
        <v>34</v>
      </c>
      <c r="B33" s="2" t="s">
        <v>182</v>
      </c>
      <c r="C33" s="48"/>
      <c r="D33" s="3"/>
    </row>
    <row r="34" spans="1:4" ht="18" customHeight="1" x14ac:dyDescent="0.25">
      <c r="A34" s="8"/>
      <c r="B34" s="58" t="s">
        <v>15</v>
      </c>
      <c r="C34" s="12">
        <f>SUM(C7:C33)</f>
        <v>0</v>
      </c>
      <c r="D34" s="3"/>
    </row>
  </sheetData>
  <dataValidations disablePrompts="1" count="1">
    <dataValidation type="list" showInputMessage="1" showErrorMessage="1" errorTitle="Invalid Score" error="You have entered a wrong score, Please check and re-enter " promptTitle="Criterion Score" prompt="Enter value between 0 - 3 " sqref="C7:C33">
      <formula1>$R$7:$R$10</formula1>
    </dataValidation>
  </dataValidations>
  <pageMargins left="0.7" right="0.7" top="0.75" bottom="0.75" header="0.3" footer="0.3"/>
  <pageSetup paperSize="9" orientation="portrait" horizontalDpi="4294967293"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V16"/>
  <sheetViews>
    <sheetView zoomScaleNormal="100" workbookViewId="0">
      <pane ySplit="2" topLeftCell="A3" activePane="bottomLeft" state="frozen"/>
      <selection pane="bottomLeft" activeCell="A3" sqref="A3:XFD3"/>
    </sheetView>
  </sheetViews>
  <sheetFormatPr defaultRowHeight="15" x14ac:dyDescent="0.25"/>
  <cols>
    <col min="1" max="1" width="7.42578125" style="20" customWidth="1"/>
    <col min="2" max="2" width="124.7109375" style="15" customWidth="1"/>
    <col min="3" max="3" width="9.7109375" style="22" customWidth="1"/>
    <col min="4" max="4" width="35.7109375" customWidth="1"/>
  </cols>
  <sheetData>
    <row r="1" spans="1:22" x14ac:dyDescent="0.25">
      <c r="B1" s="68" t="s">
        <v>235</v>
      </c>
      <c r="V1" s="6"/>
    </row>
    <row r="2" spans="1:22" x14ac:dyDescent="0.25">
      <c r="A2" s="18" t="s">
        <v>2</v>
      </c>
      <c r="B2" s="16" t="s">
        <v>3</v>
      </c>
      <c r="C2" s="21" t="s">
        <v>4</v>
      </c>
      <c r="D2" s="60" t="s">
        <v>209</v>
      </c>
      <c r="V2" s="6">
        <v>0</v>
      </c>
    </row>
    <row r="3" spans="1:22" ht="32.25" customHeight="1" x14ac:dyDescent="0.25">
      <c r="A3" s="23">
        <v>2.1</v>
      </c>
      <c r="B3" s="2" t="s">
        <v>35</v>
      </c>
      <c r="C3" s="46"/>
      <c r="D3" s="3"/>
      <c r="V3" s="6">
        <v>1</v>
      </c>
    </row>
    <row r="4" spans="1:22" ht="31.5" customHeight="1" x14ac:dyDescent="0.25">
      <c r="A4" s="23">
        <v>2.2000000000000002</v>
      </c>
      <c r="B4" s="2" t="s">
        <v>183</v>
      </c>
      <c r="C4" s="46"/>
      <c r="D4" s="3"/>
      <c r="V4" s="6">
        <v>2</v>
      </c>
    </row>
    <row r="5" spans="1:22" ht="53.25" customHeight="1" x14ac:dyDescent="0.25">
      <c r="A5" s="23">
        <v>2.2999999999999998</v>
      </c>
      <c r="B5" s="2" t="s">
        <v>204</v>
      </c>
      <c r="C5" s="46"/>
      <c r="D5" s="3"/>
      <c r="V5" s="6">
        <v>3</v>
      </c>
    </row>
    <row r="6" spans="1:22" ht="34.5" customHeight="1" x14ac:dyDescent="0.25">
      <c r="A6" s="23">
        <v>2.4</v>
      </c>
      <c r="B6" s="2" t="s">
        <v>36</v>
      </c>
      <c r="C6" s="46"/>
      <c r="D6" s="3"/>
    </row>
    <row r="7" spans="1:22" ht="18" customHeight="1" x14ac:dyDescent="0.25">
      <c r="A7" s="23">
        <v>2.5</v>
      </c>
      <c r="B7" s="17" t="s">
        <v>37</v>
      </c>
      <c r="C7" s="46"/>
      <c r="D7" s="3"/>
    </row>
    <row r="8" spans="1:22" ht="32.25" customHeight="1" x14ac:dyDescent="0.25">
      <c r="A8" s="23">
        <v>2.6</v>
      </c>
      <c r="B8" s="2" t="s">
        <v>38</v>
      </c>
      <c r="C8" s="46"/>
      <c r="D8" s="3"/>
    </row>
    <row r="9" spans="1:22" ht="35.25" customHeight="1" x14ac:dyDescent="0.25">
      <c r="A9" s="23">
        <v>2.7</v>
      </c>
      <c r="B9" s="2" t="s">
        <v>39</v>
      </c>
      <c r="C9" s="46"/>
      <c r="D9" s="3"/>
    </row>
    <row r="10" spans="1:22" ht="47.25" customHeight="1" x14ac:dyDescent="0.25">
      <c r="A10" s="23">
        <v>2.8</v>
      </c>
      <c r="B10" s="2" t="s">
        <v>40</v>
      </c>
      <c r="C10" s="46"/>
      <c r="D10" s="3"/>
    </row>
    <row r="11" spans="1:22" ht="36" customHeight="1" x14ac:dyDescent="0.25">
      <c r="A11" s="23">
        <v>2.9</v>
      </c>
      <c r="B11" s="2" t="s">
        <v>41</v>
      </c>
      <c r="C11" s="46"/>
      <c r="D11" s="3"/>
    </row>
    <row r="12" spans="1:22" ht="33" customHeight="1" x14ac:dyDescent="0.25">
      <c r="A12" s="61" t="s">
        <v>210</v>
      </c>
      <c r="B12" s="2" t="s">
        <v>42</v>
      </c>
      <c r="C12" s="46"/>
      <c r="D12" s="3"/>
    </row>
    <row r="13" spans="1:22" ht="29.25" customHeight="1" x14ac:dyDescent="0.25">
      <c r="A13" s="23">
        <v>2.11</v>
      </c>
      <c r="B13" s="2" t="s">
        <v>43</v>
      </c>
      <c r="C13" s="46"/>
      <c r="D13" s="3"/>
    </row>
    <row r="14" spans="1:22" ht="36.75" customHeight="1" x14ac:dyDescent="0.25">
      <c r="A14" s="23">
        <v>2.12</v>
      </c>
      <c r="B14" s="2" t="s">
        <v>44</v>
      </c>
      <c r="C14" s="46"/>
      <c r="D14" s="3"/>
    </row>
    <row r="15" spans="1:22" ht="16.5" customHeight="1" x14ac:dyDescent="0.25">
      <c r="A15" s="19"/>
      <c r="B15" s="49" t="s">
        <v>15</v>
      </c>
      <c r="C15" s="19">
        <f>SUM(C3:C14)</f>
        <v>0</v>
      </c>
      <c r="D15" s="3"/>
    </row>
    <row r="16" spans="1:22" ht="27.75" customHeight="1" x14ac:dyDescent="0.25"/>
  </sheetData>
  <dataValidations count="1">
    <dataValidation type="list" showInputMessage="1" showErrorMessage="1" errorTitle="Invalid Score" error="You have entered a wrong score, Please check and re-enter " promptTitle="Criterion Score" prompt="Enter value between 0 - 3 _x000a_" sqref="C3:C14">
      <formula1>$V$2:$V$5</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S27"/>
  <sheetViews>
    <sheetView zoomScaleNormal="100" workbookViewId="0">
      <pane ySplit="2" topLeftCell="A15" activePane="bottomLeft" state="frozen"/>
      <selection pane="bottomLeft" activeCell="D25" sqref="D25"/>
    </sheetView>
  </sheetViews>
  <sheetFormatPr defaultRowHeight="15" x14ac:dyDescent="0.25"/>
  <cols>
    <col min="1" max="1" width="8.7109375" style="54" customWidth="1"/>
    <col min="2" max="2" width="124.7109375" style="26" customWidth="1"/>
    <col min="3" max="3" width="10.85546875" style="22" customWidth="1"/>
    <col min="4" max="4" width="35.7109375" customWidth="1"/>
  </cols>
  <sheetData>
    <row r="1" spans="1:19" x14ac:dyDescent="0.25">
      <c r="B1" s="79" t="s">
        <v>236</v>
      </c>
    </row>
    <row r="2" spans="1:19" x14ac:dyDescent="0.25">
      <c r="A2" s="51" t="s">
        <v>2</v>
      </c>
      <c r="B2" s="16" t="s">
        <v>3</v>
      </c>
      <c r="C2" s="21" t="s">
        <v>4</v>
      </c>
      <c r="D2" s="60" t="s">
        <v>209</v>
      </c>
    </row>
    <row r="3" spans="1:19" ht="30.75" customHeight="1" x14ac:dyDescent="0.25">
      <c r="A3" s="52">
        <v>3.1</v>
      </c>
      <c r="B3" s="2" t="s">
        <v>45</v>
      </c>
      <c r="C3" s="14"/>
      <c r="D3" s="3"/>
      <c r="S3" s="6">
        <v>0</v>
      </c>
    </row>
    <row r="4" spans="1:19" ht="20.25" customHeight="1" x14ac:dyDescent="0.25">
      <c r="A4" s="52">
        <v>3.2</v>
      </c>
      <c r="B4" s="2" t="s">
        <v>46</v>
      </c>
      <c r="C4" s="14"/>
      <c r="D4" s="3"/>
      <c r="S4" s="6">
        <v>1</v>
      </c>
    </row>
    <row r="5" spans="1:19" x14ac:dyDescent="0.25">
      <c r="A5" s="52">
        <v>3.3</v>
      </c>
      <c r="B5" s="2" t="s">
        <v>47</v>
      </c>
      <c r="C5" s="14"/>
      <c r="D5" s="3"/>
      <c r="S5" s="6">
        <v>2</v>
      </c>
    </row>
    <row r="6" spans="1:19" ht="30" x14ac:dyDescent="0.25">
      <c r="A6" s="52">
        <v>3.4</v>
      </c>
      <c r="B6" s="2" t="s">
        <v>48</v>
      </c>
      <c r="C6" s="14"/>
      <c r="D6" s="3"/>
      <c r="S6" s="6">
        <v>3</v>
      </c>
    </row>
    <row r="7" spans="1:19" ht="30" x14ac:dyDescent="0.25">
      <c r="A7" s="52">
        <v>3.5</v>
      </c>
      <c r="B7" s="2" t="s">
        <v>49</v>
      </c>
      <c r="C7" s="14"/>
      <c r="D7" s="3"/>
      <c r="S7" s="6"/>
    </row>
    <row r="8" spans="1:19" ht="60" x14ac:dyDescent="0.25">
      <c r="A8" s="52">
        <v>3.6</v>
      </c>
      <c r="B8" s="2" t="s">
        <v>50</v>
      </c>
      <c r="C8" s="14"/>
      <c r="D8" s="3"/>
    </row>
    <row r="9" spans="1:19" x14ac:dyDescent="0.25">
      <c r="A9" s="52">
        <v>3.7</v>
      </c>
      <c r="B9" s="2" t="s">
        <v>51</v>
      </c>
      <c r="C9" s="14"/>
      <c r="D9" s="3"/>
    </row>
    <row r="10" spans="1:19" x14ac:dyDescent="0.25">
      <c r="A10" s="52">
        <v>3.8</v>
      </c>
      <c r="B10" s="2" t="s">
        <v>52</v>
      </c>
      <c r="C10" s="14"/>
      <c r="D10" s="3"/>
    </row>
    <row r="11" spans="1:19" ht="45" x14ac:dyDescent="0.25">
      <c r="A11" s="52">
        <v>3.9</v>
      </c>
      <c r="B11" s="2" t="s">
        <v>53</v>
      </c>
      <c r="C11" s="14"/>
      <c r="D11" s="3"/>
    </row>
    <row r="12" spans="1:19" ht="30" x14ac:dyDescent="0.25">
      <c r="A12" s="53" t="s">
        <v>205</v>
      </c>
      <c r="B12" s="2" t="s">
        <v>54</v>
      </c>
      <c r="C12" s="14"/>
      <c r="D12" s="3"/>
    </row>
    <row r="13" spans="1:19" ht="30" x14ac:dyDescent="0.25">
      <c r="A13" s="52">
        <v>3.11</v>
      </c>
      <c r="B13" s="2" t="s">
        <v>55</v>
      </c>
      <c r="C13" s="14"/>
      <c r="D13" s="3"/>
    </row>
    <row r="14" spans="1:19" ht="30" x14ac:dyDescent="0.25">
      <c r="A14" s="52">
        <v>3.12</v>
      </c>
      <c r="B14" s="2" t="s">
        <v>56</v>
      </c>
      <c r="C14" s="14"/>
      <c r="D14" s="3"/>
    </row>
    <row r="15" spans="1:19" ht="30" x14ac:dyDescent="0.25">
      <c r="A15" s="52">
        <v>3.13</v>
      </c>
      <c r="B15" s="2" t="s">
        <v>57</v>
      </c>
      <c r="C15" s="14"/>
      <c r="D15" s="3"/>
    </row>
    <row r="16" spans="1:19" ht="30" x14ac:dyDescent="0.25">
      <c r="A16" s="52">
        <v>3.14</v>
      </c>
      <c r="B16" s="2" t="s">
        <v>58</v>
      </c>
      <c r="C16" s="14"/>
      <c r="D16" s="3"/>
    </row>
    <row r="17" spans="1:4" ht="30" x14ac:dyDescent="0.25">
      <c r="A17" s="52">
        <v>3.15</v>
      </c>
      <c r="B17" s="2" t="s">
        <v>59</v>
      </c>
      <c r="C17" s="14"/>
      <c r="D17" s="3"/>
    </row>
    <row r="18" spans="1:4" ht="31.5" customHeight="1" x14ac:dyDescent="0.25">
      <c r="A18" s="52">
        <v>3.16</v>
      </c>
      <c r="B18" s="2" t="s">
        <v>60</v>
      </c>
      <c r="C18" s="14"/>
      <c r="D18" s="3"/>
    </row>
    <row r="19" spans="1:4" ht="30" x14ac:dyDescent="0.25">
      <c r="A19" s="52">
        <v>3.17</v>
      </c>
      <c r="B19" s="2" t="s">
        <v>61</v>
      </c>
      <c r="C19" s="14"/>
      <c r="D19" s="3"/>
    </row>
    <row r="20" spans="1:4" ht="30" x14ac:dyDescent="0.25">
      <c r="A20" s="52">
        <v>3.18</v>
      </c>
      <c r="B20" s="2" t="s">
        <v>62</v>
      </c>
      <c r="C20" s="14"/>
      <c r="D20" s="3"/>
    </row>
    <row r="21" spans="1:4" ht="32.25" customHeight="1" x14ac:dyDescent="0.25">
      <c r="A21" s="52">
        <v>3.19</v>
      </c>
      <c r="B21" s="2" t="s">
        <v>244</v>
      </c>
      <c r="C21" s="14"/>
      <c r="D21" s="3"/>
    </row>
    <row r="22" spans="1:4" ht="30" x14ac:dyDescent="0.25">
      <c r="A22" s="53" t="s">
        <v>211</v>
      </c>
      <c r="B22" s="2" t="s">
        <v>63</v>
      </c>
      <c r="C22" s="14"/>
      <c r="D22" s="3"/>
    </row>
    <row r="23" spans="1:4" ht="33" customHeight="1" x14ac:dyDescent="0.25">
      <c r="A23" s="52">
        <v>3.21</v>
      </c>
      <c r="B23" s="2" t="s">
        <v>64</v>
      </c>
      <c r="C23" s="14"/>
      <c r="D23" s="3"/>
    </row>
    <row r="24" spans="1:4" x14ac:dyDescent="0.25">
      <c r="A24" s="52">
        <v>3.22</v>
      </c>
      <c r="B24" s="2" t="s">
        <v>65</v>
      </c>
      <c r="C24" s="14"/>
      <c r="D24" s="3"/>
    </row>
    <row r="25" spans="1:4" ht="30" x14ac:dyDescent="0.25">
      <c r="A25" s="52">
        <v>3.23</v>
      </c>
      <c r="B25" s="2" t="s">
        <v>66</v>
      </c>
      <c r="C25" s="14"/>
      <c r="D25" s="3"/>
    </row>
    <row r="26" spans="1:4" x14ac:dyDescent="0.25">
      <c r="A26" s="52">
        <v>3.24</v>
      </c>
      <c r="B26" s="2" t="s">
        <v>67</v>
      </c>
      <c r="C26" s="14"/>
      <c r="D26" s="3"/>
    </row>
    <row r="27" spans="1:4" ht="18" customHeight="1" x14ac:dyDescent="0.25">
      <c r="A27" s="52"/>
      <c r="B27" s="55" t="s">
        <v>15</v>
      </c>
      <c r="C27" s="19">
        <f>SUM(C3:C26)</f>
        <v>0</v>
      </c>
      <c r="D27" s="3"/>
    </row>
  </sheetData>
  <dataValidations count="1">
    <dataValidation type="list" allowBlank="1" showInputMessage="1" showErrorMessage="1" errorTitle="Invalid Score" error="You have entered a wrong score, Please check and re-enter " promptTitle=" Criterion Score" prompt="Enter value between 0 - 3 " sqref="C3:C26">
      <formula1>$S$3:$S$6</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O22"/>
  <sheetViews>
    <sheetView zoomScaleNormal="100" workbookViewId="0">
      <pane ySplit="2" topLeftCell="A9" activePane="bottomLeft" state="frozen"/>
      <selection pane="bottomLeft" activeCell="A3" sqref="A3:XFD3"/>
    </sheetView>
  </sheetViews>
  <sheetFormatPr defaultRowHeight="15" x14ac:dyDescent="0.25"/>
  <cols>
    <col min="1" max="1" width="7.85546875" style="20" customWidth="1"/>
    <col min="2" max="2" width="124.7109375" style="15" customWidth="1"/>
    <col min="3" max="3" width="10.42578125" style="22" customWidth="1"/>
    <col min="4" max="4" width="35.7109375" customWidth="1"/>
  </cols>
  <sheetData>
    <row r="1" spans="1:15" x14ac:dyDescent="0.25">
      <c r="B1" s="68" t="s">
        <v>237</v>
      </c>
    </row>
    <row r="2" spans="1:15" x14ac:dyDescent="0.25">
      <c r="A2" s="27" t="s">
        <v>2</v>
      </c>
      <c r="B2" s="28" t="s">
        <v>3</v>
      </c>
      <c r="C2" s="21" t="s">
        <v>4</v>
      </c>
      <c r="D2" s="60" t="s">
        <v>209</v>
      </c>
    </row>
    <row r="3" spans="1:15" ht="30" x14ac:dyDescent="0.25">
      <c r="A3" s="29">
        <v>4.0999999999999996</v>
      </c>
      <c r="B3" s="30" t="s">
        <v>68</v>
      </c>
      <c r="C3" s="24"/>
      <c r="D3" s="3"/>
      <c r="O3" s="6">
        <v>0</v>
      </c>
    </row>
    <row r="4" spans="1:15" x14ac:dyDescent="0.25">
      <c r="A4" s="29">
        <v>4.2</v>
      </c>
      <c r="B4" s="30" t="s">
        <v>69</v>
      </c>
      <c r="C4" s="24"/>
      <c r="D4" s="3"/>
      <c r="O4" s="6">
        <v>1</v>
      </c>
    </row>
    <row r="5" spans="1:15" ht="30" x14ac:dyDescent="0.25">
      <c r="A5" s="29">
        <v>4.3</v>
      </c>
      <c r="B5" s="30" t="s">
        <v>70</v>
      </c>
      <c r="C5" s="24"/>
      <c r="D5" s="3"/>
      <c r="O5" s="6">
        <v>2</v>
      </c>
    </row>
    <row r="6" spans="1:15" ht="30" x14ac:dyDescent="0.25">
      <c r="A6" s="29">
        <v>4.4000000000000004</v>
      </c>
      <c r="B6" s="30" t="s">
        <v>71</v>
      </c>
      <c r="C6" s="24"/>
      <c r="D6" s="3"/>
      <c r="O6" s="6">
        <v>3</v>
      </c>
    </row>
    <row r="7" spans="1:15" ht="30" x14ac:dyDescent="0.25">
      <c r="A7" s="29">
        <v>4.5</v>
      </c>
      <c r="B7" s="30" t="s">
        <v>72</v>
      </c>
      <c r="C7" s="24"/>
      <c r="D7" s="3"/>
      <c r="O7" s="6"/>
    </row>
    <row r="8" spans="1:15" ht="30" x14ac:dyDescent="0.25">
      <c r="A8" s="29">
        <v>4.5999999999999996</v>
      </c>
      <c r="B8" s="30" t="s">
        <v>73</v>
      </c>
      <c r="C8" s="24"/>
      <c r="D8" s="3"/>
    </row>
    <row r="9" spans="1:15" ht="30" x14ac:dyDescent="0.25">
      <c r="A9" s="29">
        <v>4.7</v>
      </c>
      <c r="B9" s="30" t="s">
        <v>74</v>
      </c>
      <c r="C9" s="24"/>
      <c r="D9" s="3"/>
    </row>
    <row r="10" spans="1:15" ht="30" x14ac:dyDescent="0.25">
      <c r="A10" s="29">
        <v>4.8</v>
      </c>
      <c r="B10" s="30" t="s">
        <v>75</v>
      </c>
      <c r="C10" s="24"/>
      <c r="D10" s="3"/>
    </row>
    <row r="11" spans="1:15" ht="30" x14ac:dyDescent="0.25">
      <c r="A11" s="29">
        <v>4.9000000000000004</v>
      </c>
      <c r="B11" s="30" t="s">
        <v>76</v>
      </c>
      <c r="C11" s="24"/>
      <c r="D11" s="3"/>
    </row>
    <row r="12" spans="1:15" ht="30" x14ac:dyDescent="0.25">
      <c r="A12" s="56" t="s">
        <v>206</v>
      </c>
      <c r="B12" s="30" t="s">
        <v>77</v>
      </c>
      <c r="C12" s="24"/>
      <c r="D12" s="3"/>
    </row>
    <row r="13" spans="1:15" ht="30" x14ac:dyDescent="0.25">
      <c r="A13" s="29">
        <v>4.1100000000000003</v>
      </c>
      <c r="B13" s="30" t="s">
        <v>78</v>
      </c>
      <c r="C13" s="24"/>
      <c r="D13" s="3"/>
    </row>
    <row r="14" spans="1:15" x14ac:dyDescent="0.25">
      <c r="A14" s="29">
        <v>4.12</v>
      </c>
      <c r="B14" s="30" t="s">
        <v>79</v>
      </c>
      <c r="C14" s="24"/>
      <c r="D14" s="3"/>
    </row>
    <row r="15" spans="1:15" x14ac:dyDescent="0.25">
      <c r="A15" s="29">
        <v>4.13</v>
      </c>
      <c r="B15" s="30" t="s">
        <v>80</v>
      </c>
      <c r="C15" s="24"/>
      <c r="D15" s="3"/>
    </row>
    <row r="16" spans="1:15" x14ac:dyDescent="0.25">
      <c r="A16" s="29">
        <v>4.1399999999999997</v>
      </c>
      <c r="B16" s="30" t="s">
        <v>81</v>
      </c>
      <c r="C16" s="24"/>
      <c r="D16" s="3"/>
    </row>
    <row r="17" spans="1:4" x14ac:dyDescent="0.25">
      <c r="A17" s="29">
        <v>4.1500000000000004</v>
      </c>
      <c r="B17" s="30" t="s">
        <v>82</v>
      </c>
      <c r="C17" s="24"/>
      <c r="D17" s="3"/>
    </row>
    <row r="18" spans="1:4" ht="30" x14ac:dyDescent="0.25">
      <c r="A18" s="29">
        <v>4.16</v>
      </c>
      <c r="B18" s="30" t="s">
        <v>83</v>
      </c>
      <c r="C18" s="24"/>
      <c r="D18" s="3"/>
    </row>
    <row r="19" spans="1:4" x14ac:dyDescent="0.25">
      <c r="A19" s="29">
        <v>4.17</v>
      </c>
      <c r="B19" s="30" t="s">
        <v>84</v>
      </c>
      <c r="C19" s="24"/>
      <c r="D19" s="3"/>
    </row>
    <row r="20" spans="1:4" ht="30" x14ac:dyDescent="0.25">
      <c r="A20" s="29">
        <v>4.18</v>
      </c>
      <c r="B20" s="30" t="s">
        <v>85</v>
      </c>
      <c r="C20" s="24"/>
      <c r="D20" s="3"/>
    </row>
    <row r="21" spans="1:4" ht="30.75" customHeight="1" x14ac:dyDescent="0.25">
      <c r="A21" s="29">
        <v>4.1900000000000004</v>
      </c>
      <c r="B21" s="30" t="s">
        <v>86</v>
      </c>
      <c r="C21" s="24"/>
      <c r="D21" s="3"/>
    </row>
    <row r="22" spans="1:4" ht="18" customHeight="1" x14ac:dyDescent="0.25">
      <c r="A22" s="29"/>
      <c r="B22" s="57" t="s">
        <v>15</v>
      </c>
      <c r="C22" s="19">
        <f>SUM(C3:C21)</f>
        <v>0</v>
      </c>
      <c r="D22" s="3"/>
    </row>
  </sheetData>
  <dataValidations count="1">
    <dataValidation type="list" showInputMessage="1" showErrorMessage="1" errorTitle="Invalid Score" error="You have entered a wrong score, Please check and re-enter " promptTitle="Criterion Score" prompt="Enter value between 0 - 3 " sqref="C3:C21">
      <formula1>$O$3:$O$6</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S22"/>
  <sheetViews>
    <sheetView zoomScaleNormal="100" workbookViewId="0">
      <pane ySplit="2" topLeftCell="A3" activePane="bottomLeft" state="frozen"/>
      <selection pane="bottomLeft" activeCell="A3" sqref="A3:XFD3"/>
    </sheetView>
  </sheetViews>
  <sheetFormatPr defaultRowHeight="15" x14ac:dyDescent="0.25"/>
  <cols>
    <col min="1" max="1" width="8.7109375" style="20" customWidth="1"/>
    <col min="2" max="2" width="124.7109375" style="15" customWidth="1"/>
    <col min="3" max="3" width="10.140625" style="22" customWidth="1"/>
    <col min="4" max="4" width="35.7109375" customWidth="1"/>
  </cols>
  <sheetData>
    <row r="1" spans="1:19" x14ac:dyDescent="0.25">
      <c r="B1" s="68" t="s">
        <v>238</v>
      </c>
    </row>
    <row r="2" spans="1:19" x14ac:dyDescent="0.25">
      <c r="A2" s="18" t="s">
        <v>2</v>
      </c>
      <c r="B2" s="16" t="s">
        <v>3</v>
      </c>
      <c r="C2" s="21" t="s">
        <v>4</v>
      </c>
      <c r="D2" s="60" t="s">
        <v>209</v>
      </c>
    </row>
    <row r="3" spans="1:19" x14ac:dyDescent="0.25">
      <c r="A3" s="19">
        <v>5.0999999999999996</v>
      </c>
      <c r="B3" s="17" t="s">
        <v>87</v>
      </c>
      <c r="C3" s="24"/>
      <c r="D3" s="3"/>
    </row>
    <row r="4" spans="1:19" ht="18.75" customHeight="1" x14ac:dyDescent="0.25">
      <c r="A4" s="19">
        <v>5.2</v>
      </c>
      <c r="B4" s="2" t="s">
        <v>88</v>
      </c>
      <c r="C4" s="24"/>
      <c r="D4" s="3"/>
      <c r="S4" s="6">
        <v>0</v>
      </c>
    </row>
    <row r="5" spans="1:19" ht="19.5" customHeight="1" x14ac:dyDescent="0.25">
      <c r="A5" s="19">
        <v>5.3</v>
      </c>
      <c r="B5" s="25" t="s">
        <v>89</v>
      </c>
      <c r="C5" s="24"/>
      <c r="D5" s="3"/>
      <c r="S5" s="6">
        <v>1</v>
      </c>
    </row>
    <row r="6" spans="1:19" ht="30" x14ac:dyDescent="0.25">
      <c r="A6" s="19">
        <v>5.4</v>
      </c>
      <c r="B6" s="25" t="s">
        <v>90</v>
      </c>
      <c r="C6" s="24"/>
      <c r="D6" s="3"/>
      <c r="S6" s="6">
        <v>2</v>
      </c>
    </row>
    <row r="7" spans="1:19" ht="30" x14ac:dyDescent="0.25">
      <c r="A7" s="19">
        <v>5.5</v>
      </c>
      <c r="B7" s="25" t="s">
        <v>91</v>
      </c>
      <c r="C7" s="24"/>
      <c r="D7" s="3"/>
      <c r="S7" s="6">
        <v>3</v>
      </c>
    </row>
    <row r="8" spans="1:19" ht="45" x14ac:dyDescent="0.25">
      <c r="A8" s="19">
        <v>5.6</v>
      </c>
      <c r="B8" s="25" t="s">
        <v>92</v>
      </c>
      <c r="C8" s="24"/>
      <c r="D8" s="3"/>
    </row>
    <row r="9" spans="1:19" ht="31.5" customHeight="1" x14ac:dyDescent="0.25">
      <c r="A9" s="19">
        <v>5.7</v>
      </c>
      <c r="B9" s="25" t="s">
        <v>223</v>
      </c>
      <c r="C9" s="24"/>
      <c r="D9" s="3"/>
    </row>
    <row r="10" spans="1:19" ht="30.75" customHeight="1" x14ac:dyDescent="0.25">
      <c r="A10" s="19">
        <v>5.8</v>
      </c>
      <c r="B10" s="25" t="s">
        <v>93</v>
      </c>
      <c r="C10" s="24"/>
      <c r="D10" s="3"/>
    </row>
    <row r="11" spans="1:19" ht="18.75" customHeight="1" x14ac:dyDescent="0.25">
      <c r="A11" s="19">
        <v>5.9</v>
      </c>
      <c r="B11" s="25" t="s">
        <v>94</v>
      </c>
      <c r="C11" s="24"/>
      <c r="D11" s="3"/>
    </row>
    <row r="12" spans="1:19" ht="30.75" customHeight="1" x14ac:dyDescent="0.25">
      <c r="A12" s="50" t="s">
        <v>207</v>
      </c>
      <c r="B12" s="25" t="s">
        <v>95</v>
      </c>
      <c r="C12" s="24"/>
      <c r="D12" s="3"/>
    </row>
    <row r="13" spans="1:19" ht="18.75" customHeight="1" x14ac:dyDescent="0.25">
      <c r="A13" s="19">
        <v>5.1100000000000003</v>
      </c>
      <c r="B13" s="25" t="s">
        <v>96</v>
      </c>
      <c r="C13" s="24"/>
      <c r="D13" s="3"/>
    </row>
    <row r="14" spans="1:19" ht="18" customHeight="1" x14ac:dyDescent="0.25">
      <c r="A14" s="19">
        <v>5.12</v>
      </c>
      <c r="B14" s="25" t="s">
        <v>97</v>
      </c>
      <c r="C14" s="24"/>
      <c r="D14" s="3"/>
    </row>
    <row r="15" spans="1:19" ht="30" x14ac:dyDescent="0.25">
      <c r="A15" s="19">
        <v>5.13</v>
      </c>
      <c r="B15" s="25" t="s">
        <v>98</v>
      </c>
      <c r="C15" s="24"/>
      <c r="D15" s="3"/>
    </row>
    <row r="16" spans="1:19" ht="18" customHeight="1" x14ac:dyDescent="0.25">
      <c r="A16" s="19">
        <v>5.14</v>
      </c>
      <c r="B16" s="25" t="s">
        <v>99</v>
      </c>
      <c r="C16" s="24"/>
      <c r="D16" s="3"/>
    </row>
    <row r="17" spans="1:4" ht="33" customHeight="1" x14ac:dyDescent="0.25">
      <c r="A17" s="19">
        <v>5.15</v>
      </c>
      <c r="B17" s="25" t="s">
        <v>100</v>
      </c>
      <c r="C17" s="24"/>
      <c r="D17" s="3"/>
    </row>
    <row r="18" spans="1:4" ht="33" customHeight="1" x14ac:dyDescent="0.25">
      <c r="A18" s="19">
        <v>5.16</v>
      </c>
      <c r="B18" s="25" t="s">
        <v>101</v>
      </c>
      <c r="C18" s="24"/>
      <c r="D18" s="3"/>
    </row>
    <row r="19" spans="1:4" ht="18" customHeight="1" x14ac:dyDescent="0.25">
      <c r="A19" s="19">
        <v>5.17</v>
      </c>
      <c r="B19" s="25" t="s">
        <v>102</v>
      </c>
      <c r="C19" s="24"/>
      <c r="D19" s="3"/>
    </row>
    <row r="20" spans="1:4" ht="17.25" customHeight="1" x14ac:dyDescent="0.25">
      <c r="A20" s="19">
        <v>5.18</v>
      </c>
      <c r="B20" s="25" t="s">
        <v>103</v>
      </c>
      <c r="C20" s="24"/>
      <c r="D20" s="3"/>
    </row>
    <row r="21" spans="1:4" ht="33" customHeight="1" x14ac:dyDescent="0.25">
      <c r="A21" s="19">
        <v>5.19</v>
      </c>
      <c r="B21" s="25" t="s">
        <v>104</v>
      </c>
      <c r="C21" s="24"/>
      <c r="D21" s="3"/>
    </row>
    <row r="22" spans="1:4" ht="18" customHeight="1" x14ac:dyDescent="0.25">
      <c r="A22" s="19"/>
      <c r="B22" s="58" t="s">
        <v>15</v>
      </c>
      <c r="C22" s="19">
        <f>SUM(C3:C21)</f>
        <v>0</v>
      </c>
      <c r="D22" s="3"/>
    </row>
  </sheetData>
  <dataValidations count="1">
    <dataValidation type="list" showInputMessage="1" showErrorMessage="1" errorTitle="Invalid Score" error="You have entered a wrong score, Please check and re-enter " promptTitle="Criterion Score" prompt="Enter value between 0 - 3 " sqref="C3:C21">
      <formula1>$S$4:$S$7</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P27"/>
  <sheetViews>
    <sheetView zoomScaleNormal="100" workbookViewId="0">
      <pane ySplit="2" topLeftCell="A3" activePane="bottomLeft" state="frozen"/>
      <selection pane="bottomLeft" activeCell="A3" sqref="A3:XFD3"/>
    </sheetView>
  </sheetViews>
  <sheetFormatPr defaultRowHeight="15" x14ac:dyDescent="0.25"/>
  <cols>
    <col min="1" max="1" width="7.42578125" style="20" customWidth="1"/>
    <col min="2" max="2" width="124.7109375" customWidth="1"/>
    <col min="3" max="3" width="11.42578125" style="22" customWidth="1"/>
    <col min="4" max="4" width="35.7109375" customWidth="1"/>
  </cols>
  <sheetData>
    <row r="1" spans="1:16" x14ac:dyDescent="0.25">
      <c r="B1" s="80" t="s">
        <v>239</v>
      </c>
    </row>
    <row r="2" spans="1:16" x14ac:dyDescent="0.25">
      <c r="A2" s="18" t="s">
        <v>2</v>
      </c>
      <c r="B2" s="16" t="s">
        <v>3</v>
      </c>
      <c r="C2" s="21" t="s">
        <v>4</v>
      </c>
      <c r="D2" s="60" t="s">
        <v>209</v>
      </c>
    </row>
    <row r="3" spans="1:16" ht="33" customHeight="1" x14ac:dyDescent="0.25">
      <c r="A3" s="19">
        <v>6.1</v>
      </c>
      <c r="B3" s="4" t="s">
        <v>105</v>
      </c>
      <c r="C3" s="24"/>
      <c r="D3" s="3"/>
    </row>
    <row r="4" spans="1:16" ht="31.5" customHeight="1" x14ac:dyDescent="0.25">
      <c r="A4" s="19">
        <v>6.2</v>
      </c>
      <c r="B4" s="4" t="s">
        <v>106</v>
      </c>
      <c r="C4" s="24"/>
      <c r="D4" s="3"/>
    </row>
    <row r="5" spans="1:16" ht="31.5" customHeight="1" x14ac:dyDescent="0.25">
      <c r="A5" s="19">
        <v>6.3</v>
      </c>
      <c r="B5" s="4" t="s">
        <v>107</v>
      </c>
      <c r="C5" s="24"/>
      <c r="D5" s="3"/>
    </row>
    <row r="6" spans="1:16" ht="33.75" customHeight="1" x14ac:dyDescent="0.25">
      <c r="A6" s="19">
        <v>6.4</v>
      </c>
      <c r="B6" s="4" t="s">
        <v>108</v>
      </c>
      <c r="C6" s="24"/>
      <c r="D6" s="3"/>
    </row>
    <row r="7" spans="1:16" ht="30" customHeight="1" x14ac:dyDescent="0.25">
      <c r="A7" s="19">
        <v>6.5</v>
      </c>
      <c r="B7" s="4" t="s">
        <v>109</v>
      </c>
      <c r="C7" s="24"/>
      <c r="D7" s="3"/>
    </row>
    <row r="8" spans="1:16" ht="18" customHeight="1" x14ac:dyDescent="0.25">
      <c r="A8" s="19">
        <v>6.6</v>
      </c>
      <c r="B8" s="4" t="s">
        <v>110</v>
      </c>
      <c r="C8" s="24"/>
      <c r="D8" s="3"/>
    </row>
    <row r="9" spans="1:16" ht="31.5" customHeight="1" x14ac:dyDescent="0.25">
      <c r="A9" s="19">
        <v>6.7</v>
      </c>
      <c r="B9" s="4" t="s">
        <v>111</v>
      </c>
      <c r="C9" s="24"/>
      <c r="D9" s="3"/>
      <c r="P9" s="6">
        <v>0</v>
      </c>
    </row>
    <row r="10" spans="1:16" ht="31.5" customHeight="1" x14ac:dyDescent="0.25">
      <c r="A10" s="19">
        <v>6.8</v>
      </c>
      <c r="B10" s="4" t="s">
        <v>112</v>
      </c>
      <c r="C10" s="24"/>
      <c r="D10" s="3"/>
      <c r="P10" s="6">
        <v>1</v>
      </c>
    </row>
    <row r="11" spans="1:16" ht="31.5" customHeight="1" x14ac:dyDescent="0.25">
      <c r="A11" s="19">
        <v>6.9</v>
      </c>
      <c r="B11" s="4" t="s">
        <v>113</v>
      </c>
      <c r="C11" s="24"/>
      <c r="D11" s="3"/>
      <c r="P11" s="6">
        <v>2</v>
      </c>
    </row>
    <row r="12" spans="1:16" ht="33.75" customHeight="1" x14ac:dyDescent="0.25">
      <c r="A12" s="50" t="s">
        <v>212</v>
      </c>
      <c r="B12" s="4" t="s">
        <v>114</v>
      </c>
      <c r="C12" s="24"/>
      <c r="D12" s="3"/>
      <c r="P12" s="6">
        <v>3</v>
      </c>
    </row>
    <row r="13" spans="1:16" ht="32.25" customHeight="1" x14ac:dyDescent="0.25">
      <c r="A13" s="19">
        <v>6.11</v>
      </c>
      <c r="B13" s="4" t="s">
        <v>115</v>
      </c>
      <c r="C13" s="24"/>
      <c r="D13" s="3"/>
      <c r="P13" s="6"/>
    </row>
    <row r="14" spans="1:16" ht="32.25" customHeight="1" x14ac:dyDescent="0.25">
      <c r="A14" s="19">
        <v>6.12</v>
      </c>
      <c r="B14" s="4" t="s">
        <v>116</v>
      </c>
      <c r="C14" s="24"/>
      <c r="D14" s="3"/>
    </row>
    <row r="15" spans="1:16" ht="18.75" customHeight="1" x14ac:dyDescent="0.25">
      <c r="A15" s="19">
        <v>6.13</v>
      </c>
      <c r="B15" s="4" t="s">
        <v>117</v>
      </c>
      <c r="C15" s="24"/>
      <c r="D15" s="3"/>
    </row>
    <row r="16" spans="1:16" ht="19.5" customHeight="1" x14ac:dyDescent="0.25">
      <c r="A16" s="19">
        <v>6.14</v>
      </c>
      <c r="B16" s="4" t="s">
        <v>118</v>
      </c>
      <c r="C16" s="24"/>
      <c r="D16" s="3"/>
    </row>
    <row r="17" spans="1:4" ht="31.5" customHeight="1" x14ac:dyDescent="0.25">
      <c r="A17" s="19">
        <v>6.15</v>
      </c>
      <c r="B17" s="4" t="s">
        <v>119</v>
      </c>
      <c r="C17" s="24"/>
      <c r="D17" s="3"/>
    </row>
    <row r="18" spans="1:4" ht="33.75" customHeight="1" x14ac:dyDescent="0.25">
      <c r="A18" s="19">
        <v>6.16</v>
      </c>
      <c r="B18" s="4" t="s">
        <v>120</v>
      </c>
      <c r="C18" s="24"/>
      <c r="D18" s="3"/>
    </row>
    <row r="19" spans="1:4" ht="18" customHeight="1" x14ac:dyDescent="0.25">
      <c r="A19" s="19">
        <v>6.17</v>
      </c>
      <c r="B19" s="4" t="s">
        <v>121</v>
      </c>
      <c r="C19" s="24"/>
      <c r="D19" s="3"/>
    </row>
    <row r="20" spans="1:4" ht="33" customHeight="1" x14ac:dyDescent="0.25">
      <c r="A20" s="19">
        <v>6.18</v>
      </c>
      <c r="B20" s="4" t="s">
        <v>122</v>
      </c>
      <c r="C20" s="24"/>
      <c r="D20" s="3"/>
    </row>
    <row r="21" spans="1:4" ht="30.75" customHeight="1" x14ac:dyDescent="0.25">
      <c r="A21" s="19">
        <v>6.19</v>
      </c>
      <c r="B21" s="4" t="s">
        <v>123</v>
      </c>
      <c r="C21" s="24"/>
      <c r="D21" s="3"/>
    </row>
    <row r="22" spans="1:4" ht="30" customHeight="1" x14ac:dyDescent="0.25">
      <c r="A22" s="50" t="s">
        <v>213</v>
      </c>
      <c r="B22" s="4" t="s">
        <v>124</v>
      </c>
      <c r="C22" s="24"/>
      <c r="D22" s="3"/>
    </row>
    <row r="23" spans="1:4" ht="18" customHeight="1" x14ac:dyDescent="0.25">
      <c r="A23" s="19">
        <v>6.21</v>
      </c>
      <c r="B23" s="4" t="s">
        <v>125</v>
      </c>
      <c r="C23" s="24"/>
      <c r="D23" s="3"/>
    </row>
    <row r="24" spans="1:4" ht="31.5" customHeight="1" x14ac:dyDescent="0.25">
      <c r="A24" s="19">
        <v>6.22</v>
      </c>
      <c r="B24" s="4" t="s">
        <v>126</v>
      </c>
      <c r="C24" s="24"/>
      <c r="D24" s="3"/>
    </row>
    <row r="25" spans="1:4" ht="18" customHeight="1" x14ac:dyDescent="0.25">
      <c r="A25" s="19">
        <v>6.23</v>
      </c>
      <c r="B25" s="4" t="s">
        <v>127</v>
      </c>
      <c r="C25" s="24"/>
      <c r="D25" s="3"/>
    </row>
    <row r="26" spans="1:4" ht="18" customHeight="1" x14ac:dyDescent="0.25">
      <c r="A26" s="19">
        <v>6.24</v>
      </c>
      <c r="B26" s="4" t="s">
        <v>128</v>
      </c>
      <c r="C26" s="24"/>
      <c r="D26" s="3"/>
    </row>
    <row r="27" spans="1:4" ht="18" customHeight="1" x14ac:dyDescent="0.25">
      <c r="A27" s="19"/>
      <c r="B27" s="59" t="s">
        <v>15</v>
      </c>
      <c r="C27" s="19">
        <f>SUM(C3:C26)</f>
        <v>0</v>
      </c>
      <c r="D27" s="3"/>
    </row>
  </sheetData>
  <dataValidations count="1">
    <dataValidation type="list" showInputMessage="1" showErrorMessage="1" errorTitle=" Invalid Score" error="You have entered a wrong score, Please check and re-enter " promptTitle="Criterion Score" prompt="Enter value between 0 - 3 " sqref="C3:C26">
      <formula1>$P$9:$P$12</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Q20"/>
  <sheetViews>
    <sheetView zoomScaleNormal="100" workbookViewId="0">
      <pane ySplit="2" topLeftCell="A3" activePane="bottomLeft" state="frozen"/>
      <selection pane="bottomLeft" activeCell="A3" sqref="A3:XFD3"/>
    </sheetView>
  </sheetViews>
  <sheetFormatPr defaultRowHeight="15" x14ac:dyDescent="0.25"/>
  <cols>
    <col min="1" max="1" width="7.85546875" style="20" customWidth="1"/>
    <col min="2" max="2" width="124.7109375" style="15" customWidth="1"/>
    <col min="3" max="3" width="12.28515625" style="22" customWidth="1"/>
    <col min="4" max="4" width="35.7109375" customWidth="1"/>
  </cols>
  <sheetData>
    <row r="1" spans="1:17" x14ac:dyDescent="0.25">
      <c r="B1" s="68" t="s">
        <v>240</v>
      </c>
    </row>
    <row r="2" spans="1:17" x14ac:dyDescent="0.25">
      <c r="A2" s="18" t="s">
        <v>2</v>
      </c>
      <c r="B2" s="16" t="s">
        <v>3</v>
      </c>
      <c r="C2" s="21" t="s">
        <v>4</v>
      </c>
      <c r="D2" s="60" t="s">
        <v>209</v>
      </c>
    </row>
    <row r="3" spans="1:17" ht="32.25" customHeight="1" x14ac:dyDescent="0.25">
      <c r="A3" s="19">
        <v>7.1</v>
      </c>
      <c r="B3" s="25" t="s">
        <v>129</v>
      </c>
      <c r="C3" s="24"/>
      <c r="D3" s="3"/>
      <c r="Q3" s="6">
        <v>0</v>
      </c>
    </row>
    <row r="4" spans="1:17" ht="19.5" customHeight="1" x14ac:dyDescent="0.25">
      <c r="A4" s="19">
        <v>7.2</v>
      </c>
      <c r="B4" s="25" t="s">
        <v>130</v>
      </c>
      <c r="C4" s="24"/>
      <c r="D4" s="3"/>
      <c r="Q4" s="6">
        <v>1</v>
      </c>
    </row>
    <row r="5" spans="1:17" ht="31.5" customHeight="1" x14ac:dyDescent="0.25">
      <c r="A5" s="19">
        <v>7.3</v>
      </c>
      <c r="B5" s="25" t="s">
        <v>131</v>
      </c>
      <c r="C5" s="24"/>
      <c r="D5" s="3"/>
      <c r="Q5" s="6">
        <v>2</v>
      </c>
    </row>
    <row r="6" spans="1:17" ht="19.5" customHeight="1" x14ac:dyDescent="0.25">
      <c r="A6" s="19">
        <v>7.4</v>
      </c>
      <c r="B6" s="25" t="s">
        <v>132</v>
      </c>
      <c r="C6" s="24"/>
      <c r="D6" s="3"/>
      <c r="Q6" s="6">
        <v>3</v>
      </c>
    </row>
    <row r="7" spans="1:17" ht="32.25" customHeight="1" x14ac:dyDescent="0.25">
      <c r="A7" s="19">
        <v>7.5</v>
      </c>
      <c r="B7" s="25" t="s">
        <v>133</v>
      </c>
      <c r="C7" s="24"/>
      <c r="D7" s="3"/>
    </row>
    <row r="8" spans="1:17" ht="30.75" customHeight="1" x14ac:dyDescent="0.25">
      <c r="A8" s="19">
        <v>7.6</v>
      </c>
      <c r="B8" s="25" t="s">
        <v>134</v>
      </c>
      <c r="C8" s="24"/>
      <c r="D8" s="3"/>
    </row>
    <row r="9" spans="1:17" ht="18.75" customHeight="1" x14ac:dyDescent="0.25">
      <c r="A9" s="19">
        <v>7.7</v>
      </c>
      <c r="B9" s="25" t="s">
        <v>135</v>
      </c>
      <c r="C9" s="24"/>
      <c r="D9" s="3"/>
    </row>
    <row r="10" spans="1:17" ht="32.25" customHeight="1" x14ac:dyDescent="0.25">
      <c r="A10" s="19">
        <v>7.8</v>
      </c>
      <c r="B10" s="25" t="s">
        <v>136</v>
      </c>
      <c r="C10" s="24"/>
      <c r="D10" s="3"/>
    </row>
    <row r="11" spans="1:17" ht="34.5" customHeight="1" x14ac:dyDescent="0.25">
      <c r="A11" s="19">
        <v>7.9</v>
      </c>
      <c r="B11" s="25" t="s">
        <v>137</v>
      </c>
      <c r="C11" s="24"/>
      <c r="D11" s="3"/>
    </row>
    <row r="12" spans="1:17" ht="30.75" customHeight="1" x14ac:dyDescent="0.25">
      <c r="A12" s="50" t="s">
        <v>208</v>
      </c>
      <c r="B12" s="25" t="s">
        <v>138</v>
      </c>
      <c r="C12" s="24"/>
      <c r="D12" s="3"/>
    </row>
    <row r="13" spans="1:17" ht="31.5" customHeight="1" x14ac:dyDescent="0.25">
      <c r="A13" s="19">
        <v>7.11</v>
      </c>
      <c r="B13" s="25" t="s">
        <v>139</v>
      </c>
      <c r="C13" s="24"/>
      <c r="D13" s="3"/>
    </row>
    <row r="14" spans="1:17" ht="32.25" customHeight="1" x14ac:dyDescent="0.25">
      <c r="A14" s="19">
        <v>7.12</v>
      </c>
      <c r="B14" s="25" t="s">
        <v>140</v>
      </c>
      <c r="C14" s="24"/>
      <c r="D14" s="3"/>
    </row>
    <row r="15" spans="1:17" ht="30.75" customHeight="1" x14ac:dyDescent="0.25">
      <c r="A15" s="19">
        <v>7.13</v>
      </c>
      <c r="B15" s="25" t="s">
        <v>141</v>
      </c>
      <c r="C15" s="24"/>
      <c r="D15" s="3"/>
    </row>
    <row r="16" spans="1:17" ht="29.25" customHeight="1" x14ac:dyDescent="0.25">
      <c r="A16" s="19">
        <v>7.14</v>
      </c>
      <c r="B16" s="25" t="s">
        <v>142</v>
      </c>
      <c r="C16" s="24"/>
      <c r="D16" s="3"/>
    </row>
    <row r="17" spans="1:4" ht="16.5" customHeight="1" x14ac:dyDescent="0.25">
      <c r="A17" s="19">
        <v>7.15</v>
      </c>
      <c r="B17" s="25" t="s">
        <v>143</v>
      </c>
      <c r="C17" s="24"/>
      <c r="D17" s="3"/>
    </row>
    <row r="18" spans="1:4" ht="32.25" customHeight="1" x14ac:dyDescent="0.25">
      <c r="A18" s="19">
        <v>7.16</v>
      </c>
      <c r="B18" s="25" t="s">
        <v>144</v>
      </c>
      <c r="C18" s="24"/>
      <c r="D18" s="3"/>
    </row>
    <row r="19" spans="1:4" ht="31.5" customHeight="1" x14ac:dyDescent="0.25">
      <c r="A19" s="19">
        <v>7.17</v>
      </c>
      <c r="B19" s="25" t="s">
        <v>145</v>
      </c>
      <c r="C19" s="24"/>
      <c r="D19" s="3"/>
    </row>
    <row r="20" spans="1:4" ht="18" customHeight="1" x14ac:dyDescent="0.25">
      <c r="A20" s="19"/>
      <c r="B20" s="58" t="s">
        <v>15</v>
      </c>
      <c r="C20" s="19">
        <f>SUM(C3:C19)</f>
        <v>0</v>
      </c>
      <c r="D20" s="3"/>
    </row>
  </sheetData>
  <dataValidations count="1">
    <dataValidation type="list" showInputMessage="1" showErrorMessage="1" errorTitle=" Invalid Score" error="You have entered a wrong score, Please check and re-enter " promptTitle="Criterion Score" prompt="Enter value between 0 - 3 _x000a_" sqref="C3:C19">
      <formula1>$Q$3:$Q$6</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O17"/>
  <sheetViews>
    <sheetView zoomScaleNormal="100" workbookViewId="0">
      <pane ySplit="2" topLeftCell="A3" activePane="bottomLeft" state="frozen"/>
      <selection pane="bottomLeft" activeCell="A3" sqref="A3:XFD3"/>
    </sheetView>
  </sheetViews>
  <sheetFormatPr defaultRowHeight="15" x14ac:dyDescent="0.25"/>
  <cols>
    <col min="1" max="1" width="8.28515625" style="20" customWidth="1"/>
    <col min="2" max="2" width="124.7109375" style="15" customWidth="1"/>
    <col min="3" max="3" width="11" style="22" customWidth="1"/>
  </cols>
  <sheetData>
    <row r="1" spans="1:15" x14ac:dyDescent="0.25">
      <c r="B1" s="68" t="s">
        <v>241</v>
      </c>
    </row>
    <row r="2" spans="1:15" x14ac:dyDescent="0.25">
      <c r="A2" s="27" t="s">
        <v>2</v>
      </c>
      <c r="B2" s="28" t="s">
        <v>3</v>
      </c>
      <c r="C2" s="21" t="s">
        <v>4</v>
      </c>
    </row>
    <row r="3" spans="1:15" ht="30" customHeight="1" x14ac:dyDescent="0.25">
      <c r="A3" s="29">
        <v>8.1</v>
      </c>
      <c r="B3" s="31" t="s">
        <v>146</v>
      </c>
      <c r="C3" s="24"/>
      <c r="O3" s="6">
        <v>0</v>
      </c>
    </row>
    <row r="4" spans="1:15" ht="20.25" customHeight="1" x14ac:dyDescent="0.25">
      <c r="A4" s="29">
        <v>8.1999999999999993</v>
      </c>
      <c r="B4" s="31" t="s">
        <v>147</v>
      </c>
      <c r="C4" s="24"/>
      <c r="O4" s="6">
        <v>1</v>
      </c>
    </row>
    <row r="5" spans="1:15" ht="32.25" customHeight="1" x14ac:dyDescent="0.25">
      <c r="A5" s="29">
        <v>8.3000000000000007</v>
      </c>
      <c r="B5" s="31" t="s">
        <v>148</v>
      </c>
      <c r="C5" s="24"/>
      <c r="O5" s="6">
        <v>2</v>
      </c>
    </row>
    <row r="6" spans="1:15" ht="33" customHeight="1" x14ac:dyDescent="0.25">
      <c r="A6" s="29">
        <v>8.4</v>
      </c>
      <c r="B6" s="31" t="s">
        <v>149</v>
      </c>
      <c r="C6" s="24"/>
      <c r="O6" s="6">
        <v>3</v>
      </c>
    </row>
    <row r="7" spans="1:15" ht="18" customHeight="1" x14ac:dyDescent="0.25">
      <c r="A7" s="29">
        <v>8.5</v>
      </c>
      <c r="B7" s="31" t="s">
        <v>150</v>
      </c>
      <c r="C7" s="24"/>
    </row>
    <row r="8" spans="1:15" ht="32.25" customHeight="1" x14ac:dyDescent="0.25">
      <c r="A8" s="29">
        <v>8.6</v>
      </c>
      <c r="B8" s="31" t="s">
        <v>151</v>
      </c>
      <c r="C8" s="24"/>
    </row>
    <row r="9" spans="1:15" ht="31.5" customHeight="1" x14ac:dyDescent="0.25">
      <c r="A9" s="29">
        <v>8.6999999999999993</v>
      </c>
      <c r="B9" s="31" t="s">
        <v>152</v>
      </c>
      <c r="C9" s="24"/>
    </row>
    <row r="10" spans="1:15" ht="46.5" customHeight="1" x14ac:dyDescent="0.25">
      <c r="A10" s="29">
        <v>8.8000000000000007</v>
      </c>
      <c r="B10" s="31" t="s">
        <v>153</v>
      </c>
      <c r="C10" s="24"/>
    </row>
    <row r="11" spans="1:15" ht="32.25" customHeight="1" x14ac:dyDescent="0.25">
      <c r="A11" s="29">
        <v>8.9</v>
      </c>
      <c r="B11" s="31" t="s">
        <v>154</v>
      </c>
      <c r="C11" s="24"/>
    </row>
    <row r="12" spans="1:15" ht="30.75" customHeight="1" x14ac:dyDescent="0.25">
      <c r="A12" s="56" t="s">
        <v>214</v>
      </c>
      <c r="B12" s="31" t="s">
        <v>155</v>
      </c>
      <c r="C12" s="24"/>
    </row>
    <row r="13" spans="1:15" ht="45.75" customHeight="1" x14ac:dyDescent="0.25">
      <c r="A13" s="29">
        <v>8.11</v>
      </c>
      <c r="B13" s="31" t="s">
        <v>156</v>
      </c>
      <c r="C13" s="24"/>
    </row>
    <row r="14" spans="1:15" ht="33.75" customHeight="1" x14ac:dyDescent="0.25">
      <c r="A14" s="29">
        <v>8.1199999999999992</v>
      </c>
      <c r="B14" s="31" t="s">
        <v>157</v>
      </c>
      <c r="C14" s="24"/>
    </row>
    <row r="15" spans="1:15" ht="31.5" customHeight="1" x14ac:dyDescent="0.25">
      <c r="A15" s="29">
        <v>8.1300000000000008</v>
      </c>
      <c r="B15" s="31" t="s">
        <v>158</v>
      </c>
      <c r="C15" s="24"/>
    </row>
    <row r="16" spans="1:15" ht="32.25" customHeight="1" x14ac:dyDescent="0.25">
      <c r="A16" s="29">
        <v>8.14</v>
      </c>
      <c r="B16" s="31" t="s">
        <v>184</v>
      </c>
      <c r="C16" s="24"/>
    </row>
    <row r="17" spans="1:3" ht="19.5" customHeight="1" x14ac:dyDescent="0.25">
      <c r="A17" s="29"/>
      <c r="B17" s="57" t="s">
        <v>15</v>
      </c>
      <c r="C17" s="19">
        <f>SUM(C3:C16)</f>
        <v>0</v>
      </c>
    </row>
  </sheetData>
  <dataValidations count="1">
    <dataValidation type="list" showInputMessage="1" showErrorMessage="1" errorTitle="Invalid Score" error="You have entered a wrong score, Please check and re-enter " promptTitle="Criterion Score" prompt="Enter value between 0 - 3 _x000a_" sqref="C3:C16">
      <formula1>$O$3:$O$6</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H32"/>
  <sheetViews>
    <sheetView tabSelected="1" zoomScale="90" zoomScaleNormal="90" workbookViewId="0">
      <selection activeCell="A31" sqref="A31"/>
    </sheetView>
  </sheetViews>
  <sheetFormatPr defaultRowHeight="15" x14ac:dyDescent="0.25"/>
  <cols>
    <col min="1" max="1" width="4" customWidth="1"/>
    <col min="2" max="2" width="10.140625" customWidth="1"/>
    <col min="3" max="3" width="54.28515625" customWidth="1"/>
    <col min="4" max="4" width="17" customWidth="1"/>
    <col min="5" max="5" width="17" style="5" customWidth="1"/>
    <col min="6" max="6" width="17" style="42" customWidth="1"/>
    <col min="7" max="8" width="17" style="5" customWidth="1"/>
  </cols>
  <sheetData>
    <row r="1" spans="1:8" ht="15.75" x14ac:dyDescent="0.25">
      <c r="A1" s="10"/>
      <c r="B1" s="45" t="s">
        <v>201</v>
      </c>
      <c r="C1" s="13"/>
      <c r="E1"/>
      <c r="F1"/>
      <c r="G1"/>
    </row>
    <row r="2" spans="1:8" ht="15.75" x14ac:dyDescent="0.25">
      <c r="A2" s="10"/>
      <c r="B2" s="45" t="s">
        <v>202</v>
      </c>
      <c r="C2" s="13"/>
      <c r="E2"/>
      <c r="F2"/>
      <c r="G2"/>
    </row>
    <row r="3" spans="1:8" ht="15.75" x14ac:dyDescent="0.25">
      <c r="A3" s="10"/>
      <c r="B3" s="45" t="s">
        <v>203</v>
      </c>
      <c r="C3" s="13"/>
      <c r="E3"/>
      <c r="F3"/>
      <c r="G3"/>
    </row>
    <row r="5" spans="1:8" ht="31.5" x14ac:dyDescent="0.25">
      <c r="B5" s="32" t="s">
        <v>13</v>
      </c>
      <c r="C5" s="32" t="s">
        <v>5</v>
      </c>
      <c r="D5" s="67" t="s">
        <v>221</v>
      </c>
      <c r="E5" s="33" t="s">
        <v>217</v>
      </c>
      <c r="F5" s="41" t="s">
        <v>218</v>
      </c>
      <c r="G5" s="33" t="s">
        <v>219</v>
      </c>
      <c r="H5" s="40" t="s">
        <v>220</v>
      </c>
    </row>
    <row r="6" spans="1:8" ht="18" customHeight="1" x14ac:dyDescent="0.25">
      <c r="B6" s="34">
        <v>1</v>
      </c>
      <c r="C6" s="35" t="s">
        <v>6</v>
      </c>
      <c r="D6" s="34">
        <v>150</v>
      </c>
      <c r="E6" s="36">
        <f>'Criterion 1'!C34</f>
        <v>0</v>
      </c>
      <c r="F6" s="36">
        <f>E6/(27*3)*D6</f>
        <v>0</v>
      </c>
      <c r="G6" s="37">
        <f>D6/2</f>
        <v>75</v>
      </c>
      <c r="H6" s="62" t="str">
        <f>IF(F6&gt;=G6,"Yes","No")</f>
        <v>No</v>
      </c>
    </row>
    <row r="7" spans="1:8" ht="18" customHeight="1" x14ac:dyDescent="0.25">
      <c r="B7" s="34">
        <v>2</v>
      </c>
      <c r="C7" s="35" t="s">
        <v>7</v>
      </c>
      <c r="D7" s="34">
        <v>100</v>
      </c>
      <c r="E7" s="37">
        <f>'Criterion 2'!C15</f>
        <v>0</v>
      </c>
      <c r="F7" s="36">
        <f>E7/(12*3)*100</f>
        <v>0</v>
      </c>
      <c r="G7" s="37">
        <f t="shared" ref="G7:G13" si="0">D7/2</f>
        <v>50</v>
      </c>
      <c r="H7" s="62" t="str">
        <f t="shared" ref="H7:H13" si="1">IF(F7&gt;=G7,"Yes","No")</f>
        <v>No</v>
      </c>
    </row>
    <row r="8" spans="1:8" ht="18" customHeight="1" x14ac:dyDescent="0.25">
      <c r="B8" s="34">
        <v>3</v>
      </c>
      <c r="C8" s="35" t="s">
        <v>8</v>
      </c>
      <c r="D8" s="34">
        <v>150</v>
      </c>
      <c r="E8" s="37">
        <f>'Criterion 3'!C27</f>
        <v>0</v>
      </c>
      <c r="F8" s="36">
        <f>E8/(24*3)*150</f>
        <v>0</v>
      </c>
      <c r="G8" s="37">
        <f t="shared" si="0"/>
        <v>75</v>
      </c>
      <c r="H8" s="62" t="str">
        <f t="shared" si="1"/>
        <v>No</v>
      </c>
    </row>
    <row r="9" spans="1:8" ht="18" customHeight="1" x14ac:dyDescent="0.25">
      <c r="B9" s="34">
        <v>4</v>
      </c>
      <c r="C9" s="35" t="s">
        <v>9</v>
      </c>
      <c r="D9" s="34">
        <v>150</v>
      </c>
      <c r="E9" s="37">
        <f>'Criterion 4'!C22</f>
        <v>0</v>
      </c>
      <c r="F9" s="36">
        <f>E9/(19*3)*150</f>
        <v>0</v>
      </c>
      <c r="G9" s="37">
        <f t="shared" si="0"/>
        <v>75</v>
      </c>
      <c r="H9" s="62" t="str">
        <f t="shared" si="1"/>
        <v>No</v>
      </c>
    </row>
    <row r="10" spans="1:8" ht="18" customHeight="1" x14ac:dyDescent="0.25">
      <c r="B10" s="34">
        <v>5</v>
      </c>
      <c r="C10" s="35" t="s">
        <v>10</v>
      </c>
      <c r="D10" s="34">
        <v>150</v>
      </c>
      <c r="E10" s="37">
        <f>'Criterion 5'!C22</f>
        <v>0</v>
      </c>
      <c r="F10" s="36">
        <f>E10/(19*3)*150</f>
        <v>0</v>
      </c>
      <c r="G10" s="37">
        <f t="shared" si="0"/>
        <v>75</v>
      </c>
      <c r="H10" s="62" t="str">
        <f t="shared" si="1"/>
        <v>No</v>
      </c>
    </row>
    <row r="11" spans="1:8" ht="18" customHeight="1" x14ac:dyDescent="0.25">
      <c r="B11" s="34">
        <v>6</v>
      </c>
      <c r="C11" s="35" t="s">
        <v>14</v>
      </c>
      <c r="D11" s="34">
        <v>100</v>
      </c>
      <c r="E11" s="37">
        <f>'Criterion 6'!C27</f>
        <v>0</v>
      </c>
      <c r="F11" s="36">
        <f>E11/(24*3)*100</f>
        <v>0</v>
      </c>
      <c r="G11" s="37">
        <f t="shared" si="0"/>
        <v>50</v>
      </c>
      <c r="H11" s="62" t="str">
        <f t="shared" si="1"/>
        <v>No</v>
      </c>
    </row>
    <row r="12" spans="1:8" ht="18" customHeight="1" x14ac:dyDescent="0.25">
      <c r="B12" s="34">
        <v>7</v>
      </c>
      <c r="C12" s="35" t="s">
        <v>11</v>
      </c>
      <c r="D12" s="34">
        <v>150</v>
      </c>
      <c r="E12" s="37">
        <f>'Criterion 7'!C20</f>
        <v>0</v>
      </c>
      <c r="F12" s="36">
        <f>E12/(17*3)*150</f>
        <v>0</v>
      </c>
      <c r="G12" s="37">
        <f t="shared" si="0"/>
        <v>75</v>
      </c>
      <c r="H12" s="62" t="str">
        <f t="shared" si="1"/>
        <v>No</v>
      </c>
    </row>
    <row r="13" spans="1:8" ht="18" customHeight="1" x14ac:dyDescent="0.25">
      <c r="B13" s="34">
        <v>8</v>
      </c>
      <c r="C13" s="35" t="s">
        <v>12</v>
      </c>
      <c r="D13" s="34">
        <v>50</v>
      </c>
      <c r="E13" s="37">
        <f>'Criterion 8'!C17</f>
        <v>0</v>
      </c>
      <c r="F13" s="36">
        <f>E13/(14*3)*50</f>
        <v>0</v>
      </c>
      <c r="G13" s="37">
        <f t="shared" si="0"/>
        <v>25</v>
      </c>
      <c r="H13" s="62" t="str">
        <f t="shared" si="1"/>
        <v>No</v>
      </c>
    </row>
    <row r="14" spans="1:8" ht="18" customHeight="1" x14ac:dyDescent="0.25">
      <c r="B14" s="38"/>
      <c r="C14" s="38"/>
      <c r="D14" s="38"/>
      <c r="E14" s="37"/>
      <c r="F14" s="36"/>
      <c r="G14" s="37"/>
      <c r="H14" s="62"/>
    </row>
    <row r="15" spans="1:8" ht="18" customHeight="1" x14ac:dyDescent="0.25">
      <c r="B15" s="38"/>
      <c r="C15" s="63" t="s">
        <v>215</v>
      </c>
      <c r="D15" s="43">
        <f>SUM(D6:D13)</f>
        <v>1000</v>
      </c>
      <c r="E15" s="43">
        <f>SUM(E6:E13)</f>
        <v>0</v>
      </c>
      <c r="F15" s="43">
        <f>SUM(F6:F14)</f>
        <v>0</v>
      </c>
      <c r="G15" s="37"/>
      <c r="H15" s="62"/>
    </row>
    <row r="16" spans="1:8" ht="18" customHeight="1" x14ac:dyDescent="0.25">
      <c r="B16" s="38"/>
      <c r="C16" s="64" t="s">
        <v>216</v>
      </c>
      <c r="D16" s="66"/>
      <c r="E16" s="39"/>
      <c r="F16" s="65">
        <f>F15/10</f>
        <v>0</v>
      </c>
      <c r="G16" s="37"/>
      <c r="H16" s="62"/>
    </row>
    <row r="17" spans="2:8" ht="18" customHeight="1" x14ac:dyDescent="0.25">
      <c r="B17" s="38"/>
      <c r="C17" s="63" t="s">
        <v>16</v>
      </c>
      <c r="D17" s="38"/>
      <c r="E17" s="37"/>
      <c r="F17" s="36"/>
      <c r="G17" s="37"/>
      <c r="H17" s="62"/>
    </row>
    <row r="20" spans="2:8" ht="15.75" x14ac:dyDescent="0.25">
      <c r="B20" s="44" t="s">
        <v>200</v>
      </c>
    </row>
    <row r="21" spans="2:8" ht="33.75" customHeight="1" x14ac:dyDescent="0.25">
      <c r="C21" s="71" t="s">
        <v>233</v>
      </c>
      <c r="D21" s="77" t="s">
        <v>229</v>
      </c>
      <c r="E21" s="72" t="s">
        <v>185</v>
      </c>
      <c r="G21" s="91" t="s">
        <v>234</v>
      </c>
      <c r="H21" s="91"/>
    </row>
    <row r="22" spans="2:8" ht="16.5" customHeight="1" x14ac:dyDescent="0.25">
      <c r="C22" s="90" t="s">
        <v>186</v>
      </c>
      <c r="D22" s="73" t="s">
        <v>192</v>
      </c>
      <c r="E22" s="74" t="s">
        <v>187</v>
      </c>
      <c r="G22" s="78" t="s">
        <v>187</v>
      </c>
      <c r="H22" s="81" t="s">
        <v>196</v>
      </c>
    </row>
    <row r="23" spans="2:8" ht="16.5" customHeight="1" x14ac:dyDescent="0.25">
      <c r="C23" s="90"/>
      <c r="D23" s="74" t="s">
        <v>191</v>
      </c>
      <c r="E23" s="74" t="s">
        <v>188</v>
      </c>
      <c r="G23" s="78" t="s">
        <v>188</v>
      </c>
      <c r="H23" s="81" t="s">
        <v>197</v>
      </c>
    </row>
    <row r="24" spans="2:8" ht="16.5" customHeight="1" x14ac:dyDescent="0.25">
      <c r="C24" s="90"/>
      <c r="D24" s="74" t="s">
        <v>193</v>
      </c>
      <c r="E24" s="74" t="s">
        <v>189</v>
      </c>
      <c r="G24" s="78" t="s">
        <v>189</v>
      </c>
      <c r="H24" s="81" t="s">
        <v>198</v>
      </c>
    </row>
    <row r="25" spans="2:8" ht="16.5" customHeight="1" x14ac:dyDescent="0.25">
      <c r="C25" s="90"/>
      <c r="D25" s="74" t="s">
        <v>230</v>
      </c>
      <c r="E25" s="74" t="s">
        <v>190</v>
      </c>
      <c r="G25" s="78" t="s">
        <v>190</v>
      </c>
      <c r="H25" s="81" t="s">
        <v>199</v>
      </c>
    </row>
    <row r="26" spans="2:8" ht="16.5" customHeight="1" x14ac:dyDescent="0.25">
      <c r="C26" s="88" t="s">
        <v>194</v>
      </c>
      <c r="D26" s="75" t="s">
        <v>231</v>
      </c>
      <c r="E26" s="75" t="s">
        <v>188</v>
      </c>
    </row>
    <row r="27" spans="2:8" ht="16.5" customHeight="1" x14ac:dyDescent="0.25">
      <c r="C27" s="88"/>
      <c r="D27" s="75" t="s">
        <v>193</v>
      </c>
      <c r="E27" s="75" t="s">
        <v>189</v>
      </c>
    </row>
    <row r="28" spans="2:8" ht="16.5" customHeight="1" x14ac:dyDescent="0.25">
      <c r="C28" s="88"/>
      <c r="D28" s="75" t="s">
        <v>230</v>
      </c>
      <c r="E28" s="75" t="s">
        <v>190</v>
      </c>
    </row>
    <row r="29" spans="2:8" ht="16.5" customHeight="1" x14ac:dyDescent="0.25">
      <c r="C29" s="89" t="s">
        <v>195</v>
      </c>
      <c r="D29" s="76" t="s">
        <v>232</v>
      </c>
      <c r="E29" s="76" t="s">
        <v>189</v>
      </c>
    </row>
    <row r="30" spans="2:8" ht="16.5" customHeight="1" x14ac:dyDescent="0.25">
      <c r="C30" s="89"/>
      <c r="D30" s="76" t="s">
        <v>230</v>
      </c>
      <c r="E30" s="76" t="s">
        <v>190</v>
      </c>
    </row>
    <row r="31" spans="2:8" s="83" customFormat="1" ht="32.25" customHeight="1" x14ac:dyDescent="0.25">
      <c r="C31" s="84" t="s">
        <v>242</v>
      </c>
      <c r="D31" s="82" t="s">
        <v>243</v>
      </c>
      <c r="E31" s="85" t="s">
        <v>190</v>
      </c>
      <c r="F31" s="86"/>
      <c r="G31" s="87"/>
      <c r="H31" s="87"/>
    </row>
    <row r="32" spans="2:8" x14ac:dyDescent="0.25">
      <c r="D32" s="70"/>
    </row>
  </sheetData>
  <mergeCells count="4">
    <mergeCell ref="C26:C28"/>
    <mergeCell ref="C29:C30"/>
    <mergeCell ref="C22:C25"/>
    <mergeCell ref="G21:H21"/>
  </mergeCells>
  <pageMargins left="0.25" right="0.25"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Criterion 1</vt:lpstr>
      <vt:lpstr>Criterion 2</vt:lpstr>
      <vt:lpstr>Criterion 3</vt:lpstr>
      <vt:lpstr>Criterion 4</vt:lpstr>
      <vt:lpstr>Criterion 5</vt:lpstr>
      <vt:lpstr>Criterion 6</vt:lpstr>
      <vt:lpstr>Criterion 7</vt:lpstr>
      <vt:lpstr>Criterion 8</vt:lpstr>
      <vt:lpstr>Summary scores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Nilanthi de Silva</dc:creator>
  <cp:lastModifiedBy>DELL</cp:lastModifiedBy>
  <cp:lastPrinted>2019-04-30T03:13:50Z</cp:lastPrinted>
  <dcterms:created xsi:type="dcterms:W3CDTF">2019-04-24T15:42:04Z</dcterms:created>
  <dcterms:modified xsi:type="dcterms:W3CDTF">2019-08-29T03:42:25Z</dcterms:modified>
</cp:coreProperties>
</file>