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ndu\Desktop\"/>
    </mc:Choice>
  </mc:AlternateContent>
  <bookViews>
    <workbookView xWindow="2670" yWindow="0" windowWidth="15195" windowHeight="9795" activeTab="1"/>
  </bookViews>
  <sheets>
    <sheet name="Cover page" sheetId="7" r:id="rId1"/>
    <sheet name="LS977-DW" sheetId="8" r:id="rId2"/>
  </sheets>
  <definedNames>
    <definedName name="_xlnm.Print_Area" localSheetId="0">'Cover page'!$A$2:$M$37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1" i="8" l="1"/>
  <c r="H21" i="8"/>
  <c r="I21" i="8"/>
  <c r="J21" i="8"/>
  <c r="K21" i="8"/>
  <c r="M21" i="8" s="1"/>
  <c r="L21" i="8"/>
  <c r="G22" i="8"/>
  <c r="L22" i="8" s="1"/>
  <c r="H22" i="8"/>
  <c r="I22" i="8"/>
  <c r="J22" i="8"/>
  <c r="K22" i="8"/>
  <c r="M22" i="8" s="1"/>
  <c r="G25" i="8"/>
  <c r="H25" i="8"/>
  <c r="K25" i="8" s="1"/>
  <c r="M25" i="8" s="1"/>
  <c r="I25" i="8"/>
  <c r="J25" i="8"/>
  <c r="L25" i="8"/>
  <c r="G26" i="8"/>
  <c r="L26" i="8" s="1"/>
  <c r="M26" i="8" s="1"/>
  <c r="H26" i="8"/>
  <c r="I26" i="8"/>
  <c r="J26" i="8"/>
  <c r="K26" i="8"/>
  <c r="G27" i="8"/>
  <c r="H27" i="8"/>
  <c r="K27" i="8" s="1"/>
  <c r="M27" i="8" s="1"/>
  <c r="I27" i="8"/>
  <c r="J27" i="8"/>
  <c r="L27" i="8"/>
  <c r="G28" i="8"/>
  <c r="L28" i="8" s="1"/>
  <c r="H28" i="8"/>
  <c r="I28" i="8"/>
  <c r="J28" i="8"/>
  <c r="G30" i="8"/>
  <c r="H30" i="8"/>
  <c r="L30" i="8" s="1"/>
  <c r="I30" i="8"/>
  <c r="J30" i="8"/>
  <c r="G31" i="8"/>
  <c r="L31" i="8" s="1"/>
  <c r="M31" i="8" s="1"/>
  <c r="H31" i="8"/>
  <c r="I31" i="8"/>
  <c r="J31" i="8"/>
  <c r="K31" i="8"/>
  <c r="G32" i="8"/>
  <c r="H32" i="8"/>
  <c r="K32" i="8" s="1"/>
  <c r="M32" i="8" s="1"/>
  <c r="I32" i="8"/>
  <c r="J32" i="8"/>
  <c r="L32" i="8"/>
  <c r="G34" i="8"/>
  <c r="L34" i="8" s="1"/>
  <c r="H34" i="8"/>
  <c r="I34" i="8"/>
  <c r="J34" i="8"/>
  <c r="G36" i="8"/>
  <c r="H36" i="8"/>
  <c r="L36" i="8" s="1"/>
  <c r="I36" i="8"/>
  <c r="J36" i="8"/>
  <c r="G37" i="8"/>
  <c r="H37" i="8"/>
  <c r="I37" i="8"/>
  <c r="J37" i="8"/>
  <c r="G38" i="8"/>
  <c r="H38" i="8"/>
  <c r="I38" i="8"/>
  <c r="J38" i="8"/>
  <c r="G39" i="8"/>
  <c r="L39" i="8" s="1"/>
  <c r="M39" i="8" s="1"/>
  <c r="H39" i="8"/>
  <c r="I39" i="8"/>
  <c r="J39" i="8"/>
  <c r="K39" i="8"/>
  <c r="G40" i="8"/>
  <c r="H40" i="8"/>
  <c r="K40" i="8" s="1"/>
  <c r="M40" i="8" s="1"/>
  <c r="I40" i="8"/>
  <c r="J40" i="8"/>
  <c r="L40" i="8"/>
  <c r="G41" i="8"/>
  <c r="L41" i="8" s="1"/>
  <c r="H41" i="8"/>
  <c r="I41" i="8"/>
  <c r="J41" i="8"/>
  <c r="G42" i="8"/>
  <c r="H42" i="8"/>
  <c r="L42" i="8" s="1"/>
  <c r="I42" i="8"/>
  <c r="J42" i="8"/>
  <c r="G43" i="8"/>
  <c r="L43" i="8" s="1"/>
  <c r="M43" i="8" s="1"/>
  <c r="H43" i="8"/>
  <c r="I43" i="8"/>
  <c r="J43" i="8"/>
  <c r="K43" i="8"/>
  <c r="G44" i="8"/>
  <c r="H44" i="8"/>
  <c r="K44" i="8" s="1"/>
  <c r="M44" i="8" s="1"/>
  <c r="I44" i="8"/>
  <c r="J44" i="8"/>
  <c r="L44" i="8"/>
  <c r="G45" i="8"/>
  <c r="L45" i="8" s="1"/>
  <c r="H45" i="8"/>
  <c r="I45" i="8"/>
  <c r="J45" i="8"/>
  <c r="G46" i="8"/>
  <c r="H46" i="8"/>
  <c r="L46" i="8" s="1"/>
  <c r="I46" i="8"/>
  <c r="J46" i="8"/>
  <c r="K41" i="8" l="1"/>
  <c r="M41" i="8" s="1"/>
  <c r="K34" i="8"/>
  <c r="M34" i="8" s="1"/>
  <c r="K28" i="8"/>
  <c r="M28" i="8" s="1"/>
  <c r="K46" i="8"/>
  <c r="M46" i="8" s="1"/>
  <c r="K42" i="8"/>
  <c r="M42" i="8" s="1"/>
  <c r="K36" i="8"/>
  <c r="M36" i="8" s="1"/>
  <c r="K30" i="8"/>
  <c r="M30" i="8" s="1"/>
  <c r="K45" i="8"/>
  <c r="M45" i="8" s="1"/>
</calcChain>
</file>

<file path=xl/sharedStrings.xml><?xml version="1.0" encoding="utf-8"?>
<sst xmlns="http://schemas.openxmlformats.org/spreadsheetml/2006/main" count="667" uniqueCount="163">
  <si>
    <t>Eng:</t>
  </si>
  <si>
    <t>Model Name:</t>
  </si>
  <si>
    <t>Date:</t>
  </si>
  <si>
    <t>No. Of Units:</t>
  </si>
  <si>
    <t>Test Software Platform Ver:</t>
  </si>
  <si>
    <t>Test Framework Ver:</t>
  </si>
  <si>
    <t>FDI Version:</t>
  </si>
  <si>
    <t>Hybrid Version:</t>
  </si>
  <si>
    <t>Test Analyzer:</t>
  </si>
  <si>
    <t>Description</t>
  </si>
  <si>
    <r>
      <t>Purpose</t>
    </r>
    <r>
      <rPr>
        <b/>
        <sz val="12"/>
        <color indexed="8"/>
        <rFont val="Times New Roman"/>
        <family val="1"/>
      </rPr>
      <t/>
    </r>
    <phoneticPr fontId="4" type="noConversion"/>
  </si>
  <si>
    <t>References/Forms</t>
    <phoneticPr fontId="4" type="noConversion"/>
  </si>
  <si>
    <t xml:space="preserve"> 0013050 Proc. Test software packages release (Fonix II, Audiomaster scripts) </t>
    <phoneticPr fontId="4" type="noConversion"/>
  </si>
  <si>
    <t>7-50-2010 Audiomaster Custom User Manuel</t>
    <phoneticPr fontId="4" type="noConversion"/>
  </si>
  <si>
    <t xml:space="preserve"> 7-26-6720 ATC 4000 Audio Test Chamber</t>
    <phoneticPr fontId="4" type="noConversion"/>
  </si>
  <si>
    <t>List all equipment, fixturing and gauges used during the validation. This should include all calibration information.</t>
    <phoneticPr fontId="4" type="noConversion"/>
  </si>
  <si>
    <t xml:space="preserve">          </t>
  </si>
  <si>
    <t>Identification #</t>
  </si>
  <si>
    <t>Last Cal. Date</t>
  </si>
  <si>
    <t>Next Cal. Date</t>
  </si>
  <si>
    <t>DSA6000</t>
    <phoneticPr fontId="1" type="noConversion"/>
  </si>
  <si>
    <t>Summary&amp;Conclusion</t>
    <phoneticPr fontId="4" type="noConversion"/>
  </si>
  <si>
    <t>Test Program Ver:</t>
    <phoneticPr fontId="1" type="noConversion"/>
  </si>
  <si>
    <t>&lt;Date&gt;</t>
  </si>
  <si>
    <t>&lt;ModelNames&gt;</t>
  </si>
  <si>
    <t>&lt;EngineerName&gt;</t>
  </si>
  <si>
    <t>The purpose of this document is to report the result of the software validation of &lt;ModelNames&gt; TPI</t>
  </si>
  <si>
    <t>Validation Report for TPI (pre)Release:&lt;ModelNames&gt;</t>
  </si>
  <si>
    <t>&lt;Version&gt;</t>
  </si>
  <si>
    <t>&lt;FrameworkVersion&gt;</t>
  </si>
  <si>
    <t>&lt;TpiVersion&gt;</t>
  </si>
  <si>
    <t>&lt;FdiVersion&gt;</t>
  </si>
  <si>
    <t>&lt;HybridVersion&gt;</t>
  </si>
  <si>
    <t>All 30 devices are passed TPI test ,Framework version &lt;FrwVersion&gt;  and Test program version &lt;TpiVersion&gt; are verified that can be used to test &lt;ModelNames&gt; devices .</t>
  </si>
  <si>
    <t>Form 0301660 REV.A</t>
    <phoneticPr fontId="1" type="noConversion"/>
  </si>
  <si>
    <t>&lt;TestSystemName&gt;</t>
    <phoneticPr fontId="1" type="noConversion"/>
  </si>
  <si>
    <t>&lt;TotalNo.OfUnits&gt;</t>
    <phoneticPr fontId="1" type="noConversion"/>
  </si>
  <si>
    <t>&lt;Aattachments&gt;</t>
    <phoneticPr fontId="1" type="noConversion"/>
  </si>
  <si>
    <t>Test Information</t>
    <phoneticPr fontId="1" type="noConversion"/>
  </si>
  <si>
    <t>TEMPL, TPI Validation Report</t>
    <phoneticPr fontId="1" type="noConversion"/>
  </si>
  <si>
    <t xml:space="preserve">0070290  V&amp;V GUIDANCE PROCEDURE  </t>
    <phoneticPr fontId="4" type="noConversion"/>
  </si>
  <si>
    <t>Equipment / fixturing / gauging</t>
    <phoneticPr fontId="4" type="noConversion"/>
  </si>
  <si>
    <t>Attachments to the reports</t>
    <phoneticPr fontId="4" type="noConversion"/>
  </si>
  <si>
    <t>Validation Report for TPI (pre)Release:LS977-DW</t>
  </si>
  <si>
    <t>dendu</t>
  </si>
  <si>
    <t>LS977-DW</t>
  </si>
  <si>
    <t>2017-12-01</t>
  </si>
  <si>
    <t>50</t>
  </si>
  <si>
    <t>2012 SP1,6.3.0</t>
  </si>
  <si>
    <t>6.0.9</t>
  </si>
  <si>
    <t>Test Program Ver:</t>
  </si>
  <si>
    <t xml:space="preserve">1.1.7 </t>
  </si>
  <si>
    <t>TPI Change Code:</t>
  </si>
  <si>
    <t>B299-C2CC-2AEB-8998-1EE9</t>
  </si>
  <si>
    <t>RS.P5.Top.BeBTE13DWNC.5.0</t>
  </si>
  <si>
    <t>Device Options:</t>
  </si>
  <si>
    <t>VC DAI TC PB TBR WL MFI</t>
  </si>
  <si>
    <t>C4.5 (34DB-45DA-6107)</t>
  </si>
  <si>
    <t>Test Type:</t>
  </si>
  <si>
    <t>Final</t>
  </si>
  <si>
    <t>Test Item</t>
  </si>
  <si>
    <t>Spec</t>
  </si>
  <si>
    <t>Test Data</t>
  </si>
  <si>
    <t>Prg</t>
  </si>
  <si>
    <t>Unit</t>
  </si>
  <si>
    <t>Minimum</t>
  </si>
  <si>
    <t>Maximum</t>
  </si>
  <si>
    <t>Average</t>
  </si>
  <si>
    <t>STD DEV</t>
  </si>
  <si>
    <t>Min</t>
  </si>
  <si>
    <t>Max</t>
  </si>
  <si>
    <t>Cpl</t>
  </si>
  <si>
    <t>Cpu</t>
  </si>
  <si>
    <t>Cpk</t>
  </si>
  <si>
    <t>1231231230</t>
    <phoneticPr fontId="1" type="noConversion"/>
  </si>
  <si>
    <t>1800800100</t>
    <phoneticPr fontId="1" type="noConversion"/>
  </si>
  <si>
    <t>1800800973</t>
    <phoneticPr fontId="1" type="noConversion"/>
  </si>
  <si>
    <t>1800800974</t>
    <phoneticPr fontId="1" type="noConversion"/>
  </si>
  <si>
    <t>1800800975</t>
    <phoneticPr fontId="1" type="noConversion"/>
  </si>
  <si>
    <t>1800800976</t>
    <phoneticPr fontId="1" type="noConversion"/>
  </si>
  <si>
    <t>1800800977</t>
    <phoneticPr fontId="1" type="noConversion"/>
  </si>
  <si>
    <t>1800800978</t>
    <phoneticPr fontId="1" type="noConversion"/>
  </si>
  <si>
    <t>1800800979</t>
    <phoneticPr fontId="1" type="noConversion"/>
  </si>
  <si>
    <t>1800800980</t>
    <phoneticPr fontId="1" type="noConversion"/>
  </si>
  <si>
    <t>1800800981</t>
    <phoneticPr fontId="1" type="noConversion"/>
  </si>
  <si>
    <t>1800800982</t>
    <phoneticPr fontId="1" type="noConversion"/>
  </si>
  <si>
    <t>1800800983</t>
    <phoneticPr fontId="1" type="noConversion"/>
  </si>
  <si>
    <t>1800800984</t>
    <phoneticPr fontId="1" type="noConversion"/>
  </si>
  <si>
    <t>1800800985</t>
    <phoneticPr fontId="1" type="noConversion"/>
  </si>
  <si>
    <t>1800800987</t>
    <phoneticPr fontId="1" type="noConversion"/>
  </si>
  <si>
    <t>1800800988</t>
    <phoneticPr fontId="1" type="noConversion"/>
  </si>
  <si>
    <t>1800800989</t>
    <phoneticPr fontId="1" type="noConversion"/>
  </si>
  <si>
    <t>1800800990</t>
    <phoneticPr fontId="1" type="noConversion"/>
  </si>
  <si>
    <t>1800800991</t>
    <phoneticPr fontId="1" type="noConversion"/>
  </si>
  <si>
    <t>1800800992</t>
    <phoneticPr fontId="1" type="noConversion"/>
  </si>
  <si>
    <t>1800800993</t>
    <phoneticPr fontId="1" type="noConversion"/>
  </si>
  <si>
    <t>1800800994</t>
    <phoneticPr fontId="1" type="noConversion"/>
  </si>
  <si>
    <t>1800800995</t>
    <phoneticPr fontId="1" type="noConversion"/>
  </si>
  <si>
    <t>1800800996</t>
    <phoneticPr fontId="1" type="noConversion"/>
  </si>
  <si>
    <t>1800800997</t>
    <phoneticPr fontId="1" type="noConversion"/>
  </si>
  <si>
    <t>1800800998</t>
    <phoneticPr fontId="1" type="noConversion"/>
  </si>
  <si>
    <t>1800800999</t>
    <phoneticPr fontId="1" type="noConversion"/>
  </si>
  <si>
    <t>1800801000</t>
    <phoneticPr fontId="1" type="noConversion"/>
  </si>
  <si>
    <t>1800801002</t>
    <phoneticPr fontId="1" type="noConversion"/>
  </si>
  <si>
    <t>1800801003</t>
    <phoneticPr fontId="1" type="noConversion"/>
  </si>
  <si>
    <t>1800801004</t>
    <phoneticPr fontId="1" type="noConversion"/>
  </si>
  <si>
    <t>1800801005</t>
    <phoneticPr fontId="1" type="noConversion"/>
  </si>
  <si>
    <t>1800801006</t>
    <phoneticPr fontId="1" type="noConversion"/>
  </si>
  <si>
    <t>1800801007</t>
    <phoneticPr fontId="1" type="noConversion"/>
  </si>
  <si>
    <t>1800801008</t>
    <phoneticPr fontId="1" type="noConversion"/>
  </si>
  <si>
    <t>1800801009</t>
    <phoneticPr fontId="1" type="noConversion"/>
  </si>
  <si>
    <t>1800801010</t>
    <phoneticPr fontId="1" type="noConversion"/>
  </si>
  <si>
    <t>1800801011</t>
    <phoneticPr fontId="1" type="noConversion"/>
  </si>
  <si>
    <t>1800801012</t>
    <phoneticPr fontId="1" type="noConversion"/>
  </si>
  <si>
    <t>1800801013</t>
    <phoneticPr fontId="1" type="noConversion"/>
  </si>
  <si>
    <t>1800801014</t>
    <phoneticPr fontId="1" type="noConversion"/>
  </si>
  <si>
    <t>1800801015</t>
    <phoneticPr fontId="1" type="noConversion"/>
  </si>
  <si>
    <t>1800801016</t>
    <phoneticPr fontId="1" type="noConversion"/>
  </si>
  <si>
    <t>1800801017</t>
    <phoneticPr fontId="1" type="noConversion"/>
  </si>
  <si>
    <t>1800801018</t>
    <phoneticPr fontId="1" type="noConversion"/>
  </si>
  <si>
    <t>1800801019</t>
    <phoneticPr fontId="1" type="noConversion"/>
  </si>
  <si>
    <t>1800801020</t>
    <phoneticPr fontId="1" type="noConversion"/>
  </si>
  <si>
    <t>1800801021</t>
    <phoneticPr fontId="1" type="noConversion"/>
  </si>
  <si>
    <t>1800801022</t>
    <phoneticPr fontId="1" type="noConversion"/>
  </si>
  <si>
    <t>P1</t>
  </si>
  <si>
    <t>Write Device Image</t>
  </si>
  <si>
    <t>Passed</t>
  </si>
  <si>
    <t>Input Calibration</t>
  </si>
  <si>
    <t>dB</t>
  </si>
  <si>
    <t>Output Calibration</t>
  </si>
  <si>
    <t>Microphone Matching</t>
  </si>
  <si>
    <t>Wireless Connection</t>
  </si>
  <si>
    <t>P2</t>
  </si>
  <si>
    <t>OSPL90 Max</t>
  </si>
  <si>
    <t>dBSPL</t>
  </si>
  <si>
    <t>OSPL90 HFA</t>
  </si>
  <si>
    <t>OSPL90 500Hz</t>
  </si>
  <si>
    <t>OSPL90 1600Hz</t>
  </si>
  <si>
    <t>50dB Template</t>
  </si>
  <si>
    <t>FOG50 HFA Gain</t>
  </si>
  <si>
    <t>FOG50 1600Hz Gain</t>
  </si>
  <si>
    <t>FOG50 Max Gain</t>
  </si>
  <si>
    <t>Telecoil Stability</t>
  </si>
  <si>
    <t>P3</t>
  </si>
  <si>
    <t>HFA 60dB</t>
  </si>
  <si>
    <t>60dB Template</t>
  </si>
  <si>
    <t>Mic2 Offset</t>
  </si>
  <si>
    <t>Fmin/F1</t>
  </si>
  <si>
    <t>Hz</t>
  </si>
  <si>
    <t>Fmax/F2</t>
  </si>
  <si>
    <t>% THD at 500Hz</t>
  </si>
  <si>
    <t>%</t>
  </si>
  <si>
    <t>% THD at 800Hz</t>
  </si>
  <si>
    <t>% THD at 1600Hz</t>
  </si>
  <si>
    <t>EIN</t>
  </si>
  <si>
    <t>EIN (Back Mic)</t>
  </si>
  <si>
    <t>Current Drain</t>
  </si>
  <si>
    <t>mA</t>
  </si>
  <si>
    <t>SPLIV HFA</t>
  </si>
  <si>
    <t>RTLS/ETLS</t>
  </si>
  <si>
    <t>P4</t>
  </si>
  <si>
    <t>Front Mic Stability Status</t>
  </si>
  <si>
    <t>Back Mic Stability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</si>
</sst>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6"/>
      <color indexed="9"/>
      <name val="Arial"/>
      <family val="2"/>
    </font>
    <font>
      <sz val="10"/>
      <name val="Arial"/>
      <family val="2"/>
    </font>
    <font>
      <sz val="9"/>
      <name val="宋体"/>
      <family val="3"/>
      <charset val="134"/>
    </font>
    <font>
      <b/>
      <sz val="12"/>
      <color indexed="8"/>
      <name val="Times New Roman"/>
      <family val="1"/>
    </font>
    <font>
      <b/>
      <sz val="10"/>
      <name val="Arial"/>
      <family val="2"/>
    </font>
    <font>
      <b/>
      <sz val="10"/>
      <color indexed="8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sz val="10"/>
      <color indexed="8"/>
      <name val="Arial"/>
      <family val="2"/>
    </font>
    <font>
      <b/>
      <sz val="8"/>
      <color theme="2" tint="-0.749992370372631"/>
      <name val="Arial"/>
      <family val="2"/>
    </font>
    <font>
      <b/>
      <sz val="10"/>
      <color theme="1"/>
      <name val="Arial"/>
      <family val="2"/>
    </font>
    <font>
      <sz val="8"/>
      <color theme="1"/>
      <name val="Arial"/>
      <family val="2"/>
    </font>
    <font>
      <sz val="8"/>
      <color indexed="9"/>
      <name val="Arial"/>
      <family val="2"/>
    </font>
    <font>
      <b/>
      <sz val="11"/>
      <color indexed="9"/>
      <name val="Arial"/>
      <family val="2"/>
    </font>
    <font>
      <b/>
      <sz val="9"/>
      <color theme="1"/>
      <name val="Arial"/>
      <family val="2"/>
    </font>
    <font>
      <u/>
      <sz val="11"/>
      <color theme="10"/>
      <name val="宋体"/>
      <family val="2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3" fillId="0" borderId="0"/>
    <xf numFmtId="0" fontId="3" fillId="0" borderId="0"/>
    <xf numFmtId="0" fontId="19" fillId="0" borderId="0" applyNumberFormat="0" applyFill="0" applyBorder="0" applyAlignment="0" applyProtection="0">
      <alignment vertical="center"/>
    </xf>
  </cellStyleXfs>
  <cellXfs count="78">
    <xf numFmtId="0" fontId="0" fillId="0" borderId="0" xfId="0">
      <alignment vertical="center"/>
    </xf>
    <xf numFmtId="0" fontId="3" fillId="3" borderId="0" xfId="1" applyFill="1"/>
    <xf numFmtId="0" fontId="6" fillId="2" borderId="0" xfId="1" applyFont="1" applyFill="1"/>
    <xf numFmtId="0" fontId="8" fillId="2" borderId="0" xfId="1" applyFont="1" applyFill="1"/>
    <xf numFmtId="0" fontId="9" fillId="2" borderId="0" xfId="1" applyFont="1" applyFill="1" applyAlignment="1">
      <alignment horizontal="center" vertical="center"/>
    </xf>
    <xf numFmtId="0" fontId="9" fillId="2" borderId="1" xfId="1" applyFont="1" applyFill="1" applyBorder="1" applyAlignment="1">
      <alignment horizontal="justify" vertical="top" wrapText="1"/>
    </xf>
    <xf numFmtId="0" fontId="9" fillId="2" borderId="2" xfId="1" applyFont="1" applyFill="1" applyBorder="1" applyAlignment="1">
      <alignment horizontal="justify" vertical="top" wrapText="1"/>
    </xf>
    <xf numFmtId="0" fontId="8" fillId="2" borderId="4" xfId="1" applyFont="1" applyFill="1" applyBorder="1" applyAlignment="1">
      <alignment horizontal="center" vertical="top" wrapText="1"/>
    </xf>
    <xf numFmtId="0" fontId="8" fillId="2" borderId="5" xfId="1" applyFont="1" applyFill="1" applyBorder="1" applyAlignment="1">
      <alignment horizontal="center" vertical="top" wrapText="1"/>
    </xf>
    <xf numFmtId="14" fontId="8" fillId="2" borderId="5" xfId="1" applyNumberFormat="1" applyFont="1" applyFill="1" applyBorder="1" applyAlignment="1">
      <alignment horizontal="justify" vertical="top" wrapText="1"/>
    </xf>
    <xf numFmtId="0" fontId="10" fillId="2" borderId="0" xfId="2" applyFont="1" applyFill="1" applyAlignment="1">
      <alignment horizontal="left"/>
    </xf>
    <xf numFmtId="0" fontId="10" fillId="2" borderId="0" xfId="2" applyFont="1" applyFill="1" applyAlignment="1"/>
    <xf numFmtId="0" fontId="3" fillId="4" borderId="0" xfId="1" applyFill="1"/>
    <xf numFmtId="0" fontId="6" fillId="4" borderId="0" xfId="1" applyFont="1" applyFill="1" applyAlignment="1">
      <alignment horizontal="center" vertical="center"/>
    </xf>
    <xf numFmtId="0" fontId="9" fillId="2" borderId="3" xfId="1" applyFont="1" applyFill="1" applyBorder="1" applyAlignment="1">
      <alignment horizontal="justify" vertical="top" wrapText="1"/>
    </xf>
    <xf numFmtId="14" fontId="9" fillId="2" borderId="4" xfId="1" applyNumberFormat="1" applyFont="1" applyFill="1" applyBorder="1" applyAlignment="1">
      <alignment horizontal="justify" vertical="top" wrapText="1"/>
    </xf>
    <xf numFmtId="0" fontId="9" fillId="2" borderId="3" xfId="1" applyFont="1" applyFill="1" applyBorder="1" applyAlignment="1">
      <alignment horizontal="left" vertical="top" wrapText="1"/>
    </xf>
    <xf numFmtId="0" fontId="6" fillId="2" borderId="0" xfId="1" applyFont="1" applyFill="1" applyBorder="1" applyAlignment="1">
      <alignment horizontal="center" vertical="center"/>
    </xf>
    <xf numFmtId="0" fontId="7" fillId="2" borderId="0" xfId="1" applyFont="1" applyFill="1" applyBorder="1" applyAlignment="1">
      <alignment vertical="center"/>
    </xf>
    <xf numFmtId="0" fontId="6" fillId="2" borderId="0" xfId="1" applyFont="1" applyFill="1" applyBorder="1"/>
    <xf numFmtId="0" fontId="7" fillId="2" borderId="0" xfId="1" applyFont="1" applyFill="1" applyBorder="1" applyAlignment="1">
      <alignment horizontal="left"/>
    </xf>
    <xf numFmtId="0" fontId="6" fillId="2" borderId="0" xfId="1" applyFont="1" applyFill="1" applyBorder="1" applyAlignment="1">
      <alignment horizontal="left"/>
    </xf>
    <xf numFmtId="0" fontId="9" fillId="2" borderId="0" xfId="1" applyFont="1" applyFill="1" applyBorder="1" applyAlignment="1">
      <alignment horizontal="center" vertical="center"/>
    </xf>
    <xf numFmtId="0" fontId="10" fillId="2" borderId="0" xfId="1" applyFont="1" applyFill="1" applyBorder="1" applyAlignment="1">
      <alignment vertical="center"/>
    </xf>
    <xf numFmtId="0" fontId="8" fillId="2" borderId="0" xfId="1" applyFont="1" applyFill="1" applyBorder="1"/>
    <xf numFmtId="0" fontId="8" fillId="2" borderId="0" xfId="1" applyFont="1" applyFill="1" applyBorder="1" applyAlignment="1">
      <alignment vertical="center"/>
    </xf>
    <xf numFmtId="0" fontId="10" fillId="2" borderId="0" xfId="1" applyFont="1" applyFill="1" applyBorder="1" applyAlignment="1">
      <alignment horizontal="left"/>
    </xf>
    <xf numFmtId="0" fontId="9" fillId="2" borderId="6" xfId="1" applyFont="1" applyFill="1" applyBorder="1" applyAlignment="1">
      <alignment horizontal="center" vertical="center"/>
    </xf>
    <xf numFmtId="0" fontId="10" fillId="2" borderId="6" xfId="2" applyFont="1" applyFill="1" applyBorder="1" applyAlignment="1">
      <alignment horizontal="left"/>
    </xf>
    <xf numFmtId="0" fontId="8" fillId="2" borderId="6" xfId="1" applyFont="1" applyFill="1" applyBorder="1"/>
    <xf numFmtId="0" fontId="3" fillId="3" borderId="5" xfId="1" applyFill="1" applyBorder="1"/>
    <xf numFmtId="0" fontId="3" fillId="3" borderId="8" xfId="1" applyFill="1" applyBorder="1"/>
    <xf numFmtId="0" fontId="6" fillId="2" borderId="9" xfId="1" applyFont="1" applyFill="1" applyBorder="1"/>
    <xf numFmtId="0" fontId="6" fillId="2" borderId="10" xfId="1" applyFont="1" applyFill="1" applyBorder="1"/>
    <xf numFmtId="0" fontId="6" fillId="2" borderId="9" xfId="1" applyFont="1" applyFill="1" applyBorder="1" applyAlignment="1">
      <alignment horizontal="left" indent="8"/>
    </xf>
    <xf numFmtId="0" fontId="8" fillId="2" borderId="9" xfId="1" applyFont="1" applyFill="1" applyBorder="1"/>
    <xf numFmtId="0" fontId="8" fillId="2" borderId="10" xfId="1" applyFont="1" applyFill="1" applyBorder="1"/>
    <xf numFmtId="0" fontId="8" fillId="2" borderId="9" xfId="1" applyFont="1" applyFill="1" applyBorder="1" applyAlignment="1">
      <alignment horizontal="left" indent="8"/>
    </xf>
    <xf numFmtId="0" fontId="11" fillId="2" borderId="9" xfId="1" applyFont="1" applyFill="1" applyBorder="1" applyAlignment="1">
      <alignment horizontal="left" indent="4"/>
    </xf>
    <xf numFmtId="0" fontId="8" fillId="2" borderId="11" xfId="1" applyFont="1" applyFill="1" applyBorder="1"/>
    <xf numFmtId="0" fontId="8" fillId="2" borderId="12" xfId="1" applyFont="1" applyFill="1" applyBorder="1"/>
    <xf numFmtId="0" fontId="3" fillId="2" borderId="0" xfId="1" applyFont="1" applyFill="1" applyBorder="1" applyAlignment="1">
      <alignment vertical="center"/>
    </xf>
    <xf numFmtId="0" fontId="12" fillId="2" borderId="0" xfId="1" applyFont="1" applyFill="1" applyBorder="1" applyAlignment="1">
      <alignment horizontal="left"/>
    </xf>
    <xf numFmtId="0" fontId="3" fillId="2" borderId="0" xfId="1" applyFont="1" applyFill="1" applyBorder="1"/>
    <xf numFmtId="14" fontId="3" fillId="2" borderId="0" xfId="1" applyNumberFormat="1" applyFont="1" applyFill="1" applyBorder="1" applyAlignment="1">
      <alignment horizontal="left"/>
    </xf>
    <xf numFmtId="0" fontId="3" fillId="2" borderId="0" xfId="1" applyFont="1" applyFill="1" applyBorder="1" applyAlignment="1">
      <alignment horizontal="left"/>
    </xf>
    <xf numFmtId="0" fontId="13" fillId="2" borderId="13" xfId="1" quotePrefix="1" applyFont="1" applyFill="1" applyBorder="1" applyAlignment="1">
      <alignment horizontal="center" vertical="center"/>
    </xf>
    <xf numFmtId="0" fontId="13" fillId="2" borderId="13" xfId="1" quotePrefix="1" applyFont="1" applyFill="1" applyBorder="1" applyAlignment="1">
      <alignment vertical="center"/>
    </xf>
    <xf numFmtId="0" fontId="12" fillId="2" borderId="0" xfId="1" applyFont="1" applyFill="1" applyBorder="1" applyAlignment="1">
      <alignment vertical="center"/>
    </xf>
    <xf numFmtId="0" fontId="3" fillId="2" borderId="0" xfId="1" applyFont="1" applyFill="1" applyBorder="1" applyAlignment="1">
      <alignment horizontal="center" vertical="center"/>
    </xf>
    <xf numFmtId="0" fontId="8" fillId="2" borderId="0" xfId="1" applyFont="1" applyFill="1" applyBorder="1" applyAlignment="1">
      <alignment horizontal="center" vertical="center"/>
    </xf>
    <xf numFmtId="0" fontId="10" fillId="2" borderId="0" xfId="2" applyFont="1" applyFill="1" applyAlignment="1">
      <alignment horizontal="left"/>
    </xf>
    <xf numFmtId="0" fontId="2" fillId="3" borderId="7" xfId="1" applyFont="1" applyFill="1" applyBorder="1" applyAlignment="1"/>
    <xf numFmtId="0" fontId="2" fillId="3" borderId="5" xfId="1" applyFont="1" applyFill="1" applyBorder="1" applyAlignment="1"/>
    <xf numFmtId="0" fontId="14" fillId="2" borderId="0" xfId="0" applyFont="1" applyFill="1">
      <alignment vertical="center"/>
    </xf>
    <xf numFmtId="0" fontId="15" fillId="2" borderId="0" xfId="0" applyFont="1" applyFill="1">
      <alignment vertical="center"/>
    </xf>
    <xf numFmtId="0" fontId="0" fillId="3" borderId="0" xfId="0" applyFill="1" applyAlignment="1">
      <alignment horizontal="left" vertical="center"/>
    </xf>
    <xf numFmtId="0" fontId="0" fillId="3" borderId="0" xfId="0" applyFill="1">
      <alignment vertical="center"/>
    </xf>
    <xf numFmtId="0" fontId="2" fillId="3" borderId="0" xfId="0" applyFont="1" applyFill="1" applyAlignment="1">
      <alignment horizontal="left" vertical="center"/>
    </xf>
    <xf numFmtId="0" fontId="2" fillId="3" borderId="0" xfId="0" applyFont="1" applyFill="1">
      <alignment vertical="center"/>
    </xf>
    <xf numFmtId="0" fontId="17" fillId="5" borderId="14" xfId="0" applyFont="1" applyFill="1" applyBorder="1">
      <alignment vertical="center"/>
    </xf>
    <xf numFmtId="0" fontId="17" fillId="5" borderId="15" xfId="0" applyFont="1" applyFill="1" applyBorder="1">
      <alignment vertical="center"/>
    </xf>
    <xf numFmtId="0" fontId="18" fillId="6" borderId="14" xfId="0" applyFont="1" applyFill="1" applyBorder="1">
      <alignment vertical="center"/>
    </xf>
    <xf numFmtId="0" fontId="18" fillId="6" borderId="15" xfId="0" applyFont="1" applyFill="1" applyBorder="1">
      <alignment vertical="center"/>
    </xf>
    <xf numFmtId="0" fontId="18" fillId="2" borderId="0" xfId="0" applyFont="1" applyFill="1">
      <alignment vertical="center"/>
    </xf>
    <xf numFmtId="0" fontId="18" fillId="6" borderId="16" xfId="0" applyFont="1" applyFill="1" applyBorder="1">
      <alignment vertical="center"/>
    </xf>
    <xf numFmtId="0" fontId="18" fillId="7" borderId="14" xfId="0" applyFont="1" applyFill="1" applyBorder="1">
      <alignment vertical="center"/>
    </xf>
    <xf numFmtId="0" fontId="18" fillId="7" borderId="16" xfId="0" applyFont="1" applyFill="1" applyBorder="1">
      <alignment vertical="center"/>
    </xf>
    <xf numFmtId="0" fontId="18" fillId="7" borderId="15" xfId="0" applyFont="1" applyFill="1" applyBorder="1">
      <alignment vertical="center"/>
    </xf>
    <xf numFmtId="2" fontId="15" fillId="2" borderId="0" xfId="0" applyNumberFormat="1" applyFont="1" applyFill="1">
      <alignment vertical="center"/>
    </xf>
    <xf numFmtId="0" fontId="18" fillId="6" borderId="17" xfId="0" applyFont="1" applyFill="1" applyBorder="1">
      <alignment vertical="center"/>
    </xf>
    <xf numFmtId="0" fontId="18" fillId="7" borderId="17" xfId="0" applyFont="1" applyFill="1" applyBorder="1">
      <alignment vertical="center"/>
    </xf>
    <xf numFmtId="0" fontId="18" fillId="2" borderId="17" xfId="0" applyFont="1" applyFill="1" applyBorder="1">
      <alignment vertical="center"/>
    </xf>
    <xf numFmtId="0" fontId="15" fillId="4" borderId="17" xfId="0" applyFont="1" applyFill="1" applyBorder="1">
      <alignment vertical="center"/>
    </xf>
    <xf numFmtId="2" fontId="15" fillId="4" borderId="17" xfId="0" applyNumberFormat="1" applyFont="1" applyFill="1" applyBorder="1">
      <alignment vertical="center"/>
    </xf>
    <xf numFmtId="0" fontId="19" fillId="2" borderId="17" xfId="3" applyFill="1" applyBorder="1">
      <alignment vertical="center"/>
    </xf>
    <xf numFmtId="2" fontId="16" fillId="4" borderId="17" xfId="0" applyNumberFormat="1" applyFont="1" applyFill="1" applyBorder="1">
      <alignment vertical="center"/>
    </xf>
    <xf numFmtId="0" fontId="14" fillId="2" borderId="17" xfId="0" applyFont="1" applyFill="1" applyBorder="1">
      <alignment vertical="center"/>
    </xf>
  </cellXfs>
  <cellStyles count="4">
    <cellStyle name="Normal_V&amp;V Template" xfId="1"/>
    <cellStyle name="Normal_XE80-DVI PD V&amp;V report" xfId="2"/>
    <cellStyle name="常规" xfId="0" builtinId="0"/>
    <cellStyle name="超链接" xfId="3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file:///\\hearing\data\CN_XMN\CN_XMN_Users_1\dendu\Denny\Sustain%20product\Berlin%2070\Berlin%2070%20F-mic%20issue\LS977%20test%20report\combine%20all\LS977-DW%20-%201800800983%20-%202017-12-01%2013.45.22%20Passed.pdf" TargetMode="External"/><Relationship Id="rId18" Type="http://schemas.openxmlformats.org/officeDocument/2006/relationships/hyperlink" Target="file:///\\hearing\data\CN_XMN\CN_XMN_Users_1\dendu\Denny\Sustain%20product\Berlin%2070\Berlin%2070%20F-mic%20issue\LS977%20test%20report\combine%20all\LS977-DW%20-%201800800989%20-%202017-12-01%2014.25.51%20Passed.pdf" TargetMode="External"/><Relationship Id="rId26" Type="http://schemas.openxmlformats.org/officeDocument/2006/relationships/hyperlink" Target="file:///\\hearing\data\CN_XMN\CN_XMN_Users_1\dendu\Denny\Sustain%20product\Berlin%2070\Berlin%2070%20F-mic%20issue\LS977%20test%20report\combine%20all\LS977-DW%20-%201800800997%20-%202017-12-01%2013.52.58%20Passed.pdf" TargetMode="External"/><Relationship Id="rId39" Type="http://schemas.openxmlformats.org/officeDocument/2006/relationships/hyperlink" Target="file:///\\hearing\data\CN_XMN\CN_XMN_Users_1\dendu\Denny\Sustain%20product\Berlin%2070\Berlin%2070%20F-mic%20issue\LS977%20test%20report\combine%20all\LS977-DW%20-%201800801011%20-%202017-12-01%2010.55.31%20Passed.pdf" TargetMode="External"/><Relationship Id="rId3" Type="http://schemas.openxmlformats.org/officeDocument/2006/relationships/hyperlink" Target="file:///\\hearing\data\CN_XMN\CN_XMN_Users_1\dendu\Denny\Sustain%20product\Berlin%2070\Berlin%2070%20F-mic%20issue\LS977%20test%20report\combine%20all\LS977-DW%20-%201800800973%20-%202017-12-01%2011.03.20%20Passed.pdf" TargetMode="External"/><Relationship Id="rId21" Type="http://schemas.openxmlformats.org/officeDocument/2006/relationships/hyperlink" Target="file:///\\hearing\data\CN_XMN\CN_XMN_Users_1\dendu\Denny\Sustain%20product\Berlin%2070\Berlin%2070%20F-mic%20issue\LS977%20test%20report\combine%20all\LS977-DW%20-%201800800992%20-%202017-12-01%2014.55.48%20Passed.pdf" TargetMode="External"/><Relationship Id="rId34" Type="http://schemas.openxmlformats.org/officeDocument/2006/relationships/hyperlink" Target="file:///\\hearing\data\CN_XMN\CN_XMN_Users_1\dendu\Denny\Sustain%20product\Berlin%2070\Berlin%2070%20F-mic%20issue\LS977%20test%20report\combine%20all\LS977-DW%20-%201800801006%20-%202017-12-01%2015.11.51%20Passed.pdf" TargetMode="External"/><Relationship Id="rId42" Type="http://schemas.openxmlformats.org/officeDocument/2006/relationships/hyperlink" Target="file:///\\hearing\data\CN_XMN\CN_XMN_Users_1\dendu\Denny\Sustain%20product\Berlin%2070\Berlin%2070%20F-mic%20issue\LS977%20test%20report\combine%20all\LS977-DW%20-%201800801014%20-%202017-12-01%2011.21.25%20Passed.pdf" TargetMode="External"/><Relationship Id="rId47" Type="http://schemas.openxmlformats.org/officeDocument/2006/relationships/hyperlink" Target="file:///\\hearing\data\CN_XMN\CN_XMN_Users_1\dendu\Denny\Sustain%20product\Berlin%2070\Berlin%2070%20F-mic%20issue\LS977%20test%20report\combine%20all\LS977-DW%20-%201800801019%20-%202017-12-01%2013.24.38%20Passed.pdf" TargetMode="External"/><Relationship Id="rId50" Type="http://schemas.openxmlformats.org/officeDocument/2006/relationships/hyperlink" Target="file:///\\hearing\data\CN_XMN\CN_XMN_Users_1\dendu\Denny\Sustain%20product\Berlin%2070\Berlin%2070%20F-mic%20issue\LS977%20test%20report\combine%20all\LS977-DW%20-%201800801022%20-%202017-12-01%2013.44.39%20Passed.pdf" TargetMode="External"/><Relationship Id="rId7" Type="http://schemas.openxmlformats.org/officeDocument/2006/relationships/hyperlink" Target="file:///\\hearing\data\CN_XMN\CN_XMN_Users_1\dendu\Denny\Sustain%20product\Berlin%2070\Berlin%2070%20F-mic%20issue\LS977%20test%20report\combine%20all\LS977-DW%20-%201800800977%20-%202017-12-01%2013.04.22%20Passed.pdf" TargetMode="External"/><Relationship Id="rId12" Type="http://schemas.openxmlformats.org/officeDocument/2006/relationships/hyperlink" Target="file:///\\hearing\data\CN_XMN\CN_XMN_Users_1\dendu\Denny\Sustain%20product\Berlin%2070\Berlin%2070%20F-mic%20issue\LS977%20test%20report\combine%20all\LS977-DW%20-%201800800982%20-%202017-12-01%2013.38.44%20Passed.pdf" TargetMode="External"/><Relationship Id="rId17" Type="http://schemas.openxmlformats.org/officeDocument/2006/relationships/hyperlink" Target="file:///\\hearing\data\CN_XMN\CN_XMN_Users_1\dendu\Denny\Sustain%20product\Berlin%2070\Berlin%2070%20F-mic%20issue\LS977%20test%20report\combine%20all\LS977-DW%20-%201800800988%20-%202017-12-01%2014.21.00%20Passed.pdf" TargetMode="External"/><Relationship Id="rId25" Type="http://schemas.openxmlformats.org/officeDocument/2006/relationships/hyperlink" Target="file:///\\hearing\data\CN_XMN\CN_XMN_Users_1\dendu\Denny\Sustain%20product\Berlin%2070\Berlin%2070%20F-mic%20issue\LS977%20test%20report\combine%20all\LS977-DW%20-%201800800996%20-%202017-12-01%2015.22.25%20Passed.pdf" TargetMode="External"/><Relationship Id="rId33" Type="http://schemas.openxmlformats.org/officeDocument/2006/relationships/hyperlink" Target="file:///\\hearing\data\CN_XMN\CN_XMN_Users_1\dendu\Denny\Sustain%20product\Berlin%2070\Berlin%2070%20F-mic%20issue\LS977%20test%20report\combine%20all\LS977-DW%20-%201800801005%20-%202017-12-01%2015.44.44%20Passed.pdf" TargetMode="External"/><Relationship Id="rId38" Type="http://schemas.openxmlformats.org/officeDocument/2006/relationships/hyperlink" Target="file:///\\hearing\data\CN_XMN\CN_XMN_Users_1\dendu\Denny\Sustain%20product\Berlin%2070\Berlin%2070%20F-mic%20issue\LS977%20test%20report\combine%20all\LS977-DW%20-%201800801010%20-%202017-12-01%2015.58.08%20Passed.pdf" TargetMode="External"/><Relationship Id="rId46" Type="http://schemas.openxmlformats.org/officeDocument/2006/relationships/hyperlink" Target="file:///\\hearing\data\CN_XMN\CN_XMN_Users_1\dendu\Denny\Sustain%20product\Berlin%2070\Berlin%2070%20F-mic%20issue\LS977%20test%20report\combine%20all\LS977-DW%20-%201800801018%20-%202017-12-01%2013.17.50%20Passed.pdf" TargetMode="External"/><Relationship Id="rId2" Type="http://schemas.openxmlformats.org/officeDocument/2006/relationships/hyperlink" Target="file:///\\hearing\data\CN_XMN\CN_XMN_Users_1\dendu\Denny\Sustain%20product\Berlin%2070\Berlin%2070%20F-mic%20issue\LS977%20test%20report\combine%20all\LS977-DW%20-%201800800100%20-%202017-12-01%2014.16.58%20Passed.pdf" TargetMode="External"/><Relationship Id="rId16" Type="http://schemas.openxmlformats.org/officeDocument/2006/relationships/hyperlink" Target="file:///\\hearing\data\CN_XMN\CN_XMN_Users_1\dendu\Denny\Sustain%20product\Berlin%2070\Berlin%2070%20F-mic%20issue\LS977%20test%20report\combine%20all\LS977-DW%20-%201800800987%20-%202017-12-01%2014.08.37%20Passed.pdf" TargetMode="External"/><Relationship Id="rId20" Type="http://schemas.openxmlformats.org/officeDocument/2006/relationships/hyperlink" Target="file:///\\hearing\data\CN_XMN\CN_XMN_Users_1\dendu\Denny\Sustain%20product\Berlin%2070\Berlin%2070%20F-mic%20issue\LS977%20test%20report\combine%20all\LS977-DW%20-%201800800991%20-%202017-12-01%2014.49.13%20Passed.pdf" TargetMode="External"/><Relationship Id="rId29" Type="http://schemas.openxmlformats.org/officeDocument/2006/relationships/hyperlink" Target="file:///\\hearing\data\CN_XMN\CN_XMN_Users_1\dendu\Denny\Sustain%20product\Berlin%2070\Berlin%2070%20F-mic%20issue\LS977%20test%20report\combine%20all\LS977-DW%20-%201800801000%20-%202017-12-01%2014.24.07%20Passed.pdf" TargetMode="External"/><Relationship Id="rId41" Type="http://schemas.openxmlformats.org/officeDocument/2006/relationships/hyperlink" Target="file:///\\hearing\data\CN_XMN\CN_XMN_Users_1\dendu\Denny\Sustain%20product\Berlin%2070\Berlin%2070%20F-mic%20issue\LS977%20test%20report\combine%20all\LS977-DW%20-%201800801013%20-%202017-12-01%2011.13.40%20Passed.pdf" TargetMode="External"/><Relationship Id="rId1" Type="http://schemas.openxmlformats.org/officeDocument/2006/relationships/hyperlink" Target="file:///\\hearing\data\CN_XMN\CN_XMN_Users_1\dendu\Denny\Sustain%20product\Berlin%2070\Berlin%2070%20F-mic%20issue\LS977%20test%20report\combine%20all\LS977-DW%20-%201231231230%20-%202017-12-01%2008.58.38%20Passed.pdf" TargetMode="External"/><Relationship Id="rId6" Type="http://schemas.openxmlformats.org/officeDocument/2006/relationships/hyperlink" Target="file:///\\hearing\data\CN_XMN\CN_XMN_Users_1\dendu\Denny\Sustain%20product\Berlin%2070\Berlin%2070%20F-mic%20issue\LS977%20test%20report\combine%20all\LS977-DW%20-%201800800976%20-%202017-12-01%2011.25.31%20Passed.pdf" TargetMode="External"/><Relationship Id="rId11" Type="http://schemas.openxmlformats.org/officeDocument/2006/relationships/hyperlink" Target="file:///\\hearing\data\CN_XMN\CN_XMN_Users_1\dendu\Denny\Sustain%20product\Berlin%2070\Berlin%2070%20F-mic%20issue\LS977%20test%20report\combine%20all\LS977-DW%20-%201800800981%20-%202017-12-01%2013.32.05%20Passed.pdf" TargetMode="External"/><Relationship Id="rId24" Type="http://schemas.openxmlformats.org/officeDocument/2006/relationships/hyperlink" Target="file:///\\hearing\data\CN_XMN\CN_XMN_Users_1\dendu\Denny\Sustain%20product\Berlin%2070\Berlin%2070%20F-mic%20issue\LS977%20test%20report\combine%20all\LS977-DW%20-%201800800995%20-%202017-12-01%2015.15.49%20Passed.pdf" TargetMode="External"/><Relationship Id="rId32" Type="http://schemas.openxmlformats.org/officeDocument/2006/relationships/hyperlink" Target="file:///\\hearing\data\CN_XMN\CN_XMN_Users_1\dendu\Denny\Sustain%20product\Berlin%2070\Berlin%2070%20F-mic%20issue\LS977%20test%20report\combine%20all\LS977-DW%20-%201800801004%20-%202017-12-01%2015.39.39%20Passed.pdf" TargetMode="External"/><Relationship Id="rId37" Type="http://schemas.openxmlformats.org/officeDocument/2006/relationships/hyperlink" Target="file:///\\hearing\data\CN_XMN\CN_XMN_Users_1\dendu\Denny\Sustain%20product\Berlin%2070\Berlin%2070%20F-mic%20issue\LS977%20test%20report\combine%20all\LS977-DW%20-%201800801009%20-%202017-12-01%2015.35.33%20Passed.pdf" TargetMode="External"/><Relationship Id="rId40" Type="http://schemas.openxmlformats.org/officeDocument/2006/relationships/hyperlink" Target="file:///\\hearing\data\CN_XMN\CN_XMN_Users_1\dendu\Denny\Sustain%20product\Berlin%2070\Berlin%2070%20F-mic%20issue\LS977%20test%20report\combine%20all\LS977-DW%20-%201800801012%20-%202017-12-01%2015.59.13%20Passed.pdf" TargetMode="External"/><Relationship Id="rId45" Type="http://schemas.openxmlformats.org/officeDocument/2006/relationships/hyperlink" Target="file:///\\hearing\data\CN_XMN\CN_XMN_Users_1\dendu\Denny\Sustain%20product\Berlin%2070\Berlin%2070%20F-mic%20issue\LS977%20test%20report\combine%20all\LS977-DW%20-%201800801017%20-%202017-12-01%2013.11.19%20Passed.pdf" TargetMode="External"/><Relationship Id="rId5" Type="http://schemas.openxmlformats.org/officeDocument/2006/relationships/hyperlink" Target="file:///\\hearing\data\CN_XMN\CN_XMN_Users_1\dendu\Denny\Sustain%20product\Berlin%2070\Berlin%2070%20F-mic%20issue\LS977%20test%20report\combine%20all\LS977-DW%20-%201800800975%20-%202017-12-01%2011.11.40%20Passed.pdf" TargetMode="External"/><Relationship Id="rId15" Type="http://schemas.openxmlformats.org/officeDocument/2006/relationships/hyperlink" Target="file:///\\hearing\data\CN_XMN\CN_XMN_Users_1\dendu\Denny\Sustain%20product\Berlin%2070\Berlin%2070%20F-mic%20issue\LS977%20test%20report\combine%20all\LS977-DW%20-%201800800985%20-%202017-12-01%2013.58.52%20Passed.pdf" TargetMode="External"/><Relationship Id="rId23" Type="http://schemas.openxmlformats.org/officeDocument/2006/relationships/hyperlink" Target="file:///\\hearing\data\CN_XMN\CN_XMN_Users_1\dendu\Denny\Sustain%20product\Berlin%2070\Berlin%2070%20F-mic%20issue\LS977%20test%20report\combine%20all\LS977-DW%20-%201800800994%20-%202017-12-01%2015.51.33%20Passed.pdf" TargetMode="External"/><Relationship Id="rId28" Type="http://schemas.openxmlformats.org/officeDocument/2006/relationships/hyperlink" Target="file:///\\hearing\data\CN_XMN\CN_XMN_Users_1\dendu\Denny\Sustain%20product\Berlin%2070\Berlin%2070%20F-mic%20issue\LS977%20test%20report\combine%20all\LS977-DW%20-%201800800999%20-%202017-12-01%2014.09.57%20Passed.pdf" TargetMode="External"/><Relationship Id="rId36" Type="http://schemas.openxmlformats.org/officeDocument/2006/relationships/hyperlink" Target="file:///\\hearing\data\CN_XMN\CN_XMN_Users_1\dendu\Denny\Sustain%20product\Berlin%2070\Berlin%2070%20F-mic%20issue\LS977%20test%20report\combine%20all\LS977-DW%20-%201800801008%20-%202017-12-01%2015.26.17%20Passed.pdf" TargetMode="External"/><Relationship Id="rId49" Type="http://schemas.openxmlformats.org/officeDocument/2006/relationships/hyperlink" Target="file:///\\hearing\data\CN_XMN\CN_XMN_Users_1\dendu\Denny\Sustain%20product\Berlin%2070\Berlin%2070%20F-mic%20issue\LS977%20test%20report\combine%20all\LS977-DW%20-%201800801021%20-%202017-12-01%2016.03.58%20Passed.pdf" TargetMode="External"/><Relationship Id="rId10" Type="http://schemas.openxmlformats.org/officeDocument/2006/relationships/hyperlink" Target="file:///\\hearing\data\CN_XMN\CN_XMN_Users_1\dendu\Denny\Sustain%20product\Berlin%2070\Berlin%2070%20F-mic%20issue\LS977%20test%20report\combine%20all\LS977-DW%20-%201800800980%20-%202017-12-01%2015.43.52%20Passed.pdf" TargetMode="External"/><Relationship Id="rId19" Type="http://schemas.openxmlformats.org/officeDocument/2006/relationships/hyperlink" Target="file:///\\hearing\data\CN_XMN\CN_XMN_Users_1\dendu\Denny\Sustain%20product\Berlin%2070\Berlin%2070%20F-mic%20issue\LS977%20test%20report\combine%20all\LS977-DW%20-%201800800990%20-%202017-12-01%2014.42.48%20Passed.pdf" TargetMode="External"/><Relationship Id="rId31" Type="http://schemas.openxmlformats.org/officeDocument/2006/relationships/hyperlink" Target="file:///\\hearing\data\CN_XMN\CN_XMN_Users_1\dendu\Denny\Sustain%20product\Berlin%2070\Berlin%2070%20F-mic%20issue\LS977%20test%20report\combine%20all\LS977-DW%20-%201800801003%20-%202017-12-01%2014.50.18%20Passed.pdf" TargetMode="External"/><Relationship Id="rId44" Type="http://schemas.openxmlformats.org/officeDocument/2006/relationships/hyperlink" Target="file:///\\hearing\data\CN_XMN\CN_XMN_Users_1\dendu\Denny\Sustain%20product\Berlin%2070\Berlin%2070%20F-mic%20issue\LS977%20test%20report\combine%20all\LS977-DW%20-%201800801016%20-%202017-12-01%2013.04.54%20Passed.pdf" TargetMode="External"/><Relationship Id="rId4" Type="http://schemas.openxmlformats.org/officeDocument/2006/relationships/hyperlink" Target="file:///\\hearing\data\CN_XMN\CN_XMN_Users_1\dendu\Denny\Sustain%20product\Berlin%2070\Berlin%2070%20F-mic%20issue\LS977%20test%20report\combine%20all\LS977-DW%20-%201800800974%20-%202017-12-01%2011.18.23%20Passed.pdf" TargetMode="External"/><Relationship Id="rId9" Type="http://schemas.openxmlformats.org/officeDocument/2006/relationships/hyperlink" Target="file:///\\hearing\data\CN_XMN\CN_XMN_Users_1\dendu\Denny\Sustain%20product\Berlin%2070\Berlin%2070%20F-mic%20issue\LS977%20test%20report\combine%20all\LS977-DW%20-%201800800979%20-%202017-12-01%2013.18.33%20Passed.pdf" TargetMode="External"/><Relationship Id="rId14" Type="http://schemas.openxmlformats.org/officeDocument/2006/relationships/hyperlink" Target="file:///\\hearing\data\CN_XMN\CN_XMN_Users_1\dendu\Denny\Sustain%20product\Berlin%2070\Berlin%2070%20F-mic%20issue\LS977%20test%20report\combine%20all\LS977-DW%20-%201800800984%20-%202017-12-01%2013.52.06%20Passed.pdf" TargetMode="External"/><Relationship Id="rId22" Type="http://schemas.openxmlformats.org/officeDocument/2006/relationships/hyperlink" Target="file:///\\hearing\data\CN_XMN\CN_XMN_Users_1\dendu\Denny\Sustain%20product\Berlin%2070\Berlin%2070%20F-mic%20issue\LS977%20test%20report\combine%20all\LS977-DW%20-%201800800993%20-%202017-12-01%2015.02.33%20Passed.pdf" TargetMode="External"/><Relationship Id="rId27" Type="http://schemas.openxmlformats.org/officeDocument/2006/relationships/hyperlink" Target="file:///\\hearing\data\CN_XMN\CN_XMN_Users_1\dendu\Denny\Sustain%20product\Berlin%2070\Berlin%2070%20F-mic%20issue\LS977%20test%20report\combine%20all\LS977-DW%20-%201800800998%20-%202017-12-01%2014.05.21%20Passed.pdf" TargetMode="External"/><Relationship Id="rId30" Type="http://schemas.openxmlformats.org/officeDocument/2006/relationships/hyperlink" Target="file:///\\hearing\data\CN_XMN\CN_XMN_Users_1\dendu\Denny\Sustain%20product\Berlin%2070\Berlin%2070%20F-mic%20issue\LS977%20test%20report\combine%20all\LS977-DW%20-%201800801002%20-%202017-12-01%2014.43.31%20Passed.pdf" TargetMode="External"/><Relationship Id="rId35" Type="http://schemas.openxmlformats.org/officeDocument/2006/relationships/hyperlink" Target="file:///\\hearing\data\CN_XMN\CN_XMN_Users_1\dendu\Denny\Sustain%20product\Berlin%2070\Berlin%2070%20F-mic%20issue\LS977%20test%20report\combine%20all\LS977-DW%20-%201800801007%20-%202017-12-01%2015.53.51%20Passed.pdf" TargetMode="External"/><Relationship Id="rId43" Type="http://schemas.openxmlformats.org/officeDocument/2006/relationships/hyperlink" Target="file:///\\hearing\data\CN_XMN\CN_XMN_Users_1\dendu\Denny\Sustain%20product\Berlin%2070\Berlin%2070%20F-mic%20issue\LS977%20test%20report\combine%20all\LS977-DW%20-%201800801015%20-%202017-12-01%2011.29.04%20Passed.pdf" TargetMode="External"/><Relationship Id="rId48" Type="http://schemas.openxmlformats.org/officeDocument/2006/relationships/hyperlink" Target="file:///\\hearing\data\CN_XMN\CN_XMN_Users_1\dendu\Denny\Sustain%20product\Berlin%2070\Berlin%2070%20F-mic%20issue\LS977%20test%20report\combine%20all\LS977-DW%20-%201800801020%20-%202017-12-01%2016.08.35%20Passed.pdf" TargetMode="External"/><Relationship Id="rId8" Type="http://schemas.openxmlformats.org/officeDocument/2006/relationships/hyperlink" Target="file:///\\hearing\data\CN_XMN\CN_XMN_Users_1\dendu\Denny\Sustain%20product\Berlin%2070\Berlin%2070%20F-mic%20issue\LS977%20test%20report\combine%20all\LS977-DW%20-%201800800978%20-%202017-12-01%2013.12.06%20Passed.pdf" TargetMode="External"/><Relationship Id="rId5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2"/>
  <sheetViews>
    <sheetView view="pageBreakPreview" zoomScaleNormal="85" zoomScaleSheetLayoutView="100" workbookViewId="0">
      <pane ySplit="1" topLeftCell="A2" activePane="bottomLeft" state="frozen"/>
      <selection pane="bottomLeft" activeCell="E12" sqref="E12"/>
    </sheetView>
  </sheetViews>
  <sheetFormatPr defaultColWidth="8" defaultRowHeight="12.75" x14ac:dyDescent="0.2"/>
  <cols>
    <col min="1" max="1" width="3.625" style="12" customWidth="1"/>
    <col min="2" max="2" width="17.25" style="13" customWidth="1"/>
    <col min="3" max="3" width="25.125" style="12" customWidth="1"/>
    <col min="4" max="4" width="17.125" style="12" customWidth="1"/>
    <col min="5" max="5" width="7.75" style="12" customWidth="1"/>
    <col min="6" max="6" width="8.625" style="12" bestFit="1" customWidth="1"/>
    <col min="7" max="9" width="8" style="12"/>
    <col min="10" max="13" width="8" style="12" customWidth="1"/>
    <col min="14" max="14" width="8" style="12"/>
    <col min="15" max="15" width="9.5" style="12" customWidth="1"/>
    <col min="16" max="254" width="8" style="12"/>
    <col min="255" max="255" width="8" style="12" customWidth="1"/>
    <col min="256" max="256" width="10.25" style="12" customWidth="1"/>
    <col min="257" max="257" width="14" style="12" customWidth="1"/>
    <col min="258" max="510" width="8" style="12"/>
    <col min="511" max="511" width="8" style="12" customWidth="1"/>
    <col min="512" max="512" width="10.25" style="12" customWidth="1"/>
    <col min="513" max="513" width="14" style="12" customWidth="1"/>
    <col min="514" max="766" width="8" style="12"/>
    <col min="767" max="767" width="8" style="12" customWidth="1"/>
    <col min="768" max="768" width="10.25" style="12" customWidth="1"/>
    <col min="769" max="769" width="14" style="12" customWidth="1"/>
    <col min="770" max="1022" width="8" style="12"/>
    <col min="1023" max="1023" width="8" style="12" customWidth="1"/>
    <col min="1024" max="1024" width="10.25" style="12" customWidth="1"/>
    <col min="1025" max="1025" width="14" style="12" customWidth="1"/>
    <col min="1026" max="1278" width="8" style="12"/>
    <col min="1279" max="1279" width="8" style="12" customWidth="1"/>
    <col min="1280" max="1280" width="10.25" style="12" customWidth="1"/>
    <col min="1281" max="1281" width="14" style="12" customWidth="1"/>
    <col min="1282" max="1534" width="8" style="12"/>
    <col min="1535" max="1535" width="8" style="12" customWidth="1"/>
    <col min="1536" max="1536" width="10.25" style="12" customWidth="1"/>
    <col min="1537" max="1537" width="14" style="12" customWidth="1"/>
    <col min="1538" max="1790" width="8" style="12"/>
    <col min="1791" max="1791" width="8" style="12" customWidth="1"/>
    <col min="1792" max="1792" width="10.25" style="12" customWidth="1"/>
    <col min="1793" max="1793" width="14" style="12" customWidth="1"/>
    <col min="1794" max="2046" width="8" style="12"/>
    <col min="2047" max="2047" width="8" style="12" customWidth="1"/>
    <col min="2048" max="2048" width="10.25" style="12" customWidth="1"/>
    <col min="2049" max="2049" width="14" style="12" customWidth="1"/>
    <col min="2050" max="2302" width="8" style="12"/>
    <col min="2303" max="2303" width="8" style="12" customWidth="1"/>
    <col min="2304" max="2304" width="10.25" style="12" customWidth="1"/>
    <col min="2305" max="2305" width="14" style="12" customWidth="1"/>
    <col min="2306" max="2558" width="8" style="12"/>
    <col min="2559" max="2559" width="8" style="12" customWidth="1"/>
    <col min="2560" max="2560" width="10.25" style="12" customWidth="1"/>
    <col min="2561" max="2561" width="14" style="12" customWidth="1"/>
    <col min="2562" max="2814" width="8" style="12"/>
    <col min="2815" max="2815" width="8" style="12" customWidth="1"/>
    <col min="2816" max="2816" width="10.25" style="12" customWidth="1"/>
    <col min="2817" max="2817" width="14" style="12" customWidth="1"/>
    <col min="2818" max="3070" width="8" style="12"/>
    <col min="3071" max="3071" width="8" style="12" customWidth="1"/>
    <col min="3072" max="3072" width="10.25" style="12" customWidth="1"/>
    <col min="3073" max="3073" width="14" style="12" customWidth="1"/>
    <col min="3074" max="3326" width="8" style="12"/>
    <col min="3327" max="3327" width="8" style="12" customWidth="1"/>
    <col min="3328" max="3328" width="10.25" style="12" customWidth="1"/>
    <col min="3329" max="3329" width="14" style="12" customWidth="1"/>
    <col min="3330" max="3582" width="8" style="12"/>
    <col min="3583" max="3583" width="8" style="12" customWidth="1"/>
    <col min="3584" max="3584" width="10.25" style="12" customWidth="1"/>
    <col min="3585" max="3585" width="14" style="12" customWidth="1"/>
    <col min="3586" max="3838" width="8" style="12"/>
    <col min="3839" max="3839" width="8" style="12" customWidth="1"/>
    <col min="3840" max="3840" width="10.25" style="12" customWidth="1"/>
    <col min="3841" max="3841" width="14" style="12" customWidth="1"/>
    <col min="3842" max="4094" width="8" style="12"/>
    <col min="4095" max="4095" width="8" style="12" customWidth="1"/>
    <col min="4096" max="4096" width="10.25" style="12" customWidth="1"/>
    <col min="4097" max="4097" width="14" style="12" customWidth="1"/>
    <col min="4098" max="4350" width="8" style="12"/>
    <col min="4351" max="4351" width="8" style="12" customWidth="1"/>
    <col min="4352" max="4352" width="10.25" style="12" customWidth="1"/>
    <col min="4353" max="4353" width="14" style="12" customWidth="1"/>
    <col min="4354" max="4606" width="8" style="12"/>
    <col min="4607" max="4607" width="8" style="12" customWidth="1"/>
    <col min="4608" max="4608" width="10.25" style="12" customWidth="1"/>
    <col min="4609" max="4609" width="14" style="12" customWidth="1"/>
    <col min="4610" max="4862" width="8" style="12"/>
    <col min="4863" max="4863" width="8" style="12" customWidth="1"/>
    <col min="4864" max="4864" width="10.25" style="12" customWidth="1"/>
    <col min="4865" max="4865" width="14" style="12" customWidth="1"/>
    <col min="4866" max="5118" width="8" style="12"/>
    <col min="5119" max="5119" width="8" style="12" customWidth="1"/>
    <col min="5120" max="5120" width="10.25" style="12" customWidth="1"/>
    <col min="5121" max="5121" width="14" style="12" customWidth="1"/>
    <col min="5122" max="5374" width="8" style="12"/>
    <col min="5375" max="5375" width="8" style="12" customWidth="1"/>
    <col min="5376" max="5376" width="10.25" style="12" customWidth="1"/>
    <col min="5377" max="5377" width="14" style="12" customWidth="1"/>
    <col min="5378" max="5630" width="8" style="12"/>
    <col min="5631" max="5631" width="8" style="12" customWidth="1"/>
    <col min="5632" max="5632" width="10.25" style="12" customWidth="1"/>
    <col min="5633" max="5633" width="14" style="12" customWidth="1"/>
    <col min="5634" max="5886" width="8" style="12"/>
    <col min="5887" max="5887" width="8" style="12" customWidth="1"/>
    <col min="5888" max="5888" width="10.25" style="12" customWidth="1"/>
    <col min="5889" max="5889" width="14" style="12" customWidth="1"/>
    <col min="5890" max="6142" width="8" style="12"/>
    <col min="6143" max="6143" width="8" style="12" customWidth="1"/>
    <col min="6144" max="6144" width="10.25" style="12" customWidth="1"/>
    <col min="6145" max="6145" width="14" style="12" customWidth="1"/>
    <col min="6146" max="6398" width="8" style="12"/>
    <col min="6399" max="6399" width="8" style="12" customWidth="1"/>
    <col min="6400" max="6400" width="10.25" style="12" customWidth="1"/>
    <col min="6401" max="6401" width="14" style="12" customWidth="1"/>
    <col min="6402" max="6654" width="8" style="12"/>
    <col min="6655" max="6655" width="8" style="12" customWidth="1"/>
    <col min="6656" max="6656" width="10.25" style="12" customWidth="1"/>
    <col min="6657" max="6657" width="14" style="12" customWidth="1"/>
    <col min="6658" max="6910" width="8" style="12"/>
    <col min="6911" max="6911" width="8" style="12" customWidth="1"/>
    <col min="6912" max="6912" width="10.25" style="12" customWidth="1"/>
    <col min="6913" max="6913" width="14" style="12" customWidth="1"/>
    <col min="6914" max="7166" width="8" style="12"/>
    <col min="7167" max="7167" width="8" style="12" customWidth="1"/>
    <col min="7168" max="7168" width="10.25" style="12" customWidth="1"/>
    <col min="7169" max="7169" width="14" style="12" customWidth="1"/>
    <col min="7170" max="7422" width="8" style="12"/>
    <col min="7423" max="7423" width="8" style="12" customWidth="1"/>
    <col min="7424" max="7424" width="10.25" style="12" customWidth="1"/>
    <col min="7425" max="7425" width="14" style="12" customWidth="1"/>
    <col min="7426" max="7678" width="8" style="12"/>
    <col min="7679" max="7679" width="8" style="12" customWidth="1"/>
    <col min="7680" max="7680" width="10.25" style="12" customWidth="1"/>
    <col min="7681" max="7681" width="14" style="12" customWidth="1"/>
    <col min="7682" max="7934" width="8" style="12"/>
    <col min="7935" max="7935" width="8" style="12" customWidth="1"/>
    <col min="7936" max="7936" width="10.25" style="12" customWidth="1"/>
    <col min="7937" max="7937" width="14" style="12" customWidth="1"/>
    <col min="7938" max="8190" width="8" style="12"/>
    <col min="8191" max="8191" width="8" style="12" customWidth="1"/>
    <col min="8192" max="8192" width="10.25" style="12" customWidth="1"/>
    <col min="8193" max="8193" width="14" style="12" customWidth="1"/>
    <col min="8194" max="8446" width="8" style="12"/>
    <col min="8447" max="8447" width="8" style="12" customWidth="1"/>
    <col min="8448" max="8448" width="10.25" style="12" customWidth="1"/>
    <col min="8449" max="8449" width="14" style="12" customWidth="1"/>
    <col min="8450" max="8702" width="8" style="12"/>
    <col min="8703" max="8703" width="8" style="12" customWidth="1"/>
    <col min="8704" max="8704" width="10.25" style="12" customWidth="1"/>
    <col min="8705" max="8705" width="14" style="12" customWidth="1"/>
    <col min="8706" max="8958" width="8" style="12"/>
    <col min="8959" max="8959" width="8" style="12" customWidth="1"/>
    <col min="8960" max="8960" width="10.25" style="12" customWidth="1"/>
    <col min="8961" max="8961" width="14" style="12" customWidth="1"/>
    <col min="8962" max="9214" width="8" style="12"/>
    <col min="9215" max="9215" width="8" style="12" customWidth="1"/>
    <col min="9216" max="9216" width="10.25" style="12" customWidth="1"/>
    <col min="9217" max="9217" width="14" style="12" customWidth="1"/>
    <col min="9218" max="9470" width="8" style="12"/>
    <col min="9471" max="9471" width="8" style="12" customWidth="1"/>
    <col min="9472" max="9472" width="10.25" style="12" customWidth="1"/>
    <col min="9473" max="9473" width="14" style="12" customWidth="1"/>
    <col min="9474" max="9726" width="8" style="12"/>
    <col min="9727" max="9727" width="8" style="12" customWidth="1"/>
    <col min="9728" max="9728" width="10.25" style="12" customWidth="1"/>
    <col min="9729" max="9729" width="14" style="12" customWidth="1"/>
    <col min="9730" max="9982" width="8" style="12"/>
    <col min="9983" max="9983" width="8" style="12" customWidth="1"/>
    <col min="9984" max="9984" width="10.25" style="12" customWidth="1"/>
    <col min="9985" max="9985" width="14" style="12" customWidth="1"/>
    <col min="9986" max="10238" width="8" style="12"/>
    <col min="10239" max="10239" width="8" style="12" customWidth="1"/>
    <col min="10240" max="10240" width="10.25" style="12" customWidth="1"/>
    <col min="10241" max="10241" width="14" style="12" customWidth="1"/>
    <col min="10242" max="10494" width="8" style="12"/>
    <col min="10495" max="10495" width="8" style="12" customWidth="1"/>
    <col min="10496" max="10496" width="10.25" style="12" customWidth="1"/>
    <col min="10497" max="10497" width="14" style="12" customWidth="1"/>
    <col min="10498" max="10750" width="8" style="12"/>
    <col min="10751" max="10751" width="8" style="12" customWidth="1"/>
    <col min="10752" max="10752" width="10.25" style="12" customWidth="1"/>
    <col min="10753" max="10753" width="14" style="12" customWidth="1"/>
    <col min="10754" max="11006" width="8" style="12"/>
    <col min="11007" max="11007" width="8" style="12" customWidth="1"/>
    <col min="11008" max="11008" width="10.25" style="12" customWidth="1"/>
    <col min="11009" max="11009" width="14" style="12" customWidth="1"/>
    <col min="11010" max="11262" width="8" style="12"/>
    <col min="11263" max="11263" width="8" style="12" customWidth="1"/>
    <col min="11264" max="11264" width="10.25" style="12" customWidth="1"/>
    <col min="11265" max="11265" width="14" style="12" customWidth="1"/>
    <col min="11266" max="11518" width="8" style="12"/>
    <col min="11519" max="11519" width="8" style="12" customWidth="1"/>
    <col min="11520" max="11520" width="10.25" style="12" customWidth="1"/>
    <col min="11521" max="11521" width="14" style="12" customWidth="1"/>
    <col min="11522" max="11774" width="8" style="12"/>
    <col min="11775" max="11775" width="8" style="12" customWidth="1"/>
    <col min="11776" max="11776" width="10.25" style="12" customWidth="1"/>
    <col min="11777" max="11777" width="14" style="12" customWidth="1"/>
    <col min="11778" max="12030" width="8" style="12"/>
    <col min="12031" max="12031" width="8" style="12" customWidth="1"/>
    <col min="12032" max="12032" width="10.25" style="12" customWidth="1"/>
    <col min="12033" max="12033" width="14" style="12" customWidth="1"/>
    <col min="12034" max="12286" width="8" style="12"/>
    <col min="12287" max="12287" width="8" style="12" customWidth="1"/>
    <col min="12288" max="12288" width="10.25" style="12" customWidth="1"/>
    <col min="12289" max="12289" width="14" style="12" customWidth="1"/>
    <col min="12290" max="12542" width="8" style="12"/>
    <col min="12543" max="12543" width="8" style="12" customWidth="1"/>
    <col min="12544" max="12544" width="10.25" style="12" customWidth="1"/>
    <col min="12545" max="12545" width="14" style="12" customWidth="1"/>
    <col min="12546" max="12798" width="8" style="12"/>
    <col min="12799" max="12799" width="8" style="12" customWidth="1"/>
    <col min="12800" max="12800" width="10.25" style="12" customWidth="1"/>
    <col min="12801" max="12801" width="14" style="12" customWidth="1"/>
    <col min="12802" max="13054" width="8" style="12"/>
    <col min="13055" max="13055" width="8" style="12" customWidth="1"/>
    <col min="13056" max="13056" width="10.25" style="12" customWidth="1"/>
    <col min="13057" max="13057" width="14" style="12" customWidth="1"/>
    <col min="13058" max="13310" width="8" style="12"/>
    <col min="13311" max="13311" width="8" style="12" customWidth="1"/>
    <col min="13312" max="13312" width="10.25" style="12" customWidth="1"/>
    <col min="13313" max="13313" width="14" style="12" customWidth="1"/>
    <col min="13314" max="13566" width="8" style="12"/>
    <col min="13567" max="13567" width="8" style="12" customWidth="1"/>
    <col min="13568" max="13568" width="10.25" style="12" customWidth="1"/>
    <col min="13569" max="13569" width="14" style="12" customWidth="1"/>
    <col min="13570" max="13822" width="8" style="12"/>
    <col min="13823" max="13823" width="8" style="12" customWidth="1"/>
    <col min="13824" max="13824" width="10.25" style="12" customWidth="1"/>
    <col min="13825" max="13825" width="14" style="12" customWidth="1"/>
    <col min="13826" max="14078" width="8" style="12"/>
    <col min="14079" max="14079" width="8" style="12" customWidth="1"/>
    <col min="14080" max="14080" width="10.25" style="12" customWidth="1"/>
    <col min="14081" max="14081" width="14" style="12" customWidth="1"/>
    <col min="14082" max="14334" width="8" style="12"/>
    <col min="14335" max="14335" width="8" style="12" customWidth="1"/>
    <col min="14336" max="14336" width="10.25" style="12" customWidth="1"/>
    <col min="14337" max="14337" width="14" style="12" customWidth="1"/>
    <col min="14338" max="14590" width="8" style="12"/>
    <col min="14591" max="14591" width="8" style="12" customWidth="1"/>
    <col min="14592" max="14592" width="10.25" style="12" customWidth="1"/>
    <col min="14593" max="14593" width="14" style="12" customWidth="1"/>
    <col min="14594" max="14846" width="8" style="12"/>
    <col min="14847" max="14847" width="8" style="12" customWidth="1"/>
    <col min="14848" max="14848" width="10.25" style="12" customWidth="1"/>
    <col min="14849" max="14849" width="14" style="12" customWidth="1"/>
    <col min="14850" max="15102" width="8" style="12"/>
    <col min="15103" max="15103" width="8" style="12" customWidth="1"/>
    <col min="15104" max="15104" width="10.25" style="12" customWidth="1"/>
    <col min="15105" max="15105" width="14" style="12" customWidth="1"/>
    <col min="15106" max="15358" width="8" style="12"/>
    <col min="15359" max="15359" width="8" style="12" customWidth="1"/>
    <col min="15360" max="15360" width="10.25" style="12" customWidth="1"/>
    <col min="15361" max="15361" width="14" style="12" customWidth="1"/>
    <col min="15362" max="15614" width="8" style="12"/>
    <col min="15615" max="15615" width="8" style="12" customWidth="1"/>
    <col min="15616" max="15616" width="10.25" style="12" customWidth="1"/>
    <col min="15617" max="15617" width="14" style="12" customWidth="1"/>
    <col min="15618" max="15870" width="8" style="12"/>
    <col min="15871" max="15871" width="8" style="12" customWidth="1"/>
    <col min="15872" max="15872" width="10.25" style="12" customWidth="1"/>
    <col min="15873" max="15873" width="14" style="12" customWidth="1"/>
    <col min="15874" max="16126" width="8" style="12"/>
    <col min="16127" max="16127" width="8" style="12" customWidth="1"/>
    <col min="16128" max="16128" width="10.25" style="12" customWidth="1"/>
    <col min="16129" max="16129" width="14" style="12" customWidth="1"/>
    <col min="16130" max="16384" width="8" style="12"/>
  </cols>
  <sheetData>
    <row r="1" spans="1:13" ht="13.5" thickBot="1" x14ac:dyDescent="0.25">
      <c r="B1" s="46" t="s">
        <v>34</v>
      </c>
      <c r="C1" s="47" t="s">
        <v>39</v>
      </c>
    </row>
    <row r="2" spans="1:13" s="1" customFormat="1" ht="26.25" customHeight="1" x14ac:dyDescent="0.3">
      <c r="A2" s="52" t="s">
        <v>27</v>
      </c>
      <c r="B2" s="53"/>
      <c r="C2" s="53"/>
      <c r="D2" s="53"/>
      <c r="E2" s="53"/>
      <c r="F2" s="53"/>
      <c r="G2" s="53"/>
      <c r="H2" s="53"/>
      <c r="I2" s="53"/>
      <c r="J2" s="53"/>
      <c r="K2" s="53"/>
      <c r="L2" s="30"/>
      <c r="M2" s="31"/>
    </row>
    <row r="3" spans="1:13" s="2" customFormat="1" ht="15.75" x14ac:dyDescent="0.25">
      <c r="A3" s="32"/>
      <c r="B3" s="17">
        <v>1</v>
      </c>
      <c r="C3" s="20" t="s">
        <v>10</v>
      </c>
      <c r="D3" s="19"/>
      <c r="E3" s="19"/>
      <c r="F3" s="19"/>
      <c r="G3" s="19"/>
      <c r="H3" s="19"/>
      <c r="I3" s="19"/>
      <c r="J3" s="19"/>
      <c r="K3" s="19"/>
      <c r="L3" s="19"/>
      <c r="M3" s="33"/>
    </row>
    <row r="4" spans="1:13" s="2" customFormat="1" x14ac:dyDescent="0.2">
      <c r="A4" s="32"/>
      <c r="B4" s="49">
        <v>1.1000000000000001</v>
      </c>
      <c r="C4" s="48" t="s">
        <v>26</v>
      </c>
      <c r="D4" s="19"/>
      <c r="E4" s="19"/>
      <c r="F4" s="19"/>
      <c r="G4" s="19"/>
      <c r="H4" s="19"/>
      <c r="I4" s="19"/>
      <c r="J4" s="19"/>
      <c r="K4" s="19"/>
      <c r="L4" s="19"/>
      <c r="M4" s="33"/>
    </row>
    <row r="5" spans="1:13" s="2" customFormat="1" x14ac:dyDescent="0.2">
      <c r="A5" s="32"/>
      <c r="B5" s="17"/>
      <c r="C5" s="18"/>
      <c r="D5" s="19"/>
      <c r="E5" s="19"/>
      <c r="F5" s="19"/>
      <c r="G5" s="19"/>
      <c r="H5" s="19"/>
      <c r="I5" s="19"/>
      <c r="J5" s="19"/>
      <c r="K5" s="19"/>
      <c r="L5" s="19"/>
      <c r="M5" s="33"/>
    </row>
    <row r="6" spans="1:13" s="2" customFormat="1" x14ac:dyDescent="0.2">
      <c r="A6" s="32"/>
      <c r="B6" s="17">
        <v>2</v>
      </c>
      <c r="C6" s="18" t="s">
        <v>38</v>
      </c>
      <c r="D6" s="19"/>
      <c r="E6" s="19"/>
      <c r="F6" s="19"/>
      <c r="G6" s="19"/>
      <c r="H6" s="19"/>
      <c r="I6" s="19"/>
      <c r="J6" s="19"/>
      <c r="K6" s="19"/>
      <c r="L6" s="19"/>
      <c r="M6" s="33"/>
    </row>
    <row r="7" spans="1:13" s="2" customFormat="1" x14ac:dyDescent="0.2">
      <c r="A7" s="32"/>
      <c r="C7" s="41" t="s">
        <v>0</v>
      </c>
      <c r="D7" s="42" t="s">
        <v>25</v>
      </c>
      <c r="E7" s="19"/>
      <c r="F7" s="19"/>
      <c r="G7" s="19"/>
      <c r="H7" s="19"/>
      <c r="I7" s="19"/>
      <c r="J7" s="19"/>
      <c r="K7" s="19"/>
      <c r="L7" s="19"/>
      <c r="M7" s="33"/>
    </row>
    <row r="8" spans="1:13" s="2" customFormat="1" x14ac:dyDescent="0.2">
      <c r="A8" s="32"/>
      <c r="C8" s="41" t="s">
        <v>1</v>
      </c>
      <c r="D8" s="43" t="s">
        <v>24</v>
      </c>
      <c r="E8" s="19"/>
      <c r="F8" s="19"/>
      <c r="G8" s="19"/>
      <c r="H8" s="19"/>
      <c r="I8" s="19"/>
      <c r="J8" s="19"/>
      <c r="K8" s="19"/>
      <c r="L8" s="19"/>
      <c r="M8" s="33"/>
    </row>
    <row r="9" spans="1:13" s="2" customFormat="1" x14ac:dyDescent="0.2">
      <c r="A9" s="34"/>
      <c r="C9" s="41" t="s">
        <v>2</v>
      </c>
      <c r="D9" s="44" t="s">
        <v>23</v>
      </c>
      <c r="E9" s="19"/>
      <c r="F9" s="19"/>
      <c r="G9" s="19"/>
      <c r="H9" s="19"/>
      <c r="I9" s="19"/>
      <c r="J9" s="19"/>
      <c r="K9" s="19"/>
      <c r="L9" s="19"/>
      <c r="M9" s="33"/>
    </row>
    <row r="10" spans="1:13" s="2" customFormat="1" x14ac:dyDescent="0.2">
      <c r="A10" s="32"/>
      <c r="C10" s="41" t="s">
        <v>3</v>
      </c>
      <c r="D10" s="42" t="s">
        <v>36</v>
      </c>
      <c r="E10" s="19"/>
      <c r="F10" s="19"/>
      <c r="G10" s="19"/>
      <c r="H10" s="19"/>
      <c r="I10" s="19"/>
      <c r="J10" s="19"/>
      <c r="K10" s="19"/>
      <c r="L10" s="19"/>
      <c r="M10" s="33"/>
    </row>
    <row r="11" spans="1:13" s="2" customFormat="1" x14ac:dyDescent="0.2">
      <c r="A11" s="32"/>
      <c r="C11" s="41" t="s">
        <v>4</v>
      </c>
      <c r="D11" s="42" t="s">
        <v>28</v>
      </c>
      <c r="E11" s="19"/>
      <c r="F11" s="19"/>
      <c r="G11" s="19"/>
      <c r="H11" s="19"/>
      <c r="I11" s="19"/>
      <c r="J11" s="19"/>
      <c r="K11" s="19"/>
      <c r="L11" s="19"/>
      <c r="M11" s="33"/>
    </row>
    <row r="12" spans="1:13" s="2" customFormat="1" x14ac:dyDescent="0.2">
      <c r="A12" s="34"/>
      <c r="C12" s="41" t="s">
        <v>5</v>
      </c>
      <c r="D12" s="45" t="s">
        <v>29</v>
      </c>
      <c r="E12" s="19"/>
      <c r="F12" s="19"/>
      <c r="G12" s="19"/>
      <c r="H12" s="19"/>
      <c r="I12" s="19"/>
      <c r="J12" s="19"/>
      <c r="K12" s="19"/>
      <c r="L12" s="19"/>
      <c r="M12" s="33"/>
    </row>
    <row r="13" spans="1:13" s="2" customFormat="1" x14ac:dyDescent="0.2">
      <c r="A13" s="32"/>
      <c r="C13" s="41" t="s">
        <v>22</v>
      </c>
      <c r="D13" s="45" t="s">
        <v>30</v>
      </c>
      <c r="E13" s="19"/>
      <c r="F13" s="19"/>
      <c r="G13" s="19"/>
      <c r="H13" s="19"/>
      <c r="I13" s="19"/>
      <c r="J13" s="19"/>
      <c r="K13" s="19"/>
      <c r="L13" s="19"/>
      <c r="M13" s="33"/>
    </row>
    <row r="14" spans="1:13" s="2" customFormat="1" x14ac:dyDescent="0.2">
      <c r="A14" s="32"/>
      <c r="C14" s="41" t="s">
        <v>6</v>
      </c>
      <c r="D14" s="45" t="s">
        <v>31</v>
      </c>
      <c r="E14" s="19"/>
      <c r="F14" s="19"/>
      <c r="G14" s="19"/>
      <c r="H14" s="19"/>
      <c r="I14" s="19"/>
      <c r="J14" s="19"/>
      <c r="K14" s="19"/>
      <c r="L14" s="19"/>
      <c r="M14" s="33"/>
    </row>
    <row r="15" spans="1:13" s="2" customFormat="1" x14ac:dyDescent="0.2">
      <c r="A15" s="32"/>
      <c r="C15" s="41" t="s">
        <v>7</v>
      </c>
      <c r="D15" s="45" t="s">
        <v>32</v>
      </c>
      <c r="E15" s="21"/>
      <c r="F15" s="19"/>
      <c r="G15" s="19"/>
      <c r="H15" s="19"/>
      <c r="I15" s="19"/>
      <c r="J15" s="19"/>
      <c r="K15" s="19"/>
      <c r="L15" s="19"/>
      <c r="M15" s="33"/>
    </row>
    <row r="16" spans="1:13" s="2" customFormat="1" x14ac:dyDescent="0.2">
      <c r="A16" s="32"/>
      <c r="C16" s="41" t="s">
        <v>8</v>
      </c>
      <c r="D16" s="45" t="s">
        <v>35</v>
      </c>
      <c r="E16" s="21"/>
      <c r="F16" s="19"/>
      <c r="G16" s="19"/>
      <c r="H16" s="19"/>
      <c r="I16" s="19"/>
      <c r="J16" s="19"/>
      <c r="K16" s="19"/>
      <c r="L16" s="19"/>
      <c r="M16" s="33"/>
    </row>
    <row r="17" spans="1:13" s="2" customFormat="1" x14ac:dyDescent="0.2">
      <c r="A17" s="32"/>
      <c r="C17" s="41"/>
      <c r="D17" s="45"/>
      <c r="E17" s="21"/>
      <c r="F17" s="19"/>
      <c r="G17" s="19"/>
      <c r="H17" s="19"/>
      <c r="I17" s="19"/>
      <c r="J17" s="19"/>
      <c r="K17" s="19"/>
      <c r="L17" s="19"/>
      <c r="M17" s="33"/>
    </row>
    <row r="18" spans="1:13" s="2" customFormat="1" x14ac:dyDescent="0.2">
      <c r="A18" s="32"/>
      <c r="B18" s="17">
        <v>3</v>
      </c>
      <c r="C18" s="20" t="s">
        <v>11</v>
      </c>
      <c r="D18" s="19"/>
      <c r="E18" s="19"/>
      <c r="F18" s="19"/>
      <c r="G18" s="19"/>
      <c r="H18" s="19"/>
      <c r="I18" s="19"/>
      <c r="J18" s="19"/>
      <c r="K18" s="19"/>
      <c r="L18" s="19"/>
      <c r="M18" s="33"/>
    </row>
    <row r="19" spans="1:13" s="3" customFormat="1" ht="11.25" x14ac:dyDescent="0.2">
      <c r="A19" s="35"/>
      <c r="B19" s="50">
        <v>3.1</v>
      </c>
      <c r="C19" s="23" t="s">
        <v>40</v>
      </c>
      <c r="D19" s="24"/>
      <c r="E19" s="24"/>
      <c r="F19" s="24"/>
      <c r="G19" s="24"/>
      <c r="H19" s="24"/>
      <c r="I19" s="24"/>
      <c r="J19" s="24"/>
      <c r="K19" s="24"/>
      <c r="L19" s="24"/>
      <c r="M19" s="36"/>
    </row>
    <row r="20" spans="1:13" s="3" customFormat="1" ht="11.25" x14ac:dyDescent="0.2">
      <c r="A20" s="35"/>
      <c r="B20" s="50">
        <v>3.2</v>
      </c>
      <c r="C20" s="23" t="s">
        <v>12</v>
      </c>
      <c r="D20" s="24"/>
      <c r="E20" s="24"/>
      <c r="F20" s="24"/>
      <c r="G20" s="24"/>
      <c r="H20" s="24"/>
      <c r="I20" s="24"/>
      <c r="J20" s="24"/>
      <c r="K20" s="24"/>
      <c r="L20" s="24"/>
      <c r="M20" s="36"/>
    </row>
    <row r="21" spans="1:13" s="3" customFormat="1" ht="11.25" x14ac:dyDescent="0.2">
      <c r="A21" s="35"/>
      <c r="B21" s="50">
        <v>3.3</v>
      </c>
      <c r="C21" s="23" t="s">
        <v>13</v>
      </c>
      <c r="D21" s="24"/>
      <c r="E21" s="24"/>
      <c r="F21" s="24"/>
      <c r="G21" s="24"/>
      <c r="H21" s="24"/>
      <c r="I21" s="24"/>
      <c r="J21" s="24"/>
      <c r="K21" s="24"/>
      <c r="L21" s="24"/>
      <c r="M21" s="36"/>
    </row>
    <row r="22" spans="1:13" s="3" customFormat="1" ht="11.25" x14ac:dyDescent="0.2">
      <c r="A22" s="35"/>
      <c r="B22" s="50">
        <v>3.4</v>
      </c>
      <c r="C22" s="23" t="s">
        <v>14</v>
      </c>
      <c r="D22" s="24"/>
      <c r="E22" s="24"/>
      <c r="F22" s="24"/>
      <c r="G22" s="24"/>
      <c r="H22" s="24"/>
      <c r="I22" s="24"/>
      <c r="J22" s="24"/>
      <c r="K22" s="24"/>
      <c r="L22" s="24"/>
      <c r="M22" s="36"/>
    </row>
    <row r="23" spans="1:13" s="3" customFormat="1" ht="11.25" x14ac:dyDescent="0.2">
      <c r="A23" s="37"/>
      <c r="B23" s="22"/>
      <c r="C23" s="25"/>
      <c r="D23" s="24"/>
      <c r="E23" s="24"/>
      <c r="F23" s="24"/>
      <c r="G23" s="24"/>
      <c r="H23" s="24"/>
      <c r="I23" s="24"/>
      <c r="J23" s="24"/>
      <c r="K23" s="24"/>
      <c r="L23" s="24"/>
      <c r="M23" s="36"/>
    </row>
    <row r="24" spans="1:13" s="3" customFormat="1" x14ac:dyDescent="0.2">
      <c r="A24" s="35"/>
      <c r="B24" s="22">
        <v>4</v>
      </c>
      <c r="C24" s="20" t="s">
        <v>41</v>
      </c>
      <c r="D24" s="24"/>
      <c r="E24" s="24"/>
      <c r="F24" s="24"/>
      <c r="G24" s="24"/>
      <c r="H24" s="24"/>
      <c r="I24" s="24"/>
      <c r="J24" s="24"/>
      <c r="K24" s="24"/>
      <c r="L24" s="24"/>
      <c r="M24" s="36"/>
    </row>
    <row r="25" spans="1:13" s="3" customFormat="1" ht="11.25" x14ac:dyDescent="0.2">
      <c r="A25" s="37"/>
      <c r="B25" s="50">
        <v>4.0999999999999996</v>
      </c>
      <c r="C25" s="25" t="s">
        <v>15</v>
      </c>
      <c r="D25" s="24"/>
      <c r="E25" s="24"/>
      <c r="F25" s="24"/>
      <c r="G25" s="24"/>
      <c r="H25" s="24"/>
      <c r="I25" s="24"/>
      <c r="J25" s="24"/>
      <c r="K25" s="24"/>
      <c r="L25" s="24"/>
      <c r="M25" s="36"/>
    </row>
    <row r="26" spans="1:13" s="3" customFormat="1" ht="12" thickBot="1" x14ac:dyDescent="0.25">
      <c r="A26" s="37" t="s">
        <v>16</v>
      </c>
      <c r="B26" s="22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36"/>
    </row>
    <row r="27" spans="1:13" s="3" customFormat="1" ht="23.25" thickBot="1" x14ac:dyDescent="0.25">
      <c r="A27" s="35"/>
      <c r="B27" s="22"/>
      <c r="C27" s="5" t="s">
        <v>17</v>
      </c>
      <c r="D27" s="6" t="s">
        <v>9</v>
      </c>
      <c r="E27" s="6" t="s">
        <v>18</v>
      </c>
      <c r="F27" s="6" t="s">
        <v>19</v>
      </c>
      <c r="G27" s="24"/>
      <c r="H27" s="24"/>
      <c r="I27" s="24"/>
      <c r="J27" s="24"/>
      <c r="K27" s="24"/>
      <c r="L27" s="24"/>
      <c r="M27" s="36"/>
    </row>
    <row r="28" spans="1:13" s="3" customFormat="1" ht="12" thickBot="1" x14ac:dyDescent="0.25">
      <c r="A28" s="35"/>
      <c r="B28" s="22"/>
      <c r="C28" s="14"/>
      <c r="D28" s="7" t="s">
        <v>20</v>
      </c>
      <c r="E28" s="15"/>
      <c r="F28" s="15"/>
      <c r="G28" s="24"/>
      <c r="H28" s="24"/>
      <c r="I28" s="24"/>
      <c r="J28" s="24"/>
      <c r="K28" s="24"/>
      <c r="L28" s="24"/>
      <c r="M28" s="36"/>
    </row>
    <row r="29" spans="1:13" s="3" customFormat="1" ht="12" thickBot="1" x14ac:dyDescent="0.25">
      <c r="A29" s="35"/>
      <c r="B29" s="22"/>
      <c r="C29" s="14"/>
      <c r="D29" s="7" t="s">
        <v>20</v>
      </c>
      <c r="E29" s="15"/>
      <c r="F29" s="15"/>
      <c r="G29" s="24"/>
      <c r="H29" s="24"/>
      <c r="I29" s="24"/>
      <c r="J29" s="24"/>
      <c r="K29" s="24"/>
      <c r="L29" s="24"/>
      <c r="M29" s="36"/>
    </row>
    <row r="30" spans="1:13" s="3" customFormat="1" ht="12" thickBot="1" x14ac:dyDescent="0.25">
      <c r="A30" s="35"/>
      <c r="B30" s="22"/>
      <c r="C30" s="16"/>
      <c r="D30" s="7" t="s">
        <v>20</v>
      </c>
      <c r="E30" s="15"/>
      <c r="F30" s="15"/>
      <c r="G30" s="24"/>
      <c r="H30" s="24"/>
      <c r="I30" s="24"/>
      <c r="J30" s="24"/>
      <c r="K30" s="24"/>
      <c r="L30" s="24"/>
      <c r="M30" s="36"/>
    </row>
    <row r="31" spans="1:13" s="3" customFormat="1" ht="11.25" x14ac:dyDescent="0.2">
      <c r="A31" s="35"/>
      <c r="B31" s="22"/>
      <c r="C31" s="8"/>
      <c r="D31" s="8"/>
      <c r="E31" s="9"/>
      <c r="F31" s="9"/>
      <c r="G31" s="24"/>
      <c r="H31" s="24"/>
      <c r="I31" s="24"/>
      <c r="J31" s="24"/>
      <c r="K31" s="24"/>
      <c r="L31" s="24"/>
      <c r="M31" s="36"/>
    </row>
    <row r="32" spans="1:13" s="3" customFormat="1" x14ac:dyDescent="0.2">
      <c r="A32" s="35"/>
      <c r="B32" s="22">
        <v>5</v>
      </c>
      <c r="C32" s="20" t="s">
        <v>42</v>
      </c>
      <c r="D32" s="24"/>
      <c r="E32" s="24"/>
      <c r="F32" s="24"/>
      <c r="G32" s="24"/>
      <c r="H32" s="24"/>
      <c r="I32" s="24"/>
      <c r="J32" s="24"/>
      <c r="K32" s="24"/>
      <c r="L32" s="24"/>
      <c r="M32" s="36"/>
    </row>
    <row r="33" spans="1:13" s="3" customFormat="1" ht="41.25" customHeight="1" x14ac:dyDescent="0.2">
      <c r="A33" s="38"/>
      <c r="B33" s="50">
        <v>5.0999999999999996</v>
      </c>
      <c r="C33" s="25" t="s">
        <v>37</v>
      </c>
      <c r="D33" s="24"/>
      <c r="E33" s="24"/>
      <c r="F33" s="24"/>
      <c r="G33" s="24"/>
      <c r="H33" s="24"/>
      <c r="I33" s="24"/>
      <c r="J33" s="24"/>
      <c r="K33" s="24"/>
      <c r="L33" s="24"/>
      <c r="M33" s="36"/>
    </row>
    <row r="34" spans="1:13" s="3" customFormat="1" ht="11.25" x14ac:dyDescent="0.2">
      <c r="A34" s="38"/>
      <c r="B34" s="22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36"/>
    </row>
    <row r="35" spans="1:13" s="3" customFormat="1" x14ac:dyDescent="0.2">
      <c r="A35" s="35"/>
      <c r="B35" s="22">
        <v>6</v>
      </c>
      <c r="C35" s="20" t="s">
        <v>21</v>
      </c>
      <c r="D35" s="24"/>
      <c r="E35" s="24"/>
      <c r="F35" s="24"/>
      <c r="G35" s="24"/>
      <c r="H35" s="24"/>
      <c r="I35" s="24"/>
      <c r="J35" s="24"/>
      <c r="K35" s="24"/>
      <c r="L35" s="24"/>
      <c r="M35" s="36"/>
    </row>
    <row r="36" spans="1:13" s="3" customFormat="1" ht="11.25" x14ac:dyDescent="0.2">
      <c r="A36" s="35"/>
      <c r="B36" s="50">
        <v>6.1</v>
      </c>
      <c r="C36" s="26" t="s">
        <v>33</v>
      </c>
      <c r="D36" s="24"/>
      <c r="E36" s="24"/>
      <c r="F36" s="24"/>
      <c r="G36" s="24"/>
      <c r="H36" s="24"/>
      <c r="I36" s="24"/>
      <c r="J36" s="24"/>
      <c r="K36" s="24"/>
      <c r="L36" s="24"/>
      <c r="M36" s="36"/>
    </row>
    <row r="37" spans="1:13" s="3" customFormat="1" ht="23.25" customHeight="1" x14ac:dyDescent="0.2">
      <c r="A37" s="39"/>
      <c r="B37" s="27"/>
      <c r="C37" s="28"/>
      <c r="D37" s="28"/>
      <c r="E37" s="28"/>
      <c r="F37" s="28"/>
      <c r="G37" s="28"/>
      <c r="H37" s="28"/>
      <c r="I37" s="28"/>
      <c r="J37" s="28"/>
      <c r="K37" s="28"/>
      <c r="L37" s="29"/>
      <c r="M37" s="40"/>
    </row>
    <row r="38" spans="1:13" s="3" customFormat="1" ht="11.25" x14ac:dyDescent="0.2">
      <c r="B38" s="4"/>
      <c r="C38" s="10"/>
      <c r="D38" s="10"/>
      <c r="E38" s="10"/>
      <c r="F38" s="10"/>
      <c r="G38" s="10"/>
      <c r="H38" s="10"/>
      <c r="I38" s="10"/>
      <c r="J38" s="10"/>
      <c r="K38" s="10"/>
    </row>
    <row r="39" spans="1:13" s="3" customFormat="1" ht="11.25" x14ac:dyDescent="0.2">
      <c r="C39" s="11"/>
      <c r="D39" s="11"/>
      <c r="E39" s="11"/>
      <c r="F39" s="11"/>
      <c r="G39" s="11"/>
      <c r="H39" s="11"/>
      <c r="I39" s="11"/>
      <c r="J39" s="11"/>
      <c r="K39" s="11"/>
    </row>
    <row r="40" spans="1:13" s="3" customFormat="1" ht="11.25" x14ac:dyDescent="0.2">
      <c r="C40" s="51"/>
      <c r="D40" s="51"/>
      <c r="E40" s="51"/>
      <c r="F40" s="51"/>
      <c r="G40" s="51"/>
      <c r="H40" s="51"/>
      <c r="I40" s="51"/>
      <c r="J40" s="51"/>
      <c r="K40" s="51"/>
    </row>
    <row r="41" spans="1:13" s="3" customFormat="1" ht="11.25" x14ac:dyDescent="0.2">
      <c r="B41" s="4"/>
    </row>
    <row r="42" spans="1:13" s="3" customFormat="1" ht="11.25" x14ac:dyDescent="0.2">
      <c r="B42" s="4"/>
    </row>
    <row r="43" spans="1:13" s="3" customFormat="1" ht="11.25" x14ac:dyDescent="0.2">
      <c r="B43" s="4"/>
    </row>
    <row r="44" spans="1:13" s="3" customFormat="1" ht="11.25" x14ac:dyDescent="0.2">
      <c r="B44" s="4"/>
    </row>
    <row r="45" spans="1:13" s="3" customFormat="1" ht="11.25" x14ac:dyDescent="0.2">
      <c r="B45" s="4"/>
    </row>
    <row r="46" spans="1:13" s="3" customFormat="1" ht="11.25" x14ac:dyDescent="0.2">
      <c r="B46" s="4"/>
    </row>
    <row r="47" spans="1:13" s="3" customFormat="1" ht="11.25" x14ac:dyDescent="0.2">
      <c r="B47" s="4"/>
    </row>
    <row r="48" spans="1:13" s="3" customFormat="1" ht="11.25" x14ac:dyDescent="0.2">
      <c r="B48" s="4"/>
    </row>
    <row r="49" spans="2:2" s="3" customFormat="1" ht="11.25" x14ac:dyDescent="0.2">
      <c r="B49" s="4"/>
    </row>
    <row r="50" spans="2:2" s="3" customFormat="1" ht="11.25" x14ac:dyDescent="0.2">
      <c r="B50" s="4"/>
    </row>
    <row r="51" spans="2:2" s="3" customFormat="1" ht="11.25" x14ac:dyDescent="0.2">
      <c r="B51" s="4"/>
    </row>
    <row r="52" spans="2:2" s="3" customFormat="1" ht="11.25" x14ac:dyDescent="0.2">
      <c r="B52" s="4"/>
    </row>
    <row r="53" spans="2:2" s="3" customFormat="1" ht="11.25" x14ac:dyDescent="0.2">
      <c r="B53" s="4"/>
    </row>
    <row r="54" spans="2:2" s="3" customFormat="1" ht="11.25" x14ac:dyDescent="0.2">
      <c r="B54" s="4"/>
    </row>
    <row r="55" spans="2:2" s="3" customFormat="1" ht="11.25" x14ac:dyDescent="0.2">
      <c r="B55" s="4"/>
    </row>
    <row r="56" spans="2:2" s="3" customFormat="1" ht="11.25" x14ac:dyDescent="0.2">
      <c r="B56" s="4"/>
    </row>
    <row r="57" spans="2:2" s="3" customFormat="1" ht="11.25" x14ac:dyDescent="0.2">
      <c r="B57" s="4"/>
    </row>
    <row r="58" spans="2:2" s="3" customFormat="1" ht="11.25" x14ac:dyDescent="0.2">
      <c r="B58" s="4"/>
    </row>
    <row r="59" spans="2:2" s="3" customFormat="1" ht="11.25" x14ac:dyDescent="0.2">
      <c r="B59" s="4"/>
    </row>
    <row r="60" spans="2:2" s="3" customFormat="1" ht="11.25" x14ac:dyDescent="0.2">
      <c r="B60" s="4"/>
    </row>
    <row r="61" spans="2:2" s="3" customFormat="1" ht="11.25" x14ac:dyDescent="0.2">
      <c r="B61" s="4"/>
    </row>
    <row r="62" spans="2:2" s="3" customFormat="1" ht="11.25" x14ac:dyDescent="0.2">
      <c r="B62" s="4"/>
    </row>
    <row r="63" spans="2:2" s="3" customFormat="1" ht="11.25" x14ac:dyDescent="0.2">
      <c r="B63" s="4"/>
    </row>
    <row r="64" spans="2:2" s="3" customFormat="1" ht="11.25" x14ac:dyDescent="0.2">
      <c r="B64" s="4"/>
    </row>
    <row r="65" spans="2:2" s="3" customFormat="1" ht="11.25" x14ac:dyDescent="0.2">
      <c r="B65" s="4"/>
    </row>
    <row r="66" spans="2:2" s="3" customFormat="1" ht="11.25" x14ac:dyDescent="0.2">
      <c r="B66" s="4"/>
    </row>
    <row r="67" spans="2:2" s="3" customFormat="1" ht="11.25" x14ac:dyDescent="0.2">
      <c r="B67" s="4"/>
    </row>
    <row r="68" spans="2:2" s="3" customFormat="1" ht="11.25" x14ac:dyDescent="0.2">
      <c r="B68" s="4"/>
    </row>
    <row r="69" spans="2:2" s="3" customFormat="1" ht="11.25" x14ac:dyDescent="0.2">
      <c r="B69" s="4"/>
    </row>
    <row r="70" spans="2:2" s="3" customFormat="1" ht="11.25" x14ac:dyDescent="0.2">
      <c r="B70" s="4"/>
    </row>
    <row r="71" spans="2:2" s="3" customFormat="1" ht="11.25" x14ac:dyDescent="0.2">
      <c r="B71" s="4"/>
    </row>
    <row r="72" spans="2:2" s="3" customFormat="1" ht="11.25" x14ac:dyDescent="0.2">
      <c r="B72" s="4"/>
    </row>
    <row r="73" spans="2:2" s="3" customFormat="1" ht="11.25" x14ac:dyDescent="0.2">
      <c r="B73" s="4"/>
    </row>
    <row r="74" spans="2:2" s="3" customFormat="1" ht="11.25" x14ac:dyDescent="0.2">
      <c r="B74" s="4"/>
    </row>
    <row r="75" spans="2:2" s="3" customFormat="1" ht="11.25" x14ac:dyDescent="0.2">
      <c r="B75" s="4"/>
    </row>
    <row r="76" spans="2:2" s="3" customFormat="1" ht="11.25" x14ac:dyDescent="0.2">
      <c r="B76" s="4"/>
    </row>
    <row r="77" spans="2:2" s="3" customFormat="1" ht="11.25" x14ac:dyDescent="0.2">
      <c r="B77" s="4"/>
    </row>
    <row r="78" spans="2:2" s="3" customFormat="1" ht="11.25" x14ac:dyDescent="0.2">
      <c r="B78" s="4"/>
    </row>
    <row r="79" spans="2:2" s="3" customFormat="1" ht="11.25" x14ac:dyDescent="0.2">
      <c r="B79" s="4"/>
    </row>
    <row r="80" spans="2:2" s="3" customFormat="1" ht="11.25" x14ac:dyDescent="0.2">
      <c r="B80" s="4"/>
    </row>
    <row r="81" spans="2:2" s="3" customFormat="1" ht="11.25" x14ac:dyDescent="0.2">
      <c r="B81" s="4"/>
    </row>
    <row r="82" spans="2:2" s="3" customFormat="1" ht="11.25" x14ac:dyDescent="0.2">
      <c r="B82" s="4"/>
    </row>
    <row r="83" spans="2:2" s="3" customFormat="1" ht="11.25" x14ac:dyDescent="0.2">
      <c r="B83" s="4"/>
    </row>
    <row r="84" spans="2:2" s="3" customFormat="1" ht="11.25" x14ac:dyDescent="0.2">
      <c r="B84" s="4"/>
    </row>
    <row r="85" spans="2:2" s="3" customFormat="1" ht="11.25" x14ac:dyDescent="0.2">
      <c r="B85" s="4"/>
    </row>
    <row r="86" spans="2:2" s="3" customFormat="1" ht="11.25" x14ac:dyDescent="0.2">
      <c r="B86" s="4"/>
    </row>
    <row r="87" spans="2:2" s="3" customFormat="1" ht="11.25" x14ac:dyDescent="0.2">
      <c r="B87" s="4"/>
    </row>
    <row r="88" spans="2:2" s="3" customFormat="1" ht="11.25" x14ac:dyDescent="0.2">
      <c r="B88" s="4"/>
    </row>
    <row r="89" spans="2:2" s="3" customFormat="1" ht="11.25" x14ac:dyDescent="0.2">
      <c r="B89" s="4"/>
    </row>
    <row r="90" spans="2:2" s="3" customFormat="1" ht="11.25" x14ac:dyDescent="0.2">
      <c r="B90" s="4"/>
    </row>
    <row r="91" spans="2:2" s="3" customFormat="1" ht="11.25" x14ac:dyDescent="0.2">
      <c r="B91" s="4"/>
    </row>
    <row r="92" spans="2:2" s="3" customFormat="1" ht="11.25" x14ac:dyDescent="0.2">
      <c r="B92" s="4"/>
    </row>
    <row r="93" spans="2:2" s="3" customFormat="1" ht="11.25" x14ac:dyDescent="0.2">
      <c r="B93" s="4"/>
    </row>
    <row r="94" spans="2:2" s="3" customFormat="1" ht="11.25" x14ac:dyDescent="0.2">
      <c r="B94" s="4"/>
    </row>
    <row r="95" spans="2:2" s="3" customFormat="1" ht="11.25" x14ac:dyDescent="0.2">
      <c r="B95" s="4"/>
    </row>
    <row r="96" spans="2:2" s="3" customFormat="1" ht="11.25" x14ac:dyDescent="0.2">
      <c r="B96" s="4"/>
    </row>
    <row r="97" spans="2:2" s="3" customFormat="1" ht="11.25" x14ac:dyDescent="0.2">
      <c r="B97" s="4"/>
    </row>
    <row r="98" spans="2:2" s="3" customFormat="1" ht="11.25" x14ac:dyDescent="0.2">
      <c r="B98" s="4"/>
    </row>
    <row r="99" spans="2:2" s="3" customFormat="1" ht="11.25" x14ac:dyDescent="0.2">
      <c r="B99" s="4"/>
    </row>
    <row r="100" spans="2:2" s="3" customFormat="1" ht="11.25" x14ac:dyDescent="0.2">
      <c r="B100" s="4"/>
    </row>
    <row r="101" spans="2:2" s="3" customFormat="1" ht="11.25" x14ac:dyDescent="0.2">
      <c r="B101" s="4"/>
    </row>
    <row r="102" spans="2:2" s="3" customFormat="1" ht="11.25" x14ac:dyDescent="0.2">
      <c r="B102" s="4"/>
    </row>
  </sheetData>
  <mergeCells count="2">
    <mergeCell ref="C40:K40"/>
    <mergeCell ref="A2:K2"/>
  </mergeCells>
  <phoneticPr fontId="1" type="noConversion"/>
  <pageMargins left="0.7" right="0.7" top="0.75" bottom="0.75" header="0.3" footer="0.3"/>
  <pageSetup paperSize="9" scale="94" orientation="landscape" r:id="rId1"/>
  <rowBreaks count="1" manualBreakCount="1">
    <brk id="37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00"/>
  <sheetViews>
    <sheetView tabSelected="1" topLeftCell="A10" workbookViewId="0">
      <selection activeCell="F27" sqref="F27"/>
    </sheetView>
  </sheetViews>
  <sheetFormatPr defaultRowHeight="13.5" x14ac:dyDescent="0.15"/>
  <cols>
    <col min="1" max="1" width="3.625" customWidth="1"/>
    <col min="2" max="2" width="24.875" bestFit="1" customWidth="1"/>
    <col min="3" max="3" width="26.625" bestFit="1" customWidth="1"/>
    <col min="4" max="4" width="5.5" bestFit="1" customWidth="1"/>
    <col min="5" max="5" width="8" bestFit="1" customWidth="1"/>
    <col min="6" max="6" width="8.5" bestFit="1" customWidth="1"/>
    <col min="7" max="7" width="7.375" bestFit="1" customWidth="1"/>
    <col min="8" max="8" width="7.625" bestFit="1" customWidth="1"/>
    <col min="9" max="10" width="6.375" bestFit="1" customWidth="1"/>
    <col min="11" max="12" width="4.875" bestFit="1" customWidth="1"/>
    <col min="13" max="13" width="4.25" bestFit="1" customWidth="1"/>
    <col min="14" max="63" width="11.625" bestFit="1" customWidth="1"/>
    <col min="64" max="64" width="5.5" bestFit="1" customWidth="1"/>
    <col min="65" max="65" width="16.875" bestFit="1" customWidth="1"/>
  </cols>
  <sheetData>
    <row r="1" spans="1:12" s="57" customFormat="1" ht="30" customHeight="1" x14ac:dyDescent="0.15">
      <c r="A1" s="58" t="s">
        <v>43</v>
      </c>
      <c r="B1" s="58"/>
      <c r="C1" s="58"/>
      <c r="D1" s="58"/>
      <c r="E1" s="58"/>
      <c r="F1" s="58"/>
      <c r="G1" s="56"/>
      <c r="H1" s="56"/>
      <c r="I1" s="56"/>
      <c r="J1" s="56"/>
      <c r="K1" s="56"/>
      <c r="L1" s="56"/>
    </row>
    <row r="2" spans="1:12" s="57" customFormat="1" ht="20.25" x14ac:dyDescent="0.15">
      <c r="A2" s="59"/>
      <c r="B2" s="59"/>
      <c r="C2" s="59"/>
      <c r="D2" s="59"/>
      <c r="E2" s="59"/>
      <c r="F2" s="59"/>
    </row>
    <row r="3" spans="1:12" s="54" customFormat="1" ht="12.75" x14ac:dyDescent="0.15"/>
    <row r="4" spans="1:12" s="54" customFormat="1" ht="12.75" x14ac:dyDescent="0.15">
      <c r="B4" s="54" t="s">
        <v>0</v>
      </c>
      <c r="C4" s="77" t="s">
        <v>44</v>
      </c>
    </row>
    <row r="5" spans="1:12" s="54" customFormat="1" ht="12.75" x14ac:dyDescent="0.15">
      <c r="B5" s="54" t="s">
        <v>1</v>
      </c>
      <c r="C5" s="77" t="s">
        <v>45</v>
      </c>
    </row>
    <row r="6" spans="1:12" s="54" customFormat="1" ht="12.75" x14ac:dyDescent="0.15">
      <c r="B6" s="54" t="s">
        <v>2</v>
      </c>
      <c r="C6" s="77" t="s">
        <v>46</v>
      </c>
    </row>
    <row r="7" spans="1:12" s="54" customFormat="1" ht="12.75" x14ac:dyDescent="0.15">
      <c r="B7" s="54" t="s">
        <v>3</v>
      </c>
      <c r="C7" s="77" t="s">
        <v>47</v>
      </c>
    </row>
    <row r="8" spans="1:12" s="54" customFormat="1" ht="12.75" x14ac:dyDescent="0.15">
      <c r="B8" s="54" t="s">
        <v>4</v>
      </c>
      <c r="C8" s="77" t="s">
        <v>48</v>
      </c>
    </row>
    <row r="9" spans="1:12" s="54" customFormat="1" ht="12.75" x14ac:dyDescent="0.15">
      <c r="B9" s="54" t="s">
        <v>5</v>
      </c>
      <c r="C9" s="77" t="s">
        <v>49</v>
      </c>
    </row>
    <row r="10" spans="1:12" s="54" customFormat="1" ht="12.75" x14ac:dyDescent="0.15">
      <c r="B10" s="54" t="s">
        <v>50</v>
      </c>
      <c r="C10" s="77" t="s">
        <v>51</v>
      </c>
    </row>
    <row r="11" spans="1:12" s="54" customFormat="1" ht="12.75" x14ac:dyDescent="0.15">
      <c r="B11" s="54" t="s">
        <v>52</v>
      </c>
      <c r="C11" s="77" t="s">
        <v>53</v>
      </c>
    </row>
    <row r="12" spans="1:12" s="54" customFormat="1" ht="12.75" x14ac:dyDescent="0.15">
      <c r="B12" s="54" t="s">
        <v>6</v>
      </c>
      <c r="C12" s="77" t="s">
        <v>54</v>
      </c>
    </row>
    <row r="13" spans="1:12" s="54" customFormat="1" ht="12.75" x14ac:dyDescent="0.15">
      <c r="B13" s="54" t="s">
        <v>55</v>
      </c>
      <c r="C13" s="77" t="s">
        <v>56</v>
      </c>
    </row>
    <row r="14" spans="1:12" s="54" customFormat="1" ht="12.75" x14ac:dyDescent="0.15">
      <c r="B14" s="54" t="s">
        <v>7</v>
      </c>
      <c r="C14" s="77" t="s">
        <v>57</v>
      </c>
    </row>
    <row r="15" spans="1:12" s="54" customFormat="1" ht="12.75" x14ac:dyDescent="0.15">
      <c r="B15" s="54" t="s">
        <v>58</v>
      </c>
      <c r="C15" s="77" t="s">
        <v>59</v>
      </c>
    </row>
    <row r="16" spans="1:12" s="54" customFormat="1" thickBot="1" x14ac:dyDescent="0.2"/>
    <row r="17" spans="2:65" s="55" customFormat="1" ht="15.75" thickBot="1" x14ac:dyDescent="0.2">
      <c r="B17" s="60" t="s">
        <v>45</v>
      </c>
      <c r="C17" s="61"/>
    </row>
    <row r="18" spans="2:65" s="64" customFormat="1" ht="12.75" thickBot="1" x14ac:dyDescent="0.2">
      <c r="B18" s="62" t="s">
        <v>60</v>
      </c>
      <c r="C18" s="63"/>
      <c r="D18" s="62" t="s">
        <v>61</v>
      </c>
      <c r="E18" s="65"/>
      <c r="F18" s="63"/>
      <c r="G18" s="66" t="s">
        <v>62</v>
      </c>
      <c r="H18" s="67"/>
      <c r="I18" s="67"/>
      <c r="J18" s="67"/>
      <c r="K18" s="67"/>
      <c r="L18" s="67"/>
      <c r="M18" s="68"/>
    </row>
    <row r="19" spans="2:65" s="64" customFormat="1" x14ac:dyDescent="0.15">
      <c r="B19" s="70" t="s">
        <v>63</v>
      </c>
      <c r="C19" s="70" t="s">
        <v>9</v>
      </c>
      <c r="D19" s="70" t="s">
        <v>64</v>
      </c>
      <c r="E19" s="70" t="s">
        <v>65</v>
      </c>
      <c r="F19" s="70" t="s">
        <v>66</v>
      </c>
      <c r="G19" s="71" t="s">
        <v>67</v>
      </c>
      <c r="H19" s="71" t="s">
        <v>68</v>
      </c>
      <c r="I19" s="71" t="s">
        <v>69</v>
      </c>
      <c r="J19" s="71" t="s">
        <v>70</v>
      </c>
      <c r="K19" s="71" t="s">
        <v>71</v>
      </c>
      <c r="L19" s="71" t="s">
        <v>72</v>
      </c>
      <c r="M19" s="71" t="s">
        <v>73</v>
      </c>
      <c r="N19" s="75" t="s">
        <v>74</v>
      </c>
      <c r="O19" s="75" t="s">
        <v>75</v>
      </c>
      <c r="P19" s="75" t="s">
        <v>76</v>
      </c>
      <c r="Q19" s="75" t="s">
        <v>77</v>
      </c>
      <c r="R19" s="75" t="s">
        <v>78</v>
      </c>
      <c r="S19" s="75" t="s">
        <v>79</v>
      </c>
      <c r="T19" s="75" t="s">
        <v>80</v>
      </c>
      <c r="U19" s="75" t="s">
        <v>81</v>
      </c>
      <c r="V19" s="75" t="s">
        <v>82</v>
      </c>
      <c r="W19" s="75" t="s">
        <v>83</v>
      </c>
      <c r="X19" s="75" t="s">
        <v>84</v>
      </c>
      <c r="Y19" s="75" t="s">
        <v>85</v>
      </c>
      <c r="Z19" s="75" t="s">
        <v>86</v>
      </c>
      <c r="AA19" s="75" t="s">
        <v>87</v>
      </c>
      <c r="AB19" s="75" t="s">
        <v>88</v>
      </c>
      <c r="AC19" s="75" t="s">
        <v>89</v>
      </c>
      <c r="AD19" s="75" t="s">
        <v>90</v>
      </c>
      <c r="AE19" s="75" t="s">
        <v>91</v>
      </c>
      <c r="AF19" s="75" t="s">
        <v>92</v>
      </c>
      <c r="AG19" s="75" t="s">
        <v>93</v>
      </c>
      <c r="AH19" s="75" t="s">
        <v>94</v>
      </c>
      <c r="AI19" s="75" t="s">
        <v>95</v>
      </c>
      <c r="AJ19" s="75" t="s">
        <v>96</v>
      </c>
      <c r="AK19" s="75" t="s">
        <v>97</v>
      </c>
      <c r="AL19" s="75" t="s">
        <v>98</v>
      </c>
      <c r="AM19" s="75" t="s">
        <v>99</v>
      </c>
      <c r="AN19" s="75" t="s">
        <v>100</v>
      </c>
      <c r="AO19" s="75" t="s">
        <v>101</v>
      </c>
      <c r="AP19" s="75" t="s">
        <v>102</v>
      </c>
      <c r="AQ19" s="75" t="s">
        <v>103</v>
      </c>
      <c r="AR19" s="75" t="s">
        <v>104</v>
      </c>
      <c r="AS19" s="75" t="s">
        <v>105</v>
      </c>
      <c r="AT19" s="75" t="s">
        <v>106</v>
      </c>
      <c r="AU19" s="75" t="s">
        <v>107</v>
      </c>
      <c r="AV19" s="75" t="s">
        <v>108</v>
      </c>
      <c r="AW19" s="75" t="s">
        <v>109</v>
      </c>
      <c r="AX19" s="75" t="s">
        <v>110</v>
      </c>
      <c r="AY19" s="75" t="s">
        <v>111</v>
      </c>
      <c r="AZ19" s="75" t="s">
        <v>112</v>
      </c>
      <c r="BA19" s="75" t="s">
        <v>113</v>
      </c>
      <c r="BB19" s="75" t="s">
        <v>114</v>
      </c>
      <c r="BC19" s="75" t="s">
        <v>115</v>
      </c>
      <c r="BD19" s="75" t="s">
        <v>116</v>
      </c>
      <c r="BE19" s="75" t="s">
        <v>117</v>
      </c>
      <c r="BF19" s="75" t="s">
        <v>118</v>
      </c>
      <c r="BG19" s="75" t="s">
        <v>119</v>
      </c>
      <c r="BH19" s="75" t="s">
        <v>120</v>
      </c>
      <c r="BI19" s="75" t="s">
        <v>121</v>
      </c>
      <c r="BJ19" s="75" t="s">
        <v>122</v>
      </c>
      <c r="BK19" s="75" t="s">
        <v>123</v>
      </c>
      <c r="BL19" s="72" t="s">
        <v>64</v>
      </c>
      <c r="BM19" s="72" t="s">
        <v>9</v>
      </c>
    </row>
    <row r="20" spans="2:65" s="55" customFormat="1" ht="11.25" x14ac:dyDescent="0.15">
      <c r="B20" s="73" t="s">
        <v>124</v>
      </c>
      <c r="C20" s="73" t="s">
        <v>125</v>
      </c>
      <c r="D20" s="73"/>
      <c r="E20" s="73"/>
      <c r="F20" s="73"/>
      <c r="G20" s="74"/>
      <c r="H20" s="74"/>
      <c r="I20" s="74"/>
      <c r="J20" s="74"/>
      <c r="K20" s="74"/>
      <c r="L20" s="74"/>
      <c r="M20" s="74"/>
      <c r="N20" s="74" t="s">
        <v>126</v>
      </c>
      <c r="O20" s="74" t="s">
        <v>126</v>
      </c>
      <c r="P20" s="74" t="s">
        <v>126</v>
      </c>
      <c r="Q20" s="74" t="s">
        <v>126</v>
      </c>
      <c r="R20" s="74" t="s">
        <v>126</v>
      </c>
      <c r="S20" s="74" t="s">
        <v>126</v>
      </c>
      <c r="T20" s="74" t="s">
        <v>126</v>
      </c>
      <c r="U20" s="74" t="s">
        <v>126</v>
      </c>
      <c r="V20" s="74" t="s">
        <v>126</v>
      </c>
      <c r="W20" s="74" t="s">
        <v>126</v>
      </c>
      <c r="X20" s="74" t="s">
        <v>126</v>
      </c>
      <c r="Y20" s="74" t="s">
        <v>126</v>
      </c>
      <c r="Z20" s="74" t="s">
        <v>126</v>
      </c>
      <c r="AA20" s="74" t="s">
        <v>126</v>
      </c>
      <c r="AB20" s="74" t="s">
        <v>126</v>
      </c>
      <c r="AC20" s="74" t="s">
        <v>126</v>
      </c>
      <c r="AD20" s="74" t="s">
        <v>126</v>
      </c>
      <c r="AE20" s="74" t="s">
        <v>126</v>
      </c>
      <c r="AF20" s="74" t="s">
        <v>126</v>
      </c>
      <c r="AG20" s="74" t="s">
        <v>126</v>
      </c>
      <c r="AH20" s="74" t="s">
        <v>126</v>
      </c>
      <c r="AI20" s="74" t="s">
        <v>126</v>
      </c>
      <c r="AJ20" s="74" t="s">
        <v>126</v>
      </c>
      <c r="AK20" s="74" t="s">
        <v>126</v>
      </c>
      <c r="AL20" s="74" t="s">
        <v>126</v>
      </c>
      <c r="AM20" s="74" t="s">
        <v>126</v>
      </c>
      <c r="AN20" s="74" t="s">
        <v>126</v>
      </c>
      <c r="AO20" s="74" t="s">
        <v>126</v>
      </c>
      <c r="AP20" s="74" t="s">
        <v>126</v>
      </c>
      <c r="AQ20" s="74" t="s">
        <v>126</v>
      </c>
      <c r="AR20" s="74" t="s">
        <v>126</v>
      </c>
      <c r="AS20" s="74" t="s">
        <v>126</v>
      </c>
      <c r="AT20" s="74" t="s">
        <v>126</v>
      </c>
      <c r="AU20" s="74" t="s">
        <v>126</v>
      </c>
      <c r="AV20" s="74" t="s">
        <v>126</v>
      </c>
      <c r="AW20" s="74" t="s">
        <v>126</v>
      </c>
      <c r="AX20" s="74" t="s">
        <v>126</v>
      </c>
      <c r="AY20" s="74" t="s">
        <v>126</v>
      </c>
      <c r="AZ20" s="74" t="s">
        <v>126</v>
      </c>
      <c r="BA20" s="74" t="s">
        <v>126</v>
      </c>
      <c r="BB20" s="74" t="s">
        <v>126</v>
      </c>
      <c r="BC20" s="74" t="s">
        <v>126</v>
      </c>
      <c r="BD20" s="74" t="s">
        <v>126</v>
      </c>
      <c r="BE20" s="74" t="s">
        <v>126</v>
      </c>
      <c r="BF20" s="74" t="s">
        <v>126</v>
      </c>
      <c r="BG20" s="74" t="s">
        <v>126</v>
      </c>
      <c r="BH20" s="74" t="s">
        <v>126</v>
      </c>
      <c r="BI20" s="74" t="s">
        <v>126</v>
      </c>
      <c r="BJ20" s="74" t="s">
        <v>126</v>
      </c>
      <c r="BK20" s="74" t="s">
        <v>126</v>
      </c>
      <c r="BL20" s="74"/>
      <c r="BM20" s="73" t="s">
        <v>125</v>
      </c>
    </row>
    <row r="21" spans="2:65" s="55" customFormat="1" ht="11.25" x14ac:dyDescent="0.15">
      <c r="B21" s="73" t="s">
        <v>124</v>
      </c>
      <c r="C21" s="73" t="s">
        <v>127</v>
      </c>
      <c r="D21" s="73" t="s">
        <v>128</v>
      </c>
      <c r="E21" s="73">
        <v>-5</v>
      </c>
      <c r="F21" s="73">
        <v>8</v>
      </c>
      <c r="G21" s="74">
        <f>AVERAGE(N21:BK21)</f>
        <v>1.1988000000000008</v>
      </c>
      <c r="H21" s="74">
        <f>STDEV(N21:BK21)</f>
        <v>0.34692021078781143</v>
      </c>
      <c r="I21" s="74">
        <f>+MIN(N21:BK21)</f>
        <v>0.48</v>
      </c>
      <c r="J21" s="74">
        <f>+MAX(N21:BK21)</f>
        <v>1.82</v>
      </c>
      <c r="K21" s="76">
        <f>(G21-E21)/(H21*3)</f>
        <v>5.9560285114967488</v>
      </c>
      <c r="L21" s="76">
        <f>(F21-G21)/(H21*3)</f>
        <v>6.5348359541188108</v>
      </c>
      <c r="M21" s="76">
        <f>+MIN(K21:L21)</f>
        <v>5.9560285114967488</v>
      </c>
      <c r="N21" s="74">
        <v>1.45</v>
      </c>
      <c r="O21" s="74">
        <v>0.81</v>
      </c>
      <c r="P21" s="74">
        <v>1.1599999999999999</v>
      </c>
      <c r="Q21" s="74">
        <v>1.42</v>
      </c>
      <c r="R21" s="74">
        <v>1.33</v>
      </c>
      <c r="S21" s="74">
        <v>1.42</v>
      </c>
      <c r="T21" s="74">
        <v>1.28</v>
      </c>
      <c r="U21" s="74">
        <v>1.54</v>
      </c>
      <c r="V21" s="74">
        <v>1.28</v>
      </c>
      <c r="W21" s="74">
        <v>0.91</v>
      </c>
      <c r="X21" s="74">
        <v>1.33</v>
      </c>
      <c r="Y21" s="74">
        <v>1.56</v>
      </c>
      <c r="Z21" s="74">
        <v>1.3</v>
      </c>
      <c r="AA21" s="74">
        <v>1.3</v>
      </c>
      <c r="AB21" s="74">
        <v>1.82</v>
      </c>
      <c r="AC21" s="74">
        <v>1.3</v>
      </c>
      <c r="AD21" s="74">
        <v>1.45</v>
      </c>
      <c r="AE21" s="74">
        <v>1.1399999999999999</v>
      </c>
      <c r="AF21" s="74">
        <v>1.21</v>
      </c>
      <c r="AG21" s="74">
        <v>1.66</v>
      </c>
      <c r="AH21" s="74">
        <v>1.54</v>
      </c>
      <c r="AI21" s="74">
        <v>1.23</v>
      </c>
      <c r="AJ21" s="74">
        <v>0.67</v>
      </c>
      <c r="AK21" s="74">
        <v>1.1200000000000001</v>
      </c>
      <c r="AL21" s="74">
        <v>1.73</v>
      </c>
      <c r="AM21" s="74">
        <v>0.84</v>
      </c>
      <c r="AN21" s="74">
        <v>0.88</v>
      </c>
      <c r="AO21" s="74">
        <v>1.35</v>
      </c>
      <c r="AP21" s="74">
        <v>0.81</v>
      </c>
      <c r="AQ21" s="74">
        <v>1.56</v>
      </c>
      <c r="AR21" s="74">
        <v>0.79</v>
      </c>
      <c r="AS21" s="74">
        <v>1.3</v>
      </c>
      <c r="AT21" s="74">
        <v>1.61</v>
      </c>
      <c r="AU21" s="74">
        <v>0.67</v>
      </c>
      <c r="AV21" s="74">
        <v>1.45</v>
      </c>
      <c r="AW21" s="74">
        <v>0.93</v>
      </c>
      <c r="AX21" s="74">
        <v>0.84</v>
      </c>
      <c r="AY21" s="74">
        <v>1.73</v>
      </c>
      <c r="AZ21" s="74">
        <v>1.42</v>
      </c>
      <c r="BA21" s="74">
        <v>1.52</v>
      </c>
      <c r="BB21" s="74">
        <v>0.84</v>
      </c>
      <c r="BC21" s="74">
        <v>0.48</v>
      </c>
      <c r="BD21" s="74">
        <v>1.02</v>
      </c>
      <c r="BE21" s="74">
        <v>0.57999999999999996</v>
      </c>
      <c r="BF21" s="74">
        <v>0.81</v>
      </c>
      <c r="BG21" s="74">
        <v>0.93</v>
      </c>
      <c r="BH21" s="74">
        <v>0.88</v>
      </c>
      <c r="BI21" s="74">
        <v>1.59</v>
      </c>
      <c r="BJ21" s="74">
        <v>1.52</v>
      </c>
      <c r="BK21" s="74">
        <v>0.63</v>
      </c>
      <c r="BL21" s="74" t="s">
        <v>128</v>
      </c>
      <c r="BM21" s="73" t="s">
        <v>127</v>
      </c>
    </row>
    <row r="22" spans="2:65" s="55" customFormat="1" ht="11.25" x14ac:dyDescent="0.15">
      <c r="B22" s="73" t="s">
        <v>124</v>
      </c>
      <c r="C22" s="73" t="s">
        <v>129</v>
      </c>
      <c r="D22" s="73" t="s">
        <v>128</v>
      </c>
      <c r="E22" s="73">
        <v>-4</v>
      </c>
      <c r="F22" s="73">
        <v>9</v>
      </c>
      <c r="G22" s="74">
        <f>AVERAGE(N22:BK22)</f>
        <v>1.8900000000000006</v>
      </c>
      <c r="H22" s="74">
        <f>STDEV(N22:BK22)</f>
        <v>0.41682473192320846</v>
      </c>
      <c r="I22" s="74">
        <f>+MIN(N22:BK22)</f>
        <v>0.88</v>
      </c>
      <c r="J22" s="74">
        <f>+MAX(N22:BK22)</f>
        <v>3.18</v>
      </c>
      <c r="K22" s="76">
        <f>(G22-E22)/(H22*3)</f>
        <v>4.7102131494803858</v>
      </c>
      <c r="L22" s="76">
        <f>(F22-G22)/(H22*3)</f>
        <v>5.685843037827766</v>
      </c>
      <c r="M22" s="76">
        <f>+MIN(K22:L22)</f>
        <v>4.7102131494803858</v>
      </c>
      <c r="N22" s="74">
        <v>1.01</v>
      </c>
      <c r="O22" s="74">
        <v>2.1</v>
      </c>
      <c r="P22" s="74">
        <v>1.75</v>
      </c>
      <c r="Q22" s="74">
        <v>1.63</v>
      </c>
      <c r="R22" s="74">
        <v>2.06</v>
      </c>
      <c r="S22" s="74">
        <v>1.44</v>
      </c>
      <c r="T22" s="74">
        <v>1.34</v>
      </c>
      <c r="U22" s="74">
        <v>2.0099999999999998</v>
      </c>
      <c r="V22" s="74">
        <v>1.74</v>
      </c>
      <c r="W22" s="74">
        <v>1.95</v>
      </c>
      <c r="X22" s="74">
        <v>2.11</v>
      </c>
      <c r="Y22" s="74">
        <v>1.96</v>
      </c>
      <c r="Z22" s="74">
        <v>1.69</v>
      </c>
      <c r="AA22" s="74">
        <v>2.2000000000000002</v>
      </c>
      <c r="AB22" s="74">
        <v>2.46</v>
      </c>
      <c r="AC22" s="74">
        <v>1.74</v>
      </c>
      <c r="AD22" s="74">
        <v>1.92</v>
      </c>
      <c r="AE22" s="74">
        <v>1.74</v>
      </c>
      <c r="AF22" s="74">
        <v>1.45</v>
      </c>
      <c r="AG22" s="74">
        <v>1.89</v>
      </c>
      <c r="AH22" s="74">
        <v>2.2999999999999998</v>
      </c>
      <c r="AI22" s="74">
        <v>2.12</v>
      </c>
      <c r="AJ22" s="74">
        <v>1.74</v>
      </c>
      <c r="AK22" s="74">
        <v>1.85</v>
      </c>
      <c r="AL22" s="74">
        <v>2.15</v>
      </c>
      <c r="AM22" s="74">
        <v>1.85</v>
      </c>
      <c r="AN22" s="74">
        <v>1.46</v>
      </c>
      <c r="AO22" s="74">
        <v>2.83</v>
      </c>
      <c r="AP22" s="74">
        <v>2.02</v>
      </c>
      <c r="AQ22" s="74">
        <v>2.59</v>
      </c>
      <c r="AR22" s="74">
        <v>2.37</v>
      </c>
      <c r="AS22" s="74">
        <v>1.99</v>
      </c>
      <c r="AT22" s="74">
        <v>1.99</v>
      </c>
      <c r="AU22" s="74">
        <v>2.0099999999999998</v>
      </c>
      <c r="AV22" s="74">
        <v>1.89</v>
      </c>
      <c r="AW22" s="74">
        <v>2.13</v>
      </c>
      <c r="AX22" s="74">
        <v>1.65</v>
      </c>
      <c r="AY22" s="74">
        <v>3.18</v>
      </c>
      <c r="AZ22" s="74">
        <v>1.45</v>
      </c>
      <c r="BA22" s="74">
        <v>2.0099999999999998</v>
      </c>
      <c r="BB22" s="74">
        <v>1.95</v>
      </c>
      <c r="BC22" s="74">
        <v>1.71</v>
      </c>
      <c r="BD22" s="74">
        <v>1.39</v>
      </c>
      <c r="BE22" s="74">
        <v>0.88</v>
      </c>
      <c r="BF22" s="74">
        <v>2.04</v>
      </c>
      <c r="BG22" s="74">
        <v>1.77</v>
      </c>
      <c r="BH22" s="74">
        <v>1.92</v>
      </c>
      <c r="BI22" s="74">
        <v>2.04</v>
      </c>
      <c r="BJ22" s="74">
        <v>1.02</v>
      </c>
      <c r="BK22" s="74">
        <v>2.0099999999999998</v>
      </c>
      <c r="BL22" s="74" t="s">
        <v>128</v>
      </c>
      <c r="BM22" s="73" t="s">
        <v>129</v>
      </c>
    </row>
    <row r="23" spans="2:65" s="55" customFormat="1" ht="11.25" x14ac:dyDescent="0.15">
      <c r="B23" s="73" t="s">
        <v>124</v>
      </c>
      <c r="C23" s="73" t="s">
        <v>130</v>
      </c>
      <c r="D23" s="73"/>
      <c r="E23" s="73"/>
      <c r="F23" s="73"/>
      <c r="G23" s="74"/>
      <c r="H23" s="74"/>
      <c r="I23" s="74"/>
      <c r="J23" s="74"/>
      <c r="K23" s="74"/>
      <c r="L23" s="74"/>
      <c r="M23" s="74"/>
      <c r="N23" s="74" t="s">
        <v>126</v>
      </c>
      <c r="O23" s="74" t="s">
        <v>126</v>
      </c>
      <c r="P23" s="74" t="s">
        <v>126</v>
      </c>
      <c r="Q23" s="74" t="s">
        <v>126</v>
      </c>
      <c r="R23" s="74" t="s">
        <v>126</v>
      </c>
      <c r="S23" s="74" t="s">
        <v>126</v>
      </c>
      <c r="T23" s="74" t="s">
        <v>126</v>
      </c>
      <c r="U23" s="74" t="s">
        <v>126</v>
      </c>
      <c r="V23" s="74" t="s">
        <v>126</v>
      </c>
      <c r="W23" s="74" t="s">
        <v>126</v>
      </c>
      <c r="X23" s="74" t="s">
        <v>126</v>
      </c>
      <c r="Y23" s="74" t="s">
        <v>126</v>
      </c>
      <c r="Z23" s="74" t="s">
        <v>126</v>
      </c>
      <c r="AA23" s="74" t="s">
        <v>126</v>
      </c>
      <c r="AB23" s="74" t="s">
        <v>126</v>
      </c>
      <c r="AC23" s="74" t="s">
        <v>126</v>
      </c>
      <c r="AD23" s="74" t="s">
        <v>126</v>
      </c>
      <c r="AE23" s="74" t="s">
        <v>126</v>
      </c>
      <c r="AF23" s="74" t="s">
        <v>126</v>
      </c>
      <c r="AG23" s="74" t="s">
        <v>126</v>
      </c>
      <c r="AH23" s="74" t="s">
        <v>126</v>
      </c>
      <c r="AI23" s="74" t="s">
        <v>126</v>
      </c>
      <c r="AJ23" s="74" t="s">
        <v>126</v>
      </c>
      <c r="AK23" s="74" t="s">
        <v>126</v>
      </c>
      <c r="AL23" s="74" t="s">
        <v>126</v>
      </c>
      <c r="AM23" s="74" t="s">
        <v>126</v>
      </c>
      <c r="AN23" s="74" t="s">
        <v>126</v>
      </c>
      <c r="AO23" s="74" t="s">
        <v>126</v>
      </c>
      <c r="AP23" s="74" t="s">
        <v>126</v>
      </c>
      <c r="AQ23" s="74" t="s">
        <v>126</v>
      </c>
      <c r="AR23" s="74" t="s">
        <v>126</v>
      </c>
      <c r="AS23" s="74" t="s">
        <v>126</v>
      </c>
      <c r="AT23" s="74" t="s">
        <v>126</v>
      </c>
      <c r="AU23" s="74" t="s">
        <v>126</v>
      </c>
      <c r="AV23" s="74" t="s">
        <v>126</v>
      </c>
      <c r="AW23" s="74" t="s">
        <v>126</v>
      </c>
      <c r="AX23" s="74" t="s">
        <v>126</v>
      </c>
      <c r="AY23" s="74" t="s">
        <v>126</v>
      </c>
      <c r="AZ23" s="74" t="s">
        <v>126</v>
      </c>
      <c r="BA23" s="74" t="s">
        <v>126</v>
      </c>
      <c r="BB23" s="74" t="s">
        <v>126</v>
      </c>
      <c r="BC23" s="74" t="s">
        <v>126</v>
      </c>
      <c r="BD23" s="74" t="s">
        <v>126</v>
      </c>
      <c r="BE23" s="74" t="s">
        <v>126</v>
      </c>
      <c r="BF23" s="74" t="s">
        <v>126</v>
      </c>
      <c r="BG23" s="74" t="s">
        <v>126</v>
      </c>
      <c r="BH23" s="74" t="s">
        <v>126</v>
      </c>
      <c r="BI23" s="74" t="s">
        <v>126</v>
      </c>
      <c r="BJ23" s="74" t="s">
        <v>126</v>
      </c>
      <c r="BK23" s="74" t="s">
        <v>126</v>
      </c>
      <c r="BL23" s="74"/>
      <c r="BM23" s="73" t="s">
        <v>130</v>
      </c>
    </row>
    <row r="24" spans="2:65" s="55" customFormat="1" ht="11.25" x14ac:dyDescent="0.15">
      <c r="B24" s="73" t="s">
        <v>124</v>
      </c>
      <c r="C24" s="73" t="s">
        <v>131</v>
      </c>
      <c r="D24" s="73"/>
      <c r="E24" s="73"/>
      <c r="F24" s="73"/>
      <c r="G24" s="74"/>
      <c r="H24" s="74"/>
      <c r="I24" s="74"/>
      <c r="J24" s="74"/>
      <c r="K24" s="74"/>
      <c r="L24" s="74"/>
      <c r="M24" s="74"/>
      <c r="N24" s="74" t="s">
        <v>126</v>
      </c>
      <c r="O24" s="74" t="s">
        <v>126</v>
      </c>
      <c r="P24" s="74" t="s">
        <v>126</v>
      </c>
      <c r="Q24" s="74" t="s">
        <v>126</v>
      </c>
      <c r="R24" s="74" t="s">
        <v>126</v>
      </c>
      <c r="S24" s="74" t="s">
        <v>126</v>
      </c>
      <c r="T24" s="74" t="s">
        <v>126</v>
      </c>
      <c r="U24" s="74" t="s">
        <v>126</v>
      </c>
      <c r="V24" s="74" t="s">
        <v>126</v>
      </c>
      <c r="W24" s="74" t="s">
        <v>126</v>
      </c>
      <c r="X24" s="74" t="s">
        <v>126</v>
      </c>
      <c r="Y24" s="74" t="s">
        <v>126</v>
      </c>
      <c r="Z24" s="74" t="s">
        <v>126</v>
      </c>
      <c r="AA24" s="74" t="s">
        <v>126</v>
      </c>
      <c r="AB24" s="74" t="s">
        <v>126</v>
      </c>
      <c r="AC24" s="74" t="s">
        <v>126</v>
      </c>
      <c r="AD24" s="74" t="s">
        <v>126</v>
      </c>
      <c r="AE24" s="74" t="s">
        <v>126</v>
      </c>
      <c r="AF24" s="74" t="s">
        <v>126</v>
      </c>
      <c r="AG24" s="74" t="s">
        <v>126</v>
      </c>
      <c r="AH24" s="74" t="s">
        <v>126</v>
      </c>
      <c r="AI24" s="74" t="s">
        <v>126</v>
      </c>
      <c r="AJ24" s="74" t="s">
        <v>126</v>
      </c>
      <c r="AK24" s="74" t="s">
        <v>126</v>
      </c>
      <c r="AL24" s="74" t="s">
        <v>126</v>
      </c>
      <c r="AM24" s="74" t="s">
        <v>126</v>
      </c>
      <c r="AN24" s="74" t="s">
        <v>126</v>
      </c>
      <c r="AO24" s="74" t="s">
        <v>126</v>
      </c>
      <c r="AP24" s="74" t="s">
        <v>126</v>
      </c>
      <c r="AQ24" s="74" t="s">
        <v>126</v>
      </c>
      <c r="AR24" s="74" t="s">
        <v>126</v>
      </c>
      <c r="AS24" s="74" t="s">
        <v>126</v>
      </c>
      <c r="AT24" s="74" t="s">
        <v>126</v>
      </c>
      <c r="AU24" s="74" t="s">
        <v>126</v>
      </c>
      <c r="AV24" s="74" t="s">
        <v>126</v>
      </c>
      <c r="AW24" s="74" t="s">
        <v>126</v>
      </c>
      <c r="AX24" s="74" t="s">
        <v>126</v>
      </c>
      <c r="AY24" s="74" t="s">
        <v>126</v>
      </c>
      <c r="AZ24" s="74" t="s">
        <v>126</v>
      </c>
      <c r="BA24" s="74" t="s">
        <v>126</v>
      </c>
      <c r="BB24" s="74" t="s">
        <v>126</v>
      </c>
      <c r="BC24" s="74" t="s">
        <v>126</v>
      </c>
      <c r="BD24" s="74" t="s">
        <v>126</v>
      </c>
      <c r="BE24" s="74" t="s">
        <v>126</v>
      </c>
      <c r="BF24" s="74" t="s">
        <v>126</v>
      </c>
      <c r="BG24" s="74" t="s">
        <v>126</v>
      </c>
      <c r="BH24" s="74" t="s">
        <v>126</v>
      </c>
      <c r="BI24" s="74" t="s">
        <v>126</v>
      </c>
      <c r="BJ24" s="74" t="s">
        <v>126</v>
      </c>
      <c r="BK24" s="74" t="s">
        <v>126</v>
      </c>
      <c r="BL24" s="74"/>
      <c r="BM24" s="73" t="s">
        <v>131</v>
      </c>
    </row>
    <row r="25" spans="2:65" s="55" customFormat="1" ht="11.25" x14ac:dyDescent="0.15">
      <c r="B25" s="73" t="s">
        <v>132</v>
      </c>
      <c r="C25" s="73" t="s">
        <v>133</v>
      </c>
      <c r="D25" s="73" t="s">
        <v>134</v>
      </c>
      <c r="E25" s="73">
        <v>119.39</v>
      </c>
      <c r="F25" s="73">
        <v>127.39</v>
      </c>
      <c r="G25" s="74">
        <f>AVERAGE(N25:BK25)</f>
        <v>124.03799999999997</v>
      </c>
      <c r="H25" s="74">
        <f>STDEV(N25:BK25)</f>
        <v>0.36931818039103875</v>
      </c>
      <c r="I25" s="74">
        <f>+MIN(N25:BK25)</f>
        <v>123.3</v>
      </c>
      <c r="J25" s="74">
        <f>+MAX(N25:BK25)</f>
        <v>124.68</v>
      </c>
      <c r="K25" s="76">
        <f>(G25-E25)/(H25*3)</f>
        <v>4.195117964928964</v>
      </c>
      <c r="L25" s="76">
        <f>(F25-G25)/(H25*3)</f>
        <v>3.0253948834858266</v>
      </c>
      <c r="M25" s="76">
        <f>+MIN(K25:L25)</f>
        <v>3.0253948834858266</v>
      </c>
      <c r="N25" s="74">
        <v>124.27</v>
      </c>
      <c r="O25" s="74">
        <v>123.38</v>
      </c>
      <c r="P25" s="74">
        <v>124.11</v>
      </c>
      <c r="Q25" s="74">
        <v>124.39</v>
      </c>
      <c r="R25" s="74">
        <v>123.95</v>
      </c>
      <c r="S25" s="74">
        <v>124.39</v>
      </c>
      <c r="T25" s="74">
        <v>124.43</v>
      </c>
      <c r="U25" s="74">
        <v>124.43</v>
      </c>
      <c r="V25" s="74">
        <v>124.3</v>
      </c>
      <c r="W25" s="74">
        <v>123.9</v>
      </c>
      <c r="X25" s="74">
        <v>124.22</v>
      </c>
      <c r="Y25" s="74">
        <v>124.26</v>
      </c>
      <c r="Z25" s="74">
        <v>124.35</v>
      </c>
      <c r="AA25" s="74">
        <v>124.07</v>
      </c>
      <c r="AB25" s="74">
        <v>124.26</v>
      </c>
      <c r="AC25" s="74">
        <v>124.29</v>
      </c>
      <c r="AD25" s="74">
        <v>124.45</v>
      </c>
      <c r="AE25" s="74">
        <v>124.19</v>
      </c>
      <c r="AF25" s="74">
        <v>124.22</v>
      </c>
      <c r="AG25" s="74">
        <v>124.65</v>
      </c>
      <c r="AH25" s="74">
        <v>124.08</v>
      </c>
      <c r="AI25" s="74">
        <v>123.99</v>
      </c>
      <c r="AJ25" s="74">
        <v>123.77</v>
      </c>
      <c r="AK25" s="74">
        <v>124.29</v>
      </c>
      <c r="AL25" s="74">
        <v>124.16</v>
      </c>
      <c r="AM25" s="74">
        <v>123.53</v>
      </c>
      <c r="AN25" s="74">
        <v>124.02</v>
      </c>
      <c r="AO25" s="74">
        <v>123.52</v>
      </c>
      <c r="AP25" s="74">
        <v>123.33</v>
      </c>
      <c r="AQ25" s="74">
        <v>123.8</v>
      </c>
      <c r="AR25" s="74">
        <v>123.73</v>
      </c>
      <c r="AS25" s="74">
        <v>124.37</v>
      </c>
      <c r="AT25" s="74">
        <v>124.31</v>
      </c>
      <c r="AU25" s="74">
        <v>123.7</v>
      </c>
      <c r="AV25" s="74">
        <v>124.49</v>
      </c>
      <c r="AW25" s="74">
        <v>123.85</v>
      </c>
      <c r="AX25" s="74">
        <v>124.15</v>
      </c>
      <c r="AY25" s="74">
        <v>123.8</v>
      </c>
      <c r="AZ25" s="74">
        <v>124.52</v>
      </c>
      <c r="BA25" s="74">
        <v>124.44</v>
      </c>
      <c r="BB25" s="74">
        <v>123.53</v>
      </c>
      <c r="BC25" s="74">
        <v>123.3</v>
      </c>
      <c r="BD25" s="74">
        <v>123.69</v>
      </c>
      <c r="BE25" s="74">
        <v>123.98</v>
      </c>
      <c r="BF25" s="74">
        <v>123.41</v>
      </c>
      <c r="BG25" s="74">
        <v>123.61</v>
      </c>
      <c r="BH25" s="74">
        <v>123.62</v>
      </c>
      <c r="BI25" s="74">
        <v>124.14</v>
      </c>
      <c r="BJ25" s="74">
        <v>124.68</v>
      </c>
      <c r="BK25" s="74">
        <v>123.58</v>
      </c>
      <c r="BL25" s="74" t="s">
        <v>134</v>
      </c>
      <c r="BM25" s="73" t="s">
        <v>133</v>
      </c>
    </row>
    <row r="26" spans="2:65" s="55" customFormat="1" ht="11.25" x14ac:dyDescent="0.15">
      <c r="B26" s="73" t="s">
        <v>132</v>
      </c>
      <c r="C26" s="73" t="s">
        <v>135</v>
      </c>
      <c r="D26" s="73" t="s">
        <v>134</v>
      </c>
      <c r="E26" s="73">
        <v>116.77</v>
      </c>
      <c r="F26" s="73">
        <v>124.77</v>
      </c>
      <c r="G26" s="74">
        <f>AVERAGE(N26:BK26)</f>
        <v>119.63300000000002</v>
      </c>
      <c r="H26" s="74">
        <f>STDEV(N26:BK26)</f>
        <v>0.43106536272214618</v>
      </c>
      <c r="I26" s="74">
        <f>+MIN(N26:BK26)</f>
        <v>118.67</v>
      </c>
      <c r="J26" s="74">
        <f>+MAX(N26:BK26)</f>
        <v>120.78</v>
      </c>
      <c r="K26" s="74">
        <f>(G26-E26)/(H26*3)</f>
        <v>2.213894726560254</v>
      </c>
      <c r="L26" s="74">
        <f>(F26-G26)/(H26*3)</f>
        <v>3.9723287496821</v>
      </c>
      <c r="M26" s="74">
        <f>+MIN(K26:L26)</f>
        <v>2.213894726560254</v>
      </c>
      <c r="N26" s="74">
        <v>120.78</v>
      </c>
      <c r="O26" s="74">
        <v>119.08</v>
      </c>
      <c r="P26" s="74">
        <v>119.75</v>
      </c>
      <c r="Q26" s="74">
        <v>120.05</v>
      </c>
      <c r="R26" s="74">
        <v>119.55</v>
      </c>
      <c r="S26" s="74">
        <v>120.09</v>
      </c>
      <c r="T26" s="74">
        <v>120.21</v>
      </c>
      <c r="U26" s="74">
        <v>119.71</v>
      </c>
      <c r="V26" s="74">
        <v>119.85</v>
      </c>
      <c r="W26" s="74">
        <v>119.36</v>
      </c>
      <c r="X26" s="74">
        <v>119.59</v>
      </c>
      <c r="Y26" s="74">
        <v>119.87</v>
      </c>
      <c r="Z26" s="74">
        <v>119.91</v>
      </c>
      <c r="AA26" s="74">
        <v>119.34</v>
      </c>
      <c r="AB26" s="74">
        <v>119.72</v>
      </c>
      <c r="AC26" s="74">
        <v>119.81</v>
      </c>
      <c r="AD26" s="74">
        <v>119.86</v>
      </c>
      <c r="AE26" s="74">
        <v>119.56</v>
      </c>
      <c r="AF26" s="74">
        <v>119.89</v>
      </c>
      <c r="AG26" s="74">
        <v>120.08</v>
      </c>
      <c r="AH26" s="74">
        <v>119.54</v>
      </c>
      <c r="AI26" s="74">
        <v>119.34</v>
      </c>
      <c r="AJ26" s="74">
        <v>119.15</v>
      </c>
      <c r="AK26" s="74">
        <v>119.51</v>
      </c>
      <c r="AL26" s="74">
        <v>119.8</v>
      </c>
      <c r="AM26" s="74">
        <v>119.4</v>
      </c>
      <c r="AN26" s="74">
        <v>119.96</v>
      </c>
      <c r="AO26" s="74">
        <v>118.96</v>
      </c>
      <c r="AP26" s="74">
        <v>119.17</v>
      </c>
      <c r="AQ26" s="74">
        <v>119.43</v>
      </c>
      <c r="AR26" s="74">
        <v>118.67</v>
      </c>
      <c r="AS26" s="74">
        <v>119.73</v>
      </c>
      <c r="AT26" s="74">
        <v>119.79</v>
      </c>
      <c r="AU26" s="74">
        <v>118.93</v>
      </c>
      <c r="AV26" s="74">
        <v>119.94</v>
      </c>
      <c r="AW26" s="74">
        <v>119.27</v>
      </c>
      <c r="AX26" s="74">
        <v>119.68</v>
      </c>
      <c r="AY26" s="74">
        <v>119.11</v>
      </c>
      <c r="AZ26" s="74">
        <v>120.28</v>
      </c>
      <c r="BA26" s="74">
        <v>119.64</v>
      </c>
      <c r="BB26" s="74">
        <v>119.2</v>
      </c>
      <c r="BC26" s="74">
        <v>119.21</v>
      </c>
      <c r="BD26" s="74">
        <v>120.05</v>
      </c>
      <c r="BE26" s="74">
        <v>120.01</v>
      </c>
      <c r="BF26" s="74">
        <v>119.1</v>
      </c>
      <c r="BG26" s="74">
        <v>119.6</v>
      </c>
      <c r="BH26" s="74">
        <v>119.37</v>
      </c>
      <c r="BI26" s="74">
        <v>119.69</v>
      </c>
      <c r="BJ26" s="74">
        <v>120.76</v>
      </c>
      <c r="BK26" s="74">
        <v>119.3</v>
      </c>
      <c r="BL26" s="74" t="s">
        <v>134</v>
      </c>
      <c r="BM26" s="73" t="s">
        <v>135</v>
      </c>
    </row>
    <row r="27" spans="2:65" s="55" customFormat="1" ht="11.25" x14ac:dyDescent="0.15">
      <c r="B27" s="73" t="s">
        <v>132</v>
      </c>
      <c r="C27" s="73" t="s">
        <v>136</v>
      </c>
      <c r="D27" s="73" t="s">
        <v>134</v>
      </c>
      <c r="E27" s="73">
        <v>112.74</v>
      </c>
      <c r="F27" s="73">
        <v>122.74</v>
      </c>
      <c r="G27" s="74">
        <f>AVERAGE(N27:BK27)</f>
        <v>116.59539999999998</v>
      </c>
      <c r="H27" s="74">
        <f>STDEV(N27:BK27)</f>
        <v>0.6917832915364307</v>
      </c>
      <c r="I27" s="74">
        <f>+MIN(N27:BK27)</f>
        <v>114.95</v>
      </c>
      <c r="J27" s="74">
        <f>+MAX(N27:BK27)</f>
        <v>117.57</v>
      </c>
      <c r="K27" s="74">
        <f>(G27-E27)/(H27*3)</f>
        <v>1.8577108598258936</v>
      </c>
      <c r="L27" s="74">
        <f>(F27-G27)/(H27*3)</f>
        <v>2.9607537867111686</v>
      </c>
      <c r="M27" s="74">
        <f>+MIN(K27:L27)</f>
        <v>1.8577108598258936</v>
      </c>
      <c r="N27" s="74">
        <v>117.52</v>
      </c>
      <c r="O27" s="74">
        <v>115.9</v>
      </c>
      <c r="P27" s="74">
        <v>117.13</v>
      </c>
      <c r="Q27" s="74">
        <v>117.37</v>
      </c>
      <c r="R27" s="74">
        <v>116.73</v>
      </c>
      <c r="S27" s="74">
        <v>117.3</v>
      </c>
      <c r="T27" s="74">
        <v>117.33</v>
      </c>
      <c r="U27" s="74">
        <v>117.23</v>
      </c>
      <c r="V27" s="74">
        <v>117.1</v>
      </c>
      <c r="W27" s="74">
        <v>115.89</v>
      </c>
      <c r="X27" s="74">
        <v>116.78</v>
      </c>
      <c r="Y27" s="74">
        <v>117.2</v>
      </c>
      <c r="Z27" s="74">
        <v>117.1</v>
      </c>
      <c r="AA27" s="74">
        <v>116.54</v>
      </c>
      <c r="AB27" s="74">
        <v>116.88</v>
      </c>
      <c r="AC27" s="74">
        <v>116.97</v>
      </c>
      <c r="AD27" s="74">
        <v>117.14</v>
      </c>
      <c r="AE27" s="74">
        <v>116.77</v>
      </c>
      <c r="AF27" s="74">
        <v>117.27</v>
      </c>
      <c r="AG27" s="74">
        <v>117.46</v>
      </c>
      <c r="AH27" s="74">
        <v>116.86</v>
      </c>
      <c r="AI27" s="74">
        <v>116.88</v>
      </c>
      <c r="AJ27" s="74">
        <v>115.94</v>
      </c>
      <c r="AK27" s="74">
        <v>116.82</v>
      </c>
      <c r="AL27" s="74">
        <v>117.19</v>
      </c>
      <c r="AM27" s="74">
        <v>115.96</v>
      </c>
      <c r="AN27" s="74">
        <v>116.29</v>
      </c>
      <c r="AO27" s="74">
        <v>115.09</v>
      </c>
      <c r="AP27" s="74">
        <v>115.93</v>
      </c>
      <c r="AQ27" s="74">
        <v>115.97</v>
      </c>
      <c r="AR27" s="74">
        <v>114.95</v>
      </c>
      <c r="AS27" s="74">
        <v>117.08</v>
      </c>
      <c r="AT27" s="74">
        <v>117.23</v>
      </c>
      <c r="AU27" s="74">
        <v>116.03</v>
      </c>
      <c r="AV27" s="74">
        <v>117.13</v>
      </c>
      <c r="AW27" s="74">
        <v>115.96</v>
      </c>
      <c r="AX27" s="74">
        <v>116.28</v>
      </c>
      <c r="AY27" s="74">
        <v>115.6</v>
      </c>
      <c r="AZ27" s="74">
        <v>117.34</v>
      </c>
      <c r="BA27" s="74">
        <v>117.07</v>
      </c>
      <c r="BB27" s="74">
        <v>116.02</v>
      </c>
      <c r="BC27" s="74">
        <v>115.61</v>
      </c>
      <c r="BD27" s="74">
        <v>116.38</v>
      </c>
      <c r="BE27" s="74">
        <v>116.62</v>
      </c>
      <c r="BF27" s="74">
        <v>115.87</v>
      </c>
      <c r="BG27" s="74">
        <v>116.2</v>
      </c>
      <c r="BH27" s="74">
        <v>116</v>
      </c>
      <c r="BI27" s="74">
        <v>117.16</v>
      </c>
      <c r="BJ27" s="74">
        <v>117.57</v>
      </c>
      <c r="BK27" s="74">
        <v>115.13</v>
      </c>
      <c r="BL27" s="74" t="s">
        <v>134</v>
      </c>
      <c r="BM27" s="73" t="s">
        <v>136</v>
      </c>
    </row>
    <row r="28" spans="2:65" s="55" customFormat="1" ht="11.25" x14ac:dyDescent="0.15">
      <c r="B28" s="73" t="s">
        <v>132</v>
      </c>
      <c r="C28" s="73" t="s">
        <v>137</v>
      </c>
      <c r="D28" s="73" t="s">
        <v>134</v>
      </c>
      <c r="E28" s="73">
        <v>113.94</v>
      </c>
      <c r="F28" s="73">
        <v>123.94</v>
      </c>
      <c r="G28" s="74">
        <f>AVERAGE(N28:BK28)</f>
        <v>117.85060000000003</v>
      </c>
      <c r="H28" s="74">
        <f>STDEV(N28:BK28)</f>
        <v>0.41132146423299598</v>
      </c>
      <c r="I28" s="74">
        <f>+MIN(N28:BK28)</f>
        <v>117.05</v>
      </c>
      <c r="J28" s="74">
        <f>+MAX(N28:BK28)</f>
        <v>119.15</v>
      </c>
      <c r="K28" s="74">
        <f>(G28-E28)/(H28*3)</f>
        <v>3.1691352061193383</v>
      </c>
      <c r="L28" s="74">
        <f>(F28-G28)/(H28*3)</f>
        <v>4.9348263499572571</v>
      </c>
      <c r="M28" s="74">
        <f>+MIN(K28:L28)</f>
        <v>3.1691352061193383</v>
      </c>
      <c r="N28" s="74">
        <v>119.15</v>
      </c>
      <c r="O28" s="74">
        <v>117.53</v>
      </c>
      <c r="P28" s="74">
        <v>117.88</v>
      </c>
      <c r="Q28" s="74">
        <v>118.14</v>
      </c>
      <c r="R28" s="74">
        <v>117.71</v>
      </c>
      <c r="S28" s="74">
        <v>118.2</v>
      </c>
      <c r="T28" s="74">
        <v>118.4</v>
      </c>
      <c r="U28" s="74">
        <v>117.66</v>
      </c>
      <c r="V28" s="74">
        <v>117.88</v>
      </c>
      <c r="W28" s="74">
        <v>117.94</v>
      </c>
      <c r="X28" s="74">
        <v>117.54</v>
      </c>
      <c r="Y28" s="74">
        <v>117.9</v>
      </c>
      <c r="Z28" s="74">
        <v>117.98</v>
      </c>
      <c r="AA28" s="74">
        <v>117.34</v>
      </c>
      <c r="AB28" s="74">
        <v>117.89</v>
      </c>
      <c r="AC28" s="74">
        <v>118.03</v>
      </c>
      <c r="AD28" s="74">
        <v>117.95</v>
      </c>
      <c r="AE28" s="74">
        <v>117.8</v>
      </c>
      <c r="AF28" s="74">
        <v>118.09</v>
      </c>
      <c r="AG28" s="74">
        <v>118.03</v>
      </c>
      <c r="AH28" s="74">
        <v>117.49</v>
      </c>
      <c r="AI28" s="74">
        <v>117.37</v>
      </c>
      <c r="AJ28" s="74">
        <v>117.45</v>
      </c>
      <c r="AK28" s="74">
        <v>117.66</v>
      </c>
      <c r="AL28" s="74">
        <v>117.93</v>
      </c>
      <c r="AM28" s="74">
        <v>117.74</v>
      </c>
      <c r="AN28" s="74">
        <v>118.47</v>
      </c>
      <c r="AO28" s="74">
        <v>117.54</v>
      </c>
      <c r="AP28" s="74">
        <v>117.59</v>
      </c>
      <c r="AQ28" s="74">
        <v>117.83</v>
      </c>
      <c r="AR28" s="74">
        <v>117.3</v>
      </c>
      <c r="AS28" s="74">
        <v>117.62</v>
      </c>
      <c r="AT28" s="74">
        <v>117.84</v>
      </c>
      <c r="AU28" s="74">
        <v>117.05</v>
      </c>
      <c r="AV28" s="74">
        <v>118.12</v>
      </c>
      <c r="AW28" s="74">
        <v>117.49</v>
      </c>
      <c r="AX28" s="74">
        <v>117.95</v>
      </c>
      <c r="AY28" s="74">
        <v>117.34</v>
      </c>
      <c r="AZ28" s="74">
        <v>118.38</v>
      </c>
      <c r="BA28" s="74">
        <v>117.75</v>
      </c>
      <c r="BB28" s="74">
        <v>117.44</v>
      </c>
      <c r="BC28" s="74">
        <v>117.76</v>
      </c>
      <c r="BD28" s="74">
        <v>118.6</v>
      </c>
      <c r="BE28" s="74">
        <v>118.27</v>
      </c>
      <c r="BF28" s="74">
        <v>117.43</v>
      </c>
      <c r="BG28" s="74">
        <v>117.97</v>
      </c>
      <c r="BH28" s="74">
        <v>117.63</v>
      </c>
      <c r="BI28" s="74">
        <v>117.77</v>
      </c>
      <c r="BJ28" s="74">
        <v>119.01</v>
      </c>
      <c r="BK28" s="74">
        <v>117.7</v>
      </c>
      <c r="BL28" s="74" t="s">
        <v>134</v>
      </c>
      <c r="BM28" s="73" t="s">
        <v>137</v>
      </c>
    </row>
    <row r="29" spans="2:65" s="55" customFormat="1" ht="11.25" x14ac:dyDescent="0.15">
      <c r="B29" s="73" t="s">
        <v>132</v>
      </c>
      <c r="C29" s="73" t="s">
        <v>138</v>
      </c>
      <c r="D29" s="73"/>
      <c r="E29" s="73"/>
      <c r="F29" s="73"/>
      <c r="G29" s="74"/>
      <c r="H29" s="74"/>
      <c r="I29" s="74"/>
      <c r="J29" s="74"/>
      <c r="K29" s="74"/>
      <c r="L29" s="74"/>
      <c r="M29" s="74"/>
      <c r="N29" s="74" t="s">
        <v>126</v>
      </c>
      <c r="O29" s="74" t="s">
        <v>126</v>
      </c>
      <c r="P29" s="74" t="s">
        <v>126</v>
      </c>
      <c r="Q29" s="74" t="s">
        <v>126</v>
      </c>
      <c r="R29" s="74" t="s">
        <v>126</v>
      </c>
      <c r="S29" s="74" t="s">
        <v>126</v>
      </c>
      <c r="T29" s="74" t="s">
        <v>126</v>
      </c>
      <c r="U29" s="74" t="s">
        <v>126</v>
      </c>
      <c r="V29" s="74" t="s">
        <v>126</v>
      </c>
      <c r="W29" s="74" t="s">
        <v>126</v>
      </c>
      <c r="X29" s="74" t="s">
        <v>126</v>
      </c>
      <c r="Y29" s="74" t="s">
        <v>126</v>
      </c>
      <c r="Z29" s="74" t="s">
        <v>126</v>
      </c>
      <c r="AA29" s="74" t="s">
        <v>126</v>
      </c>
      <c r="AB29" s="74" t="s">
        <v>126</v>
      </c>
      <c r="AC29" s="74" t="s">
        <v>126</v>
      </c>
      <c r="AD29" s="74" t="s">
        <v>126</v>
      </c>
      <c r="AE29" s="74" t="s">
        <v>126</v>
      </c>
      <c r="AF29" s="74" t="s">
        <v>126</v>
      </c>
      <c r="AG29" s="74" t="s">
        <v>126</v>
      </c>
      <c r="AH29" s="74" t="s">
        <v>126</v>
      </c>
      <c r="AI29" s="74" t="s">
        <v>126</v>
      </c>
      <c r="AJ29" s="74" t="s">
        <v>126</v>
      </c>
      <c r="AK29" s="74" t="s">
        <v>126</v>
      </c>
      <c r="AL29" s="74" t="s">
        <v>126</v>
      </c>
      <c r="AM29" s="74" t="s">
        <v>126</v>
      </c>
      <c r="AN29" s="74" t="s">
        <v>126</v>
      </c>
      <c r="AO29" s="74" t="s">
        <v>126</v>
      </c>
      <c r="AP29" s="74" t="s">
        <v>126</v>
      </c>
      <c r="AQ29" s="74" t="s">
        <v>126</v>
      </c>
      <c r="AR29" s="74" t="s">
        <v>126</v>
      </c>
      <c r="AS29" s="74" t="s">
        <v>126</v>
      </c>
      <c r="AT29" s="74" t="s">
        <v>126</v>
      </c>
      <c r="AU29" s="74" t="s">
        <v>126</v>
      </c>
      <c r="AV29" s="74" t="s">
        <v>126</v>
      </c>
      <c r="AW29" s="74" t="s">
        <v>126</v>
      </c>
      <c r="AX29" s="74" t="s">
        <v>126</v>
      </c>
      <c r="AY29" s="74" t="s">
        <v>126</v>
      </c>
      <c r="AZ29" s="74" t="s">
        <v>126</v>
      </c>
      <c r="BA29" s="74" t="s">
        <v>126</v>
      </c>
      <c r="BB29" s="74" t="s">
        <v>126</v>
      </c>
      <c r="BC29" s="74" t="s">
        <v>126</v>
      </c>
      <c r="BD29" s="74" t="s">
        <v>126</v>
      </c>
      <c r="BE29" s="74" t="s">
        <v>126</v>
      </c>
      <c r="BF29" s="74" t="s">
        <v>126</v>
      </c>
      <c r="BG29" s="74" t="s">
        <v>126</v>
      </c>
      <c r="BH29" s="74" t="s">
        <v>126</v>
      </c>
      <c r="BI29" s="74" t="s">
        <v>126</v>
      </c>
      <c r="BJ29" s="74" t="s">
        <v>126</v>
      </c>
      <c r="BK29" s="74" t="s">
        <v>126</v>
      </c>
      <c r="BL29" s="74"/>
      <c r="BM29" s="73" t="s">
        <v>138</v>
      </c>
    </row>
    <row r="30" spans="2:65" s="55" customFormat="1" ht="11.25" x14ac:dyDescent="0.15">
      <c r="B30" s="73" t="s">
        <v>132</v>
      </c>
      <c r="C30" s="73" t="s">
        <v>139</v>
      </c>
      <c r="D30" s="73" t="s">
        <v>128</v>
      </c>
      <c r="E30" s="73">
        <v>47.9</v>
      </c>
      <c r="F30" s="73">
        <v>57.9</v>
      </c>
      <c r="G30" s="74">
        <f>AVERAGE(N30:BK30)</f>
        <v>52.525999999999975</v>
      </c>
      <c r="H30" s="74">
        <f>STDEV(N30:BK30)</f>
        <v>0.30814785743343459</v>
      </c>
      <c r="I30" s="74">
        <f>+MIN(N30:BK30)</f>
        <v>51.85</v>
      </c>
      <c r="J30" s="74">
        <f>+MAX(N30:BK30)</f>
        <v>53.1</v>
      </c>
      <c r="K30" s="74">
        <f>(G30-E30)/(H30*3)</f>
        <v>5.0040912594470708</v>
      </c>
      <c r="L30" s="74">
        <f>(F30-G30)/(H30*3)</f>
        <v>5.8132266381904056</v>
      </c>
      <c r="M30" s="74">
        <f>+MIN(K30:L30)</f>
        <v>5.0040912594470708</v>
      </c>
      <c r="N30" s="74">
        <v>52.46</v>
      </c>
      <c r="O30" s="74">
        <v>52.7</v>
      </c>
      <c r="P30" s="74">
        <v>52.61</v>
      </c>
      <c r="Q30" s="74">
        <v>52.76</v>
      </c>
      <c r="R30" s="74">
        <v>52.61</v>
      </c>
      <c r="S30" s="74">
        <v>52.39</v>
      </c>
      <c r="T30" s="74">
        <v>52.27</v>
      </c>
      <c r="U30" s="74">
        <v>52.35</v>
      </c>
      <c r="V30" s="74">
        <v>52.38</v>
      </c>
      <c r="W30" s="74">
        <v>52.81</v>
      </c>
      <c r="X30" s="74">
        <v>52.53</v>
      </c>
      <c r="Y30" s="74">
        <v>52.26</v>
      </c>
      <c r="Z30" s="74">
        <v>52.44</v>
      </c>
      <c r="AA30" s="74">
        <v>52.56</v>
      </c>
      <c r="AB30" s="74">
        <v>52.31</v>
      </c>
      <c r="AC30" s="74">
        <v>52.11</v>
      </c>
      <c r="AD30" s="74">
        <v>52.5</v>
      </c>
      <c r="AE30" s="74">
        <v>52.36</v>
      </c>
      <c r="AF30" s="74">
        <v>52.43</v>
      </c>
      <c r="AG30" s="74">
        <v>52.76</v>
      </c>
      <c r="AH30" s="74">
        <v>51.99</v>
      </c>
      <c r="AI30" s="74">
        <v>52.35</v>
      </c>
      <c r="AJ30" s="74">
        <v>51.98</v>
      </c>
      <c r="AK30" s="74">
        <v>52.37</v>
      </c>
      <c r="AL30" s="74">
        <v>52.01</v>
      </c>
      <c r="AM30" s="74">
        <v>52.9</v>
      </c>
      <c r="AN30" s="74">
        <v>52.37</v>
      </c>
      <c r="AO30" s="74">
        <v>53.1</v>
      </c>
      <c r="AP30" s="74">
        <v>52.85</v>
      </c>
      <c r="AQ30" s="74">
        <v>53.02</v>
      </c>
      <c r="AR30" s="74">
        <v>53.04</v>
      </c>
      <c r="AS30" s="74">
        <v>52.59</v>
      </c>
      <c r="AT30" s="74">
        <v>52.55</v>
      </c>
      <c r="AU30" s="74">
        <v>52.4</v>
      </c>
      <c r="AV30" s="74">
        <v>52.52</v>
      </c>
      <c r="AW30" s="74">
        <v>52.62</v>
      </c>
      <c r="AX30" s="74">
        <v>52.73</v>
      </c>
      <c r="AY30" s="74">
        <v>52.97</v>
      </c>
      <c r="AZ30" s="74">
        <v>52.75</v>
      </c>
      <c r="BA30" s="74">
        <v>52.14</v>
      </c>
      <c r="BB30" s="74">
        <v>52.07</v>
      </c>
      <c r="BC30" s="74">
        <v>52.85</v>
      </c>
      <c r="BD30" s="74">
        <v>52.64</v>
      </c>
      <c r="BE30" s="74">
        <v>52.98</v>
      </c>
      <c r="BF30" s="74">
        <v>52.27</v>
      </c>
      <c r="BG30" s="74">
        <v>52.84</v>
      </c>
      <c r="BH30" s="74">
        <v>52.79</v>
      </c>
      <c r="BI30" s="74">
        <v>51.85</v>
      </c>
      <c r="BJ30" s="74">
        <v>52.24</v>
      </c>
      <c r="BK30" s="74">
        <v>52.92</v>
      </c>
      <c r="BL30" s="74" t="s">
        <v>128</v>
      </c>
      <c r="BM30" s="73" t="s">
        <v>139</v>
      </c>
    </row>
    <row r="31" spans="2:65" s="55" customFormat="1" ht="11.25" x14ac:dyDescent="0.15">
      <c r="B31" s="73" t="s">
        <v>132</v>
      </c>
      <c r="C31" s="73" t="s">
        <v>140</v>
      </c>
      <c r="D31" s="73" t="s">
        <v>128</v>
      </c>
      <c r="E31" s="73">
        <v>45.9</v>
      </c>
      <c r="F31" s="73">
        <v>55.9</v>
      </c>
      <c r="G31" s="74">
        <f>AVERAGE(N31:BK31)</f>
        <v>50.553600000000003</v>
      </c>
      <c r="H31" s="74">
        <f>STDEV(N31:BK31)</f>
        <v>0.3528817805163772</v>
      </c>
      <c r="I31" s="74">
        <f>+MIN(N31:BK31)</f>
        <v>49.86</v>
      </c>
      <c r="J31" s="74">
        <f>+MAX(N31:BK31)</f>
        <v>51.27</v>
      </c>
      <c r="K31" s="74">
        <f>(G31-E31)/(H31*3)</f>
        <v>4.3958064304994933</v>
      </c>
      <c r="L31" s="74">
        <f>(F31-G31)/(H31*3)</f>
        <v>5.0502276732040672</v>
      </c>
      <c r="M31" s="74">
        <f>+MIN(K31:L31)</f>
        <v>4.3958064304994933</v>
      </c>
      <c r="N31" s="74">
        <v>50.44</v>
      </c>
      <c r="O31" s="74">
        <v>51.22</v>
      </c>
      <c r="P31" s="74">
        <v>50.4</v>
      </c>
      <c r="Q31" s="74">
        <v>50.25</v>
      </c>
      <c r="R31" s="74">
        <v>50.51</v>
      </c>
      <c r="S31" s="74">
        <v>50.28</v>
      </c>
      <c r="T31" s="74">
        <v>50.37</v>
      </c>
      <c r="U31" s="74">
        <v>50.15</v>
      </c>
      <c r="V31" s="74">
        <v>50.2</v>
      </c>
      <c r="W31" s="74">
        <v>51.02</v>
      </c>
      <c r="X31" s="74">
        <v>50.45</v>
      </c>
      <c r="Y31" s="74">
        <v>50.36</v>
      </c>
      <c r="Z31" s="74">
        <v>50.36</v>
      </c>
      <c r="AA31" s="74">
        <v>50.44</v>
      </c>
      <c r="AB31" s="74">
        <v>50.29</v>
      </c>
      <c r="AC31" s="74">
        <v>50.39</v>
      </c>
      <c r="AD31" s="74">
        <v>50.37</v>
      </c>
      <c r="AE31" s="74">
        <v>50.33</v>
      </c>
      <c r="AF31" s="74">
        <v>50.32</v>
      </c>
      <c r="AG31" s="74">
        <v>50.37</v>
      </c>
      <c r="AH31" s="74">
        <v>50.31</v>
      </c>
      <c r="AI31" s="74">
        <v>50.28</v>
      </c>
      <c r="AJ31" s="74">
        <v>49.86</v>
      </c>
      <c r="AK31" s="74">
        <v>50.4</v>
      </c>
      <c r="AL31" s="74">
        <v>50.15</v>
      </c>
      <c r="AM31" s="74">
        <v>51.01</v>
      </c>
      <c r="AN31" s="74">
        <v>51.24</v>
      </c>
      <c r="AO31" s="74">
        <v>51.15</v>
      </c>
      <c r="AP31" s="74">
        <v>50.95</v>
      </c>
      <c r="AQ31" s="74">
        <v>51.09</v>
      </c>
      <c r="AR31" s="74">
        <v>51.27</v>
      </c>
      <c r="AS31" s="74">
        <v>50.33</v>
      </c>
      <c r="AT31" s="74">
        <v>50.41</v>
      </c>
      <c r="AU31" s="74">
        <v>50.58</v>
      </c>
      <c r="AV31" s="74">
        <v>50.63</v>
      </c>
      <c r="AW31" s="74">
        <v>50.88</v>
      </c>
      <c r="AX31" s="74">
        <v>50.79</v>
      </c>
      <c r="AY31" s="74">
        <v>50.95</v>
      </c>
      <c r="AZ31" s="74">
        <v>50.3</v>
      </c>
      <c r="BA31" s="74">
        <v>50.23</v>
      </c>
      <c r="BB31" s="74">
        <v>50.58</v>
      </c>
      <c r="BC31" s="74">
        <v>51.05</v>
      </c>
      <c r="BD31" s="74">
        <v>50.93</v>
      </c>
      <c r="BE31" s="74">
        <v>50.55</v>
      </c>
      <c r="BF31" s="74">
        <v>50.62</v>
      </c>
      <c r="BG31" s="74">
        <v>50.49</v>
      </c>
      <c r="BH31" s="74">
        <v>50.59</v>
      </c>
      <c r="BI31" s="74">
        <v>49.9</v>
      </c>
      <c r="BJ31" s="74">
        <v>50.49</v>
      </c>
      <c r="BK31" s="74">
        <v>51.15</v>
      </c>
      <c r="BL31" s="74" t="s">
        <v>128</v>
      </c>
      <c r="BM31" s="73" t="s">
        <v>140</v>
      </c>
    </row>
    <row r="32" spans="2:65" s="55" customFormat="1" ht="11.25" x14ac:dyDescent="0.15">
      <c r="B32" s="73" t="s">
        <v>132</v>
      </c>
      <c r="C32" s="73" t="s">
        <v>141</v>
      </c>
      <c r="D32" s="73" t="s">
        <v>128</v>
      </c>
      <c r="E32" s="73">
        <v>52.29</v>
      </c>
      <c r="F32" s="73">
        <v>62.29</v>
      </c>
      <c r="G32" s="74">
        <f>AVERAGE(N32:BK32)</f>
        <v>58.149200000000008</v>
      </c>
      <c r="H32" s="74">
        <f>STDEV(N32:BK32)</f>
        <v>0.87360814080082216</v>
      </c>
      <c r="I32" s="74">
        <f>+MIN(N32:BK32)</f>
        <v>56.5</v>
      </c>
      <c r="J32" s="74">
        <f>+MAX(N32:BK32)</f>
        <v>61.54</v>
      </c>
      <c r="K32" s="74">
        <f>(G32-E32)/(H32*3)</f>
        <v>2.2356324025052299</v>
      </c>
      <c r="L32" s="74">
        <f>(F32-G32)/(H32*3)</f>
        <v>1.5799608568223691</v>
      </c>
      <c r="M32" s="74">
        <f>+MIN(K32:L32)</f>
        <v>1.5799608568223691</v>
      </c>
      <c r="N32" s="74">
        <v>56.83</v>
      </c>
      <c r="O32" s="74">
        <v>57.45</v>
      </c>
      <c r="P32" s="74">
        <v>57.96</v>
      </c>
      <c r="Q32" s="74">
        <v>57.87</v>
      </c>
      <c r="R32" s="74">
        <v>58.12</v>
      </c>
      <c r="S32" s="74">
        <v>57.73</v>
      </c>
      <c r="T32" s="74">
        <v>57.71</v>
      </c>
      <c r="U32" s="74">
        <v>57.72</v>
      </c>
      <c r="V32" s="74">
        <v>57.84</v>
      </c>
      <c r="W32" s="74">
        <v>61.54</v>
      </c>
      <c r="X32" s="74">
        <v>58.48</v>
      </c>
      <c r="Y32" s="74">
        <v>57.65</v>
      </c>
      <c r="Z32" s="74">
        <v>58.1</v>
      </c>
      <c r="AA32" s="74">
        <v>59.48</v>
      </c>
      <c r="AB32" s="74">
        <v>56.5</v>
      </c>
      <c r="AC32" s="74">
        <v>57.81</v>
      </c>
      <c r="AD32" s="74">
        <v>58.03</v>
      </c>
      <c r="AE32" s="74">
        <v>58.41</v>
      </c>
      <c r="AF32" s="74">
        <v>57.59</v>
      </c>
      <c r="AG32" s="74">
        <v>59.34</v>
      </c>
      <c r="AH32" s="74">
        <v>57.9</v>
      </c>
      <c r="AI32" s="74">
        <v>58.33</v>
      </c>
      <c r="AJ32" s="74">
        <v>58.64</v>
      </c>
      <c r="AK32" s="74">
        <v>57.72</v>
      </c>
      <c r="AL32" s="74">
        <v>57.55</v>
      </c>
      <c r="AM32" s="74">
        <v>57.98</v>
      </c>
      <c r="AN32" s="74">
        <v>56.9</v>
      </c>
      <c r="AO32" s="74">
        <v>59.54</v>
      </c>
      <c r="AP32" s="74">
        <v>57.81</v>
      </c>
      <c r="AQ32" s="74">
        <v>58.65</v>
      </c>
      <c r="AR32" s="74">
        <v>60.3</v>
      </c>
      <c r="AS32" s="74">
        <v>58.02</v>
      </c>
      <c r="AT32" s="74">
        <v>58.36</v>
      </c>
      <c r="AU32" s="74">
        <v>57.88</v>
      </c>
      <c r="AV32" s="74">
        <v>59.52</v>
      </c>
      <c r="AW32" s="74">
        <v>58.32</v>
      </c>
      <c r="AX32" s="74">
        <v>58.24</v>
      </c>
      <c r="AY32" s="74">
        <v>58.7</v>
      </c>
      <c r="AZ32" s="74">
        <v>58.26</v>
      </c>
      <c r="BA32" s="74">
        <v>57.6</v>
      </c>
      <c r="BB32" s="74">
        <v>57.52</v>
      </c>
      <c r="BC32" s="74">
        <v>57.32</v>
      </c>
      <c r="BD32" s="74">
        <v>57.32</v>
      </c>
      <c r="BE32" s="74">
        <v>58.04</v>
      </c>
      <c r="BF32" s="74">
        <v>58.01</v>
      </c>
      <c r="BG32" s="74">
        <v>58.12</v>
      </c>
      <c r="BH32" s="74">
        <v>58.51</v>
      </c>
      <c r="BI32" s="74">
        <v>57.61</v>
      </c>
      <c r="BJ32" s="74">
        <v>57.37</v>
      </c>
      <c r="BK32" s="74">
        <v>59.26</v>
      </c>
      <c r="BL32" s="74" t="s">
        <v>128</v>
      </c>
      <c r="BM32" s="73" t="s">
        <v>141</v>
      </c>
    </row>
    <row r="33" spans="2:65" s="55" customFormat="1" ht="11.25" x14ac:dyDescent="0.15">
      <c r="B33" s="73" t="s">
        <v>132</v>
      </c>
      <c r="C33" s="73" t="s">
        <v>142</v>
      </c>
      <c r="D33" s="73"/>
      <c r="E33" s="73"/>
      <c r="F33" s="73"/>
      <c r="G33" s="74"/>
      <c r="H33" s="74"/>
      <c r="I33" s="74"/>
      <c r="J33" s="74"/>
      <c r="K33" s="74"/>
      <c r="L33" s="74"/>
      <c r="M33" s="74"/>
      <c r="N33" s="74" t="s">
        <v>126</v>
      </c>
      <c r="O33" s="74" t="s">
        <v>126</v>
      </c>
      <c r="P33" s="74" t="s">
        <v>126</v>
      </c>
      <c r="Q33" s="74" t="s">
        <v>126</v>
      </c>
      <c r="R33" s="74" t="s">
        <v>126</v>
      </c>
      <c r="S33" s="74" t="s">
        <v>126</v>
      </c>
      <c r="T33" s="74" t="s">
        <v>126</v>
      </c>
      <c r="U33" s="74" t="s">
        <v>126</v>
      </c>
      <c r="V33" s="74" t="s">
        <v>126</v>
      </c>
      <c r="W33" s="74" t="s">
        <v>126</v>
      </c>
      <c r="X33" s="74" t="s">
        <v>126</v>
      </c>
      <c r="Y33" s="74" t="s">
        <v>126</v>
      </c>
      <c r="Z33" s="74" t="s">
        <v>126</v>
      </c>
      <c r="AA33" s="74" t="s">
        <v>126</v>
      </c>
      <c r="AB33" s="74" t="s">
        <v>126</v>
      </c>
      <c r="AC33" s="74" t="s">
        <v>126</v>
      </c>
      <c r="AD33" s="74" t="s">
        <v>126</v>
      </c>
      <c r="AE33" s="74" t="s">
        <v>126</v>
      </c>
      <c r="AF33" s="74" t="s">
        <v>126</v>
      </c>
      <c r="AG33" s="74" t="s">
        <v>126</v>
      </c>
      <c r="AH33" s="74" t="s">
        <v>126</v>
      </c>
      <c r="AI33" s="74" t="s">
        <v>126</v>
      </c>
      <c r="AJ33" s="74" t="s">
        <v>126</v>
      </c>
      <c r="AK33" s="74" t="s">
        <v>126</v>
      </c>
      <c r="AL33" s="74" t="s">
        <v>126</v>
      </c>
      <c r="AM33" s="74" t="s">
        <v>126</v>
      </c>
      <c r="AN33" s="74" t="s">
        <v>126</v>
      </c>
      <c r="AO33" s="74" t="s">
        <v>126</v>
      </c>
      <c r="AP33" s="74" t="s">
        <v>126</v>
      </c>
      <c r="AQ33" s="74" t="s">
        <v>126</v>
      </c>
      <c r="AR33" s="74" t="s">
        <v>126</v>
      </c>
      <c r="AS33" s="74" t="s">
        <v>126</v>
      </c>
      <c r="AT33" s="74" t="s">
        <v>126</v>
      </c>
      <c r="AU33" s="74" t="s">
        <v>126</v>
      </c>
      <c r="AV33" s="74" t="s">
        <v>126</v>
      </c>
      <c r="AW33" s="74" t="s">
        <v>126</v>
      </c>
      <c r="AX33" s="74" t="s">
        <v>126</v>
      </c>
      <c r="AY33" s="74" t="s">
        <v>126</v>
      </c>
      <c r="AZ33" s="74" t="s">
        <v>126</v>
      </c>
      <c r="BA33" s="74" t="s">
        <v>126</v>
      </c>
      <c r="BB33" s="74" t="s">
        <v>126</v>
      </c>
      <c r="BC33" s="74" t="s">
        <v>126</v>
      </c>
      <c r="BD33" s="74" t="s">
        <v>126</v>
      </c>
      <c r="BE33" s="74" t="s">
        <v>126</v>
      </c>
      <c r="BF33" s="74" t="s">
        <v>126</v>
      </c>
      <c r="BG33" s="74" t="s">
        <v>126</v>
      </c>
      <c r="BH33" s="74" t="s">
        <v>126</v>
      </c>
      <c r="BI33" s="74" t="s">
        <v>126</v>
      </c>
      <c r="BJ33" s="74" t="s">
        <v>126</v>
      </c>
      <c r="BK33" s="74" t="s">
        <v>126</v>
      </c>
      <c r="BL33" s="74"/>
      <c r="BM33" s="73" t="s">
        <v>142</v>
      </c>
    </row>
    <row r="34" spans="2:65" s="55" customFormat="1" ht="11.25" x14ac:dyDescent="0.15">
      <c r="B34" s="73" t="s">
        <v>143</v>
      </c>
      <c r="C34" s="73" t="s">
        <v>144</v>
      </c>
      <c r="D34" s="73" t="s">
        <v>134</v>
      </c>
      <c r="E34" s="73">
        <v>98.04</v>
      </c>
      <c r="F34" s="73">
        <v>108.04</v>
      </c>
      <c r="G34" s="74">
        <f>AVERAGE(N34:BK34)</f>
        <v>102.68259999999997</v>
      </c>
      <c r="H34" s="74">
        <f>STDEV(N34:BK34)</f>
        <v>0.21110796154710004</v>
      </c>
      <c r="I34" s="74">
        <f>+MIN(N34:BK34)</f>
        <v>102.25</v>
      </c>
      <c r="J34" s="74">
        <f>+MAX(N34:BK34)</f>
        <v>103.15</v>
      </c>
      <c r="K34" s="74">
        <f>(G34-E34)/(H34*3)</f>
        <v>7.3305304167225902</v>
      </c>
      <c r="L34" s="74">
        <f>(F34-G34)/(H34*3)</f>
        <v>8.4591788339616283</v>
      </c>
      <c r="M34" s="74">
        <f>+MIN(K34:L34)</f>
        <v>7.3305304167225902</v>
      </c>
      <c r="N34" s="74">
        <v>102.49</v>
      </c>
      <c r="O34" s="74">
        <v>102.84</v>
      </c>
      <c r="P34" s="74">
        <v>102.65</v>
      </c>
      <c r="Q34" s="74">
        <v>102.67</v>
      </c>
      <c r="R34" s="74">
        <v>102.62</v>
      </c>
      <c r="S34" s="74">
        <v>102.55</v>
      </c>
      <c r="T34" s="74">
        <v>102.5</v>
      </c>
      <c r="U34" s="74">
        <v>102.57</v>
      </c>
      <c r="V34" s="74">
        <v>102.5</v>
      </c>
      <c r="W34" s="74">
        <v>102.85</v>
      </c>
      <c r="X34" s="74">
        <v>102.77</v>
      </c>
      <c r="Y34" s="74">
        <v>102.55</v>
      </c>
      <c r="Z34" s="74">
        <v>102.59</v>
      </c>
      <c r="AA34" s="74">
        <v>102.66</v>
      </c>
      <c r="AB34" s="74">
        <v>102.56</v>
      </c>
      <c r="AC34" s="74">
        <v>102.48</v>
      </c>
      <c r="AD34" s="74">
        <v>102.68</v>
      </c>
      <c r="AE34" s="74">
        <v>102.48</v>
      </c>
      <c r="AF34" s="74">
        <v>102.41</v>
      </c>
      <c r="AG34" s="74">
        <v>102.69</v>
      </c>
      <c r="AH34" s="74">
        <v>102.49</v>
      </c>
      <c r="AI34" s="74">
        <v>102.53</v>
      </c>
      <c r="AJ34" s="74">
        <v>102.3</v>
      </c>
      <c r="AK34" s="74">
        <v>102.52</v>
      </c>
      <c r="AL34" s="74">
        <v>102.35</v>
      </c>
      <c r="AM34" s="74">
        <v>102.93</v>
      </c>
      <c r="AN34" s="74">
        <v>102.91</v>
      </c>
      <c r="AO34" s="74">
        <v>102.99</v>
      </c>
      <c r="AP34" s="74">
        <v>102.87</v>
      </c>
      <c r="AQ34" s="74">
        <v>102.95</v>
      </c>
      <c r="AR34" s="74">
        <v>102.83</v>
      </c>
      <c r="AS34" s="74">
        <v>102.74</v>
      </c>
      <c r="AT34" s="74">
        <v>102.58</v>
      </c>
      <c r="AU34" s="74">
        <v>102.73</v>
      </c>
      <c r="AV34" s="74">
        <v>102.65</v>
      </c>
      <c r="AW34" s="74">
        <v>102.91</v>
      </c>
      <c r="AX34" s="74">
        <v>102.98</v>
      </c>
      <c r="AY34" s="74">
        <v>103.12</v>
      </c>
      <c r="AZ34" s="74">
        <v>102.66</v>
      </c>
      <c r="BA34" s="74">
        <v>102.36</v>
      </c>
      <c r="BB34" s="74">
        <v>102.67</v>
      </c>
      <c r="BC34" s="74">
        <v>102.83</v>
      </c>
      <c r="BD34" s="74">
        <v>102.82</v>
      </c>
      <c r="BE34" s="74">
        <v>102.92</v>
      </c>
      <c r="BF34" s="74">
        <v>102.72</v>
      </c>
      <c r="BG34" s="74">
        <v>102.85</v>
      </c>
      <c r="BH34" s="74">
        <v>102.95</v>
      </c>
      <c r="BI34" s="74">
        <v>102.25</v>
      </c>
      <c r="BJ34" s="74">
        <v>102.46</v>
      </c>
      <c r="BK34" s="74">
        <v>103.15</v>
      </c>
      <c r="BL34" s="74" t="s">
        <v>134</v>
      </c>
      <c r="BM34" s="73" t="s">
        <v>144</v>
      </c>
    </row>
    <row r="35" spans="2:65" s="55" customFormat="1" ht="11.25" x14ac:dyDescent="0.15">
      <c r="B35" s="73" t="s">
        <v>143</v>
      </c>
      <c r="C35" s="73" t="s">
        <v>145</v>
      </c>
      <c r="D35" s="73"/>
      <c r="E35" s="73"/>
      <c r="F35" s="73"/>
      <c r="G35" s="74"/>
      <c r="H35" s="74"/>
      <c r="I35" s="74"/>
      <c r="J35" s="74"/>
      <c r="K35" s="74"/>
      <c r="L35" s="74"/>
      <c r="M35" s="74"/>
      <c r="N35" s="74" t="s">
        <v>126</v>
      </c>
      <c r="O35" s="74" t="s">
        <v>126</v>
      </c>
      <c r="P35" s="74" t="s">
        <v>126</v>
      </c>
      <c r="Q35" s="74" t="s">
        <v>126</v>
      </c>
      <c r="R35" s="74" t="s">
        <v>126</v>
      </c>
      <c r="S35" s="74" t="s">
        <v>126</v>
      </c>
      <c r="T35" s="74" t="s">
        <v>126</v>
      </c>
      <c r="U35" s="74" t="s">
        <v>126</v>
      </c>
      <c r="V35" s="74" t="s">
        <v>126</v>
      </c>
      <c r="W35" s="74" t="s">
        <v>126</v>
      </c>
      <c r="X35" s="74" t="s">
        <v>126</v>
      </c>
      <c r="Y35" s="74" t="s">
        <v>126</v>
      </c>
      <c r="Z35" s="74" t="s">
        <v>126</v>
      </c>
      <c r="AA35" s="74" t="s">
        <v>126</v>
      </c>
      <c r="AB35" s="74" t="s">
        <v>126</v>
      </c>
      <c r="AC35" s="74" t="s">
        <v>126</v>
      </c>
      <c r="AD35" s="74" t="s">
        <v>126</v>
      </c>
      <c r="AE35" s="74" t="s">
        <v>126</v>
      </c>
      <c r="AF35" s="74" t="s">
        <v>126</v>
      </c>
      <c r="AG35" s="74" t="s">
        <v>126</v>
      </c>
      <c r="AH35" s="74" t="s">
        <v>126</v>
      </c>
      <c r="AI35" s="74" t="s">
        <v>126</v>
      </c>
      <c r="AJ35" s="74" t="s">
        <v>126</v>
      </c>
      <c r="AK35" s="74" t="s">
        <v>126</v>
      </c>
      <c r="AL35" s="74" t="s">
        <v>126</v>
      </c>
      <c r="AM35" s="74" t="s">
        <v>126</v>
      </c>
      <c r="AN35" s="74" t="s">
        <v>126</v>
      </c>
      <c r="AO35" s="74" t="s">
        <v>126</v>
      </c>
      <c r="AP35" s="74" t="s">
        <v>126</v>
      </c>
      <c r="AQ35" s="74" t="s">
        <v>126</v>
      </c>
      <c r="AR35" s="74" t="s">
        <v>126</v>
      </c>
      <c r="AS35" s="74" t="s">
        <v>126</v>
      </c>
      <c r="AT35" s="74" t="s">
        <v>126</v>
      </c>
      <c r="AU35" s="74" t="s">
        <v>126</v>
      </c>
      <c r="AV35" s="74" t="s">
        <v>126</v>
      </c>
      <c r="AW35" s="74" t="s">
        <v>126</v>
      </c>
      <c r="AX35" s="74" t="s">
        <v>126</v>
      </c>
      <c r="AY35" s="74" t="s">
        <v>126</v>
      </c>
      <c r="AZ35" s="74" t="s">
        <v>126</v>
      </c>
      <c r="BA35" s="74" t="s">
        <v>126</v>
      </c>
      <c r="BB35" s="74" t="s">
        <v>126</v>
      </c>
      <c r="BC35" s="74" t="s">
        <v>126</v>
      </c>
      <c r="BD35" s="74" t="s">
        <v>126</v>
      </c>
      <c r="BE35" s="74" t="s">
        <v>126</v>
      </c>
      <c r="BF35" s="74" t="s">
        <v>126</v>
      </c>
      <c r="BG35" s="74" t="s">
        <v>126</v>
      </c>
      <c r="BH35" s="74" t="s">
        <v>126</v>
      </c>
      <c r="BI35" s="74" t="s">
        <v>126</v>
      </c>
      <c r="BJ35" s="74" t="s">
        <v>126</v>
      </c>
      <c r="BK35" s="74" t="s">
        <v>126</v>
      </c>
      <c r="BL35" s="74"/>
      <c r="BM35" s="73" t="s">
        <v>145</v>
      </c>
    </row>
    <row r="36" spans="2:65" s="55" customFormat="1" ht="11.25" x14ac:dyDescent="0.15">
      <c r="B36" s="73" t="s">
        <v>143</v>
      </c>
      <c r="C36" s="73" t="s">
        <v>146</v>
      </c>
      <c r="D36" s="73" t="s">
        <v>128</v>
      </c>
      <c r="E36" s="73">
        <v>-2</v>
      </c>
      <c r="F36" s="73">
        <v>2</v>
      </c>
      <c r="G36" s="74">
        <f>AVERAGE(N36:BK36)</f>
        <v>0.11939999999999999</v>
      </c>
      <c r="H36" s="74">
        <f>STDEV(N36:BK36)</f>
        <v>0.10410767581338706</v>
      </c>
      <c r="I36" s="74">
        <f>+MIN(N36:BK36)</f>
        <v>-0.54</v>
      </c>
      <c r="J36" s="74">
        <f>+MAX(N36:BK36)</f>
        <v>0.24</v>
      </c>
      <c r="K36" s="74">
        <f>(G36-E36)/(H36*3)</f>
        <v>6.7859229508975671</v>
      </c>
      <c r="L36" s="74">
        <f>(F36-G36)/(H36*3)</f>
        <v>6.0213299525610848</v>
      </c>
      <c r="M36" s="74">
        <f>+MIN(K36:L36)</f>
        <v>6.0213299525610848</v>
      </c>
      <c r="N36" s="74">
        <v>0.16</v>
      </c>
      <c r="O36" s="74">
        <v>0.22</v>
      </c>
      <c r="P36" s="74">
        <v>0.04</v>
      </c>
      <c r="Q36" s="74">
        <v>0.15</v>
      </c>
      <c r="R36" s="74">
        <v>0.13</v>
      </c>
      <c r="S36" s="74">
        <v>0.09</v>
      </c>
      <c r="T36" s="74">
        <v>0.15</v>
      </c>
      <c r="U36" s="74">
        <v>0.14000000000000001</v>
      </c>
      <c r="V36" s="74">
        <v>0.12</v>
      </c>
      <c r="W36" s="74">
        <v>0.14000000000000001</v>
      </c>
      <c r="X36" s="74">
        <v>0.17</v>
      </c>
      <c r="Y36" s="74">
        <v>0.11</v>
      </c>
      <c r="Z36" s="74">
        <v>0.13</v>
      </c>
      <c r="AA36" s="74">
        <v>0.15</v>
      </c>
      <c r="AB36" s="74">
        <v>0.08</v>
      </c>
      <c r="AC36" s="74">
        <v>0.14000000000000001</v>
      </c>
      <c r="AD36" s="74">
        <v>0.14000000000000001</v>
      </c>
      <c r="AE36" s="74">
        <v>0.17</v>
      </c>
      <c r="AF36" s="74">
        <v>0.13</v>
      </c>
      <c r="AG36" s="74">
        <v>0.17</v>
      </c>
      <c r="AH36" s="74">
        <v>0.1</v>
      </c>
      <c r="AI36" s="74">
        <v>7.0000000000000007E-2</v>
      </c>
      <c r="AJ36" s="74">
        <v>-0.54</v>
      </c>
      <c r="AK36" s="74">
        <v>0.09</v>
      </c>
      <c r="AL36" s="74">
        <v>0.11</v>
      </c>
      <c r="AM36" s="74">
        <v>0.16</v>
      </c>
      <c r="AN36" s="74">
        <v>0.24</v>
      </c>
      <c r="AO36" s="74">
        <v>0.2</v>
      </c>
      <c r="AP36" s="74">
        <v>0.09</v>
      </c>
      <c r="AQ36" s="74">
        <v>0.17</v>
      </c>
      <c r="AR36" s="74">
        <v>0.19</v>
      </c>
      <c r="AS36" s="74">
        <v>0.15</v>
      </c>
      <c r="AT36" s="74">
        <v>0.18</v>
      </c>
      <c r="AU36" s="74">
        <v>0.09</v>
      </c>
      <c r="AV36" s="74">
        <v>0.18</v>
      </c>
      <c r="AW36" s="74">
        <v>0.09</v>
      </c>
      <c r="AX36" s="74">
        <v>0.13</v>
      </c>
      <c r="AY36" s="74">
        <v>0.05</v>
      </c>
      <c r="AZ36" s="74">
        <v>0.17</v>
      </c>
      <c r="BA36" s="74">
        <v>0.11</v>
      </c>
      <c r="BB36" s="74">
        <v>0.09</v>
      </c>
      <c r="BC36" s="74">
        <v>0.18</v>
      </c>
      <c r="BD36" s="74">
        <v>0.16</v>
      </c>
      <c r="BE36" s="74">
        <v>0.13</v>
      </c>
      <c r="BF36" s="74">
        <v>0.08</v>
      </c>
      <c r="BG36" s="74">
        <v>7.0000000000000007E-2</v>
      </c>
      <c r="BH36" s="74">
        <v>0.13</v>
      </c>
      <c r="BI36" s="74">
        <v>0.11</v>
      </c>
      <c r="BJ36" s="74">
        <v>0.13</v>
      </c>
      <c r="BK36" s="74">
        <v>0.13</v>
      </c>
      <c r="BL36" s="74" t="s">
        <v>128</v>
      </c>
      <c r="BM36" s="73" t="s">
        <v>146</v>
      </c>
    </row>
    <row r="37" spans="2:65" s="55" customFormat="1" ht="11.25" x14ac:dyDescent="0.15">
      <c r="B37" s="73" t="s">
        <v>143</v>
      </c>
      <c r="C37" s="73" t="s">
        <v>147</v>
      </c>
      <c r="D37" s="73" t="s">
        <v>148</v>
      </c>
      <c r="E37" s="73"/>
      <c r="F37" s="73"/>
      <c r="G37" s="74">
        <f>AVERAGE(N37:BK37)</f>
        <v>100</v>
      </c>
      <c r="H37" s="74">
        <f>STDEV(N37:BK37)</f>
        <v>0</v>
      </c>
      <c r="I37" s="74">
        <f>+MIN(N37:BK37)</f>
        <v>100</v>
      </c>
      <c r="J37" s="74">
        <f>+MAX(N37:BK37)</f>
        <v>100</v>
      </c>
      <c r="K37" s="74"/>
      <c r="L37" s="74"/>
      <c r="M37" s="74"/>
      <c r="N37" s="74">
        <v>100</v>
      </c>
      <c r="O37" s="74">
        <v>100</v>
      </c>
      <c r="P37" s="74">
        <v>100</v>
      </c>
      <c r="Q37" s="74">
        <v>100</v>
      </c>
      <c r="R37" s="74">
        <v>100</v>
      </c>
      <c r="S37" s="74">
        <v>100</v>
      </c>
      <c r="T37" s="74">
        <v>100</v>
      </c>
      <c r="U37" s="74">
        <v>100</v>
      </c>
      <c r="V37" s="74">
        <v>100</v>
      </c>
      <c r="W37" s="74">
        <v>100</v>
      </c>
      <c r="X37" s="74">
        <v>100</v>
      </c>
      <c r="Y37" s="74">
        <v>100</v>
      </c>
      <c r="Z37" s="74">
        <v>100</v>
      </c>
      <c r="AA37" s="74">
        <v>100</v>
      </c>
      <c r="AB37" s="74">
        <v>100</v>
      </c>
      <c r="AC37" s="74">
        <v>100</v>
      </c>
      <c r="AD37" s="74">
        <v>100</v>
      </c>
      <c r="AE37" s="74">
        <v>100</v>
      </c>
      <c r="AF37" s="74">
        <v>100</v>
      </c>
      <c r="AG37" s="74">
        <v>100</v>
      </c>
      <c r="AH37" s="74">
        <v>100</v>
      </c>
      <c r="AI37" s="74">
        <v>100</v>
      </c>
      <c r="AJ37" s="74">
        <v>100</v>
      </c>
      <c r="AK37" s="74">
        <v>100</v>
      </c>
      <c r="AL37" s="74">
        <v>100</v>
      </c>
      <c r="AM37" s="74">
        <v>100</v>
      </c>
      <c r="AN37" s="74">
        <v>100</v>
      </c>
      <c r="AO37" s="74">
        <v>100</v>
      </c>
      <c r="AP37" s="74">
        <v>100</v>
      </c>
      <c r="AQ37" s="74">
        <v>100</v>
      </c>
      <c r="AR37" s="74">
        <v>100</v>
      </c>
      <c r="AS37" s="74">
        <v>100</v>
      </c>
      <c r="AT37" s="74">
        <v>100</v>
      </c>
      <c r="AU37" s="74">
        <v>100</v>
      </c>
      <c r="AV37" s="74">
        <v>100</v>
      </c>
      <c r="AW37" s="74">
        <v>100</v>
      </c>
      <c r="AX37" s="74">
        <v>100</v>
      </c>
      <c r="AY37" s="74">
        <v>100</v>
      </c>
      <c r="AZ37" s="74">
        <v>100</v>
      </c>
      <c r="BA37" s="74">
        <v>100</v>
      </c>
      <c r="BB37" s="74">
        <v>100</v>
      </c>
      <c r="BC37" s="74">
        <v>100</v>
      </c>
      <c r="BD37" s="74">
        <v>100</v>
      </c>
      <c r="BE37" s="74">
        <v>100</v>
      </c>
      <c r="BF37" s="74">
        <v>100</v>
      </c>
      <c r="BG37" s="74">
        <v>100</v>
      </c>
      <c r="BH37" s="74">
        <v>100</v>
      </c>
      <c r="BI37" s="74">
        <v>100</v>
      </c>
      <c r="BJ37" s="74">
        <v>100</v>
      </c>
      <c r="BK37" s="74">
        <v>100</v>
      </c>
      <c r="BL37" s="74" t="s">
        <v>148</v>
      </c>
      <c r="BM37" s="73" t="s">
        <v>147</v>
      </c>
    </row>
    <row r="38" spans="2:65" s="55" customFormat="1" ht="11.25" x14ac:dyDescent="0.15">
      <c r="B38" s="73" t="s">
        <v>143</v>
      </c>
      <c r="C38" s="73" t="s">
        <v>149</v>
      </c>
      <c r="D38" s="73" t="s">
        <v>148</v>
      </c>
      <c r="E38" s="73"/>
      <c r="F38" s="73"/>
      <c r="G38" s="74">
        <f>AVERAGE(N38:BK38)</f>
        <v>6476.2254000000003</v>
      </c>
      <c r="H38" s="74">
        <f>STDEV(N38:BK38)</f>
        <v>97.378602397748409</v>
      </c>
      <c r="I38" s="74">
        <f>+MIN(N38:BK38)</f>
        <v>6334.8</v>
      </c>
      <c r="J38" s="74">
        <f>+MAX(N38:BK38)</f>
        <v>6698.38</v>
      </c>
      <c r="K38" s="74"/>
      <c r="L38" s="74"/>
      <c r="M38" s="74"/>
      <c r="N38" s="74">
        <v>6334.8</v>
      </c>
      <c r="O38" s="74">
        <v>6680.72</v>
      </c>
      <c r="P38" s="74">
        <v>6404.07</v>
      </c>
      <c r="Q38" s="74">
        <v>6392.65</v>
      </c>
      <c r="R38" s="74">
        <v>6432.4</v>
      </c>
      <c r="S38" s="74">
        <v>6404.93</v>
      </c>
      <c r="T38" s="74">
        <v>6415.88</v>
      </c>
      <c r="U38" s="74">
        <v>6394.6</v>
      </c>
      <c r="V38" s="74">
        <v>6373.01</v>
      </c>
      <c r="W38" s="74">
        <v>6674.48</v>
      </c>
      <c r="X38" s="74">
        <v>6404.05</v>
      </c>
      <c r="Y38" s="74">
        <v>6394.44</v>
      </c>
      <c r="Z38" s="74">
        <v>6397.27</v>
      </c>
      <c r="AA38" s="74">
        <v>6402.21</v>
      </c>
      <c r="AB38" s="74">
        <v>6443.26</v>
      </c>
      <c r="AC38" s="74">
        <v>6422.05</v>
      </c>
      <c r="AD38" s="74">
        <v>6419.58</v>
      </c>
      <c r="AE38" s="74">
        <v>6434.74</v>
      </c>
      <c r="AF38" s="74">
        <v>6445.16</v>
      </c>
      <c r="AG38" s="74">
        <v>6416.18</v>
      </c>
      <c r="AH38" s="74">
        <v>6392.05</v>
      </c>
      <c r="AI38" s="74">
        <v>6415.62</v>
      </c>
      <c r="AJ38" s="74">
        <v>6639.89</v>
      </c>
      <c r="AK38" s="74">
        <v>6414</v>
      </c>
      <c r="AL38" s="74">
        <v>6433.81</v>
      </c>
      <c r="AM38" s="74">
        <v>6496.19</v>
      </c>
      <c r="AN38" s="74">
        <v>6588.75</v>
      </c>
      <c r="AO38" s="74">
        <v>6676.93</v>
      </c>
      <c r="AP38" s="74">
        <v>6622.84</v>
      </c>
      <c r="AQ38" s="74">
        <v>6546.13</v>
      </c>
      <c r="AR38" s="74">
        <v>6698.38</v>
      </c>
      <c r="AS38" s="74">
        <v>6372.72</v>
      </c>
      <c r="AT38" s="74">
        <v>6423.07</v>
      </c>
      <c r="AU38" s="74">
        <v>6482.92</v>
      </c>
      <c r="AV38" s="74">
        <v>6433.04</v>
      </c>
      <c r="AW38" s="74">
        <v>6613.23</v>
      </c>
      <c r="AX38" s="74">
        <v>6600.48</v>
      </c>
      <c r="AY38" s="74">
        <v>6579.66</v>
      </c>
      <c r="AZ38" s="74">
        <v>6354.22</v>
      </c>
      <c r="BA38" s="74">
        <v>6429.69</v>
      </c>
      <c r="BB38" s="74">
        <v>6496.71</v>
      </c>
      <c r="BC38" s="74">
        <v>6629.72</v>
      </c>
      <c r="BD38" s="74">
        <v>6533.71</v>
      </c>
      <c r="BE38" s="74">
        <v>6453.35</v>
      </c>
      <c r="BF38" s="74">
        <v>6526.59</v>
      </c>
      <c r="BG38" s="74">
        <v>6464.62</v>
      </c>
      <c r="BH38" s="74">
        <v>6459.74</v>
      </c>
      <c r="BI38" s="74">
        <v>6424.53</v>
      </c>
      <c r="BJ38" s="74">
        <v>6424.66</v>
      </c>
      <c r="BK38" s="74">
        <v>6497.54</v>
      </c>
      <c r="BL38" s="74" t="s">
        <v>148</v>
      </c>
      <c r="BM38" s="73" t="s">
        <v>149</v>
      </c>
    </row>
    <row r="39" spans="2:65" s="55" customFormat="1" ht="11.25" x14ac:dyDescent="0.15">
      <c r="B39" s="73" t="s">
        <v>143</v>
      </c>
      <c r="C39" s="73" t="s">
        <v>150</v>
      </c>
      <c r="D39" s="73" t="s">
        <v>151</v>
      </c>
      <c r="E39" s="73">
        <v>0</v>
      </c>
      <c r="F39" s="73">
        <v>3.36</v>
      </c>
      <c r="G39" s="74">
        <f>AVERAGE(N39:BK39)</f>
        <v>0.53679999999999994</v>
      </c>
      <c r="H39" s="74">
        <f>STDEV(N39:BK39)</f>
        <v>0.19201870657170245</v>
      </c>
      <c r="I39" s="74">
        <f>+MIN(N39:BK39)</f>
        <v>0.28999999999999998</v>
      </c>
      <c r="J39" s="74">
        <f>+MAX(N39:BK39)</f>
        <v>1.36</v>
      </c>
      <c r="K39" s="76">
        <f>(G39-E39)/(H39*3)</f>
        <v>0.9318536538861496</v>
      </c>
      <c r="L39" s="76">
        <f>(F39-G39)/(H39*3)</f>
        <v>4.9009113927931773</v>
      </c>
      <c r="M39" s="76">
        <f>+MIN(K39:L39)</f>
        <v>0.9318536538861496</v>
      </c>
      <c r="N39" s="74">
        <v>0.44</v>
      </c>
      <c r="O39" s="74">
        <v>0.61</v>
      </c>
      <c r="P39" s="74">
        <v>0.82</v>
      </c>
      <c r="Q39" s="74">
        <v>0.45</v>
      </c>
      <c r="R39" s="74">
        <v>0.43</v>
      </c>
      <c r="S39" s="74">
        <v>0.47</v>
      </c>
      <c r="T39" s="74">
        <v>0.46</v>
      </c>
      <c r="U39" s="74">
        <v>0.4</v>
      </c>
      <c r="V39" s="74">
        <v>0.38</v>
      </c>
      <c r="W39" s="74">
        <v>0.56999999999999995</v>
      </c>
      <c r="X39" s="74">
        <v>0.64</v>
      </c>
      <c r="Y39" s="74">
        <v>0.44</v>
      </c>
      <c r="Z39" s="74">
        <v>0.51</v>
      </c>
      <c r="AA39" s="74">
        <v>0.5</v>
      </c>
      <c r="AB39" s="74">
        <v>0.52</v>
      </c>
      <c r="AC39" s="74">
        <v>0.5</v>
      </c>
      <c r="AD39" s="74">
        <v>0.36</v>
      </c>
      <c r="AE39" s="74">
        <v>0.34</v>
      </c>
      <c r="AF39" s="74">
        <v>0.42</v>
      </c>
      <c r="AG39" s="74">
        <v>0.64</v>
      </c>
      <c r="AH39" s="74">
        <v>0.39</v>
      </c>
      <c r="AI39" s="74">
        <v>0.48</v>
      </c>
      <c r="AJ39" s="74">
        <v>0.55000000000000004</v>
      </c>
      <c r="AK39" s="74">
        <v>0.43</v>
      </c>
      <c r="AL39" s="74">
        <v>0.55000000000000004</v>
      </c>
      <c r="AM39" s="74">
        <v>0.5</v>
      </c>
      <c r="AN39" s="74">
        <v>0.56999999999999995</v>
      </c>
      <c r="AO39" s="74">
        <v>1.19</v>
      </c>
      <c r="AP39" s="74">
        <v>0.53</v>
      </c>
      <c r="AQ39" s="74">
        <v>0.45</v>
      </c>
      <c r="AR39" s="74">
        <v>1.36</v>
      </c>
      <c r="AS39" s="74">
        <v>0.46</v>
      </c>
      <c r="AT39" s="74">
        <v>0.56000000000000005</v>
      </c>
      <c r="AU39" s="74">
        <v>0.28999999999999998</v>
      </c>
      <c r="AV39" s="74">
        <v>0.77</v>
      </c>
      <c r="AW39" s="74">
        <v>0.73</v>
      </c>
      <c r="AX39" s="74">
        <v>0.41</v>
      </c>
      <c r="AY39" s="74">
        <v>0.34</v>
      </c>
      <c r="AZ39" s="74">
        <v>0.45</v>
      </c>
      <c r="BA39" s="74">
        <v>0.4</v>
      </c>
      <c r="BB39" s="74">
        <v>0.48</v>
      </c>
      <c r="BC39" s="74">
        <v>0.73</v>
      </c>
      <c r="BD39" s="74">
        <v>0.47</v>
      </c>
      <c r="BE39" s="74">
        <v>0.56999999999999995</v>
      </c>
      <c r="BF39" s="74">
        <v>0.48</v>
      </c>
      <c r="BG39" s="74">
        <v>0.5</v>
      </c>
      <c r="BH39" s="74">
        <v>0.63</v>
      </c>
      <c r="BI39" s="74">
        <v>0.56000000000000005</v>
      </c>
      <c r="BJ39" s="74">
        <v>0.37</v>
      </c>
      <c r="BK39" s="74">
        <v>0.74</v>
      </c>
      <c r="BL39" s="74" t="s">
        <v>151</v>
      </c>
      <c r="BM39" s="73" t="s">
        <v>150</v>
      </c>
    </row>
    <row r="40" spans="2:65" s="55" customFormat="1" ht="11.25" x14ac:dyDescent="0.15">
      <c r="B40" s="73" t="s">
        <v>143</v>
      </c>
      <c r="C40" s="73" t="s">
        <v>152</v>
      </c>
      <c r="D40" s="73" t="s">
        <v>151</v>
      </c>
      <c r="E40" s="73">
        <v>0</v>
      </c>
      <c r="F40" s="73">
        <v>3.84</v>
      </c>
      <c r="G40" s="74">
        <f>AVERAGE(N40:BK40)</f>
        <v>0.60719999999999996</v>
      </c>
      <c r="H40" s="74">
        <f>STDEV(N40:BK40)</f>
        <v>0.10795010185171619</v>
      </c>
      <c r="I40" s="74">
        <f>+MIN(N40:BK40)</f>
        <v>0.37</v>
      </c>
      <c r="J40" s="74">
        <f>+MAX(N40:BK40)</f>
        <v>0.93</v>
      </c>
      <c r="K40" s="76">
        <f>(G40-E40)/(H40*3)</f>
        <v>1.8749403338036981</v>
      </c>
      <c r="L40" s="76">
        <f>(F40-G40)/(H40*3)</f>
        <v>9.9823898404489402</v>
      </c>
      <c r="M40" s="76">
        <f>+MIN(K40:L40)</f>
        <v>1.8749403338036981</v>
      </c>
      <c r="N40" s="74">
        <v>0.6</v>
      </c>
      <c r="O40" s="74">
        <v>0.73</v>
      </c>
      <c r="P40" s="74">
        <v>0.68</v>
      </c>
      <c r="Q40" s="74">
        <v>0.59</v>
      </c>
      <c r="R40" s="74">
        <v>0.63</v>
      </c>
      <c r="S40" s="74">
        <v>0.62</v>
      </c>
      <c r="T40" s="74">
        <v>0.53</v>
      </c>
      <c r="U40" s="74">
        <v>0.53</v>
      </c>
      <c r="V40" s="74">
        <v>0.63</v>
      </c>
      <c r="W40" s="74">
        <v>0.52</v>
      </c>
      <c r="X40" s="74">
        <v>0.76</v>
      </c>
      <c r="Y40" s="74">
        <v>0.56999999999999995</v>
      </c>
      <c r="Z40" s="74">
        <v>0.6</v>
      </c>
      <c r="AA40" s="74">
        <v>0.56999999999999995</v>
      </c>
      <c r="AB40" s="74">
        <v>0.43</v>
      </c>
      <c r="AC40" s="74">
        <v>0.46</v>
      </c>
      <c r="AD40" s="74">
        <v>0.55000000000000004</v>
      </c>
      <c r="AE40" s="74">
        <v>0.46</v>
      </c>
      <c r="AF40" s="74">
        <v>0.59</v>
      </c>
      <c r="AG40" s="74">
        <v>0.73</v>
      </c>
      <c r="AH40" s="74">
        <v>0.64</v>
      </c>
      <c r="AI40" s="74">
        <v>0.55000000000000004</v>
      </c>
      <c r="AJ40" s="74">
        <v>0.37</v>
      </c>
      <c r="AK40" s="74">
        <v>0.54</v>
      </c>
      <c r="AL40" s="74">
        <v>0.44</v>
      </c>
      <c r="AM40" s="74">
        <v>0.59</v>
      </c>
      <c r="AN40" s="74">
        <v>0.69</v>
      </c>
      <c r="AO40" s="74">
        <v>0.86</v>
      </c>
      <c r="AP40" s="74">
        <v>0.71</v>
      </c>
      <c r="AQ40" s="74">
        <v>0.61</v>
      </c>
      <c r="AR40" s="74">
        <v>0.93</v>
      </c>
      <c r="AS40" s="74">
        <v>0.51</v>
      </c>
      <c r="AT40" s="74">
        <v>0.57999999999999996</v>
      </c>
      <c r="AU40" s="74">
        <v>0.57999999999999996</v>
      </c>
      <c r="AV40" s="74">
        <v>0.65</v>
      </c>
      <c r="AW40" s="74">
        <v>0.68</v>
      </c>
      <c r="AX40" s="74">
        <v>0.73</v>
      </c>
      <c r="AY40" s="74">
        <v>0.52</v>
      </c>
      <c r="AZ40" s="74">
        <v>0.64</v>
      </c>
      <c r="BA40" s="74">
        <v>0.5</v>
      </c>
      <c r="BB40" s="74">
        <v>0.62</v>
      </c>
      <c r="BC40" s="74">
        <v>0.68</v>
      </c>
      <c r="BD40" s="74">
        <v>0.66</v>
      </c>
      <c r="BE40" s="74">
        <v>0.69</v>
      </c>
      <c r="BF40" s="74">
        <v>0.56999999999999995</v>
      </c>
      <c r="BG40" s="74">
        <v>0.67</v>
      </c>
      <c r="BH40" s="74">
        <v>0.63</v>
      </c>
      <c r="BI40" s="74">
        <v>0.47</v>
      </c>
      <c r="BJ40" s="74">
        <v>0.5</v>
      </c>
      <c r="BK40" s="74">
        <v>0.77</v>
      </c>
      <c r="BL40" s="74" t="s">
        <v>151</v>
      </c>
      <c r="BM40" s="73" t="s">
        <v>152</v>
      </c>
    </row>
    <row r="41" spans="2:65" s="55" customFormat="1" ht="11.25" x14ac:dyDescent="0.15">
      <c r="B41" s="73" t="s">
        <v>143</v>
      </c>
      <c r="C41" s="73" t="s">
        <v>153</v>
      </c>
      <c r="D41" s="73" t="s">
        <v>151</v>
      </c>
      <c r="E41" s="73">
        <v>0</v>
      </c>
      <c r="F41" s="73">
        <v>3.65</v>
      </c>
      <c r="G41" s="74">
        <f>AVERAGE(N41:BK41)</f>
        <v>0.50580000000000003</v>
      </c>
      <c r="H41" s="74">
        <f>STDEV(N41:BK41)</f>
        <v>7.2621186541490523E-2</v>
      </c>
      <c r="I41" s="74">
        <f>+MIN(N41:BK41)</f>
        <v>0.35</v>
      </c>
      <c r="J41" s="74">
        <f>+MAX(N41:BK41)</f>
        <v>0.64</v>
      </c>
      <c r="K41" s="76">
        <f>(G41-E41)/(H41*3)</f>
        <v>2.3216365365178122</v>
      </c>
      <c r="L41" s="76">
        <f>(F41-G41)/(H41*3)</f>
        <v>14.431968363225195</v>
      </c>
      <c r="M41" s="76">
        <f>+MIN(K41:L41)</f>
        <v>2.3216365365178122</v>
      </c>
      <c r="N41" s="74">
        <v>0.62</v>
      </c>
      <c r="O41" s="74">
        <v>0.52</v>
      </c>
      <c r="P41" s="74">
        <v>0.56000000000000005</v>
      </c>
      <c r="Q41" s="74">
        <v>0.56999999999999995</v>
      </c>
      <c r="R41" s="74">
        <v>0.51</v>
      </c>
      <c r="S41" s="74">
        <v>0.43</v>
      </c>
      <c r="T41" s="74">
        <v>0.54</v>
      </c>
      <c r="U41" s="74">
        <v>0.48</v>
      </c>
      <c r="V41" s="74">
        <v>0.59</v>
      </c>
      <c r="W41" s="74">
        <v>0.35</v>
      </c>
      <c r="X41" s="74">
        <v>0.54</v>
      </c>
      <c r="Y41" s="74">
        <v>0.57999999999999996</v>
      </c>
      <c r="Z41" s="74">
        <v>0.59</v>
      </c>
      <c r="AA41" s="74">
        <v>0.6</v>
      </c>
      <c r="AB41" s="74">
        <v>0.46</v>
      </c>
      <c r="AC41" s="74">
        <v>0.5</v>
      </c>
      <c r="AD41" s="74">
        <v>0.46</v>
      </c>
      <c r="AE41" s="74">
        <v>0.49</v>
      </c>
      <c r="AF41" s="74">
        <v>0.48</v>
      </c>
      <c r="AG41" s="74">
        <v>0.47</v>
      </c>
      <c r="AH41" s="74">
        <v>0.51</v>
      </c>
      <c r="AI41" s="74">
        <v>0.5</v>
      </c>
      <c r="AJ41" s="74">
        <v>0.47</v>
      </c>
      <c r="AK41" s="74">
        <v>0.56999999999999995</v>
      </c>
      <c r="AL41" s="74">
        <v>0.44</v>
      </c>
      <c r="AM41" s="74">
        <v>0.49</v>
      </c>
      <c r="AN41" s="74">
        <v>0.43</v>
      </c>
      <c r="AO41" s="74">
        <v>0.39</v>
      </c>
      <c r="AP41" s="74">
        <v>0.37</v>
      </c>
      <c r="AQ41" s="74">
        <v>0.64</v>
      </c>
      <c r="AR41" s="74">
        <v>0.42</v>
      </c>
      <c r="AS41" s="74">
        <v>0.54</v>
      </c>
      <c r="AT41" s="74">
        <v>0.41</v>
      </c>
      <c r="AU41" s="74">
        <v>0.52</v>
      </c>
      <c r="AV41" s="74">
        <v>0.61</v>
      </c>
      <c r="AW41" s="74">
        <v>0.46</v>
      </c>
      <c r="AX41" s="74">
        <v>0.49</v>
      </c>
      <c r="AY41" s="74">
        <v>0.64</v>
      </c>
      <c r="AZ41" s="74">
        <v>0.5</v>
      </c>
      <c r="BA41" s="74">
        <v>0.47</v>
      </c>
      <c r="BB41" s="74">
        <v>0.47</v>
      </c>
      <c r="BC41" s="74">
        <v>0.38</v>
      </c>
      <c r="BD41" s="74">
        <v>0.49</v>
      </c>
      <c r="BE41" s="74">
        <v>0.59</v>
      </c>
      <c r="BF41" s="74">
        <v>0.54</v>
      </c>
      <c r="BG41" s="74">
        <v>0.55000000000000004</v>
      </c>
      <c r="BH41" s="74">
        <v>0.56999999999999995</v>
      </c>
      <c r="BI41" s="74">
        <v>0.6</v>
      </c>
      <c r="BJ41" s="74">
        <v>0.5</v>
      </c>
      <c r="BK41" s="74">
        <v>0.39</v>
      </c>
      <c r="BL41" s="74" t="s">
        <v>151</v>
      </c>
      <c r="BM41" s="73" t="s">
        <v>153</v>
      </c>
    </row>
    <row r="42" spans="2:65" s="55" customFormat="1" ht="11.25" x14ac:dyDescent="0.15">
      <c r="B42" s="73" t="s">
        <v>143</v>
      </c>
      <c r="C42" s="73" t="s">
        <v>154</v>
      </c>
      <c r="D42" s="73" t="s">
        <v>134</v>
      </c>
      <c r="E42" s="73">
        <v>0</v>
      </c>
      <c r="F42" s="73">
        <v>23.45</v>
      </c>
      <c r="G42" s="74">
        <f>AVERAGE(N42:BK42)</f>
        <v>23.058600000000002</v>
      </c>
      <c r="H42" s="74">
        <f>STDEV(N42:BK42)</f>
        <v>0.37158244065628526</v>
      </c>
      <c r="I42" s="74">
        <f>+MIN(N42:BK42)</f>
        <v>21.99</v>
      </c>
      <c r="J42" s="74">
        <f>+MAX(N42:BK42)</f>
        <v>23.42</v>
      </c>
      <c r="K42" s="76">
        <f>(G42-E42)/(H42*3)</f>
        <v>20.685046328951149</v>
      </c>
      <c r="L42" s="76">
        <f>(F42-G42)/(H42*3)</f>
        <v>0.35111095787044411</v>
      </c>
      <c r="M42" s="76">
        <f>+MIN(K42:L42)</f>
        <v>0.35111095787044411</v>
      </c>
      <c r="N42" s="74">
        <v>23.18</v>
      </c>
      <c r="O42" s="74">
        <v>23.3</v>
      </c>
      <c r="P42" s="74">
        <v>23.11</v>
      </c>
      <c r="Q42" s="74">
        <v>22.9</v>
      </c>
      <c r="R42" s="74">
        <v>23.11</v>
      </c>
      <c r="S42" s="74">
        <v>22.73</v>
      </c>
      <c r="T42" s="74">
        <v>22.72</v>
      </c>
      <c r="U42" s="74">
        <v>23.2</v>
      </c>
      <c r="V42" s="74">
        <v>23.06</v>
      </c>
      <c r="W42" s="74">
        <v>23.39</v>
      </c>
      <c r="X42" s="74">
        <v>23.14</v>
      </c>
      <c r="Y42" s="74">
        <v>23.23</v>
      </c>
      <c r="Z42" s="74">
        <v>22.94</v>
      </c>
      <c r="AA42" s="74">
        <v>23.35</v>
      </c>
      <c r="AB42" s="74">
        <v>23.32</v>
      </c>
      <c r="AC42" s="74">
        <v>23.14</v>
      </c>
      <c r="AD42" s="74">
        <v>23.34</v>
      </c>
      <c r="AE42" s="74">
        <v>23.04</v>
      </c>
      <c r="AF42" s="74">
        <v>23.42</v>
      </c>
      <c r="AG42" s="74">
        <v>23.2</v>
      </c>
      <c r="AH42" s="74">
        <v>23.4</v>
      </c>
      <c r="AI42" s="74">
        <v>23.42</v>
      </c>
      <c r="AJ42" s="74">
        <v>23.4</v>
      </c>
      <c r="AK42" s="74">
        <v>23.4</v>
      </c>
      <c r="AL42" s="74">
        <v>23.36</v>
      </c>
      <c r="AM42" s="74">
        <v>23.29</v>
      </c>
      <c r="AN42" s="74">
        <v>23.38</v>
      </c>
      <c r="AO42" s="74">
        <v>23.12</v>
      </c>
      <c r="AP42" s="74">
        <v>23.34</v>
      </c>
      <c r="AQ42" s="74">
        <v>23.18</v>
      </c>
      <c r="AR42" s="74">
        <v>23.42</v>
      </c>
      <c r="AS42" s="74">
        <v>22.59</v>
      </c>
      <c r="AT42" s="74">
        <v>23.38</v>
      </c>
      <c r="AU42" s="74">
        <v>22.85</v>
      </c>
      <c r="AV42" s="74">
        <v>23.05</v>
      </c>
      <c r="AW42" s="74">
        <v>23.29</v>
      </c>
      <c r="AX42" s="74">
        <v>22.95</v>
      </c>
      <c r="AY42" s="74">
        <v>23.34</v>
      </c>
      <c r="AZ42" s="74">
        <v>22.81</v>
      </c>
      <c r="BA42" s="74">
        <v>23.42</v>
      </c>
      <c r="BB42" s="74">
        <v>22.91</v>
      </c>
      <c r="BC42" s="74">
        <v>22.2</v>
      </c>
      <c r="BD42" s="74">
        <v>22.35</v>
      </c>
      <c r="BE42" s="74">
        <v>21.99</v>
      </c>
      <c r="BF42" s="74">
        <v>22.87</v>
      </c>
      <c r="BG42" s="74">
        <v>22.65</v>
      </c>
      <c r="BH42" s="74">
        <v>22.05</v>
      </c>
      <c r="BI42" s="74">
        <v>23.39</v>
      </c>
      <c r="BJ42" s="74">
        <v>22.93</v>
      </c>
      <c r="BK42" s="74">
        <v>22.38</v>
      </c>
      <c r="BL42" s="74" t="s">
        <v>134</v>
      </c>
      <c r="BM42" s="73" t="s">
        <v>154</v>
      </c>
    </row>
    <row r="43" spans="2:65" s="55" customFormat="1" ht="11.25" x14ac:dyDescent="0.15">
      <c r="B43" s="73" t="s">
        <v>143</v>
      </c>
      <c r="C43" s="73" t="s">
        <v>155</v>
      </c>
      <c r="D43" s="73" t="s">
        <v>134</v>
      </c>
      <c r="E43" s="73">
        <v>0</v>
      </c>
      <c r="F43" s="73">
        <v>23.45</v>
      </c>
      <c r="G43" s="74">
        <f>AVERAGE(N43:BK43)</f>
        <v>21.63</v>
      </c>
      <c r="H43" s="74">
        <f>STDEV(N43:BK43)</f>
        <v>0.60688902256861221</v>
      </c>
      <c r="I43" s="74">
        <f>+MIN(N43:BK43)</f>
        <v>20.54</v>
      </c>
      <c r="J43" s="74">
        <f>+MAX(N43:BK43)</f>
        <v>23.38</v>
      </c>
      <c r="K43" s="76">
        <f>(G43-E43)/(H43*3)</f>
        <v>11.880261022821299</v>
      </c>
      <c r="L43" s="76">
        <f>(F43-G43)/(H43*3)</f>
        <v>0.99963361357072433</v>
      </c>
      <c r="M43" s="76">
        <f>+MIN(K43:L43)</f>
        <v>0.99963361357072433</v>
      </c>
      <c r="N43" s="74">
        <v>20.54</v>
      </c>
      <c r="O43" s="74">
        <v>21.6</v>
      </c>
      <c r="P43" s="74">
        <v>21.63</v>
      </c>
      <c r="Q43" s="74">
        <v>21.68</v>
      </c>
      <c r="R43" s="74">
        <v>21.8</v>
      </c>
      <c r="S43" s="74">
        <v>20.73</v>
      </c>
      <c r="T43" s="74">
        <v>20.92</v>
      </c>
      <c r="U43" s="74">
        <v>21.23</v>
      </c>
      <c r="V43" s="74">
        <v>21.36</v>
      </c>
      <c r="W43" s="74">
        <v>22.27</v>
      </c>
      <c r="X43" s="74">
        <v>21.13</v>
      </c>
      <c r="Y43" s="74">
        <v>21.09</v>
      </c>
      <c r="Z43" s="74">
        <v>21.42</v>
      </c>
      <c r="AA43" s="74">
        <v>22.03</v>
      </c>
      <c r="AB43" s="74">
        <v>22.26</v>
      </c>
      <c r="AC43" s="74">
        <v>21.94</v>
      </c>
      <c r="AD43" s="74">
        <v>21.67</v>
      </c>
      <c r="AE43" s="74">
        <v>21.77</v>
      </c>
      <c r="AF43" s="74">
        <v>21.52</v>
      </c>
      <c r="AG43" s="74">
        <v>20.75</v>
      </c>
      <c r="AH43" s="74">
        <v>23.38</v>
      </c>
      <c r="AI43" s="74">
        <v>21.46</v>
      </c>
      <c r="AJ43" s="74">
        <v>21.84</v>
      </c>
      <c r="AK43" s="74">
        <v>21.78</v>
      </c>
      <c r="AL43" s="74">
        <v>20.95</v>
      </c>
      <c r="AM43" s="74">
        <v>22.3</v>
      </c>
      <c r="AN43" s="74">
        <v>20.69</v>
      </c>
      <c r="AO43" s="74">
        <v>21.83</v>
      </c>
      <c r="AP43" s="74">
        <v>21.82</v>
      </c>
      <c r="AQ43" s="74">
        <v>20.97</v>
      </c>
      <c r="AR43" s="74">
        <v>22.42</v>
      </c>
      <c r="AS43" s="74">
        <v>20.67</v>
      </c>
      <c r="AT43" s="74">
        <v>22.88</v>
      </c>
      <c r="AU43" s="74">
        <v>20.93</v>
      </c>
      <c r="AV43" s="74">
        <v>21.44</v>
      </c>
      <c r="AW43" s="74">
        <v>22.97</v>
      </c>
      <c r="AX43" s="74">
        <v>21.77</v>
      </c>
      <c r="AY43" s="74">
        <v>22.13</v>
      </c>
      <c r="AZ43" s="74">
        <v>21.07</v>
      </c>
      <c r="BA43" s="74">
        <v>22.11</v>
      </c>
      <c r="BB43" s="74">
        <v>21.18</v>
      </c>
      <c r="BC43" s="74">
        <v>21.54</v>
      </c>
      <c r="BD43" s="74">
        <v>21.45</v>
      </c>
      <c r="BE43" s="74">
        <v>21.38</v>
      </c>
      <c r="BF43" s="74">
        <v>22.01</v>
      </c>
      <c r="BG43" s="74">
        <v>21.95</v>
      </c>
      <c r="BH43" s="74">
        <v>21.5</v>
      </c>
      <c r="BI43" s="74">
        <v>22.32</v>
      </c>
      <c r="BJ43" s="74">
        <v>21.54</v>
      </c>
      <c r="BK43" s="74">
        <v>21.88</v>
      </c>
      <c r="BL43" s="74" t="s">
        <v>134</v>
      </c>
      <c r="BM43" s="73" t="s">
        <v>155</v>
      </c>
    </row>
    <row r="44" spans="2:65" s="55" customFormat="1" ht="11.25" x14ac:dyDescent="0.15">
      <c r="B44" s="73" t="s">
        <v>143</v>
      </c>
      <c r="C44" s="73" t="s">
        <v>156</v>
      </c>
      <c r="D44" s="73" t="s">
        <v>157</v>
      </c>
      <c r="E44" s="73">
        <v>0.5</v>
      </c>
      <c r="F44" s="73">
        <v>1.44</v>
      </c>
      <c r="G44" s="74">
        <f>AVERAGE(N44:BK44)</f>
        <v>1.2216000000000002</v>
      </c>
      <c r="H44" s="74">
        <f>STDEV(N44:BK44)</f>
        <v>3.0193931002566666E-2</v>
      </c>
      <c r="I44" s="74">
        <f>+MIN(N44:BK44)</f>
        <v>1.19</v>
      </c>
      <c r="J44" s="74">
        <f>+MAX(N44:BK44)</f>
        <v>1.3</v>
      </c>
      <c r="K44" s="76">
        <f>(G44-E44)/(H44*3)</f>
        <v>7.9662808169259787</v>
      </c>
      <c r="L44" s="76">
        <f>(F44-G44)/(H44*3)</f>
        <v>2.4110805576727143</v>
      </c>
      <c r="M44" s="76">
        <f>+MIN(K44:L44)</f>
        <v>2.4110805576727143</v>
      </c>
      <c r="N44" s="74">
        <v>1.2</v>
      </c>
      <c r="O44" s="74">
        <v>1.21</v>
      </c>
      <c r="P44" s="74">
        <v>1.22</v>
      </c>
      <c r="Q44" s="74">
        <v>1.2</v>
      </c>
      <c r="R44" s="74">
        <v>1.21</v>
      </c>
      <c r="S44" s="74">
        <v>1.2</v>
      </c>
      <c r="T44" s="74">
        <v>1.19</v>
      </c>
      <c r="U44" s="74">
        <v>1.2</v>
      </c>
      <c r="V44" s="74">
        <v>1.27</v>
      </c>
      <c r="W44" s="74">
        <v>1.22</v>
      </c>
      <c r="X44" s="74">
        <v>1.28</v>
      </c>
      <c r="Y44" s="74">
        <v>1.27</v>
      </c>
      <c r="Z44" s="74">
        <v>1.21</v>
      </c>
      <c r="AA44" s="74">
        <v>1.21</v>
      </c>
      <c r="AB44" s="74">
        <v>1.27</v>
      </c>
      <c r="AC44" s="74">
        <v>1.2</v>
      </c>
      <c r="AD44" s="74">
        <v>1.2</v>
      </c>
      <c r="AE44" s="74">
        <v>1.2</v>
      </c>
      <c r="AF44" s="74">
        <v>1.2</v>
      </c>
      <c r="AG44" s="74">
        <v>1.21</v>
      </c>
      <c r="AH44" s="74">
        <v>1.19</v>
      </c>
      <c r="AI44" s="74">
        <v>1.21</v>
      </c>
      <c r="AJ44" s="74">
        <v>1.26</v>
      </c>
      <c r="AK44" s="74">
        <v>1.21</v>
      </c>
      <c r="AL44" s="74">
        <v>1.21</v>
      </c>
      <c r="AM44" s="74">
        <v>1.22</v>
      </c>
      <c r="AN44" s="74">
        <v>1.19</v>
      </c>
      <c r="AO44" s="74">
        <v>1.26</v>
      </c>
      <c r="AP44" s="74">
        <v>1.28</v>
      </c>
      <c r="AQ44" s="74">
        <v>1.22</v>
      </c>
      <c r="AR44" s="74">
        <v>1.25</v>
      </c>
      <c r="AS44" s="74">
        <v>1.22</v>
      </c>
      <c r="AT44" s="74">
        <v>1.22</v>
      </c>
      <c r="AU44" s="74">
        <v>1.2</v>
      </c>
      <c r="AV44" s="74">
        <v>1.21</v>
      </c>
      <c r="AW44" s="74">
        <v>1.3</v>
      </c>
      <c r="AX44" s="74">
        <v>1.2</v>
      </c>
      <c r="AY44" s="74">
        <v>1.22</v>
      </c>
      <c r="AZ44" s="74">
        <v>1.2</v>
      </c>
      <c r="BA44" s="74">
        <v>1.19</v>
      </c>
      <c r="BB44" s="74">
        <v>1.29</v>
      </c>
      <c r="BC44" s="74">
        <v>1.22</v>
      </c>
      <c r="BD44" s="74">
        <v>1.2</v>
      </c>
      <c r="BE44" s="74">
        <v>1.2</v>
      </c>
      <c r="BF44" s="74">
        <v>1.21</v>
      </c>
      <c r="BG44" s="74">
        <v>1.21</v>
      </c>
      <c r="BH44" s="74">
        <v>1.2</v>
      </c>
      <c r="BI44" s="74">
        <v>1.2</v>
      </c>
      <c r="BJ44" s="74">
        <v>1.24</v>
      </c>
      <c r="BK44" s="74">
        <v>1.28</v>
      </c>
      <c r="BL44" s="74" t="s">
        <v>157</v>
      </c>
      <c r="BM44" s="73" t="s">
        <v>156</v>
      </c>
    </row>
    <row r="45" spans="2:65" s="55" customFormat="1" ht="11.25" x14ac:dyDescent="0.15">
      <c r="B45" s="73" t="s">
        <v>143</v>
      </c>
      <c r="C45" s="73" t="s">
        <v>158</v>
      </c>
      <c r="D45" s="73" t="s">
        <v>134</v>
      </c>
      <c r="E45" s="73">
        <v>98.51</v>
      </c>
      <c r="F45" s="73">
        <v>110.51</v>
      </c>
      <c r="G45" s="74">
        <f>AVERAGE(N45:BK45)</f>
        <v>104.87540000000001</v>
      </c>
      <c r="H45" s="74">
        <f>STDEV(N45:BK45)</f>
        <v>0.73389152843605199</v>
      </c>
      <c r="I45" s="74">
        <f>+MIN(N45:BK45)</f>
        <v>103.42</v>
      </c>
      <c r="J45" s="74">
        <f>+MAX(N45:BK45)</f>
        <v>106.69</v>
      </c>
      <c r="K45" s="74">
        <f>(G45-E45)/(H45*3)</f>
        <v>2.8911629549964029</v>
      </c>
      <c r="L45" s="74">
        <f>(F45-G45)/(H45*3)</f>
        <v>2.5592337930409226</v>
      </c>
      <c r="M45" s="74">
        <f>+MIN(K45:L45)</f>
        <v>2.5592337930409226</v>
      </c>
      <c r="N45" s="74">
        <v>104.17</v>
      </c>
      <c r="O45" s="74">
        <v>105.56</v>
      </c>
      <c r="P45" s="74">
        <v>104.21</v>
      </c>
      <c r="Q45" s="74">
        <v>104.26</v>
      </c>
      <c r="R45" s="74">
        <v>104.34</v>
      </c>
      <c r="S45" s="74">
        <v>104.43</v>
      </c>
      <c r="T45" s="74">
        <v>104.37</v>
      </c>
      <c r="U45" s="74">
        <v>104.57</v>
      </c>
      <c r="V45" s="74">
        <v>104.23</v>
      </c>
      <c r="W45" s="74">
        <v>105.44</v>
      </c>
      <c r="X45" s="74">
        <v>104.62</v>
      </c>
      <c r="Y45" s="74">
        <v>104.64</v>
      </c>
      <c r="Z45" s="74">
        <v>104.45</v>
      </c>
      <c r="AA45" s="74">
        <v>104.42</v>
      </c>
      <c r="AB45" s="74">
        <v>104.66</v>
      </c>
      <c r="AC45" s="74">
        <v>104.21</v>
      </c>
      <c r="AD45" s="74">
        <v>104.44</v>
      </c>
      <c r="AE45" s="74">
        <v>104.09</v>
      </c>
      <c r="AF45" s="74">
        <v>104.03</v>
      </c>
      <c r="AG45" s="74">
        <v>104.66</v>
      </c>
      <c r="AH45" s="74">
        <v>103.42</v>
      </c>
      <c r="AI45" s="74">
        <v>104.13</v>
      </c>
      <c r="AJ45" s="74">
        <v>105.34</v>
      </c>
      <c r="AK45" s="74">
        <v>104.08</v>
      </c>
      <c r="AL45" s="74">
        <v>104.51</v>
      </c>
      <c r="AM45" s="74">
        <v>105.64</v>
      </c>
      <c r="AN45" s="74">
        <v>105.75</v>
      </c>
      <c r="AO45" s="74">
        <v>106.15</v>
      </c>
      <c r="AP45" s="74">
        <v>105.51</v>
      </c>
      <c r="AQ45" s="74">
        <v>106.4</v>
      </c>
      <c r="AR45" s="74">
        <v>105.48</v>
      </c>
      <c r="AS45" s="74">
        <v>104.48</v>
      </c>
      <c r="AT45" s="74">
        <v>104.52</v>
      </c>
      <c r="AU45" s="74">
        <v>105.38</v>
      </c>
      <c r="AV45" s="74">
        <v>104.38</v>
      </c>
      <c r="AW45" s="74">
        <v>105.55</v>
      </c>
      <c r="AX45" s="74">
        <v>105.73</v>
      </c>
      <c r="AY45" s="74">
        <v>106.69</v>
      </c>
      <c r="AZ45" s="74">
        <v>104.28</v>
      </c>
      <c r="BA45" s="74">
        <v>103.86</v>
      </c>
      <c r="BB45" s="74">
        <v>105.44</v>
      </c>
      <c r="BC45" s="74">
        <v>105.38</v>
      </c>
      <c r="BD45" s="74">
        <v>105.54</v>
      </c>
      <c r="BE45" s="74">
        <v>105.26</v>
      </c>
      <c r="BF45" s="74">
        <v>105.48</v>
      </c>
      <c r="BG45" s="74">
        <v>105.55</v>
      </c>
      <c r="BH45" s="74">
        <v>105.66</v>
      </c>
      <c r="BI45" s="74">
        <v>104.2</v>
      </c>
      <c r="BJ45" s="74">
        <v>104.4</v>
      </c>
      <c r="BK45" s="74">
        <v>105.78</v>
      </c>
      <c r="BL45" s="74" t="s">
        <v>134</v>
      </c>
      <c r="BM45" s="73" t="s">
        <v>158</v>
      </c>
    </row>
    <row r="46" spans="2:65" s="55" customFormat="1" ht="11.25" x14ac:dyDescent="0.15">
      <c r="B46" s="73" t="s">
        <v>143</v>
      </c>
      <c r="C46" s="73" t="s">
        <v>159</v>
      </c>
      <c r="D46" s="73" t="s">
        <v>128</v>
      </c>
      <c r="E46" s="73">
        <v>-4.53</v>
      </c>
      <c r="F46" s="73">
        <v>7.47</v>
      </c>
      <c r="G46" s="74">
        <f>AVERAGE(N46:BK46)</f>
        <v>2.1924000000000001</v>
      </c>
      <c r="H46" s="74">
        <f>STDEV(N46:BK46)</f>
        <v>0.57483470561154448</v>
      </c>
      <c r="I46" s="74">
        <f>+MIN(N46:BK46)</f>
        <v>0.93</v>
      </c>
      <c r="J46" s="74">
        <f>+MAX(N46:BK46)</f>
        <v>3.58</v>
      </c>
      <c r="K46" s="74">
        <f>(G46-E46)/(H46*3)</f>
        <v>3.8981640776475026</v>
      </c>
      <c r="L46" s="74">
        <f>(F46-G46)/(H46*3)</f>
        <v>3.0603580174033764</v>
      </c>
      <c r="M46" s="74">
        <f>+MIN(K46:L46)</f>
        <v>3.0603580174033764</v>
      </c>
      <c r="N46" s="74">
        <v>1.67</v>
      </c>
      <c r="O46" s="74">
        <v>2.72</v>
      </c>
      <c r="P46" s="74">
        <v>1.56</v>
      </c>
      <c r="Q46" s="74">
        <v>1.59</v>
      </c>
      <c r="R46" s="74">
        <v>1.72</v>
      </c>
      <c r="S46" s="74">
        <v>1.88</v>
      </c>
      <c r="T46" s="74">
        <v>1.87</v>
      </c>
      <c r="U46" s="74">
        <v>1.99</v>
      </c>
      <c r="V46" s="74">
        <v>1.73</v>
      </c>
      <c r="W46" s="74">
        <v>2.58</v>
      </c>
      <c r="X46" s="74">
        <v>1.85</v>
      </c>
      <c r="Y46" s="74">
        <v>2.09</v>
      </c>
      <c r="Z46" s="74">
        <v>1.85</v>
      </c>
      <c r="AA46" s="74">
        <v>1.76</v>
      </c>
      <c r="AB46" s="74">
        <v>2.1</v>
      </c>
      <c r="AC46" s="74">
        <v>1.73</v>
      </c>
      <c r="AD46" s="74">
        <v>1.77</v>
      </c>
      <c r="AE46" s="74">
        <v>1.61</v>
      </c>
      <c r="AF46" s="74">
        <v>1.62</v>
      </c>
      <c r="AG46" s="74">
        <v>1.97</v>
      </c>
      <c r="AH46" s="74">
        <v>0.93</v>
      </c>
      <c r="AI46" s="74">
        <v>1.6</v>
      </c>
      <c r="AJ46" s="74">
        <v>3.04</v>
      </c>
      <c r="AK46" s="74">
        <v>1.56</v>
      </c>
      <c r="AL46" s="74">
        <v>2.16</v>
      </c>
      <c r="AM46" s="74">
        <v>2.72</v>
      </c>
      <c r="AN46" s="74">
        <v>2.84</v>
      </c>
      <c r="AO46" s="74">
        <v>3.15</v>
      </c>
      <c r="AP46" s="74">
        <v>2.63</v>
      </c>
      <c r="AQ46" s="74">
        <v>3.44</v>
      </c>
      <c r="AR46" s="74">
        <v>2.66</v>
      </c>
      <c r="AS46" s="74">
        <v>1.74</v>
      </c>
      <c r="AT46" s="74">
        <v>1.93</v>
      </c>
      <c r="AU46" s="74">
        <v>2.65</v>
      </c>
      <c r="AV46" s="74">
        <v>1.73</v>
      </c>
      <c r="AW46" s="74">
        <v>2.64</v>
      </c>
      <c r="AX46" s="74">
        <v>2.75</v>
      </c>
      <c r="AY46" s="74">
        <v>3.58</v>
      </c>
      <c r="AZ46" s="74">
        <v>1.62</v>
      </c>
      <c r="BA46" s="74">
        <v>1.51</v>
      </c>
      <c r="BB46" s="74">
        <v>2.77</v>
      </c>
      <c r="BC46" s="74">
        <v>2.5499999999999998</v>
      </c>
      <c r="BD46" s="74">
        <v>2.72</v>
      </c>
      <c r="BE46" s="74">
        <v>2.35</v>
      </c>
      <c r="BF46" s="74">
        <v>2.76</v>
      </c>
      <c r="BG46" s="74">
        <v>2.7</v>
      </c>
      <c r="BH46" s="74">
        <v>2.71</v>
      </c>
      <c r="BI46" s="74">
        <v>1.95</v>
      </c>
      <c r="BJ46" s="74">
        <v>1.94</v>
      </c>
      <c r="BK46" s="74">
        <v>2.63</v>
      </c>
      <c r="BL46" s="74" t="s">
        <v>128</v>
      </c>
      <c r="BM46" s="73" t="s">
        <v>159</v>
      </c>
    </row>
    <row r="47" spans="2:65" s="55" customFormat="1" ht="11.25" x14ac:dyDescent="0.15">
      <c r="B47" s="73" t="s">
        <v>160</v>
      </c>
      <c r="C47" s="73" t="s">
        <v>161</v>
      </c>
      <c r="D47" s="73"/>
      <c r="E47" s="73"/>
      <c r="F47" s="73"/>
      <c r="G47" s="74"/>
      <c r="H47" s="74"/>
      <c r="I47" s="74"/>
      <c r="J47" s="74"/>
      <c r="K47" s="74"/>
      <c r="L47" s="74"/>
      <c r="M47" s="74"/>
      <c r="N47" s="74" t="s">
        <v>126</v>
      </c>
      <c r="O47" s="74" t="s">
        <v>126</v>
      </c>
      <c r="P47" s="74" t="s">
        <v>126</v>
      </c>
      <c r="Q47" s="74" t="s">
        <v>126</v>
      </c>
      <c r="R47" s="74" t="s">
        <v>126</v>
      </c>
      <c r="S47" s="74" t="s">
        <v>126</v>
      </c>
      <c r="T47" s="74" t="s">
        <v>126</v>
      </c>
      <c r="U47" s="74" t="s">
        <v>126</v>
      </c>
      <c r="V47" s="74" t="s">
        <v>126</v>
      </c>
      <c r="W47" s="74" t="s">
        <v>126</v>
      </c>
      <c r="X47" s="74" t="s">
        <v>126</v>
      </c>
      <c r="Y47" s="74" t="s">
        <v>126</v>
      </c>
      <c r="Z47" s="74" t="s">
        <v>126</v>
      </c>
      <c r="AA47" s="74" t="s">
        <v>126</v>
      </c>
      <c r="AB47" s="74" t="s">
        <v>126</v>
      </c>
      <c r="AC47" s="74" t="s">
        <v>126</v>
      </c>
      <c r="AD47" s="74" t="s">
        <v>126</v>
      </c>
      <c r="AE47" s="74" t="s">
        <v>126</v>
      </c>
      <c r="AF47" s="74" t="s">
        <v>126</v>
      </c>
      <c r="AG47" s="74" t="s">
        <v>126</v>
      </c>
      <c r="AH47" s="74" t="s">
        <v>126</v>
      </c>
      <c r="AI47" s="74" t="s">
        <v>126</v>
      </c>
      <c r="AJ47" s="74" t="s">
        <v>126</v>
      </c>
      <c r="AK47" s="74" t="s">
        <v>126</v>
      </c>
      <c r="AL47" s="74" t="s">
        <v>126</v>
      </c>
      <c r="AM47" s="74" t="s">
        <v>126</v>
      </c>
      <c r="AN47" s="74" t="s">
        <v>126</v>
      </c>
      <c r="AO47" s="74" t="s">
        <v>126</v>
      </c>
      <c r="AP47" s="74" t="s">
        <v>126</v>
      </c>
      <c r="AQ47" s="74" t="s">
        <v>126</v>
      </c>
      <c r="AR47" s="74" t="s">
        <v>126</v>
      </c>
      <c r="AS47" s="74" t="s">
        <v>126</v>
      </c>
      <c r="AT47" s="74" t="s">
        <v>126</v>
      </c>
      <c r="AU47" s="74" t="s">
        <v>126</v>
      </c>
      <c r="AV47" s="74" t="s">
        <v>126</v>
      </c>
      <c r="AW47" s="74" t="s">
        <v>126</v>
      </c>
      <c r="AX47" s="74" t="s">
        <v>126</v>
      </c>
      <c r="AY47" s="74" t="s">
        <v>126</v>
      </c>
      <c r="AZ47" s="74" t="s">
        <v>126</v>
      </c>
      <c r="BA47" s="74" t="s">
        <v>126</v>
      </c>
      <c r="BB47" s="74" t="s">
        <v>126</v>
      </c>
      <c r="BC47" s="74" t="s">
        <v>126</v>
      </c>
      <c r="BD47" s="74" t="s">
        <v>126</v>
      </c>
      <c r="BE47" s="74" t="s">
        <v>126</v>
      </c>
      <c r="BF47" s="74" t="s">
        <v>126</v>
      </c>
      <c r="BG47" s="74" t="s">
        <v>126</v>
      </c>
      <c r="BH47" s="74" t="s">
        <v>126</v>
      </c>
      <c r="BI47" s="74" t="s">
        <v>126</v>
      </c>
      <c r="BJ47" s="74" t="s">
        <v>126</v>
      </c>
      <c r="BK47" s="74" t="s">
        <v>126</v>
      </c>
      <c r="BL47" s="74"/>
      <c r="BM47" s="73" t="s">
        <v>161</v>
      </c>
    </row>
    <row r="48" spans="2:65" s="55" customFormat="1" ht="11.25" x14ac:dyDescent="0.15">
      <c r="B48" s="73" t="s">
        <v>160</v>
      </c>
      <c r="C48" s="73" t="s">
        <v>162</v>
      </c>
      <c r="D48" s="73"/>
      <c r="E48" s="73"/>
      <c r="F48" s="73"/>
      <c r="G48" s="74"/>
      <c r="H48" s="74"/>
      <c r="I48" s="74"/>
      <c r="J48" s="74"/>
      <c r="K48" s="74"/>
      <c r="L48" s="74"/>
      <c r="M48" s="74"/>
      <c r="N48" s="74" t="s">
        <v>126</v>
      </c>
      <c r="O48" s="74" t="s">
        <v>126</v>
      </c>
      <c r="P48" s="74" t="s">
        <v>126</v>
      </c>
      <c r="Q48" s="74" t="s">
        <v>126</v>
      </c>
      <c r="R48" s="74" t="s">
        <v>126</v>
      </c>
      <c r="S48" s="74" t="s">
        <v>126</v>
      </c>
      <c r="T48" s="74" t="s">
        <v>126</v>
      </c>
      <c r="U48" s="74" t="s">
        <v>126</v>
      </c>
      <c r="V48" s="74" t="s">
        <v>126</v>
      </c>
      <c r="W48" s="74" t="s">
        <v>126</v>
      </c>
      <c r="X48" s="74" t="s">
        <v>126</v>
      </c>
      <c r="Y48" s="74" t="s">
        <v>126</v>
      </c>
      <c r="Z48" s="74" t="s">
        <v>126</v>
      </c>
      <c r="AA48" s="74" t="s">
        <v>126</v>
      </c>
      <c r="AB48" s="74" t="s">
        <v>126</v>
      </c>
      <c r="AC48" s="74" t="s">
        <v>126</v>
      </c>
      <c r="AD48" s="74" t="s">
        <v>126</v>
      </c>
      <c r="AE48" s="74" t="s">
        <v>126</v>
      </c>
      <c r="AF48" s="74" t="s">
        <v>126</v>
      </c>
      <c r="AG48" s="74" t="s">
        <v>126</v>
      </c>
      <c r="AH48" s="74" t="s">
        <v>126</v>
      </c>
      <c r="AI48" s="74" t="s">
        <v>126</v>
      </c>
      <c r="AJ48" s="74" t="s">
        <v>126</v>
      </c>
      <c r="AK48" s="74" t="s">
        <v>126</v>
      </c>
      <c r="AL48" s="74" t="s">
        <v>126</v>
      </c>
      <c r="AM48" s="74" t="s">
        <v>126</v>
      </c>
      <c r="AN48" s="74" t="s">
        <v>126</v>
      </c>
      <c r="AO48" s="74" t="s">
        <v>126</v>
      </c>
      <c r="AP48" s="74" t="s">
        <v>126</v>
      </c>
      <c r="AQ48" s="74" t="s">
        <v>126</v>
      </c>
      <c r="AR48" s="74" t="s">
        <v>126</v>
      </c>
      <c r="AS48" s="74" t="s">
        <v>126</v>
      </c>
      <c r="AT48" s="74" t="s">
        <v>126</v>
      </c>
      <c r="AU48" s="74" t="s">
        <v>126</v>
      </c>
      <c r="AV48" s="74" t="s">
        <v>126</v>
      </c>
      <c r="AW48" s="74" t="s">
        <v>126</v>
      </c>
      <c r="AX48" s="74" t="s">
        <v>126</v>
      </c>
      <c r="AY48" s="74" t="s">
        <v>126</v>
      </c>
      <c r="AZ48" s="74" t="s">
        <v>126</v>
      </c>
      <c r="BA48" s="74" t="s">
        <v>126</v>
      </c>
      <c r="BB48" s="74" t="s">
        <v>126</v>
      </c>
      <c r="BC48" s="74" t="s">
        <v>126</v>
      </c>
      <c r="BD48" s="74" t="s">
        <v>126</v>
      </c>
      <c r="BE48" s="74" t="s">
        <v>126</v>
      </c>
      <c r="BF48" s="74" t="s">
        <v>126</v>
      </c>
      <c r="BG48" s="74" t="s">
        <v>126</v>
      </c>
      <c r="BH48" s="74" t="s">
        <v>126</v>
      </c>
      <c r="BI48" s="74" t="s">
        <v>126</v>
      </c>
      <c r="BJ48" s="74" t="s">
        <v>126</v>
      </c>
      <c r="BK48" s="74" t="s">
        <v>126</v>
      </c>
      <c r="BL48" s="74"/>
      <c r="BM48" s="73" t="s">
        <v>162</v>
      </c>
    </row>
    <row r="49" spans="14:64" s="55" customFormat="1" ht="11.25" x14ac:dyDescent="0.15">
      <c r="N49" s="69"/>
      <c r="O49" s="69"/>
      <c r="P49" s="69"/>
      <c r="Q49" s="69"/>
      <c r="R49" s="69"/>
      <c r="S49" s="69"/>
      <c r="T49" s="69"/>
      <c r="U49" s="69"/>
      <c r="V49" s="69"/>
      <c r="W49" s="69"/>
      <c r="X49" s="69"/>
      <c r="Y49" s="69"/>
      <c r="Z49" s="69"/>
      <c r="AA49" s="69"/>
      <c r="AB49" s="69"/>
      <c r="AC49" s="69"/>
      <c r="AD49" s="69"/>
      <c r="AE49" s="69"/>
      <c r="AF49" s="69"/>
      <c r="AG49" s="69"/>
      <c r="AH49" s="69"/>
      <c r="AI49" s="69"/>
      <c r="AJ49" s="69"/>
      <c r="AK49" s="69"/>
      <c r="AL49" s="69"/>
      <c r="AM49" s="69"/>
      <c r="AN49" s="69"/>
      <c r="AO49" s="69"/>
      <c r="AP49" s="69"/>
      <c r="AQ49" s="69"/>
      <c r="AR49" s="69"/>
      <c r="AS49" s="69"/>
      <c r="AT49" s="69"/>
      <c r="AU49" s="69"/>
      <c r="AV49" s="69"/>
      <c r="AW49" s="69"/>
      <c r="AX49" s="69"/>
      <c r="AY49" s="69"/>
      <c r="AZ49" s="69"/>
      <c r="BA49" s="69"/>
      <c r="BB49" s="69"/>
      <c r="BC49" s="69"/>
      <c r="BD49" s="69"/>
      <c r="BE49" s="69"/>
      <c r="BF49" s="69"/>
      <c r="BG49" s="69"/>
      <c r="BH49" s="69"/>
      <c r="BI49" s="69"/>
      <c r="BJ49" s="69"/>
      <c r="BK49" s="69"/>
      <c r="BL49" s="69"/>
    </row>
    <row r="50" spans="14:64" s="55" customFormat="1" ht="11.25" x14ac:dyDescent="0.15"/>
    <row r="51" spans="14:64" s="55" customFormat="1" ht="11.25" x14ac:dyDescent="0.15"/>
    <row r="52" spans="14:64" s="55" customFormat="1" ht="11.25" x14ac:dyDescent="0.15"/>
    <row r="53" spans="14:64" s="55" customFormat="1" ht="11.25" x14ac:dyDescent="0.15"/>
    <row r="54" spans="14:64" s="55" customFormat="1" ht="11.25" x14ac:dyDescent="0.15"/>
    <row r="55" spans="14:64" s="55" customFormat="1" ht="11.25" x14ac:dyDescent="0.15"/>
    <row r="56" spans="14:64" s="55" customFormat="1" ht="11.25" x14ac:dyDescent="0.15"/>
    <row r="57" spans="14:64" s="55" customFormat="1" ht="11.25" x14ac:dyDescent="0.15"/>
    <row r="58" spans="14:64" s="55" customFormat="1" ht="11.25" x14ac:dyDescent="0.15"/>
    <row r="59" spans="14:64" s="55" customFormat="1" ht="11.25" x14ac:dyDescent="0.15"/>
    <row r="60" spans="14:64" s="55" customFormat="1" ht="11.25" x14ac:dyDescent="0.15"/>
    <row r="61" spans="14:64" s="55" customFormat="1" ht="11.25" x14ac:dyDescent="0.15"/>
    <row r="62" spans="14:64" s="55" customFormat="1" ht="11.25" x14ac:dyDescent="0.15"/>
    <row r="63" spans="14:64" s="55" customFormat="1" ht="11.25" x14ac:dyDescent="0.15"/>
    <row r="64" spans="14:64" s="55" customFormat="1" ht="11.25" x14ac:dyDescent="0.15"/>
    <row r="65" s="55" customFormat="1" ht="11.25" x14ac:dyDescent="0.15"/>
    <row r="66" s="55" customFormat="1" ht="11.25" x14ac:dyDescent="0.15"/>
    <row r="67" s="55" customFormat="1" ht="11.25" x14ac:dyDescent="0.15"/>
    <row r="68" s="55" customFormat="1" ht="11.25" x14ac:dyDescent="0.15"/>
    <row r="69" s="55" customFormat="1" ht="11.25" x14ac:dyDescent="0.15"/>
    <row r="70" s="55" customFormat="1" ht="11.25" x14ac:dyDescent="0.15"/>
    <row r="71" s="55" customFormat="1" ht="11.25" x14ac:dyDescent="0.15"/>
    <row r="72" s="55" customFormat="1" ht="11.25" x14ac:dyDescent="0.15"/>
    <row r="73" s="55" customFormat="1" ht="11.25" x14ac:dyDescent="0.15"/>
    <row r="74" s="55" customFormat="1" ht="11.25" x14ac:dyDescent="0.15"/>
    <row r="75" s="55" customFormat="1" ht="11.25" x14ac:dyDescent="0.15"/>
    <row r="76" s="55" customFormat="1" ht="11.25" x14ac:dyDescent="0.15"/>
    <row r="77" s="55" customFormat="1" ht="11.25" x14ac:dyDescent="0.15"/>
    <row r="78" s="55" customFormat="1" ht="11.25" x14ac:dyDescent="0.15"/>
    <row r="79" s="55" customFormat="1" ht="11.25" x14ac:dyDescent="0.15"/>
    <row r="80" s="55" customFormat="1" ht="11.25" x14ac:dyDescent="0.15"/>
    <row r="81" s="55" customFormat="1" ht="11.25" x14ac:dyDescent="0.15"/>
    <row r="82" s="55" customFormat="1" ht="11.25" x14ac:dyDescent="0.15"/>
    <row r="83" s="55" customFormat="1" ht="11.25" x14ac:dyDescent="0.15"/>
    <row r="84" s="55" customFormat="1" ht="11.25" x14ac:dyDescent="0.15"/>
    <row r="85" s="55" customFormat="1" ht="11.25" x14ac:dyDescent="0.15"/>
    <row r="86" s="55" customFormat="1" ht="11.25" x14ac:dyDescent="0.15"/>
    <row r="87" s="55" customFormat="1" ht="11.25" x14ac:dyDescent="0.15"/>
    <row r="88" s="55" customFormat="1" ht="11.25" x14ac:dyDescent="0.15"/>
    <row r="89" s="55" customFormat="1" ht="11.25" x14ac:dyDescent="0.15"/>
    <row r="90" s="55" customFormat="1" ht="11.25" x14ac:dyDescent="0.15"/>
    <row r="91" s="55" customFormat="1" ht="11.25" x14ac:dyDescent="0.15"/>
    <row r="92" s="55" customFormat="1" ht="11.25" x14ac:dyDescent="0.15"/>
    <row r="93" s="55" customFormat="1" ht="11.25" x14ac:dyDescent="0.15"/>
    <row r="94" s="55" customFormat="1" ht="11.25" x14ac:dyDescent="0.15"/>
    <row r="95" s="55" customFormat="1" ht="11.25" x14ac:dyDescent="0.15"/>
    <row r="96" s="55" customFormat="1" ht="11.25" x14ac:dyDescent="0.15"/>
    <row r="97" s="55" customFormat="1" ht="11.25" x14ac:dyDescent="0.15"/>
    <row r="98" s="55" customFormat="1" ht="11.25" x14ac:dyDescent="0.15"/>
    <row r="99" s="55" customFormat="1" ht="11.25" x14ac:dyDescent="0.15"/>
    <row r="100" s="55" customFormat="1" ht="11.25" x14ac:dyDescent="0.15"/>
  </sheetData>
  <mergeCells count="5">
    <mergeCell ref="A1:L1"/>
    <mergeCell ref="B17:C17"/>
    <mergeCell ref="B18:C18"/>
    <mergeCell ref="D18:F18"/>
    <mergeCell ref="G18:M18"/>
  </mergeCells>
  <phoneticPr fontId="1" type="noConversion"/>
  <hyperlinks>
    <hyperlink ref="N19" r:id="rId1" tooltip="1231231230@2017-12-01 08:58:38 DSA15A3AB1" display="\\hearing\data\CN_XMN\CN_XMN_Users_1\dendu\Denny\Sustain product\Berlin 70\Berlin 70 F-mic issue\LS977 test report\combine all\LS977-DW - 1231231230 - 2017-12-01 08.58.38 Passed.pdf"/>
    <hyperlink ref="O19" r:id="rId2" tooltip="1800800100@2017-12-01 14:16:58 DSA155D656" display="\\hearing\data\CN_XMN\CN_XMN_Users_1\dendu\Denny\Sustain product\Berlin 70\Berlin 70 F-mic issue\LS977 test report\combine all\LS977-DW - 1800800100 - 2017-12-01 14.16.58 Passed.pdf"/>
    <hyperlink ref="P19" r:id="rId3" tooltip="1800800973@2017-12-01 11:03:20 DSA15A3AB1" display="\\hearing\data\CN_XMN\CN_XMN_Users_1\dendu\Denny\Sustain product\Berlin 70\Berlin 70 F-mic issue\LS977 test report\combine all\LS977-DW - 1800800973 - 2017-12-01 11.03.20 Passed.pdf"/>
    <hyperlink ref="Q19" r:id="rId4" tooltip="1800800974@2017-12-01 11:18:23 DSA15A3AB1" display="\\hearing\data\CN_XMN\CN_XMN_Users_1\dendu\Denny\Sustain product\Berlin 70\Berlin 70 F-mic issue\LS977 test report\combine all\LS977-DW - 1800800974 - 2017-12-01 11.18.23 Passed.pdf"/>
    <hyperlink ref="R19" r:id="rId5" tooltip="1800800975@2017-12-01 11:11:40 DSA15A3AB1" display="\\hearing\data\CN_XMN\CN_XMN_Users_1\dendu\Denny\Sustain product\Berlin 70\Berlin 70 F-mic issue\LS977 test report\combine all\LS977-DW - 1800800975 - 2017-12-01 11.11.40 Passed.pdf"/>
    <hyperlink ref="S19" r:id="rId6" tooltip="1800800976@2017-12-01 11:25:31 DSA15A3AB1" display="\\hearing\data\CN_XMN\CN_XMN_Users_1\dendu\Denny\Sustain product\Berlin 70\Berlin 70 F-mic issue\LS977 test report\combine all\LS977-DW - 1800800976 - 2017-12-01 11.25.31 Passed.pdf"/>
    <hyperlink ref="T19" r:id="rId7" tooltip="1800800977@2017-12-01 13:04:22 DSA15A3AB1" display="\\hearing\data\CN_XMN\CN_XMN_Users_1\dendu\Denny\Sustain product\Berlin 70\Berlin 70 F-mic issue\LS977 test report\combine all\LS977-DW - 1800800977 - 2017-12-01 13.04.22 Passed.pdf"/>
    <hyperlink ref="U19" r:id="rId8" tooltip="1800800978@2017-12-01 13:12:06 DSA15A3AB1" display="\\hearing\data\CN_XMN\CN_XMN_Users_1\dendu\Denny\Sustain product\Berlin 70\Berlin 70 F-mic issue\LS977 test report\combine all\LS977-DW - 1800800978 - 2017-12-01 13.12.06 Passed.pdf"/>
    <hyperlink ref="V19" r:id="rId9" tooltip="1800800979@2017-12-01 13:18:33 DSA15A3AB1" display="\\hearing\data\CN_XMN\CN_XMN_Users_1\dendu\Denny\Sustain product\Berlin 70\Berlin 70 F-mic issue\LS977 test report\combine all\LS977-DW - 1800800979 - 2017-12-01 13.18.33 Passed.pdf"/>
    <hyperlink ref="W19" r:id="rId10" tooltip="1800800980@2017-12-01 15:43:52 DSA155D656" display="\\hearing\data\CN_XMN\CN_XMN_Users_1\dendu\Denny\Sustain product\Berlin 70\Berlin 70 F-mic issue\LS977 test report\combine all\LS977-DW - 1800800980 - 2017-12-01 15.43.52 Passed.pdf"/>
    <hyperlink ref="X19" r:id="rId11" tooltip="1800800981@2017-12-01 13:32:05 DSA15A3AB1" display="\\hearing\data\CN_XMN\CN_XMN_Users_1\dendu\Denny\Sustain product\Berlin 70\Berlin 70 F-mic issue\LS977 test report\combine all\LS977-DW - 1800800981 - 2017-12-01 13.32.05 Passed.pdf"/>
    <hyperlink ref="Y19" r:id="rId12" tooltip="1800800982@2017-12-01 13:38:44 DSA15A3AB1" display="\\hearing\data\CN_XMN\CN_XMN_Users_1\dendu\Denny\Sustain product\Berlin 70\Berlin 70 F-mic issue\LS977 test report\combine all\LS977-DW - 1800800982 - 2017-12-01 13.38.44 Passed.pdf"/>
    <hyperlink ref="Z19" r:id="rId13" tooltip="1800800983@2017-12-01 13:45:22 DSA15A3AB1" display="\\hearing\data\CN_XMN\CN_XMN_Users_1\dendu\Denny\Sustain product\Berlin 70\Berlin 70 F-mic issue\LS977 test report\combine all\LS977-DW - 1800800983 - 2017-12-01 13.45.22 Passed.pdf"/>
    <hyperlink ref="AA19" r:id="rId14" tooltip="1800800984@2017-12-01 13:52:06 DSA15A3AB1" display="\\hearing\data\CN_XMN\CN_XMN_Users_1\dendu\Denny\Sustain product\Berlin 70\Berlin 70 F-mic issue\LS977 test report\combine all\LS977-DW - 1800800984 - 2017-12-01 13.52.06 Passed.pdf"/>
    <hyperlink ref="AB19" r:id="rId15" tooltip="1800800985@2017-12-01 13:58:52 DSA15A3AB1" display="\\hearing\data\CN_XMN\CN_XMN_Users_1\dendu\Denny\Sustain product\Berlin 70\Berlin 70 F-mic issue\LS977 test report\combine all\LS977-DW - 1800800985 - 2017-12-01 13.58.52 Passed.pdf"/>
    <hyperlink ref="AC19" r:id="rId16" tooltip="1800800987@2017-12-01 14:08:37 DSA15A3AB1" display="\\hearing\data\CN_XMN\CN_XMN_Users_1\dendu\Denny\Sustain product\Berlin 70\Berlin 70 F-mic issue\LS977 test report\combine all\LS977-DW - 1800800987 - 2017-12-01 14.08.37 Passed.pdf"/>
    <hyperlink ref="AD19" r:id="rId17" tooltip="1800800988@2017-12-01 14:21:00 DSA15A3AB1" display="\\hearing\data\CN_XMN\CN_XMN_Users_1\dendu\Denny\Sustain product\Berlin 70\Berlin 70 F-mic issue\LS977 test report\combine all\LS977-DW - 1800800988 - 2017-12-01 14.21.00 Passed.pdf"/>
    <hyperlink ref="AE19" r:id="rId18" tooltip="1800800989@2017-12-01 14:25:51 DSA15A3AB1" display="\\hearing\data\CN_XMN\CN_XMN_Users_1\dendu\Denny\Sustain product\Berlin 70\Berlin 70 F-mic issue\LS977 test report\combine all\LS977-DW - 1800800989 - 2017-12-01 14.25.51 Passed.pdf"/>
    <hyperlink ref="AF19" r:id="rId19" tooltip="1800800990@2017-12-01 14:42:48 DSA15A3AB1" display="\\hearing\data\CN_XMN\CN_XMN_Users_1\dendu\Denny\Sustain product\Berlin 70\Berlin 70 F-mic issue\LS977 test report\combine all\LS977-DW - 1800800990 - 2017-12-01 14.42.48 Passed.pdf"/>
    <hyperlink ref="AG19" r:id="rId20" tooltip="1800800991@2017-12-01 14:49:13 DSA15A3AB1" display="\\hearing\data\CN_XMN\CN_XMN_Users_1\dendu\Denny\Sustain product\Berlin 70\Berlin 70 F-mic issue\LS977 test report\combine all\LS977-DW - 1800800991 - 2017-12-01 14.49.13 Passed.pdf"/>
    <hyperlink ref="AH19" r:id="rId21" tooltip="1800800992@2017-12-01 14:55:48 DSA15A3AB1" display="\\hearing\data\CN_XMN\CN_XMN_Users_1\dendu\Denny\Sustain product\Berlin 70\Berlin 70 F-mic issue\LS977 test report\combine all\LS977-DW - 1800800992 - 2017-12-01 14.55.48 Passed.pdf"/>
    <hyperlink ref="AI19" r:id="rId22" tooltip="1800800993@2017-12-01 15:02:33 DSA15A3AB1" display="\\hearing\data\CN_XMN\CN_XMN_Users_1\dendu\Denny\Sustain product\Berlin 70\Berlin 70 F-mic issue\LS977 test report\combine all\LS977-DW - 1800800993 - 2017-12-01 15.02.33 Passed.pdf"/>
    <hyperlink ref="AJ19" r:id="rId23" tooltip="1800800994@2017-12-01 15:51:33 DSA155D656" display="\\hearing\data\CN_XMN\CN_XMN_Users_1\dendu\Denny\Sustain product\Berlin 70\Berlin 70 F-mic issue\LS977 test report\combine all\LS977-DW - 1800800994 - 2017-12-01 15.51.33 Passed.pdf"/>
    <hyperlink ref="AK19" r:id="rId24" tooltip="1800800995@2017-12-01 15:15:49 DSA15A3AB1" display="\\hearing\data\CN_XMN\CN_XMN_Users_1\dendu\Denny\Sustain product\Berlin 70\Berlin 70 F-mic issue\LS977 test report\combine all\LS977-DW - 1800800995 - 2017-12-01 15.15.49 Passed.pdf"/>
    <hyperlink ref="AL19" r:id="rId25" tooltip="1800800996@2017-12-01 15:22:25 DSA15A3AB1" display="\\hearing\data\CN_XMN\CN_XMN_Users_1\dendu\Denny\Sustain product\Berlin 70\Berlin 70 F-mic issue\LS977 test report\combine all\LS977-DW - 1800800996 - 2017-12-01 15.22.25 Passed.pdf"/>
    <hyperlink ref="AM19" r:id="rId26" tooltip="1800800997@2017-12-01 13:52:58 DSA155D656" display="\\hearing\data\CN_XMN\CN_XMN_Users_1\dendu\Denny\Sustain product\Berlin 70\Berlin 70 F-mic issue\LS977 test report\combine all\LS977-DW - 1800800997 - 2017-12-01 13.52.58 Passed.pdf"/>
    <hyperlink ref="AN19" r:id="rId27" tooltip="1800800998@2017-12-01 14:05:21 DSA155D656" display="\\hearing\data\CN_XMN\CN_XMN_Users_1\dendu\Denny\Sustain product\Berlin 70\Berlin 70 F-mic issue\LS977 test report\combine all\LS977-DW - 1800800998 - 2017-12-01 14.05.21 Passed.pdf"/>
    <hyperlink ref="AO19" r:id="rId28" tooltip="1800800999@2017-12-01 14:09:57 DSA155D656" display="\\hearing\data\CN_XMN\CN_XMN_Users_1\dendu\Denny\Sustain product\Berlin 70\Berlin 70 F-mic issue\LS977 test report\combine all\LS977-DW - 1800800999 - 2017-12-01 14.09.57 Passed.pdf"/>
    <hyperlink ref="AP19" r:id="rId29" tooltip="1800801000@2017-12-01 14:24:07 DSA155D656" display="\\hearing\data\CN_XMN\CN_XMN_Users_1\dendu\Denny\Sustain product\Berlin 70\Berlin 70 F-mic issue\LS977 test report\combine all\LS977-DW - 1800801000 - 2017-12-01 14.24.07 Passed.pdf"/>
    <hyperlink ref="AQ19" r:id="rId30" tooltip="1800801002@2017-12-01 14:43:31 DSA155D656" display="\\hearing\data\CN_XMN\CN_XMN_Users_1\dendu\Denny\Sustain product\Berlin 70\Berlin 70 F-mic issue\LS977 test report\combine all\LS977-DW - 1800801002 - 2017-12-01 14.43.31 Passed.pdf"/>
    <hyperlink ref="AR19" r:id="rId31" tooltip="1800801003@2017-12-01 14:50:18 DSA155D656" display="\\hearing\data\CN_XMN\CN_XMN_Users_1\dendu\Denny\Sustain product\Berlin 70\Berlin 70 F-mic issue\LS977 test report\combine all\LS977-DW - 1800801003 - 2017-12-01 14.50.18 Passed.pdf"/>
    <hyperlink ref="AS19" r:id="rId32" tooltip="1800801004@2017-12-01 15:39:39 DSA15A3AB1" display="\\hearing\data\CN_XMN\CN_XMN_Users_1\dendu\Denny\Sustain product\Berlin 70\Berlin 70 F-mic issue\LS977 test report\combine all\LS977-DW - 1800801004 - 2017-12-01 15.39.39 Passed.pdf"/>
    <hyperlink ref="AT19" r:id="rId33" tooltip="1800801005@2017-12-01 15:44:44 DSA15A3AB1" display="\\hearing\data\CN_XMN\CN_XMN_Users_1\dendu\Denny\Sustain product\Berlin 70\Berlin 70 F-mic issue\LS977 test report\combine all\LS977-DW - 1800801005 - 2017-12-01 15.44.44 Passed.pdf"/>
    <hyperlink ref="AU19" r:id="rId34" tooltip="1800801006@2017-12-01 15:11:51 DSA155D656" display="\\hearing\data\CN_XMN\CN_XMN_Users_1\dendu\Denny\Sustain product\Berlin 70\Berlin 70 F-mic issue\LS977 test report\combine all\LS977-DW - 1800801006 - 2017-12-01 15.11.51 Passed.pdf"/>
    <hyperlink ref="AV19" r:id="rId35" tooltip="1800801007@2017-12-01 15:53:51 DSA15A3AB1" display="\\hearing\data\CN_XMN\CN_XMN_Users_1\dendu\Denny\Sustain product\Berlin 70\Berlin 70 F-mic issue\LS977 test report\combine all\LS977-DW - 1800801007 - 2017-12-01 15.53.51 Passed.pdf"/>
    <hyperlink ref="AW19" r:id="rId36" tooltip="1800801008@2017-12-01 15:26:17 DSA155D656" display="\\hearing\data\CN_XMN\CN_XMN_Users_1\dendu\Denny\Sustain product\Berlin 70\Berlin 70 F-mic issue\LS977 test report\combine all\LS977-DW - 1800801008 - 2017-12-01 15.26.17 Passed.pdf"/>
    <hyperlink ref="AX19" r:id="rId37" tooltip="1800801009@2017-12-01 15:35:33 DSA155D656" display="\\hearing\data\CN_XMN\CN_XMN_Users_1\dendu\Denny\Sustain product\Berlin 70\Berlin 70 F-mic issue\LS977 test report\combine all\LS977-DW - 1800801009 - 2017-12-01 15.35.33 Passed.pdf"/>
    <hyperlink ref="AY19" r:id="rId38" tooltip="1800801010@2017-12-01 15:58:08 DSA155D656" display="\\hearing\data\CN_XMN\CN_XMN_Users_1\dendu\Denny\Sustain product\Berlin 70\Berlin 70 F-mic issue\LS977 test report\combine all\LS977-DW - 1800801010 - 2017-12-01 15.58.08 Passed.pdf"/>
    <hyperlink ref="AZ19" r:id="rId39" tooltip="1800801011@2017-12-01 10:55:31 DSA15A3AB1" display="\\hearing\data\CN_XMN\CN_XMN_Users_1\dendu\Denny\Sustain product\Berlin 70\Berlin 70 F-mic issue\LS977 test report\combine all\LS977-DW - 1800801011 - 2017-12-01 10.55.31 Passed.pdf"/>
    <hyperlink ref="BA19" r:id="rId40" tooltip="1800801012@2017-12-01 15:59:13 DSA15A3AB1" display="\\hearing\data\CN_XMN\CN_XMN_Users_1\dendu\Denny\Sustain product\Berlin 70\Berlin 70 F-mic issue\LS977 test report\combine all\LS977-DW - 1800801012 - 2017-12-01 15.59.13 Passed.pdf"/>
    <hyperlink ref="BB19" r:id="rId41" tooltip="1800801013@2017-12-01 11:13:40 DSA155D656" display="\\hearing\data\CN_XMN\CN_XMN_Users_1\dendu\Denny\Sustain product\Berlin 70\Berlin 70 F-mic issue\LS977 test report\combine all\LS977-DW - 1800801013 - 2017-12-01 11.13.40 Passed.pdf"/>
    <hyperlink ref="BC19" r:id="rId42" tooltip="1800801014@2017-12-01 11:21:25 DSA155D656" display="\\hearing\data\CN_XMN\CN_XMN_Users_1\dendu\Denny\Sustain product\Berlin 70\Berlin 70 F-mic issue\LS977 test report\combine all\LS977-DW - 1800801014 - 2017-12-01 11.21.25 Passed.pdf"/>
    <hyperlink ref="BD19" r:id="rId43" tooltip="1800801015@2017-12-01 11:29:04 DSA155D656" display="\\hearing\data\CN_XMN\CN_XMN_Users_1\dendu\Denny\Sustain product\Berlin 70\Berlin 70 F-mic issue\LS977 test report\combine all\LS977-DW - 1800801015 - 2017-12-01 11.29.04 Passed.pdf"/>
    <hyperlink ref="BE19" r:id="rId44" tooltip="1800801016@2017-12-01 13:04:54 DSA155D656" display="\\hearing\data\CN_XMN\CN_XMN_Users_1\dendu\Denny\Sustain product\Berlin 70\Berlin 70 F-mic issue\LS977 test report\combine all\LS977-DW - 1800801016 - 2017-12-01 13.04.54 Passed.pdf"/>
    <hyperlink ref="BF19" r:id="rId45" tooltip="1800801017@2017-12-01 13:11:19 DSA155D656" display="\\hearing\data\CN_XMN\CN_XMN_Users_1\dendu\Denny\Sustain product\Berlin 70\Berlin 70 F-mic issue\LS977 test report\combine all\LS977-DW - 1800801017 - 2017-12-01 13.11.19 Passed.pdf"/>
    <hyperlink ref="BG19" r:id="rId46" tooltip="1800801018@2017-12-01 13:17:50 DSA155D656" display="\\hearing\data\CN_XMN\CN_XMN_Users_1\dendu\Denny\Sustain product\Berlin 70\Berlin 70 F-mic issue\LS977 test report\combine all\LS977-DW - 1800801018 - 2017-12-01 13.17.50 Passed.pdf"/>
    <hyperlink ref="BH19" r:id="rId47" tooltip="1800801019@2017-12-01 13:24:38 DSA155D656" display="\\hearing\data\CN_XMN\CN_XMN_Users_1\dendu\Denny\Sustain product\Berlin 70\Berlin 70 F-mic issue\LS977 test report\combine all\LS977-DW - 1800801019 - 2017-12-01 13.24.38 Passed.pdf"/>
    <hyperlink ref="BI19" r:id="rId48" tooltip="1800801020@2017-12-01 16:08:35 DSA15A3AB1" display="\\hearing\data\CN_XMN\CN_XMN_Users_1\dendu\Denny\Sustain product\Berlin 70\Berlin 70 F-mic issue\LS977 test report\combine all\LS977-DW - 1800801020 - 2017-12-01 16.08.35 Passed.pdf"/>
    <hyperlink ref="BJ19" r:id="rId49" tooltip="1800801021@2017-12-01 16:03:58 DSA15A3AB1" display="\\hearing\data\CN_XMN\CN_XMN_Users_1\dendu\Denny\Sustain product\Berlin 70\Berlin 70 F-mic issue\LS977 test report\combine all\LS977-DW - 1800801021 - 2017-12-01 16.03.58 Passed.pdf"/>
    <hyperlink ref="BK19" r:id="rId50" tooltip="1800801022@2017-12-01 13:44:39 DSA155D656" display="\\hearing\data\CN_XMN\CN_XMN_Users_1\dendu\Denny\Sustain product\Berlin 70\Berlin 70 F-mic issue\LS977 test report\combine all\LS977-DW - 1800801022 - 2017-12-01 13.44.39 Passed.pdf"/>
  </hyperlinks>
  <pageMargins left="0.7" right="0.7" top="0.75" bottom="0.75" header="0.3" footer="0.3"/>
  <pageSetup paperSize="9" orientation="portrait" r:id="rId5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Cover page</vt:lpstr>
      <vt:lpstr>LS977-DW</vt:lpstr>
      <vt:lpstr>'Cover page'!Print_Area</vt:lpstr>
    </vt:vector>
  </TitlesOfParts>
  <Company>GN ReSound A/S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Du, Denny</dc:creator>
  <cp:lastModifiedBy>Du, Denny</cp:lastModifiedBy>
  <dcterms:created xsi:type="dcterms:W3CDTF">2016-12-09T08:43:26Z</dcterms:created>
  <dcterms:modified xsi:type="dcterms:W3CDTF">2017-12-05T07:08:38Z</dcterms:modified>
</cp:coreProperties>
</file>