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Unity\Zodiac\Assets\SpreadSheets\"/>
    </mc:Choice>
  </mc:AlternateContent>
  <bookViews>
    <workbookView xWindow="0" yWindow="0" windowWidth="23040" windowHeight="7920" tabRatio="777" activeTab="1"/>
  </bookViews>
  <sheets>
    <sheet name="LevelGenerationParameters OLD" sheetId="16" r:id="rId1"/>
    <sheet name="LevelGenerationParameters" sheetId="14" r:id="rId2"/>
    <sheet name="Difficulty" sheetId="13" r:id="rId3"/>
    <sheet name="Achievements" sheetId="2" r:id="rId4"/>
    <sheet name="Support Matrix" sheetId="15" r:id="rId5"/>
    <sheet name="TODO" sheetId="3" r:id="rId6"/>
    <sheet name="DONE" sheetId="6" r:id="rId7"/>
    <sheet name="levels" sheetId="11" r:id="rId8"/>
    <sheet name="level001" sheetId="1" r:id="rId9"/>
    <sheet name="level002" sheetId="10" r:id="rId10"/>
    <sheet name="Exchange" sheetId="5" r:id="rId11"/>
    <sheet name="Marketing Plan" sheetId="4" r:id="rId12"/>
  </sheets>
  <definedNames>
    <definedName name="_xlnm._FilterDatabase" localSheetId="8" hidden="1">level001!$A$1:$Q$57</definedName>
    <definedName name="_xlnm._FilterDatabase" localSheetId="9" hidden="1">level002!$A$1:$Q$14</definedName>
  </definedNames>
  <calcPr calcId="162913"/>
</workbook>
</file>

<file path=xl/calcChain.xml><?xml version="1.0" encoding="utf-8"?>
<calcChain xmlns="http://schemas.openxmlformats.org/spreadsheetml/2006/main">
  <c r="C80" i="16" l="1"/>
  <c r="D80" i="16" s="1"/>
  <c r="C79" i="16"/>
  <c r="D79" i="16" s="1"/>
  <c r="C72" i="16"/>
  <c r="D72" i="16" s="1"/>
  <c r="C71" i="16"/>
  <c r="D71" i="16" s="1"/>
  <c r="C66" i="16"/>
  <c r="C67" i="16" s="1"/>
  <c r="C58" i="16"/>
  <c r="C59" i="16" s="1"/>
  <c r="C50" i="16"/>
  <c r="C51" i="16" s="1"/>
  <c r="C40" i="16"/>
  <c r="C41" i="16" s="1"/>
  <c r="C32" i="16"/>
  <c r="C33" i="16" s="1"/>
  <c r="C28" i="16"/>
  <c r="C29" i="16" s="1"/>
  <c r="C22" i="16"/>
  <c r="D22" i="16" s="1"/>
  <c r="C21" i="16"/>
  <c r="D21" i="16" s="1"/>
  <c r="C16" i="16"/>
  <c r="C17" i="16" s="1"/>
  <c r="C13" i="16"/>
  <c r="C14" i="16" s="1"/>
  <c r="C12" i="16"/>
  <c r="D12" i="16" s="1"/>
  <c r="C11" i="16"/>
  <c r="D11" i="16" s="1"/>
  <c r="D10" i="16"/>
  <c r="C10" i="16"/>
  <c r="E7" i="16"/>
  <c r="F7" i="16" s="1"/>
  <c r="E8" i="16" s="1"/>
  <c r="F8" i="16" s="1"/>
  <c r="E9" i="16" s="1"/>
  <c r="F9" i="16" s="1"/>
  <c r="E10" i="16" s="1"/>
  <c r="F10" i="16" s="1"/>
  <c r="E11" i="16" s="1"/>
  <c r="F11" i="16" s="1"/>
  <c r="E12" i="16" s="1"/>
  <c r="F12" i="16" s="1"/>
  <c r="E13" i="16" s="1"/>
  <c r="F13" i="16" s="1"/>
  <c r="E14" i="16" s="1"/>
  <c r="F14" i="16" s="1"/>
  <c r="E15" i="16" s="1"/>
  <c r="F15" i="16" s="1"/>
  <c r="E16" i="16" s="1"/>
  <c r="F16" i="16" s="1"/>
  <c r="E17" i="16" s="1"/>
  <c r="F17" i="16" s="1"/>
  <c r="E18" i="16" s="1"/>
  <c r="F18" i="16" s="1"/>
  <c r="E19" i="16" s="1"/>
  <c r="F19" i="16" s="1"/>
  <c r="E20" i="16" s="1"/>
  <c r="F20" i="16" s="1"/>
  <c r="E21" i="16" s="1"/>
  <c r="F21" i="16" s="1"/>
  <c r="E22" i="16" s="1"/>
  <c r="F22" i="16" s="1"/>
  <c r="E23" i="16" s="1"/>
  <c r="F23" i="16" s="1"/>
  <c r="E24" i="16" s="1"/>
  <c r="F24" i="16" s="1"/>
  <c r="E25" i="16" s="1"/>
  <c r="F25" i="16" s="1"/>
  <c r="E26" i="16" s="1"/>
  <c r="F26" i="16" s="1"/>
  <c r="E27" i="16" s="1"/>
  <c r="F27" i="16" s="1"/>
  <c r="E28" i="16" s="1"/>
  <c r="F28" i="16" s="1"/>
  <c r="E29" i="16" s="1"/>
  <c r="F29" i="16" s="1"/>
  <c r="E30" i="16" s="1"/>
  <c r="F30" i="16" s="1"/>
  <c r="E31" i="16" s="1"/>
  <c r="F31" i="16" s="1"/>
  <c r="E32" i="16" s="1"/>
  <c r="F32" i="16" s="1"/>
  <c r="E33" i="16" s="1"/>
  <c r="F33" i="16" s="1"/>
  <c r="E34" i="16" s="1"/>
  <c r="F34" i="16" s="1"/>
  <c r="E35" i="16" s="1"/>
  <c r="F35" i="16" s="1"/>
  <c r="E36" i="16" s="1"/>
  <c r="F36" i="16" s="1"/>
  <c r="E37" i="16" s="1"/>
  <c r="F37" i="16" s="1"/>
  <c r="E38" i="16" s="1"/>
  <c r="F38" i="16" s="1"/>
  <c r="E39" i="16" s="1"/>
  <c r="F39" i="16" s="1"/>
  <c r="E40" i="16" s="1"/>
  <c r="F40" i="16" s="1"/>
  <c r="E41" i="16" s="1"/>
  <c r="F41" i="16" s="1"/>
  <c r="E42" i="16" s="1"/>
  <c r="F42" i="16" s="1"/>
  <c r="E43" i="16" s="1"/>
  <c r="F43" i="16" s="1"/>
  <c r="E44" i="16" s="1"/>
  <c r="F44" i="16" s="1"/>
  <c r="E45" i="16" s="1"/>
  <c r="F45" i="16" s="1"/>
  <c r="E46" i="16" s="1"/>
  <c r="F46" i="16" s="1"/>
  <c r="E47" i="16" s="1"/>
  <c r="F47" i="16" s="1"/>
  <c r="E48" i="16" s="1"/>
  <c r="F48" i="16" s="1"/>
  <c r="E49" i="16" s="1"/>
  <c r="F49" i="16" s="1"/>
  <c r="E50" i="16" s="1"/>
  <c r="F50" i="16" s="1"/>
  <c r="E51" i="16" s="1"/>
  <c r="F51" i="16" s="1"/>
  <c r="E52" i="16" s="1"/>
  <c r="F52" i="16" s="1"/>
  <c r="E53" i="16" s="1"/>
  <c r="F53" i="16" s="1"/>
  <c r="E54" i="16" s="1"/>
  <c r="F54" i="16" s="1"/>
  <c r="E55" i="16" s="1"/>
  <c r="F55" i="16" s="1"/>
  <c r="E56" i="16" s="1"/>
  <c r="F56" i="16" s="1"/>
  <c r="E57" i="16" s="1"/>
  <c r="F57" i="16" s="1"/>
  <c r="E58" i="16" s="1"/>
  <c r="F58" i="16" s="1"/>
  <c r="E59" i="16" s="1"/>
  <c r="F59" i="16" s="1"/>
  <c r="E60" i="16" s="1"/>
  <c r="F60" i="16" s="1"/>
  <c r="E61" i="16" s="1"/>
  <c r="F61" i="16" s="1"/>
  <c r="E62" i="16" s="1"/>
  <c r="F62" i="16" s="1"/>
  <c r="E63" i="16" s="1"/>
  <c r="F63" i="16" s="1"/>
  <c r="E64" i="16" s="1"/>
  <c r="F64" i="16" s="1"/>
  <c r="E65" i="16" s="1"/>
  <c r="F65" i="16" s="1"/>
  <c r="E66" i="16" s="1"/>
  <c r="F66" i="16" s="1"/>
  <c r="E67" i="16" s="1"/>
  <c r="F67" i="16" s="1"/>
  <c r="E68" i="16" s="1"/>
  <c r="F68" i="16" s="1"/>
  <c r="E69" i="16" s="1"/>
  <c r="F69" i="16" s="1"/>
  <c r="E70" i="16" s="1"/>
  <c r="F70" i="16" s="1"/>
  <c r="E71" i="16" s="1"/>
  <c r="F71" i="16" s="1"/>
  <c r="E72" i="16" s="1"/>
  <c r="F72" i="16" s="1"/>
  <c r="E73" i="16" s="1"/>
  <c r="F73" i="16" s="1"/>
  <c r="E74" i="16" s="1"/>
  <c r="F74" i="16" s="1"/>
  <c r="E75" i="16" s="1"/>
  <c r="F75" i="16" s="1"/>
  <c r="E76" i="16" s="1"/>
  <c r="F76" i="16" s="1"/>
  <c r="E77" i="16" s="1"/>
  <c r="F77" i="16" s="1"/>
  <c r="E78" i="16" s="1"/>
  <c r="F78" i="16" s="1"/>
  <c r="E79" i="16" s="1"/>
  <c r="F79" i="16" s="1"/>
  <c r="E80" i="16" s="1"/>
  <c r="F80" i="16" s="1"/>
  <c r="E81" i="16" s="1"/>
  <c r="F81" i="16" s="1"/>
  <c r="E82" i="16" s="1"/>
  <c r="F82" i="16" s="1"/>
  <c r="E83" i="16" s="1"/>
  <c r="F83" i="16" s="1"/>
  <c r="E84" i="16" s="1"/>
  <c r="F84" i="16" s="1"/>
  <c r="E85" i="16" s="1"/>
  <c r="F85" i="16" s="1"/>
  <c r="E6" i="16"/>
  <c r="F6" i="16" s="1"/>
  <c r="E5" i="16"/>
  <c r="F5" i="16" s="1"/>
  <c r="C5" i="16"/>
  <c r="C6" i="16" s="1"/>
  <c r="E4" i="16"/>
  <c r="F4" i="16" s="1"/>
  <c r="C4" i="16"/>
  <c r="D4" i="16" s="1"/>
  <c r="F3" i="16"/>
  <c r="D3" i="16"/>
  <c r="D29" i="16" l="1"/>
  <c r="C30" i="16"/>
  <c r="D41" i="16"/>
  <c r="C42" i="16"/>
  <c r="D51" i="16"/>
  <c r="C52" i="16"/>
  <c r="C7" i="16"/>
  <c r="D6" i="16"/>
  <c r="C15" i="16"/>
  <c r="D15" i="16" s="1"/>
  <c r="D14" i="16"/>
  <c r="D59" i="16"/>
  <c r="C60" i="16"/>
  <c r="D17" i="16"/>
  <c r="C18" i="16"/>
  <c r="D33" i="16"/>
  <c r="C34" i="16"/>
  <c r="D67" i="16"/>
  <c r="C68" i="16"/>
  <c r="D5" i="16"/>
  <c r="D13" i="16"/>
  <c r="D16" i="16"/>
  <c r="D50" i="16"/>
  <c r="D58" i="16"/>
  <c r="D66" i="16"/>
  <c r="C23" i="16"/>
  <c r="C73" i="16"/>
  <c r="C81" i="16"/>
  <c r="D28" i="16"/>
  <c r="D32" i="16"/>
  <c r="D40" i="16"/>
  <c r="AH2" i="14"/>
  <c r="AG3" i="14" s="1"/>
  <c r="AH3" i="14" s="1"/>
  <c r="AG4" i="14" s="1"/>
  <c r="AH4" i="14" s="1"/>
  <c r="AG5" i="14" s="1"/>
  <c r="AF2" i="14"/>
  <c r="AE15" i="14"/>
  <c r="AE16" i="14" s="1"/>
  <c r="AE17" i="14" s="1"/>
  <c r="AE18" i="14" s="1"/>
  <c r="AE19" i="14" s="1"/>
  <c r="AF19" i="14" s="1"/>
  <c r="AE20" i="14"/>
  <c r="AF20" i="14" s="1"/>
  <c r="AE27" i="14"/>
  <c r="AE28" i="14" s="1"/>
  <c r="AE29" i="14" s="1"/>
  <c r="AE30" i="14" s="1"/>
  <c r="AF30" i="14" s="1"/>
  <c r="AE31" i="14"/>
  <c r="AE32" i="14" s="1"/>
  <c r="AE33" i="14" s="1"/>
  <c r="AE34" i="14" s="1"/>
  <c r="AE35" i="14" s="1"/>
  <c r="AE36" i="14" s="1"/>
  <c r="AE37" i="14" s="1"/>
  <c r="AE38" i="14" s="1"/>
  <c r="AF38" i="14" s="1"/>
  <c r="AE39" i="14"/>
  <c r="AE40" i="14" s="1"/>
  <c r="AE41" i="14" s="1"/>
  <c r="AE42" i="14" s="1"/>
  <c r="AE43" i="14" s="1"/>
  <c r="AE44" i="14" s="1"/>
  <c r="AE45" i="14" s="1"/>
  <c r="AE46" i="14" s="1"/>
  <c r="AE47" i="14" s="1"/>
  <c r="AE48" i="14" s="1"/>
  <c r="AF48" i="14" s="1"/>
  <c r="AE49" i="14"/>
  <c r="AF49" i="14" s="1"/>
  <c r="AE57" i="14"/>
  <c r="AE58" i="14" s="1"/>
  <c r="AE65" i="14"/>
  <c r="AF65" i="14" s="1"/>
  <c r="AE70" i="14"/>
  <c r="AE71" i="14" s="1"/>
  <c r="AE72" i="14" s="1"/>
  <c r="AE73" i="14" s="1"/>
  <c r="AE74" i="14" s="1"/>
  <c r="AE75" i="14" s="1"/>
  <c r="AE76" i="14" s="1"/>
  <c r="AE77" i="14" s="1"/>
  <c r="AF77" i="14" s="1"/>
  <c r="AE78" i="14"/>
  <c r="AE79" i="14" s="1"/>
  <c r="AE80" i="14" s="1"/>
  <c r="AE81" i="14" s="1"/>
  <c r="AE82" i="14" s="1"/>
  <c r="AE83" i="14" s="1"/>
  <c r="AE84" i="14" s="1"/>
  <c r="AF84" i="14" s="1"/>
  <c r="AE9" i="14"/>
  <c r="AF9" i="14" s="1"/>
  <c r="AE3" i="14"/>
  <c r="AF3" i="14" s="1"/>
  <c r="AE66" i="14" l="1"/>
  <c r="AE67" i="14" s="1"/>
  <c r="AE68" i="14" s="1"/>
  <c r="AE69" i="14" s="1"/>
  <c r="AF69" i="14" s="1"/>
  <c r="C35" i="16"/>
  <c r="D34" i="16"/>
  <c r="D73" i="16"/>
  <c r="C74" i="16"/>
  <c r="D68" i="16"/>
  <c r="C69" i="16"/>
  <c r="D18" i="16"/>
  <c r="C19" i="16"/>
  <c r="D52" i="16"/>
  <c r="C53" i="16"/>
  <c r="C31" i="16"/>
  <c r="D31" i="16" s="1"/>
  <c r="D30" i="16"/>
  <c r="D60" i="16"/>
  <c r="C61" i="16"/>
  <c r="C43" i="16"/>
  <c r="D42" i="16"/>
  <c r="D81" i="16"/>
  <c r="C82" i="16"/>
  <c r="D7" i="16"/>
  <c r="C8" i="16"/>
  <c r="D23" i="16"/>
  <c r="C24" i="16"/>
  <c r="AF37" i="14"/>
  <c r="AF45" i="14"/>
  <c r="AF81" i="14"/>
  <c r="AF73" i="14"/>
  <c r="AF78" i="14"/>
  <c r="AF70" i="14"/>
  <c r="AF42" i="14"/>
  <c r="AF34" i="14"/>
  <c r="AF57" i="14"/>
  <c r="AF41" i="14"/>
  <c r="AF33" i="14"/>
  <c r="AE50" i="14"/>
  <c r="AE51" i="14" s="1"/>
  <c r="AE52" i="14" s="1"/>
  <c r="AE53" i="14" s="1"/>
  <c r="AE54" i="14" s="1"/>
  <c r="AE55" i="14" s="1"/>
  <c r="AE56" i="14" s="1"/>
  <c r="AF56" i="14" s="1"/>
  <c r="AF82" i="14"/>
  <c r="AF74" i="14"/>
  <c r="AF46" i="14"/>
  <c r="AH5" i="14"/>
  <c r="AE59" i="14"/>
  <c r="AF58" i="14"/>
  <c r="AF18" i="14"/>
  <c r="AE10" i="14"/>
  <c r="AF29" i="14"/>
  <c r="AE21" i="14"/>
  <c r="AF80" i="14"/>
  <c r="AF76" i="14"/>
  <c r="AF72" i="14"/>
  <c r="AF68" i="14"/>
  <c r="AF44" i="14"/>
  <c r="AF40" i="14"/>
  <c r="AF36" i="14"/>
  <c r="AF32" i="14"/>
  <c r="AF28" i="14"/>
  <c r="AF16" i="14"/>
  <c r="AF66" i="14"/>
  <c r="AF17" i="14"/>
  <c r="AE4" i="14"/>
  <c r="AF83" i="14"/>
  <c r="AF79" i="14"/>
  <c r="AF75" i="14"/>
  <c r="AF71" i="14"/>
  <c r="AF67" i="14"/>
  <c r="AF47" i="14"/>
  <c r="AF43" i="14"/>
  <c r="AF39" i="14"/>
  <c r="AF35" i="14"/>
  <c r="AF31" i="14"/>
  <c r="AF27" i="14"/>
  <c r="AF15" i="14"/>
  <c r="N47" i="5"/>
  <c r="N48" i="5"/>
  <c r="N49" i="5"/>
  <c r="E47" i="5"/>
  <c r="F47" i="5"/>
  <c r="G47" i="5"/>
  <c r="H47" i="5"/>
  <c r="I47" i="5"/>
  <c r="J47" i="5"/>
  <c r="K47" i="5"/>
  <c r="L47" i="5"/>
  <c r="M47" i="5"/>
  <c r="D47" i="5"/>
  <c r="N43" i="5"/>
  <c r="N44" i="5"/>
  <c r="N45" i="5"/>
  <c r="N46" i="5"/>
  <c r="N42" i="5"/>
  <c r="I17" i="5"/>
  <c r="I18" i="5" s="1"/>
  <c r="I19" i="5" s="1"/>
  <c r="I20" i="5" s="1"/>
  <c r="I21" i="5" s="1"/>
  <c r="I22" i="5" s="1"/>
  <c r="I23" i="5" s="1"/>
  <c r="I24" i="5" s="1"/>
  <c r="I25" i="5" s="1"/>
  <c r="D19" i="16" l="1"/>
  <c r="C20" i="16"/>
  <c r="D20" i="16" s="1"/>
  <c r="C25" i="16"/>
  <c r="D24" i="16"/>
  <c r="C83" i="16"/>
  <c r="D82" i="16"/>
  <c r="D61" i="16"/>
  <c r="C62" i="16"/>
  <c r="D53" i="16"/>
  <c r="C54" i="16"/>
  <c r="D69" i="16"/>
  <c r="C70" i="16"/>
  <c r="D70" i="16" s="1"/>
  <c r="D8" i="16"/>
  <c r="C9" i="16"/>
  <c r="D9" i="16" s="1"/>
  <c r="C75" i="16"/>
  <c r="D74" i="16"/>
  <c r="D43" i="16"/>
  <c r="C44" i="16"/>
  <c r="D35" i="16"/>
  <c r="C36" i="16"/>
  <c r="AF54" i="14"/>
  <c r="AF52" i="14"/>
  <c r="AF50" i="14"/>
  <c r="AF51" i="14"/>
  <c r="AF55" i="14"/>
  <c r="AF53" i="14"/>
  <c r="AG6" i="14"/>
  <c r="AH6" i="14" s="1"/>
  <c r="AG7" i="14" s="1"/>
  <c r="AH7" i="14" s="1"/>
  <c r="AG8" i="14" s="1"/>
  <c r="AF4" i="14"/>
  <c r="AE5" i="14"/>
  <c r="AF21" i="14"/>
  <c r="AE22" i="14"/>
  <c r="AE11" i="14"/>
  <c r="AF10" i="14"/>
  <c r="AE60" i="14"/>
  <c r="AF59" i="14"/>
  <c r="N50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C37" i="16" l="1"/>
  <c r="D36" i="16"/>
  <c r="C63" i="16"/>
  <c r="D62" i="16"/>
  <c r="C55" i="16"/>
  <c r="D54" i="16"/>
  <c r="D75" i="16"/>
  <c r="C76" i="16"/>
  <c r="D25" i="16"/>
  <c r="C26" i="16"/>
  <c r="D44" i="16"/>
  <c r="C45" i="16"/>
  <c r="D83" i="16"/>
  <c r="C84" i="16"/>
  <c r="AH8" i="14"/>
  <c r="AG9" i="14" s="1"/>
  <c r="AH9" i="14" s="1"/>
  <c r="AG10" i="14" s="1"/>
  <c r="AH10" i="14" s="1"/>
  <c r="AG11" i="14" s="1"/>
  <c r="AH11" i="14" s="1"/>
  <c r="AG12" i="14" s="1"/>
  <c r="AH12" i="14" s="1"/>
  <c r="AG13" i="14" s="1"/>
  <c r="AH13" i="14" s="1"/>
  <c r="AG14" i="14" s="1"/>
  <c r="AH14" i="14" s="1"/>
  <c r="AG15" i="14" s="1"/>
  <c r="AH15" i="14" s="1"/>
  <c r="AG16" i="14" s="1"/>
  <c r="AH16" i="14" s="1"/>
  <c r="AG17" i="14" s="1"/>
  <c r="AH17" i="14" s="1"/>
  <c r="AG18" i="14" s="1"/>
  <c r="AH18" i="14" s="1"/>
  <c r="AG19" i="14" s="1"/>
  <c r="AH19" i="14" s="1"/>
  <c r="AG20" i="14" s="1"/>
  <c r="AH20" i="14" s="1"/>
  <c r="AG21" i="14" s="1"/>
  <c r="AH21" i="14" s="1"/>
  <c r="AG22" i="14" s="1"/>
  <c r="AH22" i="14" s="1"/>
  <c r="AG23" i="14" s="1"/>
  <c r="AH23" i="14" s="1"/>
  <c r="AG24" i="14" s="1"/>
  <c r="AH24" i="14" s="1"/>
  <c r="AG25" i="14" s="1"/>
  <c r="AH25" i="14" s="1"/>
  <c r="AG26" i="14" s="1"/>
  <c r="AH26" i="14" s="1"/>
  <c r="AG27" i="14" s="1"/>
  <c r="AH27" i="14" s="1"/>
  <c r="AG28" i="14" s="1"/>
  <c r="AH28" i="14" s="1"/>
  <c r="AG29" i="14" s="1"/>
  <c r="AH29" i="14" s="1"/>
  <c r="AG30" i="14" s="1"/>
  <c r="AH30" i="14" s="1"/>
  <c r="AG31" i="14" s="1"/>
  <c r="AH31" i="14" s="1"/>
  <c r="AG32" i="14" s="1"/>
  <c r="AH32" i="14" s="1"/>
  <c r="AG33" i="14" s="1"/>
  <c r="AH33" i="14" s="1"/>
  <c r="AG34" i="14" s="1"/>
  <c r="AH34" i="14" s="1"/>
  <c r="AG35" i="14" s="1"/>
  <c r="AH35" i="14" s="1"/>
  <c r="AG36" i="14" s="1"/>
  <c r="AH36" i="14" s="1"/>
  <c r="AG37" i="14" s="1"/>
  <c r="AH37" i="14" s="1"/>
  <c r="AG38" i="14" s="1"/>
  <c r="AH38" i="14" s="1"/>
  <c r="AG39" i="14" s="1"/>
  <c r="AH39" i="14" s="1"/>
  <c r="AG40" i="14" s="1"/>
  <c r="AH40" i="14" s="1"/>
  <c r="AG41" i="14" s="1"/>
  <c r="AH41" i="14" s="1"/>
  <c r="AG42" i="14" s="1"/>
  <c r="AH42" i="14" s="1"/>
  <c r="AG43" i="14" s="1"/>
  <c r="AH43" i="14" s="1"/>
  <c r="AG44" i="14" s="1"/>
  <c r="AH44" i="14" s="1"/>
  <c r="AG45" i="14" s="1"/>
  <c r="AH45" i="14" s="1"/>
  <c r="AG46" i="14" s="1"/>
  <c r="AH46" i="14" s="1"/>
  <c r="AG47" i="14" s="1"/>
  <c r="AH47" i="14" s="1"/>
  <c r="AG48" i="14" s="1"/>
  <c r="AH48" i="14" s="1"/>
  <c r="AG49" i="14" s="1"/>
  <c r="AH49" i="14" s="1"/>
  <c r="AG50" i="14" s="1"/>
  <c r="AH50" i="14" s="1"/>
  <c r="AG51" i="14" s="1"/>
  <c r="AH51" i="14" s="1"/>
  <c r="AG52" i="14" s="1"/>
  <c r="AH52" i="14" s="1"/>
  <c r="AG53" i="14" s="1"/>
  <c r="AH53" i="14" s="1"/>
  <c r="AG54" i="14" s="1"/>
  <c r="AH54" i="14" s="1"/>
  <c r="AG55" i="14" s="1"/>
  <c r="AH55" i="14" s="1"/>
  <c r="AG56" i="14" s="1"/>
  <c r="AH56" i="14" s="1"/>
  <c r="AG57" i="14" s="1"/>
  <c r="AH57" i="14" s="1"/>
  <c r="AG58" i="14" s="1"/>
  <c r="AH58" i="14" s="1"/>
  <c r="AG59" i="14" s="1"/>
  <c r="AH59" i="14" s="1"/>
  <c r="AG60" i="14" s="1"/>
  <c r="AH60" i="14" s="1"/>
  <c r="AG61" i="14" s="1"/>
  <c r="AH61" i="14" s="1"/>
  <c r="AG62" i="14" s="1"/>
  <c r="AH62" i="14" s="1"/>
  <c r="AG63" i="14" s="1"/>
  <c r="AH63" i="14" s="1"/>
  <c r="AG64" i="14" s="1"/>
  <c r="AH64" i="14" s="1"/>
  <c r="AG65" i="14" s="1"/>
  <c r="AH65" i="14" s="1"/>
  <c r="AG66" i="14" s="1"/>
  <c r="AH66" i="14" s="1"/>
  <c r="AG67" i="14" s="1"/>
  <c r="AH67" i="14" s="1"/>
  <c r="AG68" i="14" s="1"/>
  <c r="AH68" i="14" s="1"/>
  <c r="AG69" i="14" s="1"/>
  <c r="AH69" i="14" s="1"/>
  <c r="AG70" i="14" s="1"/>
  <c r="AH70" i="14" s="1"/>
  <c r="AG71" i="14" s="1"/>
  <c r="AH71" i="14" s="1"/>
  <c r="AG72" i="14" s="1"/>
  <c r="AH72" i="14" s="1"/>
  <c r="AG73" i="14" s="1"/>
  <c r="AH73" i="14" s="1"/>
  <c r="AG74" i="14" s="1"/>
  <c r="AH74" i="14" s="1"/>
  <c r="AG75" i="14" s="1"/>
  <c r="AH75" i="14" s="1"/>
  <c r="AG76" i="14" s="1"/>
  <c r="AH76" i="14" s="1"/>
  <c r="AG77" i="14" s="1"/>
  <c r="AH77" i="14" s="1"/>
  <c r="AG78" i="14" s="1"/>
  <c r="AH78" i="14" s="1"/>
  <c r="AG79" i="14" s="1"/>
  <c r="AH79" i="14" s="1"/>
  <c r="AG80" i="14" s="1"/>
  <c r="AH80" i="14" s="1"/>
  <c r="AG81" i="14" s="1"/>
  <c r="AH81" i="14" s="1"/>
  <c r="AG82" i="14" s="1"/>
  <c r="AH82" i="14" s="1"/>
  <c r="AG83" i="14" s="1"/>
  <c r="AH83" i="14" s="1"/>
  <c r="AG84" i="14" s="1"/>
  <c r="AH84" i="14" s="1"/>
  <c r="AE6" i="14"/>
  <c r="AF5" i="14"/>
  <c r="AE12" i="14"/>
  <c r="AF11" i="14"/>
  <c r="AE23" i="14"/>
  <c r="AF22" i="14"/>
  <c r="AE61" i="14"/>
  <c r="AF60" i="14"/>
  <c r="C27" i="16" l="1"/>
  <c r="D27" i="16" s="1"/>
  <c r="D26" i="16"/>
  <c r="D45" i="16"/>
  <c r="C46" i="16"/>
  <c r="C77" i="16"/>
  <c r="D76" i="16"/>
  <c r="D63" i="16"/>
  <c r="C64" i="16"/>
  <c r="D84" i="16"/>
  <c r="C85" i="16"/>
  <c r="D85" i="16" s="1"/>
  <c r="D55" i="16"/>
  <c r="C56" i="16"/>
  <c r="D37" i="16"/>
  <c r="C38" i="16"/>
  <c r="AE24" i="14"/>
  <c r="AF23" i="14"/>
  <c r="AE7" i="14"/>
  <c r="AF6" i="14"/>
  <c r="AE62" i="14"/>
  <c r="AF61" i="14"/>
  <c r="AE13" i="14"/>
  <c r="AF12" i="14"/>
  <c r="B12" i="11"/>
  <c r="C3" i="11"/>
  <c r="C4" i="11"/>
  <c r="C5" i="11"/>
  <c r="C6" i="11"/>
  <c r="C7" i="11"/>
  <c r="C8" i="11"/>
  <c r="C9" i="11"/>
  <c r="C10" i="11"/>
  <c r="C11" i="11"/>
  <c r="C2" i="11"/>
  <c r="C47" i="16" l="1"/>
  <c r="D46" i="16"/>
  <c r="D56" i="16"/>
  <c r="C57" i="16"/>
  <c r="D57" i="16" s="1"/>
  <c r="D64" i="16"/>
  <c r="C65" i="16"/>
  <c r="D65" i="16" s="1"/>
  <c r="C39" i="16"/>
  <c r="D39" i="16" s="1"/>
  <c r="D38" i="16"/>
  <c r="D77" i="16"/>
  <c r="C78" i="16"/>
  <c r="D78" i="16" s="1"/>
  <c r="AE8" i="14"/>
  <c r="AF8" i="14" s="1"/>
  <c r="AF7" i="14"/>
  <c r="AE63" i="14"/>
  <c r="AF62" i="14"/>
  <c r="AE14" i="14"/>
  <c r="AF14" i="14" s="1"/>
  <c r="AF13" i="14"/>
  <c r="AE25" i="14"/>
  <c r="AF24" i="14"/>
  <c r="C12" i="11"/>
  <c r="D47" i="16" l="1"/>
  <c r="C48" i="16"/>
  <c r="AE26" i="14"/>
  <c r="AF26" i="14" s="1"/>
  <c r="AF25" i="14"/>
  <c r="AE64" i="14"/>
  <c r="AF64" i="14" s="1"/>
  <c r="AF63" i="14"/>
  <c r="D48" i="16" l="1"/>
  <c r="C49" i="16"/>
  <c r="D49" i="16" s="1"/>
</calcChain>
</file>

<file path=xl/sharedStrings.xml><?xml version="1.0" encoding="utf-8"?>
<sst xmlns="http://schemas.openxmlformats.org/spreadsheetml/2006/main" count="1203" uniqueCount="404">
  <si>
    <t>UnityShip</t>
  </si>
  <si>
    <t>None</t>
  </si>
  <si>
    <t>\</t>
  </si>
  <si>
    <t>Horizontal</t>
  </si>
  <si>
    <t>Linear</t>
  </si>
  <si>
    <t>RVertical</t>
  </si>
  <si>
    <t>RCenter</t>
  </si>
  <si>
    <t>MiningPost</t>
  </si>
  <si>
    <t>T2B</t>
  </si>
  <si>
    <t>U</t>
  </si>
  <si>
    <t>Reverse</t>
  </si>
  <si>
    <t>SS</t>
  </si>
  <si>
    <t>d</t>
  </si>
  <si>
    <t>TL2BR</t>
  </si>
  <si>
    <t>Time</t>
  </si>
  <si>
    <t>Type</t>
  </si>
  <si>
    <t>Style</t>
  </si>
  <si>
    <t>Delay</t>
  </si>
  <si>
    <t>Count</t>
  </si>
  <si>
    <t>GenerationType</t>
  </si>
  <si>
    <t>Path Ease</t>
  </si>
  <si>
    <t>PathTime</t>
  </si>
  <si>
    <t>PathDelay</t>
  </si>
  <si>
    <t>Path Variant</t>
  </si>
  <si>
    <t>Rhorizontal</t>
  </si>
  <si>
    <t>Boat</t>
  </si>
  <si>
    <t>Crate</t>
  </si>
  <si>
    <t>Hellicopter</t>
  </si>
  <si>
    <t>Boss</t>
  </si>
  <si>
    <t>Plane</t>
  </si>
  <si>
    <t>C</t>
  </si>
  <si>
    <t>TR2BL</t>
  </si>
  <si>
    <t>ZZ</t>
  </si>
  <si>
    <t>Background</t>
  </si>
  <si>
    <t>Path Offset X</t>
  </si>
  <si>
    <t>Path Offset Y</t>
  </si>
  <si>
    <t>Path Offset Z</t>
  </si>
  <si>
    <t>Extractable</t>
  </si>
  <si>
    <t>Enemy</t>
  </si>
  <si>
    <t>Lighthouse</t>
  </si>
  <si>
    <t>Base Score</t>
  </si>
  <si>
    <t>Base Energy</t>
  </si>
  <si>
    <t>Path Name</t>
  </si>
  <si>
    <t>BaseFunds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</si>
  <si>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</si>
  <si>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</si>
  <si>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</si>
  <si>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</si>
  <si>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</si>
  <si>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</si>
  <si>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</si>
  <si>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</si>
  <si>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</si>
  <si>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</si>
  <si>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</si>
  <si>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</si>
  <si>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</si>
  <si>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</si>
  <si>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</si>
  <si>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</si>
  <si>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</si>
  <si>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</si>
  <si>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</si>
  <si>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</si>
  <si>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</si>
  <si>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</si>
  <si>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</si>
  <si>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</si>
  <si>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</si>
  <si>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</si>
  <si>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</si>
  <si>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</si>
  <si>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</si>
  <si>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</si>
  <si>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</si>
  <si>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A-032</t>
  </si>
  <si>
    <t>Completed all levels in easy mode</t>
  </si>
  <si>
    <t>Completed all levels in hard mode</t>
  </si>
  <si>
    <t>Priority</t>
  </si>
  <si>
    <t>Id</t>
  </si>
  <si>
    <t>Description</t>
  </si>
  <si>
    <t>Killed all enemies in all levels</t>
  </si>
  <si>
    <t>Collected 1000 funds</t>
  </si>
  <si>
    <t>Purchased first upgrade</t>
  </si>
  <si>
    <t>Killed all enemies in all levels without using a manual weapon</t>
  </si>
  <si>
    <t>Killed all enemies in all levels without using a shield</t>
  </si>
  <si>
    <t>Collected 10000 funds</t>
  </si>
  <si>
    <t>Purchased all upgrades</t>
  </si>
  <si>
    <t>Collected 100000 funds</t>
  </si>
  <si>
    <t>Extracted all mines in all levels</t>
  </si>
  <si>
    <t>Extracted 1000 mines</t>
  </si>
  <si>
    <t>Completed all objectives for all levels in easy mode</t>
  </si>
  <si>
    <t>Completed all objectives for all levels in hard mode</t>
  </si>
  <si>
    <t>Completed all objectives for all levels in impossible mode</t>
  </si>
  <si>
    <t>Completed all levels in impossible mode</t>
  </si>
  <si>
    <t>Sold first mineral</t>
  </si>
  <si>
    <t>Gone nuclear</t>
  </si>
  <si>
    <t>Completed all levels untouched in easy mode</t>
  </si>
  <si>
    <t>Completed all levels untouched in hard mode</t>
  </si>
  <si>
    <t>Completed all levels untouched in impossible mode</t>
  </si>
  <si>
    <t>Bought a different ship</t>
  </si>
  <si>
    <t>Chose a name</t>
  </si>
  <si>
    <t>Logged in to Facebook</t>
  </si>
  <si>
    <t>Purchased a bag of funds</t>
  </si>
  <si>
    <t>Finished with the skin of your teeth (1 energy left)</t>
  </si>
  <si>
    <t>Killed 1000 enemies</t>
  </si>
  <si>
    <t>Killed 10000 enemies</t>
  </si>
  <si>
    <t>Killed 100000 enemies</t>
  </si>
  <si>
    <t>Killed 1000000 enemies</t>
  </si>
  <si>
    <t>Killed 1000 bosses</t>
  </si>
  <si>
    <t>Played 100 hours</t>
  </si>
  <si>
    <t>Played 10 hours</t>
  </si>
  <si>
    <t>A-033</t>
  </si>
  <si>
    <t>Played challenge mode</t>
  </si>
  <si>
    <t>Developer's achievement: 1000 downloads</t>
  </si>
  <si>
    <t>Developer's achievement: 10000 downloads</t>
  </si>
  <si>
    <t>Developer's achievement: 100000 downloads</t>
  </si>
  <si>
    <t>Developer's achievement: 1000000 downloads</t>
  </si>
  <si>
    <t>Unlocked bonus level</t>
  </si>
  <si>
    <t xml:space="preserve"> </t>
  </si>
  <si>
    <t>Collect all summary data</t>
  </si>
  <si>
    <t>merge summary data</t>
  </si>
  <si>
    <t>scoring and energy adjustments</t>
  </si>
  <si>
    <t>difficulty : enemy count, enemy strenght, enemy fire energy, enemy fire rate, enemy AI,</t>
  </si>
  <si>
    <t>gamecenter</t>
  </si>
  <si>
    <t xml:space="preserve">animate bosses     </t>
  </si>
  <si>
    <t>Stars pausing In Summary</t>
  </si>
  <si>
    <t xml:space="preserve">3mins - 10 mins level designs  ( 12 single player levels initially)    </t>
  </si>
  <si>
    <t>Polish VFX, SFX, Graphics</t>
  </si>
  <si>
    <t>persist all data</t>
  </si>
  <si>
    <t>level unlock</t>
  </si>
  <si>
    <t>enemy energy</t>
  </si>
  <si>
    <t>Various shooting patterns</t>
  </si>
  <si>
    <t>Level file format simplification</t>
  </si>
  <si>
    <t>Style Selector</t>
  </si>
  <si>
    <t>AssetDB remove</t>
  </si>
  <si>
    <t>Fix pause</t>
  </si>
  <si>
    <t>objectives: destroy 70% of enemy forces, 100%, extract all mines, stay untouched</t>
  </si>
  <si>
    <t>OpenFeint android</t>
  </si>
  <si>
    <t>Optimize</t>
  </si>
  <si>
    <t>paragraph (pitch)</t>
  </si>
  <si>
    <t>gameplay</t>
  </si>
  <si>
    <t xml:space="preserve">channels </t>
  </si>
  <si>
    <t>boards</t>
  </si>
  <si>
    <t>Option: Language</t>
  </si>
  <si>
    <t>Option; controls</t>
  </si>
  <si>
    <t>Option: iCloud</t>
  </si>
  <si>
    <t>Point multiplier</t>
  </si>
  <si>
    <t>Funds multiplier</t>
  </si>
  <si>
    <t>Screenshots</t>
  </si>
  <si>
    <t>Value exchange</t>
  </si>
  <si>
    <t>target seeking weapons</t>
  </si>
  <si>
    <t>Various bullet types</t>
  </si>
  <si>
    <t>Options: RESTORE PURCHASES</t>
  </si>
  <si>
    <t>HIGH SCORES: LOGIN FACEBOOK TO GET 250 FUNDS BONUS</t>
  </si>
  <si>
    <t xml:space="preserve">HIGH SCORES: INVITE MORE FRIENDS </t>
  </si>
  <si>
    <t>LEADERBOARDS, ACHIEVEMENTS, CHALLENGES</t>
  </si>
  <si>
    <t>bottom enemies not exiting boundary glitch</t>
  </si>
  <si>
    <t>XBoxLive windows phone/xbox</t>
  </si>
  <si>
    <t>ShouldFireNow only on seekable targets exists</t>
  </si>
  <si>
    <t>better ease in out</t>
  </si>
  <si>
    <t>planet randomization should not repeat close to each other</t>
  </si>
  <si>
    <t>Not all destructions mean player killed and should be releasing funds or score</t>
  </si>
  <si>
    <t>Per platform optimizations</t>
  </si>
  <si>
    <t>List of: Supported screen sizes &amp; orientations</t>
  </si>
  <si>
    <t>List of: Supported devices, OS versions, etc.</t>
  </si>
  <si>
    <t>In app purchases</t>
  </si>
  <si>
    <t>Facebook</t>
  </si>
  <si>
    <t>USD</t>
  </si>
  <si>
    <t>GameFunds</t>
  </si>
  <si>
    <t>Ad Sources</t>
  </si>
  <si>
    <t>Multiplayer COOP, VS?</t>
  </si>
  <si>
    <t>PS3 Online , playstation network</t>
  </si>
  <si>
    <t>Steam</t>
  </si>
  <si>
    <t>level unlocking rules - (L)evel - (D)ifficulty - (O)bjective</t>
  </si>
  <si>
    <t>pricing of upgrades (goes up as upgrade goes up)</t>
  </si>
  <si>
    <t>secure playerprefs</t>
  </si>
  <si>
    <t>Feature Upgrade Prices</t>
  </si>
  <si>
    <t>Energy</t>
  </si>
  <si>
    <t>Main Weapon</t>
  </si>
  <si>
    <t>Side Weapon</t>
  </si>
  <si>
    <t>Missiles</t>
  </si>
  <si>
    <t>Magnet</t>
  </si>
  <si>
    <t>Laser</t>
  </si>
  <si>
    <t>Nuke</t>
  </si>
  <si>
    <t>Shield</t>
  </si>
  <si>
    <t>check size of distributions with HANGAR on</t>
  </si>
  <si>
    <t>check size of distributions with HANGAR and SpaceForUnity OFF</t>
  </si>
  <si>
    <t>177 mb</t>
  </si>
  <si>
    <t>363 mb</t>
  </si>
  <si>
    <t>check size of distributions with HANGAR on, Store OFF</t>
  </si>
  <si>
    <t>361mb</t>
  </si>
  <si>
    <t>check size of distributions with SpaceForUnity on (Demo-Earth)</t>
  </si>
  <si>
    <t>190mb</t>
  </si>
  <si>
    <t>check size of distributions with SpaceForUnity on (Demo-Earth&amp;Squadronof7)</t>
  </si>
  <si>
    <t>202mb</t>
  </si>
  <si>
    <t>check size of distributions with SpaceForUnity on (Demo-Squadronof7)</t>
  </si>
  <si>
    <t>197mb</t>
  </si>
  <si>
    <t>In planet levels?</t>
  </si>
  <si>
    <t>In saturn ring levels?</t>
  </si>
  <si>
    <t>Space for unity backgrounds</t>
  </si>
  <si>
    <t>Economy - Mining</t>
  </si>
  <si>
    <t>Economy - Funds</t>
  </si>
  <si>
    <t>Low Energy Indicator (side red)</t>
  </si>
  <si>
    <t>Visual FX (animation, glow, etc)</t>
  </si>
  <si>
    <t>weapon fire rate pickups</t>
  </si>
  <si>
    <t>Chain kills</t>
  </si>
  <si>
    <t>B2T</t>
  </si>
  <si>
    <t>Zodiac</t>
  </si>
  <si>
    <t>//84</t>
  </si>
  <si>
    <t>R2L</t>
  </si>
  <si>
    <t>//93</t>
  </si>
  <si>
    <t>Turret</t>
  </si>
  <si>
    <t>//98</t>
  </si>
  <si>
    <t>//100</t>
  </si>
  <si>
    <t>Boss_Plane</t>
  </si>
  <si>
    <t>Boss_Boat</t>
  </si>
  <si>
    <t>Level</t>
  </si>
  <si>
    <t>Length (seconds)</t>
  </si>
  <si>
    <t>Length (minutes)</t>
  </si>
  <si>
    <t>Total</t>
  </si>
  <si>
    <t>Green Planes</t>
  </si>
  <si>
    <t>Fire Rate Pickup</t>
  </si>
  <si>
    <t>Small Boats</t>
  </si>
  <si>
    <t>Extractables</t>
  </si>
  <si>
    <t>BigPlaneSingle Turret</t>
  </si>
  <si>
    <t>Red Plane</t>
  </si>
  <si>
    <t>Big Boat</t>
  </si>
  <si>
    <t>Stationary Turrets</t>
  </si>
  <si>
    <t>New Flight Patterns</t>
  </si>
  <si>
    <t>More Crowded Waves</t>
  </si>
  <si>
    <t>Bridges</t>
  </si>
  <si>
    <t>Trees</t>
  </si>
  <si>
    <t>Tanks</t>
  </si>
  <si>
    <t>Triple Row Waves</t>
  </si>
  <si>
    <t>Double Row Waves</t>
  </si>
  <si>
    <t>Yellow Plane</t>
  </si>
  <si>
    <t>BigPlaneThreeTurretsMissile</t>
  </si>
  <si>
    <t>Powerplant</t>
  </si>
  <si>
    <t>BigPlaneBossSleeperTurrets</t>
  </si>
  <si>
    <t>Parachutes/EscapePods</t>
  </si>
  <si>
    <t>Power Lines</t>
  </si>
  <si>
    <t>BigTurrets</t>
  </si>
  <si>
    <t>12 Fire Turret</t>
  </si>
  <si>
    <t>MultipleBigPlanes</t>
  </si>
  <si>
    <t>Chaotic Bullets</t>
  </si>
  <si>
    <t>Bigplane7TurretBoss</t>
  </si>
  <si>
    <t>EMP</t>
  </si>
  <si>
    <t>5xFunds</t>
  </si>
  <si>
    <t>Sideways Turrets</t>
  </si>
  <si>
    <t>6directional turrets</t>
  </si>
  <si>
    <t>PairedGateLightning</t>
  </si>
  <si>
    <t>Ambushing Tanks</t>
  </si>
  <si>
    <t>Red+White Planes</t>
  </si>
  <si>
    <t>16 Fire Turrets</t>
  </si>
  <si>
    <t>BossHugeHellicopterLaserRockets</t>
  </si>
  <si>
    <t>SwingingTurret</t>
  </si>
  <si>
    <t>Continuous Laser Turrets</t>
  </si>
  <si>
    <t>LighningBeam</t>
  </si>
  <si>
    <t>Pipeline</t>
  </si>
  <si>
    <t>A lotOfBigPlanes andBoats</t>
  </si>
  <si>
    <t>4 cols planes</t>
  </si>
  <si>
    <t>HUgeTank Boss</t>
  </si>
  <si>
    <t>Background Objects (non hittable)</t>
  </si>
  <si>
    <t>OilTower(Burning)</t>
  </si>
  <si>
    <t>Cliffs</t>
  </si>
  <si>
    <t>Water</t>
  </si>
  <si>
    <t>Rocks</t>
  </si>
  <si>
    <t>PowerLines</t>
  </si>
  <si>
    <t>BUG</t>
  </si>
  <si>
    <t>FEATURE</t>
  </si>
  <si>
    <t>POLISH</t>
  </si>
  <si>
    <t>Enemy Weapons (combined, sleeper, etc)</t>
  </si>
  <si>
    <t>OPTION: SoundPhysics for space</t>
  </si>
  <si>
    <t>FireRate pickup</t>
  </si>
  <si>
    <t>Extractable sound</t>
  </si>
  <si>
    <t>Shield hum sound</t>
  </si>
  <si>
    <t>Crash sound</t>
  </si>
  <si>
    <t>Difficulty</t>
  </si>
  <si>
    <t>Bonus Pickable % Decrease</t>
  </si>
  <si>
    <t>Funds Multiplier</t>
  </si>
  <si>
    <t>Score Multiplier</t>
  </si>
  <si>
    <t>Enemy Count % Increase</t>
  </si>
  <si>
    <t>Enemy Speed % Increase</t>
  </si>
  <si>
    <t>Enemy Fire Rate % Increase</t>
  </si>
  <si>
    <t>Enemy Strength % Increase</t>
  </si>
  <si>
    <t>Hard</t>
  </si>
  <si>
    <t>Impossible</t>
  </si>
  <si>
    <t>Easy</t>
  </si>
  <si>
    <t>z</t>
  </si>
  <si>
    <t>w</t>
  </si>
  <si>
    <t>v</t>
  </si>
  <si>
    <t>j</t>
  </si>
  <si>
    <t>o</t>
  </si>
  <si>
    <t>clove</t>
  </si>
  <si>
    <t>zz</t>
  </si>
  <si>
    <t xml:space="preserve">BUG </t>
  </si>
  <si>
    <t>Releasing pickups too much. 5x star, per wave award…</t>
  </si>
  <si>
    <t>Universe should rotate accordingtoship position</t>
  </si>
  <si>
    <t>Camera shake when hit</t>
  </si>
  <si>
    <t>Style:original transform</t>
  </si>
  <si>
    <t>FIX Crates</t>
  </si>
  <si>
    <t>Fix Energy&amp; Life Icons also FUNDS</t>
  </si>
  <si>
    <t>Finish Level Generation</t>
  </si>
  <si>
    <t>Destroy on path finalize</t>
  </si>
  <si>
    <t>Destroy weapon fires by time</t>
  </si>
  <si>
    <t>Test tool: mark a point in the game</t>
  </si>
  <si>
    <t>Hyperdrive effects</t>
  </si>
  <si>
    <t>Better HANGAR / VFXs</t>
  </si>
  <si>
    <t xml:space="preserve">Write story, characters, STARLIRA, MANGIR, </t>
  </si>
  <si>
    <t>Various gathering patterns</t>
  </si>
  <si>
    <t>Boss/Enemy AI</t>
  </si>
  <si>
    <t>Extractables should show extraction completion visually</t>
  </si>
  <si>
    <t>better level selector (universal dodecahedron)</t>
  </si>
  <si>
    <t>Dialog/Tutorials/Hints</t>
  </si>
  <si>
    <t>Multiple Player Ships</t>
  </si>
  <si>
    <t>Achievements / Level Objectives</t>
  </si>
  <si>
    <t>Enemy SHIPS should look where they are going</t>
  </si>
  <si>
    <t>Visual and Physical Boundaries Dynamically Created in Script (screen size)</t>
  </si>
  <si>
    <t>Mines contains surprises/maps/clues/pieces of a whole, etc</t>
  </si>
  <si>
    <t>Controlled Random Number Distribution - RandomFromDistribution</t>
  </si>
  <si>
    <t>Min</t>
  </si>
  <si>
    <t>Steps</t>
  </si>
  <si>
    <t>Quadratic</t>
  </si>
  <si>
    <t>Qmax</t>
  </si>
  <si>
    <t>LMax</t>
  </si>
  <si>
    <t>Cubic</t>
  </si>
  <si>
    <t>Cmax</t>
  </si>
  <si>
    <t>C2max</t>
  </si>
  <si>
    <t>POW4</t>
  </si>
  <si>
    <t>Human1</t>
  </si>
  <si>
    <t>Bring back level time boundaries and summary</t>
  </si>
  <si>
    <t>DIFF</t>
  </si>
  <si>
    <t>Main</t>
  </si>
  <si>
    <t>Side</t>
  </si>
  <si>
    <t>Music in/out</t>
  </si>
  <si>
    <t>Shooting enemies</t>
  </si>
  <si>
    <t>Turrets</t>
  </si>
  <si>
    <t>Level Design</t>
  </si>
  <si>
    <t>Multiple Music</t>
  </si>
  <si>
    <t>levelId</t>
  </si>
  <si>
    <t>lengthOfTime</t>
  </si>
  <si>
    <t>levelTimeAtStart</t>
  </si>
  <si>
    <t>levelTimeAtTheEnd</t>
  </si>
  <si>
    <t>universalTimeAtStart</t>
  </si>
  <si>
    <t>universalTimeAtTheEnd</t>
  </si>
  <si>
    <t>wavePeriod</t>
  </si>
  <si>
    <t>attackPatternsIntroductions</t>
  </si>
  <si>
    <t>attackPatternSymmetryOdds</t>
  </si>
  <si>
    <t>oddsOf2SimultaneousWaves</t>
  </si>
  <si>
    <t>helicopterEnergyMultiplier</t>
  </si>
  <si>
    <t>helicopterFirePowerMultiplier</t>
  </si>
  <si>
    <t>helicopterAttacksPackSize</t>
  </si>
  <si>
    <t>lighthouseSatelliteCount</t>
  </si>
  <si>
    <t>crateCount</t>
  </si>
  <si>
    <t>oddsOf3SimultaneousWaves</t>
  </si>
  <si>
    <t>oddsOf4SimultaneousWaves</t>
  </si>
  <si>
    <t>oddsOf5SimultaneousWaves</t>
  </si>
  <si>
    <t>extractableCount</t>
  </si>
  <si>
    <t>basicEnemiesInAWaveMin</t>
  </si>
  <si>
    <t>basicEnemiesInAWaveMax</t>
  </si>
  <si>
    <t>baseEnergyMin</t>
  </si>
  <si>
    <t>baseEnergyMax</t>
  </si>
  <si>
    <t>baseFirePowerMin</t>
  </si>
  <si>
    <t>baseFirePowerMax</t>
  </si>
  <si>
    <t>enemy1AttacksPackSize</t>
  </si>
  <si>
    <t>enemy1EnergyMultiplier</t>
  </si>
  <si>
    <t>enemy1FirePowerMultiplier</t>
  </si>
  <si>
    <t>int</t>
  </si>
  <si>
    <t>string</t>
  </si>
  <si>
    <t>basicEnemiesPerWave</t>
  </si>
  <si>
    <t>[3-5]</t>
  </si>
  <si>
    <t>[4-6]</t>
  </si>
  <si>
    <t>[5-6]</t>
  </si>
  <si>
    <t>[5-7]</t>
  </si>
  <si>
    <t>[6-7]</t>
  </si>
  <si>
    <t>[7-7]</t>
  </si>
  <si>
    <t>[7-8]</t>
  </si>
  <si>
    <t>[7-9]</t>
  </si>
  <si>
    <t>[8-9]</t>
  </si>
  <si>
    <t>[8-10]</t>
  </si>
  <si>
    <t>baseEnergy</t>
  </si>
  <si>
    <t>[100-150]</t>
  </si>
  <si>
    <t>[150-300]</t>
  </si>
  <si>
    <t>[200-300]</t>
  </si>
  <si>
    <t>[300-350]</t>
  </si>
  <si>
    <t>[400-450]</t>
  </si>
  <si>
    <t>baseFirePower</t>
  </si>
  <si>
    <t>[150-200]</t>
  </si>
  <si>
    <t>[200-250]</t>
  </si>
  <si>
    <t>[250-300]</t>
  </si>
  <si>
    <t>[400-500]</t>
  </si>
  <si>
    <t>[450-500]</t>
  </si>
  <si>
    <t>[500-550]</t>
  </si>
  <si>
    <t>enemy2AttacksPackSize</t>
  </si>
  <si>
    <t>enemy2EnergyMultiplier</t>
  </si>
  <si>
    <t>enemy2FirePowerMultiplier</t>
  </si>
  <si>
    <t>enemy3AttacksPackSize</t>
  </si>
  <si>
    <t>enemy3EnergyMultiplier</t>
  </si>
  <si>
    <t>enemy3FirePowerMultiplier</t>
  </si>
  <si>
    <t>enemy4AttacksPackSize</t>
  </si>
  <si>
    <t>enemy4EnergyMultiplier</t>
  </si>
  <si>
    <t>enemy4FirePowerMultiplier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</si>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</sst>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Fill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1" fontId="0" fillId="33" borderId="0" xfId="0" applyNumberFormat="1" applyFill="1" applyAlignment="1">
      <alignment horizontal="right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0" fontId="0" fillId="34" borderId="0" xfId="0" applyFill="1"/>
    <xf numFmtId="0" fontId="0" fillId="33" borderId="0" xfId="0" applyNumberFormat="1" applyFill="1" applyAlignment="1">
      <alignment horizontal="right"/>
    </xf>
    <xf numFmtId="1" fontId="0" fillId="37" borderId="0" xfId="0" applyNumberFormat="1" applyFill="1" applyAlignment="1">
      <alignment horizontal="right"/>
    </xf>
    <xf numFmtId="0" fontId="0" fillId="37" borderId="0" xfId="0" applyNumberFormat="1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0" fillId="37" borderId="0" xfId="0" applyFill="1" applyAlignment="1">
      <alignment horizontal="right"/>
    </xf>
    <xf numFmtId="49" fontId="0" fillId="0" borderId="0" xfId="0" applyNumberFormat="1"/>
    <xf numFmtId="0" fontId="0" fillId="38" borderId="0" xfId="0" applyFill="1"/>
    <xf numFmtId="49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Exchange!$D$16:$D$25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469D-A165-152D2B7E99B2}"/>
            </c:ext>
          </c:extLst>
        </c:ser>
        <c:ser>
          <c:idx val="1"/>
          <c:order val="1"/>
          <c:tx>
            <c:v>Linear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Exchange!$E$16:$E$25</c:f>
              <c:numCache>
                <c:formatCode>General</c:formatCode>
                <c:ptCount val="10"/>
                <c:pt idx="0">
                  <c:v>500</c:v>
                </c:pt>
                <c:pt idx="1">
                  <c:v>1150</c:v>
                </c:pt>
                <c:pt idx="2">
                  <c:v>1800</c:v>
                </c:pt>
                <c:pt idx="3">
                  <c:v>2450</c:v>
                </c:pt>
                <c:pt idx="4">
                  <c:v>3100</c:v>
                </c:pt>
                <c:pt idx="5">
                  <c:v>3750</c:v>
                </c:pt>
                <c:pt idx="6">
                  <c:v>4400</c:v>
                </c:pt>
                <c:pt idx="7">
                  <c:v>5050</c:v>
                </c:pt>
                <c:pt idx="8">
                  <c:v>5700</c:v>
                </c:pt>
                <c:pt idx="9">
                  <c:v>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B-469D-A165-152D2B7E99B2}"/>
            </c:ext>
          </c:extLst>
        </c:ser>
        <c:ser>
          <c:idx val="2"/>
          <c:order val="2"/>
          <c:tx>
            <c:v>Quadratic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Exchange!$F$16:$F$25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B-469D-A165-152D2B7E99B2}"/>
            </c:ext>
          </c:extLst>
        </c:ser>
        <c:ser>
          <c:idx val="3"/>
          <c:order val="3"/>
          <c:tx>
            <c:v>Cubic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Exchange!$G$16:$G$25</c:f>
              <c:numCache>
                <c:formatCode>General</c:formatCode>
                <c:ptCount val="10"/>
                <c:pt idx="0">
                  <c:v>500</c:v>
                </c:pt>
                <c:pt idx="1">
                  <c:v>465</c:v>
                </c:pt>
                <c:pt idx="2">
                  <c:v>220</c:v>
                </c:pt>
                <c:pt idx="3">
                  <c:v>-445</c:v>
                </c:pt>
                <c:pt idx="4">
                  <c:v>-1740</c:v>
                </c:pt>
                <c:pt idx="5">
                  <c:v>-3875</c:v>
                </c:pt>
                <c:pt idx="6">
                  <c:v>-7060</c:v>
                </c:pt>
                <c:pt idx="7">
                  <c:v>-11505</c:v>
                </c:pt>
                <c:pt idx="8">
                  <c:v>-17420</c:v>
                </c:pt>
                <c:pt idx="9">
                  <c:v>-25015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B-469D-A165-152D2B7E99B2}"/>
            </c:ext>
          </c:extLst>
        </c:ser>
        <c:ser>
          <c:idx val="4"/>
          <c:order val="4"/>
          <c:tx>
            <c:v>POW4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Exchange!$H$16:$H$25</c:f>
              <c:numCache>
                <c:formatCode>General</c:formatCode>
                <c:ptCount val="10"/>
                <c:pt idx="0">
                  <c:v>500</c:v>
                </c:pt>
                <c:pt idx="1">
                  <c:v>460.5</c:v>
                </c:pt>
                <c:pt idx="2">
                  <c:v>-132</c:v>
                </c:pt>
                <c:pt idx="3">
                  <c:v>-2699.5</c:v>
                </c:pt>
                <c:pt idx="4">
                  <c:v>-9612</c:v>
                </c:pt>
                <c:pt idx="5">
                  <c:v>-24187.5</c:v>
                </c:pt>
                <c:pt idx="6">
                  <c:v>-50692</c:v>
                </c:pt>
                <c:pt idx="7">
                  <c:v>-94339.5</c:v>
                </c:pt>
                <c:pt idx="8">
                  <c:v>-161292</c:v>
                </c:pt>
                <c:pt idx="9">
                  <c:v>-258659.5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B-469D-A165-152D2B7E99B2}"/>
            </c:ext>
          </c:extLst>
        </c:ser>
        <c:ser>
          <c:idx val="5"/>
          <c:order val="5"/>
          <c:tx>
            <c:v>g1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64B-469D-A165-152D2B7E99B2}"/>
            </c:ext>
          </c:extLst>
        </c:ser>
        <c:ser>
          <c:idx val="6"/>
          <c:order val="6"/>
          <c:tx>
            <c:v>H2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64B-469D-A165-152D2B7E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28808"/>
        <c:axId val="380229136"/>
      </c:lineChart>
      <c:catAx>
        <c:axId val="38022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9136"/>
        <c:crosses val="autoZero"/>
        <c:auto val="1"/>
        <c:lblAlgn val="ctr"/>
        <c:lblOffset val="100"/>
        <c:noMultiLvlLbl val="0"/>
      </c:catAx>
      <c:valAx>
        <c:axId val="3802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8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152400</xdr:rowOff>
    </xdr:from>
    <xdr:to>
      <xdr:col>25</xdr:col>
      <xdr:colOff>9525</xdr:colOff>
      <xdr:row>31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D14" sqref="D14"/>
    </sheetView>
  </sheetViews>
  <sheetFormatPr defaultRowHeight="15" x14ac:dyDescent="0.25"/>
  <cols>
    <col min="2" max="2" width="14.28515625" bestFit="1" customWidth="1"/>
    <col min="3" max="3" width="14.42578125" customWidth="1"/>
    <col min="4" max="4" width="20.7109375" bestFit="1" customWidth="1"/>
    <col min="5" max="6" width="24.140625" bestFit="1" customWidth="1"/>
    <col min="7" max="7" width="12.28515625" bestFit="1" customWidth="1"/>
    <col min="8" max="8" width="28.5703125" bestFit="1" customWidth="1"/>
    <col min="9" max="9" width="29" bestFit="1" customWidth="1"/>
    <col min="10" max="10" width="27.28515625" bestFit="1" customWidth="1"/>
    <col min="11" max="11" width="28.5703125" bestFit="1" customWidth="1"/>
    <col min="12" max="12" width="17.42578125" bestFit="1" customWidth="1"/>
    <col min="13" max="13" width="17.85546875" bestFit="1" customWidth="1"/>
    <col min="14" max="14" width="21" bestFit="1" customWidth="1"/>
    <col min="15" max="15" width="21.5703125" bestFit="1" customWidth="1"/>
    <col min="16" max="19" width="28.7109375" bestFit="1" customWidth="1"/>
    <col min="20" max="20" width="16.7109375" bestFit="1" customWidth="1"/>
    <col min="21" max="21" width="11.42578125" bestFit="1" customWidth="1"/>
    <col min="22" max="22" width="26.28515625" bestFit="1" customWidth="1"/>
    <col min="23" max="23" width="28.42578125" bestFit="1" customWidth="1"/>
    <col min="24" max="24" width="27.140625" bestFit="1" customWidth="1"/>
    <col min="25" max="25" width="30.85546875" bestFit="1" customWidth="1"/>
    <col min="26" max="26" width="26.85546875" bestFit="1" customWidth="1"/>
    <col min="27" max="27" width="25" bestFit="1" customWidth="1"/>
    <col min="28" max="28" width="28.28515625" bestFit="1" customWidth="1"/>
    <col min="29" max="29" width="26.85546875" bestFit="1" customWidth="1"/>
    <col min="30" max="30" width="25" bestFit="1" customWidth="1"/>
    <col min="31" max="31" width="28.28515625" bestFit="1" customWidth="1"/>
    <col min="32" max="32" width="26.85546875" bestFit="1" customWidth="1"/>
    <col min="33" max="33" width="25" bestFit="1" customWidth="1"/>
    <col min="34" max="34" width="28.28515625" bestFit="1" customWidth="1"/>
    <col min="35" max="35" width="26.85546875" bestFit="1" customWidth="1"/>
    <col min="36" max="36" width="25" bestFit="1" customWidth="1"/>
    <col min="37" max="37" width="28.28515625" bestFit="1" customWidth="1"/>
    <col min="38" max="16384" width="9.140625" style="6"/>
  </cols>
  <sheetData>
    <row r="1" spans="1:37" x14ac:dyDescent="0.25">
      <c r="A1" t="s">
        <v>368</v>
      </c>
      <c r="B1" t="s">
        <v>368</v>
      </c>
      <c r="C1" t="s">
        <v>368</v>
      </c>
      <c r="D1" t="s">
        <v>368</v>
      </c>
      <c r="E1" t="s">
        <v>368</v>
      </c>
      <c r="F1" t="s">
        <v>368</v>
      </c>
      <c r="G1" t="s">
        <v>368</v>
      </c>
      <c r="H1" t="s">
        <v>368</v>
      </c>
      <c r="I1" t="s">
        <v>368</v>
      </c>
      <c r="J1" t="s">
        <v>369</v>
      </c>
      <c r="K1" t="s">
        <v>368</v>
      </c>
      <c r="L1" t="s">
        <v>368</v>
      </c>
      <c r="M1" t="s">
        <v>368</v>
      </c>
      <c r="N1" t="s">
        <v>368</v>
      </c>
      <c r="O1" t="s">
        <v>368</v>
      </c>
      <c r="P1" t="s">
        <v>368</v>
      </c>
      <c r="Q1" t="s">
        <v>368</v>
      </c>
      <c r="R1" t="s">
        <v>368</v>
      </c>
      <c r="S1" t="s">
        <v>368</v>
      </c>
      <c r="T1" t="s">
        <v>368</v>
      </c>
      <c r="U1" t="s">
        <v>368</v>
      </c>
      <c r="V1" t="s">
        <v>368</v>
      </c>
      <c r="W1" t="s">
        <v>368</v>
      </c>
      <c r="X1" t="s">
        <v>368</v>
      </c>
      <c r="Y1" t="s">
        <v>368</v>
      </c>
      <c r="Z1" t="s">
        <v>368</v>
      </c>
      <c r="AA1" t="s">
        <v>368</v>
      </c>
      <c r="AB1" t="s">
        <v>368</v>
      </c>
      <c r="AC1" t="s">
        <v>368</v>
      </c>
      <c r="AD1" t="s">
        <v>368</v>
      </c>
      <c r="AE1" t="s">
        <v>368</v>
      </c>
      <c r="AF1" t="s">
        <v>368</v>
      </c>
      <c r="AG1" t="s">
        <v>368</v>
      </c>
      <c r="AH1" t="s">
        <v>368</v>
      </c>
      <c r="AI1" t="s">
        <v>368</v>
      </c>
      <c r="AJ1" t="s">
        <v>368</v>
      </c>
      <c r="AK1" t="s">
        <v>368</v>
      </c>
    </row>
    <row r="2" spans="1:37" x14ac:dyDescent="0.25">
      <c r="A2" s="12" t="s">
        <v>340</v>
      </c>
      <c r="B2" s="12" t="s">
        <v>341</v>
      </c>
      <c r="C2" s="12" t="s">
        <v>342</v>
      </c>
      <c r="D2" s="12" t="s">
        <v>343</v>
      </c>
      <c r="E2" s="12" t="s">
        <v>344</v>
      </c>
      <c r="F2" s="12" t="s">
        <v>345</v>
      </c>
      <c r="G2" s="12" t="s">
        <v>346</v>
      </c>
      <c r="H2" s="12" t="s">
        <v>359</v>
      </c>
      <c r="I2" s="12" t="s">
        <v>360</v>
      </c>
      <c r="J2" s="12" t="s">
        <v>347</v>
      </c>
      <c r="K2" s="12" t="s">
        <v>348</v>
      </c>
      <c r="L2" s="12" t="s">
        <v>361</v>
      </c>
      <c r="M2" s="12" t="s">
        <v>362</v>
      </c>
      <c r="N2" s="12" t="s">
        <v>363</v>
      </c>
      <c r="O2" s="12" t="s">
        <v>364</v>
      </c>
      <c r="P2" s="12" t="s">
        <v>349</v>
      </c>
      <c r="Q2" s="12" t="s">
        <v>355</v>
      </c>
      <c r="R2" s="12" t="s">
        <v>356</v>
      </c>
      <c r="S2" s="12" t="s">
        <v>357</v>
      </c>
      <c r="T2" s="12" t="s">
        <v>358</v>
      </c>
      <c r="U2" s="12" t="s">
        <v>354</v>
      </c>
      <c r="V2" s="12" t="s">
        <v>353</v>
      </c>
      <c r="W2" s="12" t="s">
        <v>352</v>
      </c>
      <c r="X2" s="12" t="s">
        <v>350</v>
      </c>
      <c r="Y2" s="12" t="s">
        <v>351</v>
      </c>
      <c r="Z2" s="12" t="s">
        <v>365</v>
      </c>
      <c r="AA2" s="12" t="s">
        <v>366</v>
      </c>
      <c r="AB2" s="12" t="s">
        <v>367</v>
      </c>
      <c r="AC2" s="12" t="s">
        <v>365</v>
      </c>
      <c r="AD2" s="12" t="s">
        <v>366</v>
      </c>
      <c r="AE2" s="12" t="s">
        <v>367</v>
      </c>
      <c r="AF2" s="12" t="s">
        <v>365</v>
      </c>
      <c r="AG2" s="12" t="s">
        <v>366</v>
      </c>
      <c r="AH2" s="12" t="s">
        <v>367</v>
      </c>
      <c r="AI2" s="12" t="s">
        <v>365</v>
      </c>
      <c r="AJ2" s="12" t="s">
        <v>366</v>
      </c>
      <c r="AK2" s="12" t="s">
        <v>367</v>
      </c>
    </row>
    <row r="3" spans="1:37" x14ac:dyDescent="0.25">
      <c r="A3" s="8">
        <v>1</v>
      </c>
      <c r="B3" s="11">
        <v>30</v>
      </c>
      <c r="C3" s="11">
        <v>0</v>
      </c>
      <c r="D3" s="11">
        <f>C3+B3</f>
        <v>30</v>
      </c>
      <c r="E3" s="11">
        <v>0</v>
      </c>
      <c r="F3" s="11">
        <f>B3+E3</f>
        <v>30</v>
      </c>
      <c r="G3" s="11">
        <v>5</v>
      </c>
      <c r="H3" s="17">
        <v>3</v>
      </c>
      <c r="I3" s="17">
        <v>5</v>
      </c>
      <c r="J3" s="9" t="s">
        <v>2</v>
      </c>
      <c r="K3" s="17">
        <v>100</v>
      </c>
      <c r="L3" s="17">
        <v>100</v>
      </c>
      <c r="M3" s="17">
        <v>150</v>
      </c>
      <c r="N3" s="17">
        <v>100</v>
      </c>
      <c r="O3" s="17">
        <v>150</v>
      </c>
      <c r="P3" s="17">
        <v>0</v>
      </c>
      <c r="Q3" s="17">
        <v>0</v>
      </c>
      <c r="R3" s="17">
        <v>0</v>
      </c>
      <c r="S3" s="17">
        <v>0</v>
      </c>
      <c r="T3" s="17">
        <v>1</v>
      </c>
      <c r="U3" s="17">
        <v>0</v>
      </c>
      <c r="V3" s="17">
        <v>0</v>
      </c>
      <c r="W3" s="17">
        <v>3</v>
      </c>
      <c r="X3" s="17">
        <v>30</v>
      </c>
      <c r="Y3" s="17">
        <v>5</v>
      </c>
      <c r="Z3" s="17">
        <v>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x14ac:dyDescent="0.25">
      <c r="A4" s="8">
        <v>1</v>
      </c>
      <c r="B4" s="17">
        <v>30</v>
      </c>
      <c r="C4" s="17">
        <f>IF(A3=A4,C3+B3,0)</f>
        <v>30</v>
      </c>
      <c r="D4" s="11">
        <f t="shared" ref="D4:D67" si="0">C4+B4</f>
        <v>60</v>
      </c>
      <c r="E4" s="11">
        <f>F3</f>
        <v>30</v>
      </c>
      <c r="F4" s="11">
        <f t="shared" ref="F4:F67" si="1">B4+E4</f>
        <v>60</v>
      </c>
      <c r="G4" s="11">
        <v>5</v>
      </c>
      <c r="H4" s="17">
        <v>4</v>
      </c>
      <c r="I4" s="17">
        <v>6</v>
      </c>
      <c r="J4" s="9"/>
      <c r="K4" s="17">
        <v>100</v>
      </c>
      <c r="L4" s="9"/>
      <c r="M4" s="9"/>
      <c r="N4" s="9"/>
      <c r="O4" s="9"/>
      <c r="P4" s="17">
        <v>0</v>
      </c>
      <c r="Q4" s="17">
        <v>0</v>
      </c>
      <c r="R4" s="17">
        <v>0</v>
      </c>
      <c r="S4" s="17">
        <v>0</v>
      </c>
      <c r="T4" s="17">
        <v>1</v>
      </c>
      <c r="U4" s="9"/>
      <c r="V4" s="9"/>
      <c r="W4" s="17">
        <v>3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25">
      <c r="A5" s="8">
        <v>1</v>
      </c>
      <c r="B5" s="11">
        <v>30</v>
      </c>
      <c r="C5" s="17">
        <f t="shared" ref="C5:C9" si="2">IF(A4=A5,C4+B4,0)</f>
        <v>60</v>
      </c>
      <c r="D5" s="11">
        <f t="shared" si="0"/>
        <v>90</v>
      </c>
      <c r="E5" s="11">
        <f t="shared" ref="E5:E68" si="3">F4</f>
        <v>60</v>
      </c>
      <c r="F5" s="11">
        <f t="shared" si="1"/>
        <v>90</v>
      </c>
      <c r="G5" s="11">
        <v>5</v>
      </c>
      <c r="H5" s="17">
        <v>4</v>
      </c>
      <c r="I5" s="17">
        <v>6</v>
      </c>
      <c r="J5" s="9"/>
      <c r="K5" s="17">
        <v>100</v>
      </c>
      <c r="L5" s="9"/>
      <c r="M5" s="9"/>
      <c r="N5" s="9"/>
      <c r="O5" s="9"/>
      <c r="P5" s="17">
        <v>0</v>
      </c>
      <c r="Q5" s="17">
        <v>0</v>
      </c>
      <c r="R5" s="17">
        <v>0</v>
      </c>
      <c r="S5" s="17">
        <v>0</v>
      </c>
      <c r="T5" s="17">
        <v>1</v>
      </c>
      <c r="U5" s="17">
        <v>2</v>
      </c>
      <c r="V5" s="17">
        <v>1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25">
      <c r="A6" s="8">
        <v>1</v>
      </c>
      <c r="B6" s="11">
        <v>30</v>
      </c>
      <c r="C6" s="17">
        <f t="shared" si="2"/>
        <v>90</v>
      </c>
      <c r="D6" s="11">
        <f t="shared" si="0"/>
        <v>120</v>
      </c>
      <c r="E6" s="11">
        <f t="shared" si="3"/>
        <v>90</v>
      </c>
      <c r="F6" s="11">
        <f t="shared" si="1"/>
        <v>120</v>
      </c>
      <c r="G6" s="11">
        <v>5</v>
      </c>
      <c r="H6" s="17">
        <v>5</v>
      </c>
      <c r="I6" s="17">
        <v>6</v>
      </c>
      <c r="J6" s="9" t="s">
        <v>9</v>
      </c>
      <c r="K6" s="17">
        <v>100</v>
      </c>
      <c r="L6" s="9"/>
      <c r="M6" s="9"/>
      <c r="N6" s="9"/>
      <c r="O6" s="9"/>
      <c r="P6" s="17">
        <v>0</v>
      </c>
      <c r="Q6" s="17">
        <v>0</v>
      </c>
      <c r="R6" s="17">
        <v>0</v>
      </c>
      <c r="S6" s="17">
        <v>0</v>
      </c>
      <c r="T6" s="17">
        <v>1</v>
      </c>
      <c r="U6" s="9"/>
      <c r="V6" s="9"/>
      <c r="W6" s="17">
        <v>3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25">
      <c r="A7" s="8">
        <v>1</v>
      </c>
      <c r="B7" s="11">
        <v>30</v>
      </c>
      <c r="C7" s="17">
        <f t="shared" si="2"/>
        <v>120</v>
      </c>
      <c r="D7" s="11">
        <f t="shared" si="0"/>
        <v>150</v>
      </c>
      <c r="E7" s="11">
        <f t="shared" si="3"/>
        <v>120</v>
      </c>
      <c r="F7" s="11">
        <f t="shared" si="1"/>
        <v>150</v>
      </c>
      <c r="G7" s="11">
        <v>5</v>
      </c>
      <c r="H7" s="17">
        <v>5</v>
      </c>
      <c r="I7" s="17">
        <v>6</v>
      </c>
      <c r="J7" s="9"/>
      <c r="K7" s="17">
        <v>80</v>
      </c>
      <c r="L7" s="9"/>
      <c r="M7" s="9"/>
      <c r="N7" s="9"/>
      <c r="O7" s="9"/>
      <c r="P7" s="17">
        <v>0</v>
      </c>
      <c r="Q7" s="17">
        <v>0</v>
      </c>
      <c r="R7" s="17">
        <v>0</v>
      </c>
      <c r="S7" s="17">
        <v>0</v>
      </c>
      <c r="T7" s="17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x14ac:dyDescent="0.25">
      <c r="A8" s="8">
        <v>1</v>
      </c>
      <c r="B8" s="11">
        <v>30</v>
      </c>
      <c r="C8" s="17">
        <f t="shared" si="2"/>
        <v>150</v>
      </c>
      <c r="D8" s="11">
        <f t="shared" si="0"/>
        <v>180</v>
      </c>
      <c r="E8" s="11">
        <f t="shared" si="3"/>
        <v>150</v>
      </c>
      <c r="F8" s="11">
        <f t="shared" si="1"/>
        <v>180</v>
      </c>
      <c r="G8" s="11">
        <v>5</v>
      </c>
      <c r="H8" s="17">
        <v>5</v>
      </c>
      <c r="I8" s="17">
        <v>6</v>
      </c>
      <c r="J8" s="9" t="s">
        <v>30</v>
      </c>
      <c r="K8" s="17">
        <v>80</v>
      </c>
      <c r="L8" s="9"/>
      <c r="M8" s="9"/>
      <c r="N8" s="9"/>
      <c r="O8" s="9"/>
      <c r="P8" s="17">
        <v>20</v>
      </c>
      <c r="Q8" s="17">
        <v>0</v>
      </c>
      <c r="R8" s="17">
        <v>0</v>
      </c>
      <c r="S8" s="17">
        <v>0</v>
      </c>
      <c r="T8" s="17">
        <v>2</v>
      </c>
      <c r="U8" s="17">
        <v>7</v>
      </c>
      <c r="V8" s="9"/>
      <c r="W8" s="17">
        <v>3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x14ac:dyDescent="0.25">
      <c r="A9" s="8">
        <v>1</v>
      </c>
      <c r="B9" s="11">
        <v>30</v>
      </c>
      <c r="C9" s="17">
        <f t="shared" si="2"/>
        <v>180</v>
      </c>
      <c r="D9" s="11">
        <f t="shared" si="0"/>
        <v>210</v>
      </c>
      <c r="E9" s="11">
        <f t="shared" si="3"/>
        <v>180</v>
      </c>
      <c r="F9" s="11">
        <f t="shared" si="1"/>
        <v>210</v>
      </c>
      <c r="G9" s="11">
        <v>5</v>
      </c>
      <c r="H9" s="17">
        <v>5</v>
      </c>
      <c r="I9" s="17">
        <v>7</v>
      </c>
      <c r="J9" s="9" t="s">
        <v>12</v>
      </c>
      <c r="K9" s="17">
        <v>80</v>
      </c>
      <c r="L9" s="9"/>
      <c r="M9" s="9"/>
      <c r="N9" s="9"/>
      <c r="O9" s="9"/>
      <c r="P9" s="17">
        <v>40</v>
      </c>
      <c r="Q9" s="17">
        <v>0</v>
      </c>
      <c r="R9" s="17">
        <v>0</v>
      </c>
      <c r="S9" s="17">
        <v>0</v>
      </c>
      <c r="T9" s="17">
        <v>3</v>
      </c>
      <c r="U9" s="17">
        <v>9</v>
      </c>
      <c r="V9" s="17">
        <v>1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x14ac:dyDescent="0.25">
      <c r="A10" s="14">
        <v>2</v>
      </c>
      <c r="B10" s="18">
        <v>30</v>
      </c>
      <c r="C10" s="19">
        <f>IF(A9=A10,C9+B9,0)</f>
        <v>0</v>
      </c>
      <c r="D10" s="18">
        <f t="shared" si="0"/>
        <v>30</v>
      </c>
      <c r="E10" s="18">
        <f t="shared" si="3"/>
        <v>210</v>
      </c>
      <c r="F10" s="18">
        <f t="shared" si="1"/>
        <v>240</v>
      </c>
      <c r="G10" s="18">
        <v>5</v>
      </c>
      <c r="H10" s="19">
        <v>5</v>
      </c>
      <c r="I10" s="19">
        <v>7</v>
      </c>
      <c r="J10" s="20"/>
      <c r="K10" s="20"/>
      <c r="L10" s="20"/>
      <c r="M10" s="20"/>
      <c r="N10" s="19">
        <v>150</v>
      </c>
      <c r="O10" s="19">
        <v>200</v>
      </c>
      <c r="P10" s="19">
        <v>0</v>
      </c>
      <c r="Q10" s="19">
        <v>0</v>
      </c>
      <c r="R10" s="19">
        <v>0</v>
      </c>
      <c r="S10" s="19">
        <v>0</v>
      </c>
      <c r="T10" s="19">
        <v>1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1:37" x14ac:dyDescent="0.25">
      <c r="A11" s="14">
        <v>2</v>
      </c>
      <c r="B11" s="18">
        <v>30</v>
      </c>
      <c r="C11" s="19">
        <f>IF(A10=A11,C10+B10,0)</f>
        <v>30</v>
      </c>
      <c r="D11" s="18">
        <f t="shared" si="0"/>
        <v>60</v>
      </c>
      <c r="E11" s="18">
        <f t="shared" si="3"/>
        <v>240</v>
      </c>
      <c r="F11" s="18">
        <f t="shared" si="1"/>
        <v>270</v>
      </c>
      <c r="G11" s="18">
        <v>5</v>
      </c>
      <c r="H11" s="19">
        <v>5</v>
      </c>
      <c r="I11" s="19">
        <v>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19">
        <v>1</v>
      </c>
      <c r="U11" s="20"/>
      <c r="V11" s="20"/>
      <c r="W11" s="19">
        <v>3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1:37" x14ac:dyDescent="0.25">
      <c r="A12" s="14">
        <v>2</v>
      </c>
      <c r="B12" s="18">
        <v>60</v>
      </c>
      <c r="C12" s="19">
        <f t="shared" ref="C12:C75" si="4">IF(A11=A12,C11+B11,0)</f>
        <v>60</v>
      </c>
      <c r="D12" s="18">
        <f t="shared" si="0"/>
        <v>120</v>
      </c>
      <c r="E12" s="18">
        <f t="shared" si="3"/>
        <v>270</v>
      </c>
      <c r="F12" s="18">
        <f t="shared" si="1"/>
        <v>330</v>
      </c>
      <c r="G12" s="18">
        <v>5</v>
      </c>
      <c r="H12" s="19">
        <v>5</v>
      </c>
      <c r="I12" s="19">
        <v>7</v>
      </c>
      <c r="J12" s="20" t="s">
        <v>289</v>
      </c>
      <c r="K12" s="20"/>
      <c r="L12" s="20"/>
      <c r="M12" s="20"/>
      <c r="N12" s="20"/>
      <c r="O12" s="20"/>
      <c r="P12" s="20"/>
      <c r="Q12" s="20"/>
      <c r="R12" s="20"/>
      <c r="S12" s="20"/>
      <c r="T12" s="19">
        <v>3</v>
      </c>
      <c r="U12" s="19">
        <v>2</v>
      </c>
      <c r="V12" s="20"/>
      <c r="W12" s="19">
        <v>3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spans="1:37" x14ac:dyDescent="0.25">
      <c r="A13" s="14">
        <v>2</v>
      </c>
      <c r="B13" s="18">
        <v>60</v>
      </c>
      <c r="C13" s="19">
        <f t="shared" si="4"/>
        <v>120</v>
      </c>
      <c r="D13" s="18">
        <f t="shared" si="0"/>
        <v>180</v>
      </c>
      <c r="E13" s="18">
        <f t="shared" si="3"/>
        <v>330</v>
      </c>
      <c r="F13" s="18">
        <f t="shared" si="1"/>
        <v>390</v>
      </c>
      <c r="G13" s="18">
        <v>5</v>
      </c>
      <c r="H13" s="19">
        <v>5</v>
      </c>
      <c r="I13" s="19">
        <v>7</v>
      </c>
      <c r="J13" s="20"/>
      <c r="K13" s="20"/>
      <c r="L13" s="19">
        <v>150</v>
      </c>
      <c r="M13" s="19">
        <v>300</v>
      </c>
      <c r="N13" s="20"/>
      <c r="O13" s="20"/>
      <c r="P13" s="20"/>
      <c r="Q13" s="20"/>
      <c r="R13" s="20"/>
      <c r="S13" s="20"/>
      <c r="T13" s="19">
        <v>3</v>
      </c>
      <c r="U13" s="20"/>
      <c r="V13" s="19">
        <v>1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1:37" x14ac:dyDescent="0.25">
      <c r="A14" s="14">
        <v>2</v>
      </c>
      <c r="B14" s="18">
        <v>60</v>
      </c>
      <c r="C14" s="19">
        <f t="shared" si="4"/>
        <v>180</v>
      </c>
      <c r="D14" s="18">
        <f t="shared" si="0"/>
        <v>240</v>
      </c>
      <c r="E14" s="18">
        <f t="shared" si="3"/>
        <v>390</v>
      </c>
      <c r="F14" s="18">
        <f t="shared" si="1"/>
        <v>450</v>
      </c>
      <c r="G14" s="18">
        <v>5</v>
      </c>
      <c r="H14" s="19">
        <v>6</v>
      </c>
      <c r="I14" s="19">
        <v>7</v>
      </c>
      <c r="J14" s="20"/>
      <c r="K14" s="20"/>
      <c r="L14" s="20"/>
      <c r="M14" s="20"/>
      <c r="N14" s="20"/>
      <c r="O14" s="20"/>
      <c r="P14" s="19">
        <v>40</v>
      </c>
      <c r="Q14" s="19">
        <v>10</v>
      </c>
      <c r="R14" s="20"/>
      <c r="S14" s="20"/>
      <c r="T14" s="19">
        <v>4</v>
      </c>
      <c r="U14" s="19">
        <v>1</v>
      </c>
      <c r="V14" s="20"/>
      <c r="W14" s="19">
        <v>3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x14ac:dyDescent="0.25">
      <c r="A15" s="14">
        <v>2</v>
      </c>
      <c r="B15" s="18">
        <v>60</v>
      </c>
      <c r="C15" s="19">
        <f t="shared" si="4"/>
        <v>240</v>
      </c>
      <c r="D15" s="18">
        <f t="shared" si="0"/>
        <v>300</v>
      </c>
      <c r="E15" s="18">
        <f t="shared" si="3"/>
        <v>450</v>
      </c>
      <c r="F15" s="18">
        <f t="shared" si="1"/>
        <v>510</v>
      </c>
      <c r="G15" s="18">
        <v>5</v>
      </c>
      <c r="H15" s="19">
        <v>6</v>
      </c>
      <c r="I15" s="19">
        <v>7</v>
      </c>
      <c r="J15" s="20" t="s">
        <v>294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37" x14ac:dyDescent="0.25">
      <c r="A16" s="8">
        <v>3</v>
      </c>
      <c r="B16" s="11">
        <v>60</v>
      </c>
      <c r="C16" s="17">
        <f t="shared" si="4"/>
        <v>0</v>
      </c>
      <c r="D16" s="11">
        <f t="shared" si="0"/>
        <v>60</v>
      </c>
      <c r="E16" s="11">
        <f t="shared" si="3"/>
        <v>510</v>
      </c>
      <c r="F16" s="11">
        <f t="shared" si="1"/>
        <v>570</v>
      </c>
      <c r="G16" s="11">
        <v>5</v>
      </c>
      <c r="H16" s="17">
        <v>6</v>
      </c>
      <c r="I16" s="17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17">
        <v>3</v>
      </c>
      <c r="U16" s="17"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25">
      <c r="A17" s="8">
        <v>3</v>
      </c>
      <c r="B17" s="11">
        <v>60</v>
      </c>
      <c r="C17" s="17">
        <f t="shared" si="4"/>
        <v>60</v>
      </c>
      <c r="D17" s="11">
        <f t="shared" si="0"/>
        <v>120</v>
      </c>
      <c r="E17" s="11">
        <f t="shared" si="3"/>
        <v>570</v>
      </c>
      <c r="F17" s="11">
        <f t="shared" si="1"/>
        <v>630</v>
      </c>
      <c r="G17" s="11">
        <v>5</v>
      </c>
      <c r="H17" s="17">
        <v>6</v>
      </c>
      <c r="I17" s="17">
        <v>7</v>
      </c>
      <c r="J17" s="10"/>
      <c r="K17" s="10"/>
      <c r="L17" s="9"/>
      <c r="M17" s="9"/>
      <c r="N17" s="10"/>
      <c r="O17" s="10"/>
      <c r="P17" s="10"/>
      <c r="Q17" s="10"/>
      <c r="R17" s="10"/>
      <c r="S17" s="10"/>
      <c r="T17" s="10">
        <v>2</v>
      </c>
      <c r="U17" s="10"/>
      <c r="V17" s="10"/>
      <c r="W17" s="10">
        <v>4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x14ac:dyDescent="0.25">
      <c r="A18" s="8">
        <v>3</v>
      </c>
      <c r="B18" s="11">
        <v>60</v>
      </c>
      <c r="C18" s="17">
        <f t="shared" si="4"/>
        <v>120</v>
      </c>
      <c r="D18" s="11">
        <f t="shared" si="0"/>
        <v>180</v>
      </c>
      <c r="E18" s="11">
        <f t="shared" si="3"/>
        <v>630</v>
      </c>
      <c r="F18" s="11">
        <f t="shared" si="1"/>
        <v>690</v>
      </c>
      <c r="G18" s="11">
        <v>5</v>
      </c>
      <c r="H18" s="17">
        <v>6</v>
      </c>
      <c r="I18" s="17">
        <v>7</v>
      </c>
      <c r="J18" s="10" t="s">
        <v>291</v>
      </c>
      <c r="K18" s="10"/>
      <c r="L18" s="9"/>
      <c r="M18" s="9"/>
      <c r="N18" s="10"/>
      <c r="O18" s="10"/>
      <c r="P18" s="10"/>
      <c r="Q18" s="10"/>
      <c r="R18" s="10"/>
      <c r="S18" s="10"/>
      <c r="T18" s="10">
        <v>1</v>
      </c>
      <c r="U18" s="10"/>
      <c r="V18" s="10">
        <v>1</v>
      </c>
      <c r="W18" s="10">
        <v>3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x14ac:dyDescent="0.25">
      <c r="A19" s="8">
        <v>3</v>
      </c>
      <c r="B19" s="11">
        <v>60</v>
      </c>
      <c r="C19" s="17">
        <f t="shared" si="4"/>
        <v>180</v>
      </c>
      <c r="D19" s="11">
        <f t="shared" si="0"/>
        <v>240</v>
      </c>
      <c r="E19" s="11">
        <f t="shared" si="3"/>
        <v>690</v>
      </c>
      <c r="F19" s="11">
        <f t="shared" si="1"/>
        <v>750</v>
      </c>
      <c r="G19" s="11">
        <v>5</v>
      </c>
      <c r="H19" s="17">
        <v>6</v>
      </c>
      <c r="I19" s="17">
        <v>7</v>
      </c>
      <c r="J19" s="10"/>
      <c r="K19" s="10"/>
      <c r="L19" s="9"/>
      <c r="M19" s="9"/>
      <c r="N19" s="10"/>
      <c r="O19" s="10"/>
      <c r="P19" s="10"/>
      <c r="Q19" s="10"/>
      <c r="R19" s="10"/>
      <c r="S19" s="10"/>
      <c r="T19" s="10">
        <v>1</v>
      </c>
      <c r="U19" s="10">
        <v>3</v>
      </c>
      <c r="V19" s="10"/>
      <c r="W19" s="10">
        <v>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x14ac:dyDescent="0.25">
      <c r="A20" s="8">
        <v>3</v>
      </c>
      <c r="B20" s="11">
        <v>60</v>
      </c>
      <c r="C20" s="17">
        <f t="shared" si="4"/>
        <v>240</v>
      </c>
      <c r="D20" s="11">
        <f t="shared" si="0"/>
        <v>300</v>
      </c>
      <c r="E20" s="11">
        <f t="shared" si="3"/>
        <v>750</v>
      </c>
      <c r="F20" s="11">
        <f t="shared" si="1"/>
        <v>810</v>
      </c>
      <c r="G20" s="11">
        <v>5</v>
      </c>
      <c r="H20" s="17">
        <v>6</v>
      </c>
      <c r="I20" s="17">
        <v>7</v>
      </c>
      <c r="J20" s="10"/>
      <c r="K20" s="10"/>
      <c r="L20" s="9"/>
      <c r="M20" s="9"/>
      <c r="N20" s="10"/>
      <c r="O20" s="10"/>
      <c r="P20" s="10"/>
      <c r="Q20" s="10"/>
      <c r="R20" s="10"/>
      <c r="S20" s="10"/>
      <c r="T20" s="10">
        <v>3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x14ac:dyDescent="0.25">
      <c r="A21" s="14">
        <v>4</v>
      </c>
      <c r="B21" s="18">
        <v>60</v>
      </c>
      <c r="C21" s="19">
        <f t="shared" si="4"/>
        <v>0</v>
      </c>
      <c r="D21" s="18">
        <f t="shared" si="0"/>
        <v>60</v>
      </c>
      <c r="E21" s="18">
        <f t="shared" si="3"/>
        <v>810</v>
      </c>
      <c r="F21" s="18">
        <f t="shared" si="1"/>
        <v>870</v>
      </c>
      <c r="G21" s="18">
        <v>5</v>
      </c>
      <c r="H21" s="19">
        <v>6</v>
      </c>
      <c r="I21" s="19">
        <v>7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>
        <v>4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x14ac:dyDescent="0.25">
      <c r="A22" s="14">
        <v>4</v>
      </c>
      <c r="B22" s="18">
        <v>60</v>
      </c>
      <c r="C22" s="19">
        <f t="shared" si="4"/>
        <v>60</v>
      </c>
      <c r="D22" s="18">
        <f t="shared" si="0"/>
        <v>120</v>
      </c>
      <c r="E22" s="18">
        <f t="shared" si="3"/>
        <v>870</v>
      </c>
      <c r="F22" s="18">
        <f t="shared" si="1"/>
        <v>930</v>
      </c>
      <c r="G22" s="18">
        <v>5</v>
      </c>
      <c r="H22" s="19">
        <v>6</v>
      </c>
      <c r="I22" s="19">
        <v>7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>
        <v>3</v>
      </c>
      <c r="U22" s="21">
        <v>1</v>
      </c>
      <c r="V22" s="21"/>
      <c r="W22" s="21">
        <v>3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x14ac:dyDescent="0.25">
      <c r="A23" s="14">
        <v>4</v>
      </c>
      <c r="B23" s="18">
        <v>60</v>
      </c>
      <c r="C23" s="19">
        <f t="shared" si="4"/>
        <v>120</v>
      </c>
      <c r="D23" s="18">
        <f t="shared" si="0"/>
        <v>180</v>
      </c>
      <c r="E23" s="18">
        <f t="shared" si="3"/>
        <v>930</v>
      </c>
      <c r="F23" s="18">
        <f t="shared" si="1"/>
        <v>990</v>
      </c>
      <c r="G23" s="18">
        <v>5</v>
      </c>
      <c r="H23" s="19">
        <v>6</v>
      </c>
      <c r="I23" s="19">
        <v>7</v>
      </c>
      <c r="J23" s="21" t="s">
        <v>295</v>
      </c>
      <c r="K23" s="21"/>
      <c r="L23" s="21"/>
      <c r="M23" s="21"/>
      <c r="N23" s="21">
        <v>200</v>
      </c>
      <c r="O23" s="21">
        <v>250</v>
      </c>
      <c r="P23" s="21"/>
      <c r="Q23" s="21"/>
      <c r="R23" s="21"/>
      <c r="S23" s="21"/>
      <c r="T23" s="21">
        <v>3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x14ac:dyDescent="0.25">
      <c r="A24" s="14">
        <v>4</v>
      </c>
      <c r="B24" s="18">
        <v>60</v>
      </c>
      <c r="C24" s="19">
        <f t="shared" si="4"/>
        <v>180</v>
      </c>
      <c r="D24" s="18">
        <f t="shared" si="0"/>
        <v>240</v>
      </c>
      <c r="E24" s="18">
        <f t="shared" si="3"/>
        <v>990</v>
      </c>
      <c r="F24" s="18">
        <f t="shared" si="1"/>
        <v>1050</v>
      </c>
      <c r="G24" s="18">
        <v>5</v>
      </c>
      <c r="H24" s="19">
        <v>6</v>
      </c>
      <c r="I24" s="19">
        <v>7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>
        <v>4</v>
      </c>
      <c r="U24" s="21"/>
      <c r="V24" s="21">
        <v>1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x14ac:dyDescent="0.25">
      <c r="A25" s="14">
        <v>4</v>
      </c>
      <c r="B25" s="18">
        <v>60</v>
      </c>
      <c r="C25" s="19">
        <f t="shared" si="4"/>
        <v>240</v>
      </c>
      <c r="D25" s="18">
        <f t="shared" si="0"/>
        <v>300</v>
      </c>
      <c r="E25" s="18">
        <f t="shared" si="3"/>
        <v>1050</v>
      </c>
      <c r="F25" s="18">
        <f t="shared" si="1"/>
        <v>1110</v>
      </c>
      <c r="G25" s="18">
        <v>5</v>
      </c>
      <c r="H25" s="19">
        <v>6</v>
      </c>
      <c r="I25" s="19">
        <v>7</v>
      </c>
      <c r="J25" s="21" t="s">
        <v>292</v>
      </c>
      <c r="K25" s="21"/>
      <c r="L25" s="21">
        <v>200</v>
      </c>
      <c r="M25" s="21">
        <v>300</v>
      </c>
      <c r="N25" s="21"/>
      <c r="O25" s="21"/>
      <c r="P25" s="21"/>
      <c r="Q25" s="21"/>
      <c r="R25" s="21"/>
      <c r="S25" s="21"/>
      <c r="T25" s="21">
        <v>4</v>
      </c>
      <c r="U25" s="21"/>
      <c r="V25" s="21"/>
      <c r="W25" s="21">
        <v>3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 spans="1:37" x14ac:dyDescent="0.25">
      <c r="A26" s="14">
        <v>4</v>
      </c>
      <c r="B26" s="18">
        <v>60</v>
      </c>
      <c r="C26" s="19">
        <f t="shared" si="4"/>
        <v>300</v>
      </c>
      <c r="D26" s="18">
        <f t="shared" si="0"/>
        <v>360</v>
      </c>
      <c r="E26" s="18">
        <f t="shared" si="3"/>
        <v>1110</v>
      </c>
      <c r="F26" s="18">
        <f t="shared" si="1"/>
        <v>1170</v>
      </c>
      <c r="G26" s="18">
        <v>5</v>
      </c>
      <c r="H26" s="19">
        <v>6</v>
      </c>
      <c r="I26" s="19">
        <v>7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>
        <v>2</v>
      </c>
      <c r="U26" s="21">
        <v>3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x14ac:dyDescent="0.25">
      <c r="A27" s="14">
        <v>4</v>
      </c>
      <c r="B27" s="18">
        <v>60</v>
      </c>
      <c r="C27" s="19">
        <f t="shared" si="4"/>
        <v>360</v>
      </c>
      <c r="D27" s="18">
        <f t="shared" si="0"/>
        <v>420</v>
      </c>
      <c r="E27" s="18">
        <f t="shared" si="3"/>
        <v>1170</v>
      </c>
      <c r="F27" s="18">
        <f t="shared" si="1"/>
        <v>1230</v>
      </c>
      <c r="G27" s="18">
        <v>5</v>
      </c>
      <c r="H27" s="19">
        <v>6</v>
      </c>
      <c r="I27" s="19">
        <v>7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>
        <v>3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x14ac:dyDescent="0.25">
      <c r="A28" s="8">
        <v>5</v>
      </c>
      <c r="B28" s="11">
        <v>60</v>
      </c>
      <c r="C28" s="17">
        <f t="shared" si="4"/>
        <v>0</v>
      </c>
      <c r="D28" s="11">
        <f t="shared" si="0"/>
        <v>60</v>
      </c>
      <c r="E28" s="11">
        <f t="shared" si="3"/>
        <v>1230</v>
      </c>
      <c r="F28" s="11">
        <f t="shared" si="1"/>
        <v>1290</v>
      </c>
      <c r="G28" s="11">
        <v>5</v>
      </c>
      <c r="H28" s="17">
        <v>6</v>
      </c>
      <c r="I28" s="17">
        <v>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>
        <v>3</v>
      </c>
      <c r="U28" s="10"/>
      <c r="V28" s="10"/>
      <c r="W28" s="10">
        <v>3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25">
      <c r="A29" s="8">
        <v>5</v>
      </c>
      <c r="B29" s="11">
        <v>60</v>
      </c>
      <c r="C29" s="17">
        <f t="shared" si="4"/>
        <v>60</v>
      </c>
      <c r="D29" s="11">
        <f t="shared" si="0"/>
        <v>120</v>
      </c>
      <c r="E29" s="11">
        <f t="shared" si="3"/>
        <v>1290</v>
      </c>
      <c r="F29" s="11">
        <f t="shared" si="1"/>
        <v>1350</v>
      </c>
      <c r="G29" s="11">
        <v>5</v>
      </c>
      <c r="H29" s="17">
        <v>6</v>
      </c>
      <c r="I29" s="17">
        <v>7</v>
      </c>
      <c r="J29" s="10"/>
      <c r="K29" s="10">
        <v>75</v>
      </c>
      <c r="L29" s="10"/>
      <c r="M29" s="10"/>
      <c r="N29" s="10"/>
      <c r="O29" s="10"/>
      <c r="P29" s="10"/>
      <c r="Q29" s="10"/>
      <c r="R29" s="10"/>
      <c r="S29" s="10"/>
      <c r="T29" s="10">
        <v>2</v>
      </c>
      <c r="U29" s="10">
        <v>2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x14ac:dyDescent="0.25">
      <c r="A30" s="8">
        <v>5</v>
      </c>
      <c r="B30" s="11">
        <v>60</v>
      </c>
      <c r="C30" s="17">
        <f t="shared" si="4"/>
        <v>120</v>
      </c>
      <c r="D30" s="11">
        <f t="shared" si="0"/>
        <v>180</v>
      </c>
      <c r="E30" s="11">
        <f t="shared" si="3"/>
        <v>1350</v>
      </c>
      <c r="F30" s="11">
        <f t="shared" si="1"/>
        <v>1410</v>
      </c>
      <c r="G30" s="11">
        <v>5</v>
      </c>
      <c r="H30" s="17">
        <v>6</v>
      </c>
      <c r="I30" s="17">
        <v>7</v>
      </c>
      <c r="J30" s="10" t="s">
        <v>293</v>
      </c>
      <c r="K30" s="10"/>
      <c r="L30" s="10"/>
      <c r="M30" s="10"/>
      <c r="N30" s="10"/>
      <c r="O30" s="10"/>
      <c r="P30" s="10"/>
      <c r="Q30" s="10"/>
      <c r="R30" s="10"/>
      <c r="S30" s="10"/>
      <c r="T30" s="10">
        <v>1</v>
      </c>
      <c r="U30" s="10"/>
      <c r="V30" s="10">
        <v>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x14ac:dyDescent="0.25">
      <c r="A31" s="8">
        <v>5</v>
      </c>
      <c r="B31" s="11">
        <v>60</v>
      </c>
      <c r="C31" s="17">
        <f t="shared" si="4"/>
        <v>180</v>
      </c>
      <c r="D31" s="11">
        <f t="shared" si="0"/>
        <v>240</v>
      </c>
      <c r="E31" s="11">
        <f t="shared" si="3"/>
        <v>1410</v>
      </c>
      <c r="F31" s="11">
        <f t="shared" si="1"/>
        <v>1470</v>
      </c>
      <c r="G31" s="11">
        <v>5</v>
      </c>
      <c r="H31" s="17">
        <v>6</v>
      </c>
      <c r="I31" s="17">
        <v>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>
        <v>2</v>
      </c>
      <c r="U31" s="10"/>
      <c r="V31" s="10"/>
      <c r="W31" s="10">
        <v>3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x14ac:dyDescent="0.25">
      <c r="A32" s="14">
        <v>6</v>
      </c>
      <c r="B32" s="18">
        <v>60</v>
      </c>
      <c r="C32" s="19">
        <f t="shared" si="4"/>
        <v>0</v>
      </c>
      <c r="D32" s="18">
        <f t="shared" si="0"/>
        <v>60</v>
      </c>
      <c r="E32" s="18">
        <f t="shared" si="3"/>
        <v>1470</v>
      </c>
      <c r="F32" s="18">
        <f t="shared" si="1"/>
        <v>1530</v>
      </c>
      <c r="G32" s="18">
        <v>5</v>
      </c>
      <c r="H32" s="19">
        <v>6</v>
      </c>
      <c r="I32" s="19">
        <v>7</v>
      </c>
      <c r="J32" s="21"/>
      <c r="K32" s="21"/>
      <c r="L32" s="21">
        <v>300</v>
      </c>
      <c r="M32" s="21">
        <v>350</v>
      </c>
      <c r="N32" s="21"/>
      <c r="O32" s="21"/>
      <c r="P32" s="21"/>
      <c r="Q32" s="21"/>
      <c r="R32" s="21"/>
      <c r="S32" s="21"/>
      <c r="T32" s="21">
        <v>3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x14ac:dyDescent="0.25">
      <c r="A33" s="14">
        <v>6</v>
      </c>
      <c r="B33" s="18">
        <v>60</v>
      </c>
      <c r="C33" s="19">
        <f t="shared" si="4"/>
        <v>60</v>
      </c>
      <c r="D33" s="18">
        <f t="shared" si="0"/>
        <v>120</v>
      </c>
      <c r="E33" s="18">
        <f t="shared" si="3"/>
        <v>1530</v>
      </c>
      <c r="F33" s="18">
        <f t="shared" si="1"/>
        <v>1590</v>
      </c>
      <c r="G33" s="18">
        <v>5</v>
      </c>
      <c r="H33" s="21">
        <v>7</v>
      </c>
      <c r="I33" s="19">
        <v>7</v>
      </c>
      <c r="J33" s="21" t="s">
        <v>290</v>
      </c>
      <c r="K33" s="21"/>
      <c r="L33" s="21"/>
      <c r="M33" s="21"/>
      <c r="N33" s="21">
        <v>250</v>
      </c>
      <c r="O33" s="21">
        <v>300</v>
      </c>
      <c r="P33" s="21"/>
      <c r="Q33" s="21"/>
      <c r="R33" s="21"/>
      <c r="S33" s="21"/>
      <c r="T33" s="21">
        <v>3</v>
      </c>
      <c r="U33" s="21">
        <v>3</v>
      </c>
      <c r="V33" s="21"/>
      <c r="W33" s="21">
        <v>3</v>
      </c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x14ac:dyDescent="0.25">
      <c r="A34" s="14">
        <v>6</v>
      </c>
      <c r="B34" s="18">
        <v>60</v>
      </c>
      <c r="C34" s="19">
        <f t="shared" si="4"/>
        <v>120</v>
      </c>
      <c r="D34" s="18">
        <f t="shared" si="0"/>
        <v>180</v>
      </c>
      <c r="E34" s="18">
        <f t="shared" si="3"/>
        <v>1590</v>
      </c>
      <c r="F34" s="18">
        <f t="shared" si="1"/>
        <v>1650</v>
      </c>
      <c r="G34" s="18">
        <v>5</v>
      </c>
      <c r="H34" s="21">
        <v>7</v>
      </c>
      <c r="I34" s="19">
        <v>7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3</v>
      </c>
      <c r="U34" s="21"/>
      <c r="V34" s="21">
        <v>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x14ac:dyDescent="0.25">
      <c r="A35" s="14">
        <v>6</v>
      </c>
      <c r="B35" s="18">
        <v>60</v>
      </c>
      <c r="C35" s="19">
        <f t="shared" si="4"/>
        <v>180</v>
      </c>
      <c r="D35" s="18">
        <f t="shared" si="0"/>
        <v>240</v>
      </c>
      <c r="E35" s="18">
        <f t="shared" si="3"/>
        <v>1650</v>
      </c>
      <c r="F35" s="18">
        <f t="shared" si="1"/>
        <v>1710</v>
      </c>
      <c r="G35" s="18">
        <v>5</v>
      </c>
      <c r="H35" s="21">
        <v>7</v>
      </c>
      <c r="I35" s="19">
        <v>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>
        <v>2</v>
      </c>
      <c r="U35" s="21"/>
      <c r="V35" s="21"/>
      <c r="W35" s="21">
        <v>3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x14ac:dyDescent="0.25">
      <c r="A36" s="14">
        <v>6</v>
      </c>
      <c r="B36" s="18">
        <v>60</v>
      </c>
      <c r="C36" s="19">
        <f t="shared" si="4"/>
        <v>240</v>
      </c>
      <c r="D36" s="18">
        <f t="shared" si="0"/>
        <v>300</v>
      </c>
      <c r="E36" s="18">
        <f t="shared" si="3"/>
        <v>1710</v>
      </c>
      <c r="F36" s="18">
        <f t="shared" si="1"/>
        <v>1770</v>
      </c>
      <c r="G36" s="18">
        <v>5</v>
      </c>
      <c r="H36" s="21">
        <v>7</v>
      </c>
      <c r="I36" s="19">
        <v>7</v>
      </c>
      <c r="J36" s="21">
        <v>8</v>
      </c>
      <c r="K36" s="21"/>
      <c r="L36" s="21"/>
      <c r="M36" s="21"/>
      <c r="N36" s="21"/>
      <c r="O36" s="21"/>
      <c r="P36" s="21"/>
      <c r="Q36" s="21"/>
      <c r="R36" s="21"/>
      <c r="S36" s="21"/>
      <c r="T36" s="21">
        <v>2</v>
      </c>
      <c r="U36" s="21">
        <v>1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x14ac:dyDescent="0.25">
      <c r="A37" s="14">
        <v>6</v>
      </c>
      <c r="B37" s="18">
        <v>60</v>
      </c>
      <c r="C37" s="19">
        <f t="shared" si="4"/>
        <v>300</v>
      </c>
      <c r="D37" s="18">
        <f t="shared" si="0"/>
        <v>360</v>
      </c>
      <c r="E37" s="18">
        <f t="shared" si="3"/>
        <v>1770</v>
      </c>
      <c r="F37" s="18">
        <f t="shared" si="1"/>
        <v>1830</v>
      </c>
      <c r="G37" s="18">
        <v>5</v>
      </c>
      <c r="H37" s="21">
        <v>7</v>
      </c>
      <c r="I37" s="19">
        <v>7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>
        <v>1</v>
      </c>
      <c r="U37" s="21"/>
      <c r="V37" s="21">
        <v>1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x14ac:dyDescent="0.25">
      <c r="A38" s="14">
        <v>6</v>
      </c>
      <c r="B38" s="18">
        <v>60</v>
      </c>
      <c r="C38" s="19">
        <f t="shared" si="4"/>
        <v>360</v>
      </c>
      <c r="D38" s="18">
        <f t="shared" si="0"/>
        <v>420</v>
      </c>
      <c r="E38" s="18">
        <f t="shared" si="3"/>
        <v>1830</v>
      </c>
      <c r="F38" s="18">
        <f t="shared" si="1"/>
        <v>1890</v>
      </c>
      <c r="G38" s="18">
        <v>5</v>
      </c>
      <c r="H38" s="21">
        <v>7</v>
      </c>
      <c r="I38" s="19">
        <v>7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>
        <v>1</v>
      </c>
      <c r="U38" s="21"/>
      <c r="V38" s="21"/>
      <c r="W38" s="21">
        <v>3</v>
      </c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x14ac:dyDescent="0.25">
      <c r="A39" s="14">
        <v>6</v>
      </c>
      <c r="B39" s="18">
        <v>60</v>
      </c>
      <c r="C39" s="19">
        <f t="shared" si="4"/>
        <v>420</v>
      </c>
      <c r="D39" s="18">
        <f t="shared" si="0"/>
        <v>480</v>
      </c>
      <c r="E39" s="18">
        <f t="shared" si="3"/>
        <v>1890</v>
      </c>
      <c r="F39" s="18">
        <f t="shared" si="1"/>
        <v>1950</v>
      </c>
      <c r="G39" s="18">
        <v>5</v>
      </c>
      <c r="H39" s="21">
        <v>7</v>
      </c>
      <c r="I39" s="19">
        <v>7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>
        <v>1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7" x14ac:dyDescent="0.25">
      <c r="A40" s="8">
        <v>7</v>
      </c>
      <c r="B40" s="11">
        <v>60</v>
      </c>
      <c r="C40" s="17">
        <f t="shared" si="4"/>
        <v>0</v>
      </c>
      <c r="D40" s="11">
        <f t="shared" si="0"/>
        <v>60</v>
      </c>
      <c r="E40" s="11">
        <f t="shared" si="3"/>
        <v>1950</v>
      </c>
      <c r="F40" s="11">
        <f t="shared" si="1"/>
        <v>2010</v>
      </c>
      <c r="G40" s="11">
        <v>5</v>
      </c>
      <c r="H40" s="10">
        <v>7</v>
      </c>
      <c r="I40" s="17">
        <v>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>
        <v>1</v>
      </c>
      <c r="U40" s="10"/>
      <c r="V40" s="10"/>
      <c r="W40" s="10">
        <v>3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x14ac:dyDescent="0.25">
      <c r="A41" s="8">
        <v>7</v>
      </c>
      <c r="B41" s="11">
        <v>60</v>
      </c>
      <c r="C41" s="17">
        <f t="shared" si="4"/>
        <v>60</v>
      </c>
      <c r="D41" s="11">
        <f t="shared" si="0"/>
        <v>120</v>
      </c>
      <c r="E41" s="11">
        <f t="shared" si="3"/>
        <v>2010</v>
      </c>
      <c r="F41" s="11">
        <f t="shared" si="1"/>
        <v>2070</v>
      </c>
      <c r="G41" s="11">
        <v>5</v>
      </c>
      <c r="H41" s="10">
        <v>7</v>
      </c>
      <c r="I41" s="17">
        <v>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>
        <v>1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x14ac:dyDescent="0.25">
      <c r="A42" s="8">
        <v>7</v>
      </c>
      <c r="B42" s="11">
        <v>60</v>
      </c>
      <c r="C42" s="17">
        <f t="shared" si="4"/>
        <v>120</v>
      </c>
      <c r="D42" s="11">
        <f t="shared" si="0"/>
        <v>180</v>
      </c>
      <c r="E42" s="11">
        <f t="shared" si="3"/>
        <v>2070</v>
      </c>
      <c r="F42" s="11">
        <f t="shared" si="1"/>
        <v>2130</v>
      </c>
      <c r="G42" s="11">
        <v>5</v>
      </c>
      <c r="H42" s="10">
        <v>7</v>
      </c>
      <c r="I42" s="17">
        <v>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>
        <v>1</v>
      </c>
      <c r="U42" s="10">
        <v>1</v>
      </c>
      <c r="V42" s="10">
        <v>1</v>
      </c>
      <c r="W42" s="10">
        <v>3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x14ac:dyDescent="0.25">
      <c r="A43" s="8">
        <v>7</v>
      </c>
      <c r="B43" s="11">
        <v>60</v>
      </c>
      <c r="C43" s="17">
        <f t="shared" si="4"/>
        <v>180</v>
      </c>
      <c r="D43" s="11">
        <f t="shared" si="0"/>
        <v>240</v>
      </c>
      <c r="E43" s="11">
        <f t="shared" si="3"/>
        <v>2130</v>
      </c>
      <c r="F43" s="11">
        <f t="shared" si="1"/>
        <v>2190</v>
      </c>
      <c r="G43" s="11">
        <v>5</v>
      </c>
      <c r="H43" s="10">
        <v>7</v>
      </c>
      <c r="I43" s="17">
        <v>7</v>
      </c>
      <c r="J43" s="10">
        <v>88</v>
      </c>
      <c r="K43" s="10"/>
      <c r="L43" s="10"/>
      <c r="M43" s="10"/>
      <c r="N43" s="10"/>
      <c r="O43" s="10"/>
      <c r="P43" s="10"/>
      <c r="Q43" s="10"/>
      <c r="R43" s="10"/>
      <c r="S43" s="10"/>
      <c r="T43" s="10">
        <v>3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x14ac:dyDescent="0.25">
      <c r="A44" s="8">
        <v>7</v>
      </c>
      <c r="B44" s="11">
        <v>60</v>
      </c>
      <c r="C44" s="17">
        <f t="shared" si="4"/>
        <v>240</v>
      </c>
      <c r="D44" s="11">
        <f t="shared" si="0"/>
        <v>300</v>
      </c>
      <c r="E44" s="11">
        <f t="shared" si="3"/>
        <v>2190</v>
      </c>
      <c r="F44" s="11">
        <f t="shared" si="1"/>
        <v>2250</v>
      </c>
      <c r="G44" s="11">
        <v>5</v>
      </c>
      <c r="H44" s="10">
        <v>7</v>
      </c>
      <c r="I44" s="17">
        <v>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>
        <v>3</v>
      </c>
      <c r="U44" s="10"/>
      <c r="V44" s="10">
        <v>1</v>
      </c>
      <c r="W44" s="10">
        <v>4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x14ac:dyDescent="0.25">
      <c r="A45" s="8">
        <v>7</v>
      </c>
      <c r="B45" s="11">
        <v>60</v>
      </c>
      <c r="C45" s="17">
        <f t="shared" si="4"/>
        <v>300</v>
      </c>
      <c r="D45" s="11">
        <f t="shared" si="0"/>
        <v>360</v>
      </c>
      <c r="E45" s="11">
        <f t="shared" si="3"/>
        <v>2250</v>
      </c>
      <c r="F45" s="11">
        <f t="shared" si="1"/>
        <v>2310</v>
      </c>
      <c r="G45" s="11">
        <v>5</v>
      </c>
      <c r="H45" s="10">
        <v>7</v>
      </c>
      <c r="I45" s="17">
        <v>7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>
        <v>2</v>
      </c>
      <c r="U45" s="10">
        <v>1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x14ac:dyDescent="0.25">
      <c r="A46" s="8">
        <v>7</v>
      </c>
      <c r="B46" s="11">
        <v>60</v>
      </c>
      <c r="C46" s="17">
        <f t="shared" si="4"/>
        <v>360</v>
      </c>
      <c r="D46" s="11">
        <f t="shared" si="0"/>
        <v>420</v>
      </c>
      <c r="E46" s="11">
        <f t="shared" si="3"/>
        <v>2310</v>
      </c>
      <c r="F46" s="11">
        <f t="shared" si="1"/>
        <v>2370</v>
      </c>
      <c r="G46" s="11">
        <v>5</v>
      </c>
      <c r="H46" s="10">
        <v>7</v>
      </c>
      <c r="I46" s="17">
        <v>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>
        <v>2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x14ac:dyDescent="0.25">
      <c r="A47" s="8">
        <v>7</v>
      </c>
      <c r="B47" s="11">
        <v>60</v>
      </c>
      <c r="C47" s="17">
        <f t="shared" si="4"/>
        <v>420</v>
      </c>
      <c r="D47" s="11">
        <f t="shared" si="0"/>
        <v>480</v>
      </c>
      <c r="E47" s="11">
        <f t="shared" si="3"/>
        <v>2370</v>
      </c>
      <c r="F47" s="11">
        <f t="shared" si="1"/>
        <v>2430</v>
      </c>
      <c r="G47" s="11">
        <v>5</v>
      </c>
      <c r="H47" s="10">
        <v>7</v>
      </c>
      <c r="I47" s="17">
        <v>7</v>
      </c>
      <c r="J47" s="10" t="s">
        <v>11</v>
      </c>
      <c r="K47" s="10"/>
      <c r="L47" s="10"/>
      <c r="M47" s="10"/>
      <c r="N47" s="10"/>
      <c r="O47" s="10"/>
      <c r="P47" s="10"/>
      <c r="Q47" s="10"/>
      <c r="R47" s="10"/>
      <c r="S47" s="10"/>
      <c r="T47" s="10">
        <v>1</v>
      </c>
      <c r="U47" s="10"/>
      <c r="V47" s="10"/>
      <c r="W47" s="10">
        <v>3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x14ac:dyDescent="0.25">
      <c r="A48" s="8">
        <v>7</v>
      </c>
      <c r="B48" s="11">
        <v>90</v>
      </c>
      <c r="C48" s="17">
        <f t="shared" si="4"/>
        <v>480</v>
      </c>
      <c r="D48" s="11">
        <f t="shared" si="0"/>
        <v>570</v>
      </c>
      <c r="E48" s="11">
        <f t="shared" si="3"/>
        <v>2430</v>
      </c>
      <c r="F48" s="11">
        <f t="shared" si="1"/>
        <v>2520</v>
      </c>
      <c r="G48" s="11">
        <v>5</v>
      </c>
      <c r="H48" s="10">
        <v>7</v>
      </c>
      <c r="I48" s="17">
        <v>7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>
        <v>1</v>
      </c>
      <c r="U48" s="10"/>
      <c r="V48" s="10">
        <v>1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x14ac:dyDescent="0.25">
      <c r="A49" s="8">
        <v>7</v>
      </c>
      <c r="B49" s="11">
        <v>90</v>
      </c>
      <c r="C49" s="17">
        <f t="shared" si="4"/>
        <v>570</v>
      </c>
      <c r="D49" s="11">
        <f t="shared" si="0"/>
        <v>660</v>
      </c>
      <c r="E49" s="11">
        <f t="shared" si="3"/>
        <v>2520</v>
      </c>
      <c r="F49" s="11">
        <f t="shared" si="1"/>
        <v>2610</v>
      </c>
      <c r="G49" s="11">
        <v>5</v>
      </c>
      <c r="H49" s="10">
        <v>7</v>
      </c>
      <c r="I49" s="17">
        <v>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>
        <v>2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x14ac:dyDescent="0.25">
      <c r="A50" s="14">
        <v>8</v>
      </c>
      <c r="B50" s="18">
        <v>90</v>
      </c>
      <c r="C50" s="19">
        <f t="shared" si="4"/>
        <v>0</v>
      </c>
      <c r="D50" s="18">
        <f t="shared" si="0"/>
        <v>90</v>
      </c>
      <c r="E50" s="18">
        <f t="shared" si="3"/>
        <v>2610</v>
      </c>
      <c r="F50" s="18">
        <f t="shared" si="1"/>
        <v>2700</v>
      </c>
      <c r="G50" s="18">
        <v>5</v>
      </c>
      <c r="H50" s="21">
        <v>7</v>
      </c>
      <c r="I50" s="19">
        <v>7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2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x14ac:dyDescent="0.25">
      <c r="A51" s="14">
        <v>8</v>
      </c>
      <c r="B51" s="18">
        <v>90</v>
      </c>
      <c r="C51" s="19">
        <f t="shared" si="4"/>
        <v>90</v>
      </c>
      <c r="D51" s="18">
        <f t="shared" si="0"/>
        <v>180</v>
      </c>
      <c r="E51" s="18">
        <f t="shared" si="3"/>
        <v>2700</v>
      </c>
      <c r="F51" s="18">
        <f t="shared" si="1"/>
        <v>2790</v>
      </c>
      <c r="G51" s="18">
        <v>5</v>
      </c>
      <c r="H51" s="21">
        <v>7</v>
      </c>
      <c r="I51" s="19">
        <v>7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>
        <v>3</v>
      </c>
      <c r="U51" s="21"/>
      <c r="V51" s="21">
        <v>1</v>
      </c>
      <c r="W51" s="21">
        <v>3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x14ac:dyDescent="0.25">
      <c r="A52" s="14">
        <v>8</v>
      </c>
      <c r="B52" s="18">
        <v>90</v>
      </c>
      <c r="C52" s="19">
        <f t="shared" si="4"/>
        <v>180</v>
      </c>
      <c r="D52" s="18">
        <f t="shared" si="0"/>
        <v>270</v>
      </c>
      <c r="E52" s="18">
        <f t="shared" si="3"/>
        <v>2790</v>
      </c>
      <c r="F52" s="18">
        <f t="shared" si="1"/>
        <v>2880</v>
      </c>
      <c r="G52" s="18">
        <v>5</v>
      </c>
      <c r="H52" s="21">
        <v>7</v>
      </c>
      <c r="I52" s="19">
        <v>7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x14ac:dyDescent="0.25">
      <c r="A53" s="14">
        <v>8</v>
      </c>
      <c r="B53" s="18">
        <v>90</v>
      </c>
      <c r="C53" s="19">
        <f t="shared" si="4"/>
        <v>270</v>
      </c>
      <c r="D53" s="18">
        <f t="shared" si="0"/>
        <v>360</v>
      </c>
      <c r="E53" s="18">
        <f t="shared" si="3"/>
        <v>2880</v>
      </c>
      <c r="F53" s="18">
        <f t="shared" si="1"/>
        <v>2970</v>
      </c>
      <c r="G53" s="18">
        <v>5</v>
      </c>
      <c r="H53" s="21">
        <v>7</v>
      </c>
      <c r="I53" s="19">
        <v>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>
        <v>3</v>
      </c>
      <c r="U53" s="21">
        <v>3</v>
      </c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x14ac:dyDescent="0.25">
      <c r="A54" s="14">
        <v>8</v>
      </c>
      <c r="B54" s="18">
        <v>120</v>
      </c>
      <c r="C54" s="19">
        <f t="shared" si="4"/>
        <v>360</v>
      </c>
      <c r="D54" s="18">
        <f t="shared" si="0"/>
        <v>480</v>
      </c>
      <c r="E54" s="18">
        <f t="shared" si="3"/>
        <v>2970</v>
      </c>
      <c r="F54" s="18">
        <f t="shared" si="1"/>
        <v>3090</v>
      </c>
      <c r="G54" s="18">
        <v>5</v>
      </c>
      <c r="H54" s="21">
        <v>7</v>
      </c>
      <c r="I54" s="19">
        <v>7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>
        <v>1</v>
      </c>
      <c r="U54" s="21"/>
      <c r="V54" s="21"/>
      <c r="W54" s="21">
        <v>3</v>
      </c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x14ac:dyDescent="0.25">
      <c r="A55" s="14">
        <v>8</v>
      </c>
      <c r="B55" s="18">
        <v>120</v>
      </c>
      <c r="C55" s="19">
        <f t="shared" si="4"/>
        <v>480</v>
      </c>
      <c r="D55" s="18">
        <f t="shared" si="0"/>
        <v>600</v>
      </c>
      <c r="E55" s="18">
        <f t="shared" si="3"/>
        <v>3090</v>
      </c>
      <c r="F55" s="18">
        <f t="shared" si="1"/>
        <v>3210</v>
      </c>
      <c r="G55" s="18">
        <v>5</v>
      </c>
      <c r="H55" s="21">
        <v>7</v>
      </c>
      <c r="I55" s="19">
        <v>7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</v>
      </c>
      <c r="U55" s="21"/>
      <c r="V55" s="21">
        <v>1</v>
      </c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x14ac:dyDescent="0.25">
      <c r="A56" s="14">
        <v>8</v>
      </c>
      <c r="B56" s="18">
        <v>120</v>
      </c>
      <c r="C56" s="19">
        <f t="shared" si="4"/>
        <v>600</v>
      </c>
      <c r="D56" s="18">
        <f t="shared" si="0"/>
        <v>720</v>
      </c>
      <c r="E56" s="18">
        <f t="shared" si="3"/>
        <v>3210</v>
      </c>
      <c r="F56" s="18">
        <f t="shared" si="1"/>
        <v>3330</v>
      </c>
      <c r="G56" s="18">
        <v>5</v>
      </c>
      <c r="H56" s="21">
        <v>7</v>
      </c>
      <c r="I56" s="19">
        <v>7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2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x14ac:dyDescent="0.25">
      <c r="A57" s="14">
        <v>8</v>
      </c>
      <c r="B57" s="18">
        <v>120</v>
      </c>
      <c r="C57" s="19">
        <f t="shared" si="4"/>
        <v>720</v>
      </c>
      <c r="D57" s="18">
        <f t="shared" si="0"/>
        <v>840</v>
      </c>
      <c r="E57" s="18">
        <f t="shared" si="3"/>
        <v>3330</v>
      </c>
      <c r="F57" s="18">
        <f t="shared" si="1"/>
        <v>3450</v>
      </c>
      <c r="G57" s="18">
        <v>5</v>
      </c>
      <c r="H57" s="21">
        <v>7</v>
      </c>
      <c r="I57" s="19">
        <v>7</v>
      </c>
      <c r="J57" s="21"/>
      <c r="K57" s="21">
        <v>70</v>
      </c>
      <c r="L57" s="21"/>
      <c r="M57" s="21"/>
      <c r="N57" s="21"/>
      <c r="O57" s="21"/>
      <c r="P57" s="21"/>
      <c r="Q57" s="21"/>
      <c r="R57" s="21"/>
      <c r="S57" s="21"/>
      <c r="T57" s="21">
        <v>1</v>
      </c>
      <c r="U57" s="21"/>
      <c r="V57" s="21"/>
      <c r="W57" s="21">
        <v>3</v>
      </c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x14ac:dyDescent="0.25">
      <c r="A58" s="8">
        <v>9</v>
      </c>
      <c r="B58" s="11">
        <v>120</v>
      </c>
      <c r="C58" s="17">
        <f t="shared" si="4"/>
        <v>0</v>
      </c>
      <c r="D58" s="11">
        <f t="shared" si="0"/>
        <v>120</v>
      </c>
      <c r="E58" s="11">
        <f t="shared" si="3"/>
        <v>3450</v>
      </c>
      <c r="F58" s="11">
        <f t="shared" si="1"/>
        <v>3570</v>
      </c>
      <c r="G58" s="11">
        <v>5</v>
      </c>
      <c r="H58" s="10">
        <v>7</v>
      </c>
      <c r="I58" s="17">
        <v>7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v>3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25">
      <c r="A59" s="8">
        <v>9</v>
      </c>
      <c r="B59" s="11">
        <v>120</v>
      </c>
      <c r="C59" s="17">
        <f t="shared" si="4"/>
        <v>120</v>
      </c>
      <c r="D59" s="11">
        <f t="shared" si="0"/>
        <v>240</v>
      </c>
      <c r="E59" s="11">
        <f t="shared" si="3"/>
        <v>3570</v>
      </c>
      <c r="F59" s="11">
        <f t="shared" si="1"/>
        <v>3690</v>
      </c>
      <c r="G59" s="11">
        <v>5</v>
      </c>
      <c r="H59" s="10">
        <v>7</v>
      </c>
      <c r="I59" s="17">
        <v>7</v>
      </c>
      <c r="J59" s="10"/>
      <c r="K59" s="10"/>
      <c r="L59" s="10"/>
      <c r="M59" s="10"/>
      <c r="N59" s="10">
        <v>300</v>
      </c>
      <c r="O59" s="10">
        <v>350</v>
      </c>
      <c r="P59" s="10"/>
      <c r="Q59" s="10"/>
      <c r="R59" s="10"/>
      <c r="S59" s="10"/>
      <c r="T59" s="10">
        <v>4</v>
      </c>
      <c r="U59" s="10">
        <v>2</v>
      </c>
      <c r="V59" s="10">
        <v>1</v>
      </c>
      <c r="W59" s="10">
        <v>3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25">
      <c r="A60" s="8">
        <v>9</v>
      </c>
      <c r="B60" s="11">
        <v>120</v>
      </c>
      <c r="C60" s="17">
        <f t="shared" si="4"/>
        <v>240</v>
      </c>
      <c r="D60" s="11">
        <f t="shared" si="0"/>
        <v>360</v>
      </c>
      <c r="E60" s="11">
        <f t="shared" si="3"/>
        <v>3690</v>
      </c>
      <c r="F60" s="11">
        <f t="shared" si="1"/>
        <v>3810</v>
      </c>
      <c r="G60" s="11">
        <v>5</v>
      </c>
      <c r="H60" s="10">
        <v>7</v>
      </c>
      <c r="I60" s="17">
        <v>7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v>5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25">
      <c r="A61" s="8">
        <v>9</v>
      </c>
      <c r="B61" s="11">
        <v>120</v>
      </c>
      <c r="C61" s="17">
        <f t="shared" si="4"/>
        <v>360</v>
      </c>
      <c r="D61" s="11">
        <f t="shared" si="0"/>
        <v>480</v>
      </c>
      <c r="E61" s="11">
        <f t="shared" si="3"/>
        <v>3810</v>
      </c>
      <c r="F61" s="11">
        <f t="shared" si="1"/>
        <v>3930</v>
      </c>
      <c r="G61" s="11">
        <v>5</v>
      </c>
      <c r="H61" s="10">
        <v>7</v>
      </c>
      <c r="I61" s="17">
        <v>7</v>
      </c>
      <c r="J61" s="10"/>
      <c r="K61" s="10"/>
      <c r="L61" s="10">
        <v>400</v>
      </c>
      <c r="M61" s="10">
        <v>450</v>
      </c>
      <c r="N61" s="10"/>
      <c r="O61" s="10"/>
      <c r="P61" s="10"/>
      <c r="Q61" s="10"/>
      <c r="R61" s="10"/>
      <c r="S61" s="10"/>
      <c r="T61" s="10">
        <v>3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x14ac:dyDescent="0.25">
      <c r="A62" s="8">
        <v>9</v>
      </c>
      <c r="B62" s="11">
        <v>120</v>
      </c>
      <c r="C62" s="17">
        <f t="shared" si="4"/>
        <v>480</v>
      </c>
      <c r="D62" s="11">
        <f t="shared" si="0"/>
        <v>600</v>
      </c>
      <c r="E62" s="11">
        <f t="shared" si="3"/>
        <v>3930</v>
      </c>
      <c r="F62" s="11">
        <f t="shared" si="1"/>
        <v>4050</v>
      </c>
      <c r="G62" s="11">
        <v>5</v>
      </c>
      <c r="H62" s="10">
        <v>7</v>
      </c>
      <c r="I62" s="17">
        <v>7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>
        <v>2</v>
      </c>
      <c r="U62" s="10"/>
      <c r="V62" s="10">
        <v>1</v>
      </c>
      <c r="W62" s="10">
        <v>3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x14ac:dyDescent="0.25">
      <c r="A63" s="8">
        <v>9</v>
      </c>
      <c r="B63" s="11">
        <v>120</v>
      </c>
      <c r="C63" s="17">
        <f t="shared" si="4"/>
        <v>600</v>
      </c>
      <c r="D63" s="11">
        <f t="shared" si="0"/>
        <v>720</v>
      </c>
      <c r="E63" s="11">
        <f t="shared" si="3"/>
        <v>4050</v>
      </c>
      <c r="F63" s="11">
        <f t="shared" si="1"/>
        <v>4170</v>
      </c>
      <c r="G63" s="11">
        <v>5</v>
      </c>
      <c r="H63" s="10">
        <v>7</v>
      </c>
      <c r="I63" s="17">
        <v>7</v>
      </c>
      <c r="J63" s="10"/>
      <c r="K63" s="10">
        <v>60</v>
      </c>
      <c r="L63" s="10"/>
      <c r="M63" s="10"/>
      <c r="N63" s="10"/>
      <c r="O63" s="10"/>
      <c r="P63" s="10"/>
      <c r="Q63" s="10"/>
      <c r="R63" s="10"/>
      <c r="S63" s="10"/>
      <c r="T63" s="10">
        <v>1</v>
      </c>
      <c r="U63" s="10">
        <v>2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x14ac:dyDescent="0.25">
      <c r="A64" s="8">
        <v>9</v>
      </c>
      <c r="B64" s="11">
        <v>120</v>
      </c>
      <c r="C64" s="17">
        <f t="shared" si="4"/>
        <v>720</v>
      </c>
      <c r="D64" s="11">
        <f t="shared" si="0"/>
        <v>840</v>
      </c>
      <c r="E64" s="11">
        <f t="shared" si="3"/>
        <v>4170</v>
      </c>
      <c r="F64" s="11">
        <f t="shared" si="1"/>
        <v>4290</v>
      </c>
      <c r="G64" s="11">
        <v>5</v>
      </c>
      <c r="H64" s="10">
        <v>7</v>
      </c>
      <c r="I64" s="17">
        <v>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>
        <v>1</v>
      </c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1:37" x14ac:dyDescent="0.25">
      <c r="A65" s="8">
        <v>9</v>
      </c>
      <c r="B65" s="11">
        <v>120</v>
      </c>
      <c r="C65" s="17">
        <f t="shared" si="4"/>
        <v>840</v>
      </c>
      <c r="D65" s="11">
        <f t="shared" si="0"/>
        <v>960</v>
      </c>
      <c r="E65" s="11">
        <f t="shared" si="3"/>
        <v>4290</v>
      </c>
      <c r="F65" s="11">
        <f t="shared" si="1"/>
        <v>4410</v>
      </c>
      <c r="G65" s="11">
        <v>5</v>
      </c>
      <c r="H65" s="10">
        <v>7</v>
      </c>
      <c r="I65" s="17">
        <v>7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>
        <v>1</v>
      </c>
      <c r="U65" s="10"/>
      <c r="V65" s="10"/>
      <c r="W65" s="10">
        <v>3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x14ac:dyDescent="0.25">
      <c r="A66" s="14">
        <v>10</v>
      </c>
      <c r="B66" s="18">
        <v>120</v>
      </c>
      <c r="C66" s="19">
        <f t="shared" si="4"/>
        <v>0</v>
      </c>
      <c r="D66" s="18">
        <f t="shared" si="0"/>
        <v>120</v>
      </c>
      <c r="E66" s="18">
        <f t="shared" si="3"/>
        <v>4410</v>
      </c>
      <c r="F66" s="18">
        <f t="shared" si="1"/>
        <v>4530</v>
      </c>
      <c r="G66" s="18">
        <v>5</v>
      </c>
      <c r="H66" s="21">
        <v>7</v>
      </c>
      <c r="I66" s="19">
        <v>7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>
        <v>2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x14ac:dyDescent="0.25">
      <c r="A67" s="14">
        <v>10</v>
      </c>
      <c r="B67" s="18">
        <v>120</v>
      </c>
      <c r="C67" s="19">
        <f t="shared" si="4"/>
        <v>120</v>
      </c>
      <c r="D67" s="18">
        <f t="shared" si="0"/>
        <v>240</v>
      </c>
      <c r="E67" s="18">
        <f t="shared" si="3"/>
        <v>4530</v>
      </c>
      <c r="F67" s="18">
        <f t="shared" si="1"/>
        <v>4650</v>
      </c>
      <c r="G67" s="18">
        <v>5</v>
      </c>
      <c r="H67" s="21">
        <v>7</v>
      </c>
      <c r="I67" s="19">
        <v>7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>
        <v>2</v>
      </c>
      <c r="U67" s="21">
        <v>2</v>
      </c>
      <c r="V67" s="21">
        <v>1</v>
      </c>
      <c r="W67" s="21">
        <v>4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x14ac:dyDescent="0.25">
      <c r="A68" s="14">
        <v>10</v>
      </c>
      <c r="B68" s="18">
        <v>120</v>
      </c>
      <c r="C68" s="19">
        <f t="shared" si="4"/>
        <v>240</v>
      </c>
      <c r="D68" s="18">
        <f t="shared" ref="D68:D85" si="5">C68+B68</f>
        <v>360</v>
      </c>
      <c r="E68" s="18">
        <f t="shared" si="3"/>
        <v>4650</v>
      </c>
      <c r="F68" s="18">
        <f t="shared" ref="F68:F85" si="6">B68+E68</f>
        <v>4770</v>
      </c>
      <c r="G68" s="18">
        <v>5</v>
      </c>
      <c r="H68" s="21">
        <v>7</v>
      </c>
      <c r="I68" s="19">
        <v>8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>
        <v>2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x14ac:dyDescent="0.25">
      <c r="A69" s="14">
        <v>10</v>
      </c>
      <c r="B69" s="18">
        <v>120</v>
      </c>
      <c r="C69" s="19">
        <f t="shared" si="4"/>
        <v>360</v>
      </c>
      <c r="D69" s="18">
        <f t="shared" si="5"/>
        <v>480</v>
      </c>
      <c r="E69" s="18">
        <f t="shared" ref="E69:E85" si="7">F68</f>
        <v>4770</v>
      </c>
      <c r="F69" s="18">
        <f t="shared" si="6"/>
        <v>4890</v>
      </c>
      <c r="G69" s="18">
        <v>5</v>
      </c>
      <c r="H69" s="21">
        <v>7</v>
      </c>
      <c r="I69" s="19">
        <v>8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>
        <v>3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x14ac:dyDescent="0.25">
      <c r="A70" s="14">
        <v>10</v>
      </c>
      <c r="B70" s="18">
        <v>120</v>
      </c>
      <c r="C70" s="19">
        <f t="shared" si="4"/>
        <v>480</v>
      </c>
      <c r="D70" s="18">
        <f t="shared" si="5"/>
        <v>600</v>
      </c>
      <c r="E70" s="18">
        <f t="shared" si="7"/>
        <v>4890</v>
      </c>
      <c r="F70" s="18">
        <f t="shared" si="6"/>
        <v>5010</v>
      </c>
      <c r="G70" s="18">
        <v>5</v>
      </c>
      <c r="H70" s="21">
        <v>7</v>
      </c>
      <c r="I70" s="19">
        <v>8</v>
      </c>
      <c r="J70" s="21"/>
      <c r="K70" s="21">
        <v>50</v>
      </c>
      <c r="L70" s="21"/>
      <c r="M70" s="21"/>
      <c r="N70" s="21">
        <v>400</v>
      </c>
      <c r="O70" s="21">
        <v>500</v>
      </c>
      <c r="P70" s="21"/>
      <c r="Q70" s="21"/>
      <c r="R70" s="21"/>
      <c r="S70" s="21"/>
      <c r="T70" s="21">
        <v>1</v>
      </c>
      <c r="U70" s="21">
        <v>1</v>
      </c>
      <c r="V70" s="21"/>
      <c r="W70" s="21">
        <v>4</v>
      </c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x14ac:dyDescent="0.25">
      <c r="A71" s="8">
        <v>11</v>
      </c>
      <c r="B71" s="11">
        <v>120</v>
      </c>
      <c r="C71" s="17">
        <f t="shared" si="4"/>
        <v>0</v>
      </c>
      <c r="D71" s="11">
        <f t="shared" si="5"/>
        <v>120</v>
      </c>
      <c r="E71" s="11">
        <f t="shared" si="7"/>
        <v>5010</v>
      </c>
      <c r="F71" s="11">
        <f t="shared" si="6"/>
        <v>5130</v>
      </c>
      <c r="G71" s="11">
        <v>5</v>
      </c>
      <c r="H71" s="10">
        <v>7</v>
      </c>
      <c r="I71" s="17">
        <v>8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>
        <v>2</v>
      </c>
      <c r="U71" s="10"/>
      <c r="V71" s="10"/>
      <c r="W71" s="10">
        <v>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1:37" x14ac:dyDescent="0.25">
      <c r="A72" s="8">
        <v>11</v>
      </c>
      <c r="B72" s="11">
        <v>120</v>
      </c>
      <c r="C72" s="17">
        <f t="shared" si="4"/>
        <v>120</v>
      </c>
      <c r="D72" s="11">
        <f t="shared" si="5"/>
        <v>240</v>
      </c>
      <c r="E72" s="11">
        <f t="shared" si="7"/>
        <v>5130</v>
      </c>
      <c r="F72" s="11">
        <f t="shared" si="6"/>
        <v>5250</v>
      </c>
      <c r="G72" s="11">
        <v>5</v>
      </c>
      <c r="H72" s="10">
        <v>7</v>
      </c>
      <c r="I72" s="17">
        <v>8</v>
      </c>
      <c r="J72" s="10"/>
      <c r="K72" s="10"/>
      <c r="L72" s="10"/>
      <c r="M72" s="10">
        <v>500</v>
      </c>
      <c r="N72" s="10"/>
      <c r="O72" s="10"/>
      <c r="P72" s="10"/>
      <c r="Q72" s="10"/>
      <c r="R72" s="10"/>
      <c r="S72" s="10"/>
      <c r="T72" s="10">
        <v>3</v>
      </c>
      <c r="U72" s="10">
        <v>1</v>
      </c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7" x14ac:dyDescent="0.25">
      <c r="A73" s="8">
        <v>11</v>
      </c>
      <c r="B73" s="11">
        <v>120</v>
      </c>
      <c r="C73" s="17">
        <f t="shared" si="4"/>
        <v>240</v>
      </c>
      <c r="D73" s="11">
        <f t="shared" si="5"/>
        <v>360</v>
      </c>
      <c r="E73" s="11">
        <f t="shared" si="7"/>
        <v>5250</v>
      </c>
      <c r="F73" s="11">
        <f t="shared" si="6"/>
        <v>5370</v>
      </c>
      <c r="G73" s="11">
        <v>5</v>
      </c>
      <c r="H73" s="10">
        <v>7</v>
      </c>
      <c r="I73" s="17">
        <v>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v>4</v>
      </c>
      <c r="U73" s="10"/>
      <c r="V73" s="10"/>
      <c r="W73" s="10">
        <v>4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1:37" x14ac:dyDescent="0.25">
      <c r="A74" s="8">
        <v>11</v>
      </c>
      <c r="B74" s="11">
        <v>120</v>
      </c>
      <c r="C74" s="17">
        <f t="shared" si="4"/>
        <v>360</v>
      </c>
      <c r="D74" s="11">
        <f t="shared" si="5"/>
        <v>480</v>
      </c>
      <c r="E74" s="11">
        <f t="shared" si="7"/>
        <v>5370</v>
      </c>
      <c r="F74" s="11">
        <f t="shared" si="6"/>
        <v>5490</v>
      </c>
      <c r="G74" s="11">
        <v>5</v>
      </c>
      <c r="H74" s="10">
        <v>7</v>
      </c>
      <c r="I74" s="17">
        <v>8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>
        <v>2</v>
      </c>
      <c r="U74" s="10">
        <v>1</v>
      </c>
      <c r="V74" s="10">
        <v>1</v>
      </c>
      <c r="W74" s="10">
        <v>3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25">
      <c r="A75" s="8">
        <v>11</v>
      </c>
      <c r="B75" s="11">
        <v>120</v>
      </c>
      <c r="C75" s="17">
        <f t="shared" si="4"/>
        <v>480</v>
      </c>
      <c r="D75" s="11">
        <f t="shared" si="5"/>
        <v>600</v>
      </c>
      <c r="E75" s="11">
        <f t="shared" si="7"/>
        <v>5490</v>
      </c>
      <c r="F75" s="11">
        <f t="shared" si="6"/>
        <v>5610</v>
      </c>
      <c r="G75" s="11">
        <v>5</v>
      </c>
      <c r="H75" s="10">
        <v>7</v>
      </c>
      <c r="I75" s="17">
        <v>8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>
        <v>1</v>
      </c>
      <c r="U75" s="10"/>
      <c r="V75" s="10">
        <v>1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25">
      <c r="A76" s="8">
        <v>11</v>
      </c>
      <c r="B76" s="11">
        <v>120</v>
      </c>
      <c r="C76" s="17">
        <f t="shared" ref="C76:C85" si="8">IF(A75=A76,C75+B75,0)</f>
        <v>600</v>
      </c>
      <c r="D76" s="11">
        <f t="shared" si="5"/>
        <v>720</v>
      </c>
      <c r="E76" s="11">
        <f t="shared" si="7"/>
        <v>5610</v>
      </c>
      <c r="F76" s="11">
        <f t="shared" si="6"/>
        <v>5730</v>
      </c>
      <c r="G76" s="11">
        <v>5</v>
      </c>
      <c r="H76" s="10">
        <v>7</v>
      </c>
      <c r="I76" s="17">
        <v>8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>
        <v>5</v>
      </c>
      <c r="U76" s="10">
        <v>3</v>
      </c>
      <c r="V76" s="10"/>
      <c r="W76" s="10">
        <v>4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25">
      <c r="A77" s="8">
        <v>11</v>
      </c>
      <c r="B77" s="11">
        <v>120</v>
      </c>
      <c r="C77" s="17">
        <f t="shared" si="8"/>
        <v>720</v>
      </c>
      <c r="D77" s="11">
        <f t="shared" si="5"/>
        <v>840</v>
      </c>
      <c r="E77" s="11">
        <f t="shared" si="7"/>
        <v>5730</v>
      </c>
      <c r="F77" s="11">
        <f t="shared" si="6"/>
        <v>5850</v>
      </c>
      <c r="G77" s="11">
        <v>5</v>
      </c>
      <c r="H77" s="10">
        <v>7</v>
      </c>
      <c r="I77" s="17">
        <v>8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>
        <v>3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7" x14ac:dyDescent="0.25">
      <c r="A78" s="8">
        <v>11</v>
      </c>
      <c r="B78" s="11">
        <v>120</v>
      </c>
      <c r="C78" s="17">
        <f t="shared" si="8"/>
        <v>840</v>
      </c>
      <c r="D78" s="11">
        <f t="shared" si="5"/>
        <v>960</v>
      </c>
      <c r="E78" s="11">
        <f t="shared" si="7"/>
        <v>5850</v>
      </c>
      <c r="F78" s="11">
        <f t="shared" si="6"/>
        <v>5970</v>
      </c>
      <c r="G78" s="11">
        <v>5</v>
      </c>
      <c r="H78" s="10">
        <v>7</v>
      </c>
      <c r="I78" s="17">
        <v>8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>
        <v>5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7" x14ac:dyDescent="0.25">
      <c r="A79" s="14">
        <v>12</v>
      </c>
      <c r="B79" s="18">
        <v>180</v>
      </c>
      <c r="C79" s="19">
        <f t="shared" si="8"/>
        <v>0</v>
      </c>
      <c r="D79" s="18">
        <f t="shared" si="5"/>
        <v>180</v>
      </c>
      <c r="E79" s="18">
        <f t="shared" si="7"/>
        <v>5970</v>
      </c>
      <c r="F79" s="18">
        <f t="shared" si="6"/>
        <v>6150</v>
      </c>
      <c r="G79" s="18">
        <v>5</v>
      </c>
      <c r="H79" s="21">
        <v>7</v>
      </c>
      <c r="I79" s="19">
        <v>8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>
        <v>5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x14ac:dyDescent="0.25">
      <c r="A80" s="14">
        <v>12</v>
      </c>
      <c r="B80" s="18">
        <v>180</v>
      </c>
      <c r="C80" s="19">
        <f t="shared" si="8"/>
        <v>180</v>
      </c>
      <c r="D80" s="18">
        <f t="shared" si="5"/>
        <v>360</v>
      </c>
      <c r="E80" s="18">
        <f t="shared" si="7"/>
        <v>6150</v>
      </c>
      <c r="F80" s="18">
        <f t="shared" si="6"/>
        <v>6330</v>
      </c>
      <c r="G80" s="18">
        <v>5</v>
      </c>
      <c r="H80" s="21">
        <v>7</v>
      </c>
      <c r="I80" s="19">
        <v>9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>
        <v>6</v>
      </c>
      <c r="U80" s="21"/>
      <c r="V80" s="21"/>
      <c r="W80" s="21">
        <v>3</v>
      </c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x14ac:dyDescent="0.25">
      <c r="A81" s="14">
        <v>12</v>
      </c>
      <c r="B81" s="18">
        <v>180</v>
      </c>
      <c r="C81" s="19">
        <f t="shared" si="8"/>
        <v>360</v>
      </c>
      <c r="D81" s="18">
        <f t="shared" si="5"/>
        <v>540</v>
      </c>
      <c r="E81" s="18">
        <f t="shared" si="7"/>
        <v>6330</v>
      </c>
      <c r="F81" s="18">
        <f t="shared" si="6"/>
        <v>6510</v>
      </c>
      <c r="G81" s="18">
        <v>5</v>
      </c>
      <c r="H81" s="21">
        <v>8</v>
      </c>
      <c r="I81" s="19">
        <v>9</v>
      </c>
      <c r="J81" s="21"/>
      <c r="K81" s="21">
        <v>30</v>
      </c>
      <c r="L81" s="21"/>
      <c r="M81" s="21"/>
      <c r="N81" s="21"/>
      <c r="O81" s="21"/>
      <c r="P81" s="21"/>
      <c r="Q81" s="21"/>
      <c r="R81" s="21"/>
      <c r="S81" s="21"/>
      <c r="T81" s="21">
        <v>7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x14ac:dyDescent="0.25">
      <c r="A82" s="14">
        <v>12</v>
      </c>
      <c r="B82" s="18">
        <v>180</v>
      </c>
      <c r="C82" s="19">
        <f t="shared" si="8"/>
        <v>540</v>
      </c>
      <c r="D82" s="18">
        <f t="shared" si="5"/>
        <v>720</v>
      </c>
      <c r="E82" s="18">
        <f t="shared" si="7"/>
        <v>6510</v>
      </c>
      <c r="F82" s="18">
        <f t="shared" si="6"/>
        <v>6690</v>
      </c>
      <c r="G82" s="18">
        <v>5</v>
      </c>
      <c r="H82" s="21">
        <v>8</v>
      </c>
      <c r="I82" s="19">
        <v>9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>
        <v>6</v>
      </c>
      <c r="U82" s="21">
        <v>1</v>
      </c>
      <c r="V82" s="21"/>
      <c r="W82" s="21">
        <v>3</v>
      </c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x14ac:dyDescent="0.25">
      <c r="A83" s="14">
        <v>12</v>
      </c>
      <c r="B83" s="18">
        <v>180</v>
      </c>
      <c r="C83" s="19">
        <f t="shared" si="8"/>
        <v>720</v>
      </c>
      <c r="D83" s="18">
        <f t="shared" si="5"/>
        <v>900</v>
      </c>
      <c r="E83" s="18">
        <f t="shared" si="7"/>
        <v>6690</v>
      </c>
      <c r="F83" s="18">
        <f t="shared" si="6"/>
        <v>6870</v>
      </c>
      <c r="G83" s="18">
        <v>5</v>
      </c>
      <c r="H83" s="21">
        <v>8</v>
      </c>
      <c r="I83" s="19">
        <v>10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>
        <v>5</v>
      </c>
      <c r="U83" s="21"/>
      <c r="V83" s="21"/>
      <c r="W83" s="21">
        <v>6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x14ac:dyDescent="0.25">
      <c r="A84" s="14">
        <v>12</v>
      </c>
      <c r="B84" s="18">
        <v>180</v>
      </c>
      <c r="C84" s="19">
        <f t="shared" si="8"/>
        <v>900</v>
      </c>
      <c r="D84" s="18">
        <f t="shared" si="5"/>
        <v>1080</v>
      </c>
      <c r="E84" s="18">
        <f t="shared" si="7"/>
        <v>6870</v>
      </c>
      <c r="F84" s="18">
        <f t="shared" si="6"/>
        <v>7050</v>
      </c>
      <c r="G84" s="18">
        <v>5</v>
      </c>
      <c r="H84" s="21">
        <v>8</v>
      </c>
      <c r="I84" s="19">
        <v>10</v>
      </c>
      <c r="J84" s="21"/>
      <c r="K84" s="21"/>
      <c r="L84" s="21"/>
      <c r="M84" s="21"/>
      <c r="N84" s="21">
        <v>450</v>
      </c>
      <c r="O84" s="21"/>
      <c r="P84" s="21"/>
      <c r="Q84" s="21"/>
      <c r="R84" s="21"/>
      <c r="S84" s="21"/>
      <c r="T84" s="21">
        <v>4</v>
      </c>
      <c r="U84" s="21">
        <v>1</v>
      </c>
      <c r="V84" s="21">
        <v>1</v>
      </c>
      <c r="W84" s="21">
        <v>3</v>
      </c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x14ac:dyDescent="0.25">
      <c r="A85" s="14">
        <v>12</v>
      </c>
      <c r="B85" s="18">
        <v>180</v>
      </c>
      <c r="C85" s="19">
        <f t="shared" si="8"/>
        <v>1080</v>
      </c>
      <c r="D85" s="18">
        <f t="shared" si="5"/>
        <v>1260</v>
      </c>
      <c r="E85" s="18">
        <f t="shared" si="7"/>
        <v>7050</v>
      </c>
      <c r="F85" s="18">
        <f t="shared" si="6"/>
        <v>7230</v>
      </c>
      <c r="G85" s="18">
        <v>5</v>
      </c>
      <c r="H85" s="21">
        <v>8</v>
      </c>
      <c r="I85" s="19">
        <v>10</v>
      </c>
      <c r="J85" s="21"/>
      <c r="K85" s="21"/>
      <c r="L85" s="21"/>
      <c r="M85" s="21"/>
      <c r="N85" s="21">
        <v>500</v>
      </c>
      <c r="O85" s="21"/>
      <c r="P85" s="21"/>
      <c r="Q85" s="21"/>
      <c r="R85" s="21"/>
      <c r="S85" s="21"/>
      <c r="T85" s="21">
        <v>1</v>
      </c>
      <c r="U85" s="21"/>
      <c r="V85" s="21"/>
      <c r="W85" s="21">
        <v>6</v>
      </c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1"/>
  <sheetViews>
    <sheetView topLeftCell="A12" workbookViewId="0">
      <selection activeCell="B1" sqref="B1"/>
    </sheetView>
  </sheetViews>
  <sheetFormatPr defaultRowHeight="15" x14ac:dyDescent="0.25"/>
  <cols>
    <col min="1" max="1" width="5.42578125" bestFit="1" customWidth="1"/>
    <col min="2" max="2" width="7" bestFit="1" customWidth="1"/>
    <col min="3" max="3" width="9.5703125" bestFit="1" customWidth="1"/>
    <col min="4" max="4" width="6" bestFit="1" customWidth="1"/>
    <col min="5" max="5" width="6.28515625" bestFit="1" customWidth="1"/>
    <col min="6" max="6" width="11.5703125" bestFit="1" customWidth="1"/>
    <col min="7" max="8" width="10.42578125" bestFit="1" customWidth="1"/>
    <col min="9" max="9" width="15.5703125" bestFit="1" customWidth="1"/>
    <col min="10" max="10" width="10.7109375" bestFit="1" customWidth="1"/>
    <col min="11" max="12" width="12.5703125" bestFit="1" customWidth="1"/>
    <col min="13" max="13" width="12.42578125" bestFit="1" customWidth="1"/>
    <col min="14" max="14" width="11.85546875" bestFit="1" customWidth="1"/>
    <col min="15" max="16" width="9.42578125" bestFit="1" customWidth="1"/>
    <col min="17" max="17" width="10" bestFit="1" customWidth="1"/>
  </cols>
  <sheetData>
    <row r="1" spans="1:17" s="3" customFormat="1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41</v>
      </c>
      <c r="G1" s="5" t="s">
        <v>40</v>
      </c>
      <c r="H1" s="5" t="s">
        <v>43</v>
      </c>
      <c r="I1" s="5" t="s">
        <v>19</v>
      </c>
      <c r="J1" s="5" t="s">
        <v>42</v>
      </c>
      <c r="K1" s="5" t="s">
        <v>34</v>
      </c>
      <c r="L1" s="5" t="s">
        <v>35</v>
      </c>
      <c r="M1" s="5" t="s">
        <v>36</v>
      </c>
      <c r="N1" s="5" t="s">
        <v>23</v>
      </c>
      <c r="O1" s="5" t="s">
        <v>20</v>
      </c>
      <c r="P1" s="5" t="s">
        <v>21</v>
      </c>
      <c r="Q1" s="5" t="s">
        <v>22</v>
      </c>
    </row>
    <row r="2" spans="1:17" hidden="1" x14ac:dyDescent="0.25">
      <c r="A2" s="7">
        <v>0.28125</v>
      </c>
      <c r="B2" t="s">
        <v>38</v>
      </c>
      <c r="C2" t="s">
        <v>0</v>
      </c>
      <c r="D2">
        <v>0.5</v>
      </c>
      <c r="E2">
        <v>5</v>
      </c>
      <c r="F2">
        <v>100</v>
      </c>
      <c r="G2">
        <v>10</v>
      </c>
      <c r="H2">
        <v>1</v>
      </c>
      <c r="I2" t="s">
        <v>1</v>
      </c>
      <c r="J2" t="s">
        <v>2</v>
      </c>
      <c r="K2">
        <v>0</v>
      </c>
      <c r="L2">
        <v>0</v>
      </c>
      <c r="M2">
        <v>0</v>
      </c>
      <c r="N2" t="s">
        <v>1</v>
      </c>
      <c r="O2" t="s">
        <v>4</v>
      </c>
      <c r="P2">
        <v>10</v>
      </c>
      <c r="Q2">
        <v>0</v>
      </c>
    </row>
    <row r="3" spans="1:17" hidden="1" x14ac:dyDescent="0.25">
      <c r="A3">
        <v>5</v>
      </c>
      <c r="B3" t="s">
        <v>38</v>
      </c>
      <c r="C3" t="s">
        <v>0</v>
      </c>
      <c r="D3">
        <v>0.5</v>
      </c>
      <c r="E3">
        <v>5</v>
      </c>
      <c r="F3">
        <v>100</v>
      </c>
      <c r="G3">
        <v>10</v>
      </c>
      <c r="H3">
        <v>1</v>
      </c>
      <c r="I3" t="s">
        <v>1</v>
      </c>
      <c r="J3" t="s">
        <v>2</v>
      </c>
      <c r="K3">
        <v>0</v>
      </c>
      <c r="L3">
        <v>0</v>
      </c>
      <c r="M3">
        <v>0</v>
      </c>
      <c r="N3" t="s">
        <v>3</v>
      </c>
      <c r="O3" t="s">
        <v>4</v>
      </c>
      <c r="P3">
        <v>10</v>
      </c>
      <c r="Q3">
        <v>0</v>
      </c>
    </row>
    <row r="4" spans="1:17" x14ac:dyDescent="0.25">
      <c r="A4">
        <v>10</v>
      </c>
      <c r="B4" t="s">
        <v>28</v>
      </c>
      <c r="C4" t="s">
        <v>29</v>
      </c>
      <c r="D4">
        <v>0.5</v>
      </c>
      <c r="E4">
        <v>1</v>
      </c>
      <c r="F4">
        <v>1500</v>
      </c>
      <c r="G4">
        <v>10</v>
      </c>
      <c r="H4">
        <v>1</v>
      </c>
      <c r="I4" t="s">
        <v>1</v>
      </c>
      <c r="J4" t="s">
        <v>207</v>
      </c>
      <c r="K4">
        <v>5</v>
      </c>
      <c r="L4">
        <v>0</v>
      </c>
      <c r="M4">
        <v>0</v>
      </c>
      <c r="N4" t="s">
        <v>1</v>
      </c>
      <c r="O4" t="s">
        <v>4</v>
      </c>
      <c r="P4">
        <v>30</v>
      </c>
      <c r="Q4">
        <v>0</v>
      </c>
    </row>
    <row r="5" spans="1:17" hidden="1" x14ac:dyDescent="0.25">
      <c r="A5">
        <v>15</v>
      </c>
      <c r="B5" t="s">
        <v>38</v>
      </c>
      <c r="C5" t="s">
        <v>0</v>
      </c>
      <c r="D5">
        <v>0.5</v>
      </c>
      <c r="E5">
        <v>4</v>
      </c>
      <c r="F5">
        <v>100</v>
      </c>
      <c r="G5">
        <v>10</v>
      </c>
      <c r="H5">
        <v>1</v>
      </c>
      <c r="I5" t="s">
        <v>1</v>
      </c>
      <c r="J5" t="s">
        <v>2</v>
      </c>
      <c r="K5">
        <v>0</v>
      </c>
      <c r="L5">
        <v>0</v>
      </c>
      <c r="M5">
        <v>0</v>
      </c>
      <c r="N5" t="s">
        <v>1</v>
      </c>
      <c r="O5" t="s">
        <v>4</v>
      </c>
      <c r="P5">
        <v>10</v>
      </c>
      <c r="Q5">
        <v>0</v>
      </c>
    </row>
    <row r="6" spans="1:17" hidden="1" x14ac:dyDescent="0.25">
      <c r="A6">
        <v>20</v>
      </c>
      <c r="B6" t="s">
        <v>38</v>
      </c>
      <c r="C6" t="s">
        <v>0</v>
      </c>
      <c r="D6">
        <v>0.5</v>
      </c>
      <c r="E6">
        <v>4</v>
      </c>
      <c r="F6">
        <v>100</v>
      </c>
      <c r="G6">
        <v>10</v>
      </c>
      <c r="H6">
        <v>1</v>
      </c>
      <c r="I6" t="s">
        <v>1</v>
      </c>
      <c r="J6" t="s">
        <v>2</v>
      </c>
      <c r="K6">
        <v>0</v>
      </c>
      <c r="L6">
        <v>0</v>
      </c>
      <c r="M6">
        <v>0</v>
      </c>
      <c r="N6" t="s">
        <v>3</v>
      </c>
      <c r="O6" t="s">
        <v>4</v>
      </c>
      <c r="P6">
        <v>10</v>
      </c>
      <c r="Q6">
        <v>0</v>
      </c>
    </row>
    <row r="7" spans="1:17" hidden="1" x14ac:dyDescent="0.25">
      <c r="A7">
        <v>25</v>
      </c>
      <c r="B7" t="s">
        <v>38</v>
      </c>
      <c r="C7" t="s">
        <v>0</v>
      </c>
      <c r="D7">
        <v>0.5</v>
      </c>
      <c r="E7">
        <v>4</v>
      </c>
      <c r="F7">
        <v>100</v>
      </c>
      <c r="G7">
        <v>10</v>
      </c>
      <c r="H7">
        <v>1</v>
      </c>
      <c r="I7" t="s">
        <v>1</v>
      </c>
      <c r="J7" t="s">
        <v>12</v>
      </c>
      <c r="K7">
        <v>0</v>
      </c>
      <c r="L7">
        <v>0</v>
      </c>
      <c r="M7">
        <v>0</v>
      </c>
      <c r="N7" t="s">
        <v>1</v>
      </c>
      <c r="O7" t="s">
        <v>4</v>
      </c>
      <c r="P7">
        <v>10</v>
      </c>
      <c r="Q7">
        <v>0</v>
      </c>
    </row>
    <row r="8" spans="1:17" hidden="1" x14ac:dyDescent="0.25">
      <c r="A8">
        <v>25</v>
      </c>
      <c r="B8" t="s">
        <v>38</v>
      </c>
      <c r="C8" t="s">
        <v>0</v>
      </c>
      <c r="D8">
        <v>0.5</v>
      </c>
      <c r="E8">
        <v>4</v>
      </c>
      <c r="F8">
        <v>100</v>
      </c>
      <c r="G8">
        <v>10</v>
      </c>
      <c r="H8">
        <v>1</v>
      </c>
      <c r="I8" t="s">
        <v>1</v>
      </c>
      <c r="J8" t="s">
        <v>12</v>
      </c>
      <c r="K8">
        <v>0</v>
      </c>
      <c r="L8">
        <v>0</v>
      </c>
      <c r="M8">
        <v>0</v>
      </c>
      <c r="N8" t="s">
        <v>3</v>
      </c>
      <c r="O8" t="s">
        <v>4</v>
      </c>
      <c r="P8">
        <v>10</v>
      </c>
      <c r="Q8">
        <v>0</v>
      </c>
    </row>
    <row r="9" spans="1:17" x14ac:dyDescent="0.25">
      <c r="A9">
        <v>30</v>
      </c>
      <c r="B9" t="s">
        <v>28</v>
      </c>
      <c r="C9" t="s">
        <v>29</v>
      </c>
      <c r="D9">
        <v>0.5</v>
      </c>
      <c r="E9">
        <v>1</v>
      </c>
      <c r="F9">
        <v>1500</v>
      </c>
      <c r="G9">
        <v>10</v>
      </c>
      <c r="H9">
        <v>1</v>
      </c>
      <c r="I9" t="s">
        <v>1</v>
      </c>
      <c r="J9" t="s">
        <v>207</v>
      </c>
      <c r="K9">
        <v>-5</v>
      </c>
      <c r="L9">
        <v>0</v>
      </c>
      <c r="M9">
        <v>0</v>
      </c>
      <c r="N9" t="s">
        <v>1</v>
      </c>
      <c r="O9" t="s">
        <v>4</v>
      </c>
      <c r="P9">
        <v>30</v>
      </c>
      <c r="Q9">
        <v>0</v>
      </c>
    </row>
    <row r="10" spans="1:17" hidden="1" x14ac:dyDescent="0.25">
      <c r="A10">
        <v>30</v>
      </c>
      <c r="B10" t="s">
        <v>38</v>
      </c>
      <c r="C10" t="s">
        <v>0</v>
      </c>
      <c r="D10">
        <v>0.5</v>
      </c>
      <c r="E10">
        <v>3</v>
      </c>
      <c r="F10">
        <v>100</v>
      </c>
      <c r="G10">
        <v>10</v>
      </c>
      <c r="H10">
        <v>1</v>
      </c>
      <c r="I10" t="s">
        <v>1</v>
      </c>
      <c r="J10" t="s">
        <v>12</v>
      </c>
      <c r="K10">
        <v>-5</v>
      </c>
      <c r="L10">
        <v>0</v>
      </c>
      <c r="M10">
        <v>0</v>
      </c>
      <c r="N10" t="s">
        <v>1</v>
      </c>
      <c r="O10" t="s">
        <v>4</v>
      </c>
      <c r="P10">
        <v>10</v>
      </c>
      <c r="Q10">
        <v>0</v>
      </c>
    </row>
    <row r="11" spans="1:17" hidden="1" x14ac:dyDescent="0.25">
      <c r="A11">
        <v>30</v>
      </c>
      <c r="B11" t="s">
        <v>38</v>
      </c>
      <c r="C11" t="s">
        <v>0</v>
      </c>
      <c r="D11">
        <v>0.5</v>
      </c>
      <c r="E11">
        <v>3</v>
      </c>
      <c r="F11">
        <v>100</v>
      </c>
      <c r="G11">
        <v>10</v>
      </c>
      <c r="H11">
        <v>1</v>
      </c>
      <c r="I11" t="s">
        <v>1</v>
      </c>
      <c r="J11" t="s">
        <v>12</v>
      </c>
      <c r="K11">
        <v>5</v>
      </c>
      <c r="L11">
        <v>0</v>
      </c>
      <c r="M11">
        <v>0</v>
      </c>
      <c r="N11" t="s">
        <v>3</v>
      </c>
      <c r="O11" t="s">
        <v>4</v>
      </c>
      <c r="P11">
        <v>10</v>
      </c>
      <c r="Q11">
        <v>0</v>
      </c>
    </row>
    <row r="12" spans="1:17" x14ac:dyDescent="0.25">
      <c r="A12">
        <v>30</v>
      </c>
      <c r="B12" t="s">
        <v>28</v>
      </c>
      <c r="C12" t="s">
        <v>25</v>
      </c>
      <c r="D12">
        <v>0.5</v>
      </c>
      <c r="E12">
        <v>1</v>
      </c>
      <c r="F12">
        <v>500</v>
      </c>
      <c r="G12">
        <v>10</v>
      </c>
      <c r="H12">
        <v>1</v>
      </c>
      <c r="I12" t="s">
        <v>1</v>
      </c>
      <c r="J12" t="s">
        <v>8</v>
      </c>
      <c r="K12">
        <v>1</v>
      </c>
      <c r="L12">
        <v>0</v>
      </c>
      <c r="M12">
        <v>0</v>
      </c>
      <c r="N12" t="s">
        <v>1</v>
      </c>
      <c r="O12" t="s">
        <v>4</v>
      </c>
      <c r="P12">
        <v>30</v>
      </c>
      <c r="Q12">
        <v>0</v>
      </c>
    </row>
    <row r="13" spans="1:17" hidden="1" x14ac:dyDescent="0.25">
      <c r="A13">
        <v>35</v>
      </c>
      <c r="B13" t="s">
        <v>38</v>
      </c>
      <c r="C13" t="s">
        <v>0</v>
      </c>
      <c r="D13">
        <v>0.5</v>
      </c>
      <c r="E13">
        <v>6</v>
      </c>
      <c r="F13">
        <v>100</v>
      </c>
      <c r="G13">
        <v>10</v>
      </c>
      <c r="H13">
        <v>1</v>
      </c>
      <c r="I13" t="s">
        <v>1</v>
      </c>
      <c r="J13" t="s">
        <v>13</v>
      </c>
      <c r="K13">
        <v>0</v>
      </c>
      <c r="L13">
        <v>0</v>
      </c>
      <c r="M13">
        <v>0</v>
      </c>
      <c r="N13" t="s">
        <v>1</v>
      </c>
      <c r="O13" t="s">
        <v>4</v>
      </c>
      <c r="P13">
        <v>10</v>
      </c>
      <c r="Q13">
        <v>0</v>
      </c>
    </row>
    <row r="14" spans="1:17" hidden="1" x14ac:dyDescent="0.25">
      <c r="A14">
        <v>36</v>
      </c>
      <c r="B14" t="s">
        <v>38</v>
      </c>
      <c r="C14" t="s">
        <v>0</v>
      </c>
      <c r="D14">
        <v>0.5</v>
      </c>
      <c r="E14">
        <v>6</v>
      </c>
      <c r="F14">
        <v>100</v>
      </c>
      <c r="G14">
        <v>10</v>
      </c>
      <c r="H14">
        <v>1</v>
      </c>
      <c r="I14" t="s">
        <v>1</v>
      </c>
      <c r="J14" t="s">
        <v>13</v>
      </c>
      <c r="K14">
        <v>0</v>
      </c>
      <c r="L14">
        <v>0</v>
      </c>
      <c r="M14">
        <v>0</v>
      </c>
      <c r="N14" t="s">
        <v>1</v>
      </c>
      <c r="O14" t="s">
        <v>4</v>
      </c>
      <c r="P14">
        <v>10</v>
      </c>
      <c r="Q14">
        <v>0</v>
      </c>
    </row>
    <row r="18" spans="1:17" x14ac:dyDescent="0.25">
      <c r="A18">
        <v>45</v>
      </c>
      <c r="B18" t="s">
        <v>28</v>
      </c>
      <c r="C18" t="s">
        <v>25</v>
      </c>
      <c r="D18">
        <v>0.5</v>
      </c>
      <c r="E18">
        <v>1</v>
      </c>
      <c r="F18">
        <v>500</v>
      </c>
      <c r="G18">
        <v>10</v>
      </c>
      <c r="H18">
        <v>1</v>
      </c>
      <c r="I18" t="s">
        <v>1</v>
      </c>
      <c r="J18" t="s">
        <v>8</v>
      </c>
      <c r="K18">
        <v>1</v>
      </c>
      <c r="L18">
        <v>0</v>
      </c>
      <c r="M18">
        <v>0</v>
      </c>
      <c r="N18" t="s">
        <v>1</v>
      </c>
      <c r="O18" t="s">
        <v>4</v>
      </c>
      <c r="P18">
        <v>30</v>
      </c>
      <c r="Q18">
        <v>0</v>
      </c>
    </row>
    <row r="19" spans="1:17" x14ac:dyDescent="0.25">
      <c r="A19">
        <v>46</v>
      </c>
      <c r="B19" t="s">
        <v>28</v>
      </c>
      <c r="C19" t="s">
        <v>25</v>
      </c>
      <c r="D19">
        <v>0.5</v>
      </c>
      <c r="E19">
        <v>1</v>
      </c>
      <c r="F19">
        <v>500</v>
      </c>
      <c r="G19">
        <v>10</v>
      </c>
      <c r="H19">
        <v>1</v>
      </c>
      <c r="I19" t="s">
        <v>1</v>
      </c>
      <c r="J19" t="s">
        <v>8</v>
      </c>
      <c r="K19">
        <v>-1</v>
      </c>
      <c r="L19">
        <v>0</v>
      </c>
      <c r="M19">
        <v>0</v>
      </c>
      <c r="N19" t="s">
        <v>1</v>
      </c>
      <c r="O19" t="s">
        <v>4</v>
      </c>
      <c r="P19">
        <v>30</v>
      </c>
      <c r="Q19">
        <v>0</v>
      </c>
    </row>
    <row r="20" spans="1:17" x14ac:dyDescent="0.25">
      <c r="A20">
        <v>46</v>
      </c>
      <c r="B20" t="s">
        <v>33</v>
      </c>
      <c r="C20" t="s">
        <v>39</v>
      </c>
      <c r="D20">
        <v>0.5</v>
      </c>
      <c r="E20">
        <v>1</v>
      </c>
      <c r="F20">
        <v>200</v>
      </c>
      <c r="G20">
        <v>15</v>
      </c>
      <c r="H20">
        <v>1</v>
      </c>
      <c r="I20" t="s">
        <v>1</v>
      </c>
      <c r="J20" t="s">
        <v>8</v>
      </c>
      <c r="K20">
        <v>2</v>
      </c>
      <c r="L20">
        <v>0</v>
      </c>
      <c r="M20">
        <v>0</v>
      </c>
      <c r="N20" t="s">
        <v>1</v>
      </c>
      <c r="O20" t="s">
        <v>4</v>
      </c>
      <c r="P20">
        <v>20</v>
      </c>
      <c r="Q20">
        <v>0</v>
      </c>
    </row>
    <row r="21" spans="1:17" x14ac:dyDescent="0.25">
      <c r="A21">
        <v>50</v>
      </c>
      <c r="B21" t="s">
        <v>38</v>
      </c>
      <c r="C21" t="s">
        <v>0</v>
      </c>
      <c r="D21">
        <v>0.5</v>
      </c>
      <c r="E21">
        <v>6</v>
      </c>
      <c r="F21">
        <v>100</v>
      </c>
      <c r="G21">
        <v>10</v>
      </c>
      <c r="H21">
        <v>1</v>
      </c>
      <c r="I21" t="s">
        <v>1</v>
      </c>
      <c r="J21" t="s">
        <v>31</v>
      </c>
      <c r="K21">
        <v>0</v>
      </c>
      <c r="L21">
        <v>0</v>
      </c>
      <c r="M21">
        <v>0</v>
      </c>
      <c r="N21" t="s">
        <v>1</v>
      </c>
      <c r="O21" t="s">
        <v>4</v>
      </c>
      <c r="P21">
        <v>10</v>
      </c>
      <c r="Q21">
        <v>0</v>
      </c>
    </row>
    <row r="22" spans="1:17" x14ac:dyDescent="0.25">
      <c r="A22">
        <v>53</v>
      </c>
      <c r="B22" t="s">
        <v>38</v>
      </c>
      <c r="C22" t="s">
        <v>0</v>
      </c>
      <c r="D22">
        <v>0.5</v>
      </c>
      <c r="E22">
        <v>6</v>
      </c>
      <c r="F22">
        <v>100</v>
      </c>
      <c r="G22">
        <v>10</v>
      </c>
      <c r="H22">
        <v>1</v>
      </c>
      <c r="I22" t="s">
        <v>1</v>
      </c>
      <c r="J22" t="s">
        <v>31</v>
      </c>
      <c r="K22">
        <v>0</v>
      </c>
      <c r="L22">
        <v>0</v>
      </c>
      <c r="M22">
        <v>0</v>
      </c>
      <c r="N22" t="s">
        <v>1</v>
      </c>
      <c r="O22" t="s">
        <v>4</v>
      </c>
      <c r="P22">
        <v>10</v>
      </c>
      <c r="Q22">
        <v>0</v>
      </c>
    </row>
    <row r="23" spans="1:17" x14ac:dyDescent="0.25">
      <c r="A23">
        <v>55</v>
      </c>
      <c r="B23" t="s">
        <v>38</v>
      </c>
      <c r="C23" t="s">
        <v>0</v>
      </c>
      <c r="D23">
        <v>0.5</v>
      </c>
      <c r="E23">
        <v>6</v>
      </c>
      <c r="F23">
        <v>100</v>
      </c>
      <c r="G23">
        <v>10</v>
      </c>
      <c r="H23">
        <v>1</v>
      </c>
      <c r="I23" t="s">
        <v>1</v>
      </c>
      <c r="J23" t="s">
        <v>31</v>
      </c>
      <c r="K23">
        <v>0</v>
      </c>
      <c r="L23">
        <v>0</v>
      </c>
      <c r="M23">
        <v>0</v>
      </c>
      <c r="N23" t="s">
        <v>1</v>
      </c>
      <c r="O23" t="s">
        <v>4</v>
      </c>
      <c r="P23">
        <v>10</v>
      </c>
      <c r="Q23">
        <v>0</v>
      </c>
    </row>
    <row r="24" spans="1:17" x14ac:dyDescent="0.25">
      <c r="A24">
        <v>60</v>
      </c>
      <c r="B24" t="s">
        <v>38</v>
      </c>
      <c r="C24" t="s">
        <v>0</v>
      </c>
      <c r="D24">
        <v>0.5</v>
      </c>
      <c r="E24">
        <v>6</v>
      </c>
      <c r="F24">
        <v>100</v>
      </c>
      <c r="G24">
        <v>10</v>
      </c>
      <c r="H24">
        <v>1</v>
      </c>
      <c r="I24" t="s">
        <v>1</v>
      </c>
      <c r="J24" t="s">
        <v>31</v>
      </c>
      <c r="K24">
        <v>0</v>
      </c>
      <c r="L24">
        <v>0</v>
      </c>
      <c r="M24">
        <v>0</v>
      </c>
      <c r="N24" t="s">
        <v>1</v>
      </c>
      <c r="O24" t="s">
        <v>4</v>
      </c>
      <c r="P24">
        <v>10</v>
      </c>
      <c r="Q24">
        <v>0</v>
      </c>
    </row>
    <row r="25" spans="1:17" x14ac:dyDescent="0.25">
      <c r="A25">
        <v>65</v>
      </c>
      <c r="B25" t="s">
        <v>28</v>
      </c>
      <c r="C25" t="s">
        <v>25</v>
      </c>
      <c r="D25">
        <v>0.5</v>
      </c>
      <c r="E25">
        <v>1</v>
      </c>
      <c r="F25">
        <v>500</v>
      </c>
      <c r="G25">
        <v>10</v>
      </c>
      <c r="H25">
        <v>1</v>
      </c>
      <c r="I25" t="s">
        <v>1</v>
      </c>
      <c r="J25" t="s">
        <v>8</v>
      </c>
      <c r="K25">
        <v>1</v>
      </c>
      <c r="L25">
        <v>0</v>
      </c>
      <c r="M25">
        <v>0</v>
      </c>
      <c r="N25" t="s">
        <v>1</v>
      </c>
      <c r="O25" t="s">
        <v>4</v>
      </c>
      <c r="P25">
        <v>30</v>
      </c>
      <c r="Q25">
        <v>0</v>
      </c>
    </row>
    <row r="26" spans="1:17" x14ac:dyDescent="0.25">
      <c r="A26">
        <v>66</v>
      </c>
      <c r="B26" t="s">
        <v>28</v>
      </c>
      <c r="C26" t="s">
        <v>25</v>
      </c>
      <c r="D26">
        <v>0.5</v>
      </c>
      <c r="E26">
        <v>1</v>
      </c>
      <c r="F26">
        <v>500</v>
      </c>
      <c r="G26">
        <v>10</v>
      </c>
      <c r="H26">
        <v>1</v>
      </c>
      <c r="I26" t="s">
        <v>1</v>
      </c>
      <c r="J26" t="s">
        <v>8</v>
      </c>
      <c r="K26">
        <v>-1</v>
      </c>
      <c r="L26">
        <v>0</v>
      </c>
      <c r="M26">
        <v>0</v>
      </c>
      <c r="N26" t="s">
        <v>1</v>
      </c>
      <c r="O26" t="s">
        <v>4</v>
      </c>
      <c r="P26">
        <v>30</v>
      </c>
      <c r="Q26">
        <v>0</v>
      </c>
    </row>
    <row r="27" spans="1:17" x14ac:dyDescent="0.25">
      <c r="A27">
        <v>70</v>
      </c>
      <c r="B27" t="s">
        <v>38</v>
      </c>
      <c r="C27" t="s">
        <v>27</v>
      </c>
      <c r="D27">
        <v>0.5</v>
      </c>
      <c r="E27">
        <v>3</v>
      </c>
      <c r="F27">
        <v>500</v>
      </c>
      <c r="G27">
        <v>40</v>
      </c>
      <c r="H27">
        <v>3</v>
      </c>
      <c r="I27" t="s">
        <v>1</v>
      </c>
      <c r="J27" t="s">
        <v>13</v>
      </c>
      <c r="K27">
        <v>0</v>
      </c>
      <c r="L27">
        <v>0</v>
      </c>
      <c r="M27">
        <v>0</v>
      </c>
      <c r="N27" t="s">
        <v>1</v>
      </c>
      <c r="O27" t="s">
        <v>4</v>
      </c>
      <c r="P27">
        <v>10</v>
      </c>
      <c r="Q27">
        <v>0</v>
      </c>
    </row>
    <row r="28" spans="1:17" x14ac:dyDescent="0.25">
      <c r="A28">
        <v>75</v>
      </c>
      <c r="B28" t="s">
        <v>28</v>
      </c>
      <c r="C28" t="s">
        <v>25</v>
      </c>
      <c r="D28">
        <v>0.5</v>
      </c>
      <c r="E28">
        <v>1</v>
      </c>
      <c r="F28">
        <v>500</v>
      </c>
      <c r="G28">
        <v>10</v>
      </c>
      <c r="H28">
        <v>1</v>
      </c>
      <c r="I28" t="s">
        <v>1</v>
      </c>
      <c r="J28" t="s">
        <v>8</v>
      </c>
      <c r="K28">
        <v>-1</v>
      </c>
      <c r="L28">
        <v>0</v>
      </c>
      <c r="M28">
        <v>0</v>
      </c>
      <c r="N28" t="s">
        <v>1</v>
      </c>
      <c r="O28" t="s">
        <v>4</v>
      </c>
      <c r="P28">
        <v>30</v>
      </c>
      <c r="Q28">
        <v>0</v>
      </c>
    </row>
    <row r="29" spans="1:17" x14ac:dyDescent="0.25">
      <c r="A29">
        <v>76</v>
      </c>
      <c r="B29" t="s">
        <v>28</v>
      </c>
      <c r="C29" t="s">
        <v>25</v>
      </c>
      <c r="D29">
        <v>0.5</v>
      </c>
      <c r="E29">
        <v>1</v>
      </c>
      <c r="F29">
        <v>500</v>
      </c>
      <c r="G29">
        <v>10</v>
      </c>
      <c r="H29">
        <v>1</v>
      </c>
      <c r="I29" t="s">
        <v>1</v>
      </c>
      <c r="J29" t="s">
        <v>8</v>
      </c>
      <c r="K29">
        <v>2</v>
      </c>
      <c r="L29">
        <v>0</v>
      </c>
      <c r="M29">
        <v>0</v>
      </c>
      <c r="N29" t="s">
        <v>1</v>
      </c>
      <c r="O29" t="s">
        <v>4</v>
      </c>
      <c r="P29">
        <v>30</v>
      </c>
      <c r="Q29">
        <v>0</v>
      </c>
    </row>
    <row r="30" spans="1:17" x14ac:dyDescent="0.25">
      <c r="A30">
        <v>77</v>
      </c>
      <c r="B30" t="s">
        <v>28</v>
      </c>
      <c r="C30" t="s">
        <v>25</v>
      </c>
      <c r="D30">
        <v>0.5</v>
      </c>
      <c r="E30">
        <v>1</v>
      </c>
      <c r="F30">
        <v>500</v>
      </c>
      <c r="G30">
        <v>10</v>
      </c>
      <c r="H30">
        <v>1</v>
      </c>
      <c r="I30" t="s">
        <v>1</v>
      </c>
      <c r="J30" t="s">
        <v>8</v>
      </c>
      <c r="K30">
        <v>0</v>
      </c>
      <c r="L30">
        <v>0</v>
      </c>
      <c r="M30">
        <v>0</v>
      </c>
      <c r="N30" t="s">
        <v>1</v>
      </c>
      <c r="O30" t="s">
        <v>4</v>
      </c>
      <c r="P30">
        <v>30</v>
      </c>
      <c r="Q30">
        <v>0</v>
      </c>
    </row>
    <row r="31" spans="1:17" x14ac:dyDescent="0.25">
      <c r="A31">
        <v>82</v>
      </c>
      <c r="B31" t="s">
        <v>38</v>
      </c>
      <c r="C31" t="s">
        <v>0</v>
      </c>
      <c r="D31">
        <v>0.5</v>
      </c>
      <c r="E31">
        <v>4</v>
      </c>
      <c r="F31">
        <v>100</v>
      </c>
      <c r="G31">
        <v>10</v>
      </c>
      <c r="H31">
        <v>1</v>
      </c>
      <c r="I31" t="s">
        <v>1</v>
      </c>
      <c r="J31" t="s">
        <v>12</v>
      </c>
      <c r="K31">
        <v>0</v>
      </c>
      <c r="L31">
        <v>0</v>
      </c>
      <c r="M31">
        <v>0</v>
      </c>
      <c r="N31" t="s">
        <v>1</v>
      </c>
      <c r="O31" t="s">
        <v>4</v>
      </c>
      <c r="P31">
        <v>10</v>
      </c>
      <c r="Q31">
        <v>0</v>
      </c>
    </row>
    <row r="32" spans="1:17" x14ac:dyDescent="0.25">
      <c r="A32">
        <v>83</v>
      </c>
      <c r="B32" t="s">
        <v>38</v>
      </c>
      <c r="C32" t="s">
        <v>0</v>
      </c>
      <c r="D32">
        <v>0.5</v>
      </c>
      <c r="E32">
        <v>4</v>
      </c>
      <c r="F32">
        <v>100</v>
      </c>
      <c r="G32">
        <v>10</v>
      </c>
      <c r="H32">
        <v>1</v>
      </c>
      <c r="I32" t="s">
        <v>1</v>
      </c>
      <c r="J32" t="s">
        <v>12</v>
      </c>
      <c r="K32">
        <v>0</v>
      </c>
      <c r="L32">
        <v>0</v>
      </c>
      <c r="M32">
        <v>0</v>
      </c>
      <c r="N32" t="s">
        <v>3</v>
      </c>
      <c r="O32" t="s">
        <v>4</v>
      </c>
      <c r="P32">
        <v>10</v>
      </c>
      <c r="Q32">
        <v>0</v>
      </c>
    </row>
    <row r="33" spans="1:17" x14ac:dyDescent="0.25">
      <c r="A33" t="s">
        <v>209</v>
      </c>
      <c r="B33" t="s">
        <v>38</v>
      </c>
      <c r="C33" t="s">
        <v>208</v>
      </c>
      <c r="D33">
        <v>0.5</v>
      </c>
      <c r="E33">
        <v>3</v>
      </c>
      <c r="F33">
        <v>500</v>
      </c>
      <c r="G33">
        <v>40</v>
      </c>
      <c r="H33">
        <v>3</v>
      </c>
      <c r="I33" t="s">
        <v>1</v>
      </c>
      <c r="J33" t="s">
        <v>13</v>
      </c>
      <c r="K33">
        <v>0</v>
      </c>
      <c r="L33">
        <v>0</v>
      </c>
      <c r="M33">
        <v>0</v>
      </c>
      <c r="N33" t="s">
        <v>1</v>
      </c>
      <c r="O33" t="s">
        <v>4</v>
      </c>
      <c r="P33">
        <v>10</v>
      </c>
      <c r="Q33">
        <v>0</v>
      </c>
    </row>
    <row r="34" spans="1:17" x14ac:dyDescent="0.25">
      <c r="A34">
        <v>86</v>
      </c>
      <c r="B34" t="s">
        <v>33</v>
      </c>
      <c r="C34" t="s">
        <v>39</v>
      </c>
      <c r="D34">
        <v>0.5</v>
      </c>
      <c r="E34">
        <v>1</v>
      </c>
      <c r="F34">
        <v>200</v>
      </c>
      <c r="G34">
        <v>15</v>
      </c>
      <c r="H34">
        <v>1</v>
      </c>
      <c r="I34" t="s">
        <v>1</v>
      </c>
      <c r="J34" t="s">
        <v>8</v>
      </c>
      <c r="K34">
        <v>2</v>
      </c>
      <c r="L34">
        <v>0</v>
      </c>
      <c r="M34">
        <v>0</v>
      </c>
      <c r="N34" t="s">
        <v>1</v>
      </c>
      <c r="O34" t="s">
        <v>4</v>
      </c>
      <c r="P34">
        <v>20</v>
      </c>
      <c r="Q34">
        <v>0</v>
      </c>
    </row>
    <row r="35" spans="1:17" x14ac:dyDescent="0.25">
      <c r="A35">
        <v>89</v>
      </c>
      <c r="B35" t="s">
        <v>28</v>
      </c>
      <c r="C35" t="s">
        <v>25</v>
      </c>
      <c r="D35">
        <v>0.5</v>
      </c>
      <c r="E35">
        <v>1</v>
      </c>
      <c r="F35">
        <v>500</v>
      </c>
      <c r="G35">
        <v>40</v>
      </c>
      <c r="H35">
        <v>3</v>
      </c>
      <c r="I35" t="s">
        <v>1</v>
      </c>
      <c r="J35" t="s">
        <v>210</v>
      </c>
      <c r="K35">
        <v>0</v>
      </c>
      <c r="L35">
        <v>0</v>
      </c>
      <c r="M35">
        <v>0</v>
      </c>
      <c r="N35" t="s">
        <v>1</v>
      </c>
      <c r="O35" t="s">
        <v>4</v>
      </c>
      <c r="P35">
        <v>10</v>
      </c>
      <c r="Q35">
        <v>0</v>
      </c>
    </row>
    <row r="36" spans="1:17" x14ac:dyDescent="0.25">
      <c r="A36">
        <v>90</v>
      </c>
      <c r="B36" t="s">
        <v>28</v>
      </c>
      <c r="C36" t="s">
        <v>25</v>
      </c>
      <c r="D36">
        <v>0.5</v>
      </c>
      <c r="E36">
        <v>1</v>
      </c>
      <c r="F36">
        <v>500</v>
      </c>
      <c r="G36">
        <v>40</v>
      </c>
      <c r="H36">
        <v>3</v>
      </c>
      <c r="I36" t="s">
        <v>1</v>
      </c>
      <c r="J36" t="s">
        <v>210</v>
      </c>
      <c r="K36">
        <v>0</v>
      </c>
      <c r="L36">
        <v>0</v>
      </c>
      <c r="M36">
        <v>0</v>
      </c>
      <c r="N36" t="s">
        <v>1</v>
      </c>
      <c r="O36" t="s">
        <v>4</v>
      </c>
      <c r="P36">
        <v>10</v>
      </c>
      <c r="Q36">
        <v>0</v>
      </c>
    </row>
    <row r="37" spans="1:17" x14ac:dyDescent="0.25">
      <c r="A37">
        <v>91</v>
      </c>
      <c r="B37" t="s">
        <v>28</v>
      </c>
      <c r="C37" t="s">
        <v>25</v>
      </c>
      <c r="D37">
        <v>0.5</v>
      </c>
      <c r="E37">
        <v>1</v>
      </c>
      <c r="F37">
        <v>500</v>
      </c>
      <c r="G37">
        <v>40</v>
      </c>
      <c r="H37">
        <v>3</v>
      </c>
      <c r="I37" t="s">
        <v>1</v>
      </c>
      <c r="J37" t="s">
        <v>210</v>
      </c>
      <c r="K37">
        <v>0</v>
      </c>
      <c r="L37">
        <v>0</v>
      </c>
      <c r="M37">
        <v>0</v>
      </c>
      <c r="N37" t="s">
        <v>1</v>
      </c>
      <c r="O37" t="s">
        <v>4</v>
      </c>
      <c r="P37">
        <v>10</v>
      </c>
      <c r="Q37">
        <v>0</v>
      </c>
    </row>
    <row r="38" spans="1:17" x14ac:dyDescent="0.25">
      <c r="A38">
        <v>92</v>
      </c>
      <c r="B38" t="s">
        <v>28</v>
      </c>
      <c r="C38" t="s">
        <v>25</v>
      </c>
      <c r="D38">
        <v>0.5</v>
      </c>
      <c r="E38">
        <v>1</v>
      </c>
      <c r="F38">
        <v>500</v>
      </c>
      <c r="G38">
        <v>40</v>
      </c>
      <c r="H38">
        <v>3</v>
      </c>
      <c r="I38" t="s">
        <v>1</v>
      </c>
      <c r="J38" t="s">
        <v>210</v>
      </c>
      <c r="K38">
        <v>0</v>
      </c>
      <c r="L38">
        <v>0</v>
      </c>
      <c r="M38">
        <v>0</v>
      </c>
      <c r="N38" t="s">
        <v>1</v>
      </c>
      <c r="O38" t="s">
        <v>4</v>
      </c>
      <c r="P38">
        <v>10</v>
      </c>
      <c r="Q38">
        <v>0</v>
      </c>
    </row>
    <row r="39" spans="1:17" x14ac:dyDescent="0.25">
      <c r="A39" t="s">
        <v>211</v>
      </c>
      <c r="B39" t="s">
        <v>212</v>
      </c>
      <c r="C39" t="s">
        <v>212</v>
      </c>
      <c r="D39">
        <v>0.5</v>
      </c>
      <c r="E39">
        <v>1</v>
      </c>
      <c r="F39">
        <v>500</v>
      </c>
      <c r="G39">
        <v>40</v>
      </c>
      <c r="H39">
        <v>3</v>
      </c>
      <c r="I39" t="s">
        <v>1</v>
      </c>
      <c r="J39" t="s">
        <v>13</v>
      </c>
      <c r="K39">
        <v>0</v>
      </c>
      <c r="L39">
        <v>0</v>
      </c>
      <c r="M39">
        <v>0</v>
      </c>
      <c r="N39" t="s">
        <v>1</v>
      </c>
      <c r="O39" t="s">
        <v>4</v>
      </c>
      <c r="P39">
        <v>10</v>
      </c>
      <c r="Q39">
        <v>0</v>
      </c>
    </row>
    <row r="40" spans="1:17" x14ac:dyDescent="0.25">
      <c r="A40" t="s">
        <v>213</v>
      </c>
      <c r="B40" t="s">
        <v>212</v>
      </c>
      <c r="C40" t="s">
        <v>212</v>
      </c>
      <c r="D40">
        <v>0.5</v>
      </c>
      <c r="E40">
        <v>1</v>
      </c>
      <c r="F40">
        <v>500</v>
      </c>
      <c r="G40">
        <v>40</v>
      </c>
      <c r="H40">
        <v>3</v>
      </c>
      <c r="I40" t="s">
        <v>1</v>
      </c>
      <c r="J40" t="s">
        <v>13</v>
      </c>
      <c r="K40">
        <v>0</v>
      </c>
      <c r="L40">
        <v>0</v>
      </c>
      <c r="M40">
        <v>0</v>
      </c>
      <c r="N40" t="s">
        <v>1</v>
      </c>
      <c r="O40" t="s">
        <v>4</v>
      </c>
      <c r="P40">
        <v>10</v>
      </c>
      <c r="Q40">
        <v>0</v>
      </c>
    </row>
    <row r="41" spans="1:17" x14ac:dyDescent="0.25">
      <c r="A41" t="s">
        <v>214</v>
      </c>
      <c r="B41" t="s">
        <v>212</v>
      </c>
      <c r="C41" t="s">
        <v>212</v>
      </c>
      <c r="D41">
        <v>0.5</v>
      </c>
      <c r="E41">
        <v>1</v>
      </c>
      <c r="F41">
        <v>500</v>
      </c>
      <c r="G41">
        <v>40</v>
      </c>
      <c r="H41">
        <v>3</v>
      </c>
      <c r="I41" t="s">
        <v>1</v>
      </c>
      <c r="J41" t="s">
        <v>13</v>
      </c>
      <c r="K41">
        <v>0</v>
      </c>
      <c r="L41">
        <v>0</v>
      </c>
      <c r="M41">
        <v>0</v>
      </c>
      <c r="N41" t="s">
        <v>1</v>
      </c>
      <c r="O41" t="s">
        <v>4</v>
      </c>
      <c r="P41">
        <v>10</v>
      </c>
      <c r="Q41">
        <v>0</v>
      </c>
    </row>
  </sheetData>
  <autoFilter ref="A1:Q14">
    <filterColumn colId="1">
      <filters>
        <filter val="Bos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0" workbookViewId="0">
      <selection activeCell="P50" sqref="P50"/>
    </sheetView>
  </sheetViews>
  <sheetFormatPr defaultRowHeight="15" x14ac:dyDescent="0.25"/>
  <cols>
    <col min="1" max="2" width="10.42578125" bestFit="1" customWidth="1"/>
    <col min="12" max="12" width="21.85546875" bestFit="1" customWidth="1"/>
  </cols>
  <sheetData>
    <row r="1" spans="1:12" x14ac:dyDescent="0.25">
      <c r="B1" t="s">
        <v>169</v>
      </c>
      <c r="C1" t="s">
        <v>14</v>
      </c>
      <c r="D1" t="s">
        <v>167</v>
      </c>
      <c r="E1" t="s">
        <v>168</v>
      </c>
      <c r="L1" t="s">
        <v>177</v>
      </c>
    </row>
    <row r="2" spans="1:12" x14ac:dyDescent="0.25">
      <c r="A2" t="s">
        <v>169</v>
      </c>
      <c r="B2">
        <v>1</v>
      </c>
      <c r="L2" t="s">
        <v>178</v>
      </c>
    </row>
    <row r="3" spans="1:12" x14ac:dyDescent="0.25">
      <c r="A3" t="s">
        <v>14</v>
      </c>
      <c r="C3">
        <v>1</v>
      </c>
      <c r="L3" t="s">
        <v>179</v>
      </c>
    </row>
    <row r="4" spans="1:12" x14ac:dyDescent="0.25">
      <c r="A4" t="s">
        <v>167</v>
      </c>
      <c r="D4">
        <v>1</v>
      </c>
      <c r="L4" t="s">
        <v>180</v>
      </c>
    </row>
    <row r="5" spans="1:12" x14ac:dyDescent="0.25">
      <c r="A5" t="s">
        <v>168</v>
      </c>
      <c r="E5">
        <v>1</v>
      </c>
      <c r="L5" t="s">
        <v>181</v>
      </c>
    </row>
    <row r="6" spans="1:12" x14ac:dyDescent="0.25">
      <c r="L6" t="s">
        <v>182</v>
      </c>
    </row>
    <row r="7" spans="1:12" x14ac:dyDescent="0.25">
      <c r="L7" t="s">
        <v>183</v>
      </c>
    </row>
    <row r="8" spans="1:12" x14ac:dyDescent="0.25">
      <c r="L8" t="s">
        <v>184</v>
      </c>
    </row>
    <row r="9" spans="1:12" x14ac:dyDescent="0.25">
      <c r="L9" t="s">
        <v>185</v>
      </c>
    </row>
    <row r="15" spans="1:12" x14ac:dyDescent="0.25">
      <c r="E15" t="s">
        <v>4</v>
      </c>
      <c r="F15" t="s">
        <v>323</v>
      </c>
      <c r="G15" s="15" t="s">
        <v>326</v>
      </c>
      <c r="H15" t="s">
        <v>329</v>
      </c>
      <c r="I15" t="s">
        <v>330</v>
      </c>
      <c r="J15" t="s">
        <v>332</v>
      </c>
    </row>
    <row r="16" spans="1:12" x14ac:dyDescent="0.25">
      <c r="B16" t="s">
        <v>321</v>
      </c>
      <c r="C16">
        <v>500</v>
      </c>
      <c r="D16">
        <v>0</v>
      </c>
      <c r="E16">
        <f t="shared" ref="E16:E25" si="0">$C$16 + ($C$17-$C$16)/$C$18*D16</f>
        <v>500</v>
      </c>
      <c r="F16">
        <f t="shared" ref="F16:F25" si="1">$C$16 +($C$19-$C$16)/$C$18*D16*D16</f>
        <v>500</v>
      </c>
      <c r="G16">
        <f t="shared" ref="G16:G25" si="2">$C$16 +($C$20-$C$16)/$C$18*D16*D16*D16</f>
        <v>500</v>
      </c>
      <c r="H16">
        <f t="shared" ref="H16:H25" si="3">$C$16 +($C$21-$C$16)/$C$18*D16*D16*D16*D16</f>
        <v>500</v>
      </c>
      <c r="I16">
        <v>100</v>
      </c>
      <c r="J16">
        <v>110</v>
      </c>
    </row>
    <row r="17" spans="2:12" x14ac:dyDescent="0.25">
      <c r="B17" t="s">
        <v>325</v>
      </c>
      <c r="C17">
        <v>7000</v>
      </c>
      <c r="D17">
        <v>1</v>
      </c>
      <c r="E17">
        <f t="shared" si="0"/>
        <v>1150</v>
      </c>
      <c r="F17">
        <f t="shared" si="1"/>
        <v>500</v>
      </c>
      <c r="G17">
        <f t="shared" si="2"/>
        <v>465</v>
      </c>
      <c r="H17">
        <f t="shared" si="3"/>
        <v>460.5</v>
      </c>
      <c r="I17">
        <f>I16+J16</f>
        <v>210</v>
      </c>
      <c r="J17">
        <v>220</v>
      </c>
    </row>
    <row r="18" spans="2:12" x14ac:dyDescent="0.25">
      <c r="B18" t="s">
        <v>322</v>
      </c>
      <c r="C18">
        <v>10</v>
      </c>
      <c r="D18">
        <v>2</v>
      </c>
      <c r="E18">
        <f t="shared" si="0"/>
        <v>1800</v>
      </c>
      <c r="F18">
        <f t="shared" si="1"/>
        <v>500</v>
      </c>
      <c r="G18">
        <f t="shared" si="2"/>
        <v>220</v>
      </c>
      <c r="H18">
        <f t="shared" si="3"/>
        <v>-132</v>
      </c>
      <c r="I18">
        <f t="shared" ref="I18:I25" si="4">I17+J17</f>
        <v>430</v>
      </c>
      <c r="J18">
        <v>330</v>
      </c>
    </row>
    <row r="19" spans="2:12" x14ac:dyDescent="0.25">
      <c r="B19" t="s">
        <v>324</v>
      </c>
      <c r="C19">
        <v>500</v>
      </c>
      <c r="D19">
        <v>3</v>
      </c>
      <c r="E19">
        <f t="shared" si="0"/>
        <v>2450</v>
      </c>
      <c r="F19">
        <f t="shared" si="1"/>
        <v>500</v>
      </c>
      <c r="G19">
        <f t="shared" si="2"/>
        <v>-445</v>
      </c>
      <c r="H19">
        <f t="shared" si="3"/>
        <v>-2699.5</v>
      </c>
      <c r="I19">
        <f t="shared" si="4"/>
        <v>760</v>
      </c>
      <c r="J19">
        <v>440</v>
      </c>
    </row>
    <row r="20" spans="2:12" x14ac:dyDescent="0.25">
      <c r="B20" t="s">
        <v>327</v>
      </c>
      <c r="C20">
        <v>150</v>
      </c>
      <c r="D20">
        <v>4</v>
      </c>
      <c r="E20">
        <f t="shared" si="0"/>
        <v>3100</v>
      </c>
      <c r="F20">
        <f t="shared" si="1"/>
        <v>500</v>
      </c>
      <c r="G20">
        <f t="shared" si="2"/>
        <v>-1740</v>
      </c>
      <c r="H20">
        <f t="shared" si="3"/>
        <v>-9612</v>
      </c>
      <c r="I20">
        <f t="shared" si="4"/>
        <v>1200</v>
      </c>
      <c r="J20">
        <v>550</v>
      </c>
    </row>
    <row r="21" spans="2:12" x14ac:dyDescent="0.25">
      <c r="B21" t="s">
        <v>328</v>
      </c>
      <c r="C21">
        <v>105</v>
      </c>
      <c r="D21">
        <v>5</v>
      </c>
      <c r="E21">
        <f t="shared" si="0"/>
        <v>3750</v>
      </c>
      <c r="F21">
        <f t="shared" si="1"/>
        <v>500</v>
      </c>
      <c r="G21">
        <f t="shared" si="2"/>
        <v>-3875</v>
      </c>
      <c r="H21">
        <f t="shared" si="3"/>
        <v>-24187.5</v>
      </c>
      <c r="I21">
        <f t="shared" si="4"/>
        <v>1750</v>
      </c>
      <c r="J21">
        <v>660</v>
      </c>
    </row>
    <row r="22" spans="2:12" x14ac:dyDescent="0.25">
      <c r="D22">
        <v>6</v>
      </c>
      <c r="E22">
        <f t="shared" si="0"/>
        <v>4400</v>
      </c>
      <c r="F22">
        <f t="shared" si="1"/>
        <v>500</v>
      </c>
      <c r="G22">
        <f t="shared" si="2"/>
        <v>-7060</v>
      </c>
      <c r="H22">
        <f t="shared" si="3"/>
        <v>-50692</v>
      </c>
      <c r="I22">
        <f t="shared" si="4"/>
        <v>2410</v>
      </c>
      <c r="J22">
        <v>770</v>
      </c>
    </row>
    <row r="23" spans="2:12" x14ac:dyDescent="0.25">
      <c r="D23">
        <v>7</v>
      </c>
      <c r="E23">
        <f t="shared" si="0"/>
        <v>5050</v>
      </c>
      <c r="F23">
        <f t="shared" si="1"/>
        <v>500</v>
      </c>
      <c r="G23">
        <f t="shared" si="2"/>
        <v>-11505</v>
      </c>
      <c r="H23">
        <f t="shared" si="3"/>
        <v>-94339.5</v>
      </c>
      <c r="I23">
        <f t="shared" si="4"/>
        <v>3180</v>
      </c>
      <c r="J23">
        <v>880</v>
      </c>
    </row>
    <row r="24" spans="2:12" x14ac:dyDescent="0.25">
      <c r="D24">
        <v>8</v>
      </c>
      <c r="E24">
        <f t="shared" si="0"/>
        <v>5700</v>
      </c>
      <c r="F24">
        <f t="shared" si="1"/>
        <v>500</v>
      </c>
      <c r="G24">
        <f t="shared" si="2"/>
        <v>-17420</v>
      </c>
      <c r="H24">
        <f t="shared" si="3"/>
        <v>-161292</v>
      </c>
      <c r="I24">
        <f t="shared" si="4"/>
        <v>4060</v>
      </c>
      <c r="J24">
        <v>990</v>
      </c>
    </row>
    <row r="25" spans="2:12" x14ac:dyDescent="0.25">
      <c r="D25">
        <v>9</v>
      </c>
      <c r="E25">
        <f t="shared" si="0"/>
        <v>6350</v>
      </c>
      <c r="F25">
        <f t="shared" si="1"/>
        <v>500</v>
      </c>
      <c r="G25">
        <f t="shared" si="2"/>
        <v>-25015</v>
      </c>
      <c r="H25">
        <f t="shared" si="3"/>
        <v>-258659.5</v>
      </c>
      <c r="I25">
        <f t="shared" si="4"/>
        <v>5050</v>
      </c>
      <c r="J25">
        <v>1100</v>
      </c>
    </row>
    <row r="27" spans="2:12" x14ac:dyDescent="0.25">
      <c r="G27" t="s">
        <v>183</v>
      </c>
      <c r="H27" t="s">
        <v>181</v>
      </c>
      <c r="I27" t="s">
        <v>182</v>
      </c>
      <c r="J27" t="s">
        <v>184</v>
      </c>
      <c r="K27" t="s">
        <v>333</v>
      </c>
    </row>
    <row r="28" spans="2:12" x14ac:dyDescent="0.25"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500</v>
      </c>
      <c r="K28">
        <v>100</v>
      </c>
      <c r="L28" t="s">
        <v>178</v>
      </c>
    </row>
    <row r="29" spans="2:12" x14ac:dyDescent="0.25">
      <c r="B29">
        <v>200</v>
      </c>
      <c r="C29">
        <v>200</v>
      </c>
      <c r="D29">
        <v>150</v>
      </c>
      <c r="E29">
        <v>175</v>
      </c>
      <c r="F29">
        <v>210</v>
      </c>
      <c r="G29">
        <v>200</v>
      </c>
      <c r="H29">
        <v>200</v>
      </c>
      <c r="I29">
        <v>200</v>
      </c>
      <c r="J29">
        <v>1000</v>
      </c>
      <c r="K29">
        <v>150</v>
      </c>
      <c r="L29" t="s">
        <v>179</v>
      </c>
    </row>
    <row r="30" spans="2:12" x14ac:dyDescent="0.25">
      <c r="B30">
        <v>400</v>
      </c>
      <c r="C30">
        <v>300</v>
      </c>
      <c r="D30">
        <v>250</v>
      </c>
      <c r="E30">
        <v>325</v>
      </c>
      <c r="F30">
        <v>430</v>
      </c>
      <c r="G30">
        <v>450</v>
      </c>
      <c r="H30">
        <v>350</v>
      </c>
      <c r="I30">
        <v>300</v>
      </c>
      <c r="J30">
        <v>1500</v>
      </c>
      <c r="K30">
        <v>200</v>
      </c>
      <c r="L30" t="s">
        <v>180</v>
      </c>
    </row>
    <row r="31" spans="2:12" x14ac:dyDescent="0.25">
      <c r="B31">
        <v>700</v>
      </c>
      <c r="C31">
        <v>400</v>
      </c>
      <c r="D31">
        <v>400</v>
      </c>
      <c r="E31">
        <v>550</v>
      </c>
      <c r="F31">
        <v>760</v>
      </c>
      <c r="G31">
        <v>750</v>
      </c>
      <c r="H31">
        <v>550</v>
      </c>
      <c r="I31">
        <v>400</v>
      </c>
      <c r="J31">
        <v>2000</v>
      </c>
      <c r="K31">
        <v>300</v>
      </c>
      <c r="L31" t="s">
        <v>181</v>
      </c>
    </row>
    <row r="32" spans="2:12" x14ac:dyDescent="0.25">
      <c r="B32">
        <v>1100</v>
      </c>
      <c r="C32">
        <v>500</v>
      </c>
      <c r="D32">
        <v>600</v>
      </c>
      <c r="E32">
        <v>850</v>
      </c>
      <c r="F32">
        <v>1200</v>
      </c>
      <c r="G32">
        <v>1250</v>
      </c>
      <c r="H32">
        <v>850</v>
      </c>
      <c r="I32">
        <v>800</v>
      </c>
      <c r="J32">
        <v>2500</v>
      </c>
      <c r="K32">
        <v>400</v>
      </c>
      <c r="L32" t="s">
        <v>182</v>
      </c>
    </row>
    <row r="33" spans="2:14" x14ac:dyDescent="0.25">
      <c r="B33">
        <v>1600</v>
      </c>
      <c r="C33">
        <v>600</v>
      </c>
      <c r="D33">
        <v>850</v>
      </c>
      <c r="E33">
        <v>1225</v>
      </c>
      <c r="F33">
        <v>1750</v>
      </c>
      <c r="G33">
        <v>1750</v>
      </c>
      <c r="H33">
        <v>1250</v>
      </c>
      <c r="I33">
        <v>1000</v>
      </c>
      <c r="J33">
        <v>3000</v>
      </c>
      <c r="K33">
        <v>850</v>
      </c>
      <c r="L33" t="s">
        <v>183</v>
      </c>
    </row>
    <row r="34" spans="2:14" x14ac:dyDescent="0.25">
      <c r="B34">
        <v>2200</v>
      </c>
      <c r="C34">
        <v>700</v>
      </c>
      <c r="D34">
        <v>1150</v>
      </c>
      <c r="E34">
        <v>1675</v>
      </c>
      <c r="F34">
        <v>2410</v>
      </c>
      <c r="G34">
        <v>2500</v>
      </c>
      <c r="H34">
        <v>1700</v>
      </c>
      <c r="I34">
        <v>1500</v>
      </c>
      <c r="J34">
        <v>3500</v>
      </c>
      <c r="K34">
        <v>1150</v>
      </c>
      <c r="L34" t="s">
        <v>184</v>
      </c>
    </row>
    <row r="35" spans="2:14" x14ac:dyDescent="0.25">
      <c r="B35">
        <v>2900</v>
      </c>
      <c r="C35">
        <v>800</v>
      </c>
      <c r="D35">
        <v>1500</v>
      </c>
      <c r="E35">
        <v>2200</v>
      </c>
      <c r="F35">
        <v>3180</v>
      </c>
      <c r="G35">
        <v>3250</v>
      </c>
      <c r="H35">
        <v>2200</v>
      </c>
      <c r="I35">
        <v>2000</v>
      </c>
      <c r="J35">
        <v>4000</v>
      </c>
      <c r="K35">
        <v>1500</v>
      </c>
      <c r="L35" t="s">
        <v>185</v>
      </c>
    </row>
    <row r="36" spans="2:14" x14ac:dyDescent="0.25">
      <c r="B36">
        <v>3700</v>
      </c>
      <c r="C36">
        <v>900</v>
      </c>
      <c r="D36">
        <v>1900</v>
      </c>
      <c r="E36">
        <v>2800</v>
      </c>
      <c r="F36">
        <v>4060</v>
      </c>
      <c r="G36">
        <v>4000</v>
      </c>
      <c r="H36">
        <v>2800</v>
      </c>
      <c r="I36">
        <v>2500</v>
      </c>
      <c r="J36">
        <v>5000</v>
      </c>
      <c r="K36">
        <v>1900</v>
      </c>
    </row>
    <row r="37" spans="2:14" x14ac:dyDescent="0.25">
      <c r="B37">
        <v>4600</v>
      </c>
      <c r="C37">
        <v>1000</v>
      </c>
      <c r="D37">
        <v>2350</v>
      </c>
      <c r="E37">
        <v>3475</v>
      </c>
      <c r="F37">
        <v>5050</v>
      </c>
      <c r="G37">
        <v>5000</v>
      </c>
      <c r="H37">
        <v>3500</v>
      </c>
      <c r="I37">
        <v>3000</v>
      </c>
      <c r="J37">
        <v>6000</v>
      </c>
      <c r="K37">
        <v>2000</v>
      </c>
    </row>
    <row r="42" spans="2:14" x14ac:dyDescent="0.25">
      <c r="C42" t="s">
        <v>183</v>
      </c>
      <c r="D42">
        <v>100</v>
      </c>
      <c r="E42">
        <v>200</v>
      </c>
      <c r="F42">
        <v>450</v>
      </c>
      <c r="G42">
        <v>750</v>
      </c>
      <c r="H42">
        <v>1250</v>
      </c>
      <c r="I42">
        <v>1750</v>
      </c>
      <c r="J42">
        <v>2500</v>
      </c>
      <c r="K42">
        <v>3250</v>
      </c>
      <c r="L42">
        <v>4000</v>
      </c>
      <c r="M42">
        <v>5000</v>
      </c>
      <c r="N42" s="16">
        <f>SUM(D42:M42)</f>
        <v>19250</v>
      </c>
    </row>
    <row r="43" spans="2:14" x14ac:dyDescent="0.25">
      <c r="C43" t="s">
        <v>181</v>
      </c>
      <c r="D43">
        <v>100</v>
      </c>
      <c r="E43">
        <v>200</v>
      </c>
      <c r="F43">
        <v>350</v>
      </c>
      <c r="G43">
        <v>550</v>
      </c>
      <c r="H43">
        <v>850</v>
      </c>
      <c r="I43">
        <v>1250</v>
      </c>
      <c r="J43">
        <v>1700</v>
      </c>
      <c r="K43">
        <v>2200</v>
      </c>
      <c r="L43">
        <v>2800</v>
      </c>
      <c r="M43">
        <v>3500</v>
      </c>
      <c r="N43" s="16">
        <f t="shared" ref="N43:N49" si="5">SUM(D43:M43)</f>
        <v>13500</v>
      </c>
    </row>
    <row r="44" spans="2:14" x14ac:dyDescent="0.25">
      <c r="C44" t="s">
        <v>182</v>
      </c>
      <c r="D44">
        <v>100</v>
      </c>
      <c r="E44">
        <v>200</v>
      </c>
      <c r="F44">
        <v>300</v>
      </c>
      <c r="G44">
        <v>400</v>
      </c>
      <c r="H44">
        <v>800</v>
      </c>
      <c r="I44">
        <v>1000</v>
      </c>
      <c r="J44">
        <v>1500</v>
      </c>
      <c r="K44">
        <v>2000</v>
      </c>
      <c r="L44">
        <v>2500</v>
      </c>
      <c r="M44">
        <v>3000</v>
      </c>
      <c r="N44" s="16">
        <f t="shared" si="5"/>
        <v>11800</v>
      </c>
    </row>
    <row r="45" spans="2:14" x14ac:dyDescent="0.25">
      <c r="C45" t="s">
        <v>184</v>
      </c>
      <c r="D45">
        <v>500</v>
      </c>
      <c r="E45">
        <v>1000</v>
      </c>
      <c r="F45">
        <v>1500</v>
      </c>
      <c r="G45">
        <v>2000</v>
      </c>
      <c r="H45">
        <v>2500</v>
      </c>
      <c r="I45">
        <v>3000</v>
      </c>
      <c r="J45">
        <v>3500</v>
      </c>
      <c r="K45">
        <v>4000</v>
      </c>
      <c r="L45">
        <v>5000</v>
      </c>
      <c r="M45">
        <v>6000</v>
      </c>
      <c r="N45" s="16">
        <f t="shared" si="5"/>
        <v>29000</v>
      </c>
    </row>
    <row r="46" spans="2:14" x14ac:dyDescent="0.25">
      <c r="C46" t="s">
        <v>333</v>
      </c>
      <c r="D46">
        <v>100</v>
      </c>
      <c r="E46">
        <v>150</v>
      </c>
      <c r="F46">
        <v>200</v>
      </c>
      <c r="G46">
        <v>300</v>
      </c>
      <c r="H46">
        <v>400</v>
      </c>
      <c r="I46">
        <v>850</v>
      </c>
      <c r="J46">
        <v>1150</v>
      </c>
      <c r="K46">
        <v>1500</v>
      </c>
      <c r="L46">
        <v>1900</v>
      </c>
      <c r="M46">
        <v>2000</v>
      </c>
      <c r="N46" s="16">
        <f t="shared" si="5"/>
        <v>8550</v>
      </c>
    </row>
    <row r="47" spans="2:14" x14ac:dyDescent="0.25">
      <c r="C47" t="s">
        <v>334</v>
      </c>
      <c r="D47">
        <f>D46*2</f>
        <v>200</v>
      </c>
      <c r="E47">
        <f t="shared" ref="E47:M47" si="6">E46*2</f>
        <v>300</v>
      </c>
      <c r="F47">
        <f t="shared" si="6"/>
        <v>400</v>
      </c>
      <c r="G47">
        <f t="shared" si="6"/>
        <v>600</v>
      </c>
      <c r="H47">
        <f t="shared" si="6"/>
        <v>800</v>
      </c>
      <c r="I47">
        <f t="shared" si="6"/>
        <v>1700</v>
      </c>
      <c r="J47">
        <f t="shared" si="6"/>
        <v>2300</v>
      </c>
      <c r="K47">
        <f t="shared" si="6"/>
        <v>3000</v>
      </c>
      <c r="L47">
        <f t="shared" si="6"/>
        <v>3800</v>
      </c>
      <c r="M47">
        <f t="shared" si="6"/>
        <v>4000</v>
      </c>
      <c r="N47" s="16">
        <f t="shared" si="5"/>
        <v>17100</v>
      </c>
    </row>
    <row r="48" spans="2:14" x14ac:dyDescent="0.25">
      <c r="C48" t="s">
        <v>178</v>
      </c>
      <c r="D48">
        <v>100</v>
      </c>
      <c r="E48">
        <v>200</v>
      </c>
      <c r="F48">
        <v>300</v>
      </c>
      <c r="G48">
        <v>400</v>
      </c>
      <c r="H48">
        <v>800</v>
      </c>
      <c r="I48">
        <v>1000</v>
      </c>
      <c r="J48">
        <v>1500</v>
      </c>
      <c r="K48">
        <v>2000</v>
      </c>
      <c r="L48">
        <v>2500</v>
      </c>
      <c r="M48">
        <v>3000</v>
      </c>
      <c r="N48" s="16">
        <f t="shared" si="5"/>
        <v>11800</v>
      </c>
    </row>
    <row r="49" spans="3:14" x14ac:dyDescent="0.25">
      <c r="C49" t="s">
        <v>185</v>
      </c>
      <c r="D49">
        <v>100</v>
      </c>
      <c r="E49">
        <v>200</v>
      </c>
      <c r="F49">
        <v>300</v>
      </c>
      <c r="G49">
        <v>400</v>
      </c>
      <c r="H49">
        <v>800</v>
      </c>
      <c r="I49">
        <v>1000</v>
      </c>
      <c r="J49">
        <v>1500</v>
      </c>
      <c r="K49">
        <v>2000</v>
      </c>
      <c r="L49">
        <v>2500</v>
      </c>
      <c r="M49">
        <v>3000</v>
      </c>
      <c r="N49" s="16">
        <f t="shared" si="5"/>
        <v>11800</v>
      </c>
    </row>
    <row r="50" spans="3:14" x14ac:dyDescent="0.25">
      <c r="N50" s="8">
        <f>SUM(N42:N49)</f>
        <v>122800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149</v>
      </c>
    </row>
    <row r="2" spans="1:1" x14ac:dyDescent="0.25">
      <c r="A2" t="s">
        <v>140</v>
      </c>
    </row>
    <row r="3" spans="1:1" x14ac:dyDescent="0.25">
      <c r="A3" t="s">
        <v>141</v>
      </c>
    </row>
    <row r="4" spans="1:1" x14ac:dyDescent="0.25">
      <c r="A4" t="s">
        <v>142</v>
      </c>
    </row>
    <row r="5" spans="1:1" x14ac:dyDescent="0.25">
      <c r="A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tabSelected="1" zoomScale="115" zoomScaleNormal="115" workbookViewId="0"/>
  </sheetViews>
  <sheetFormatPr defaultRowHeight="15" x14ac:dyDescent="0.25"/>
  <cols>
    <col min="1" max="1" width="7.140625" bestFit="1" customWidth="1"/>
    <col min="2" max="2" width="13.42578125" bestFit="1" customWidth="1"/>
    <col min="3" max="3" width="12.28515625" bestFit="1" customWidth="1"/>
    <col min="4" max="4" width="21.42578125" style="22" bestFit="1" customWidth="1"/>
    <col min="5" max="5" width="13.42578125" style="22" bestFit="1" customWidth="1"/>
    <col min="6" max="6" width="14.42578125" bestFit="1" customWidth="1"/>
    <col min="7" max="7" width="27.28515625" bestFit="1" customWidth="1"/>
    <col min="8" max="9" width="27" bestFit="1" customWidth="1"/>
    <col min="10" max="12" width="28.7109375" bestFit="1" customWidth="1"/>
    <col min="13" max="13" width="16.7109375" bestFit="1" customWidth="1"/>
    <col min="14" max="14" width="11.42578125" bestFit="1" customWidth="1"/>
    <col min="15" max="15" width="26.28515625" bestFit="1" customWidth="1"/>
    <col min="16" max="16" width="28.42578125" bestFit="1" customWidth="1"/>
    <col min="17" max="17" width="27.140625" bestFit="1" customWidth="1"/>
    <col min="18" max="18" width="30.85546875" bestFit="1" customWidth="1"/>
    <col min="19" max="19" width="26.85546875" bestFit="1" customWidth="1"/>
    <col min="20" max="20" width="25" bestFit="1" customWidth="1"/>
    <col min="21" max="21" width="28.28515625" bestFit="1" customWidth="1"/>
    <col min="22" max="22" width="26.85546875" bestFit="1" customWidth="1"/>
    <col min="23" max="23" width="25" bestFit="1" customWidth="1"/>
    <col min="24" max="24" width="28.28515625" bestFit="1" customWidth="1"/>
    <col min="25" max="25" width="26.85546875" bestFit="1" customWidth="1"/>
    <col min="26" max="26" width="25" bestFit="1" customWidth="1"/>
    <col min="27" max="27" width="28.28515625" bestFit="1" customWidth="1"/>
    <col min="28" max="28" width="26.85546875" bestFit="1" customWidth="1"/>
    <col min="29" max="29" width="25" bestFit="1" customWidth="1"/>
    <col min="30" max="30" width="28.28515625" bestFit="1" customWidth="1"/>
    <col min="31" max="31" width="16.140625" bestFit="1" customWidth="1"/>
    <col min="32" max="32" width="20.7109375" bestFit="1" customWidth="1"/>
    <col min="33" max="33" width="24.140625" bestFit="1" customWidth="1"/>
    <col min="34" max="34" width="22.5703125" bestFit="1" customWidth="1"/>
    <col min="35" max="16384" width="9.140625" style="6"/>
  </cols>
  <sheetData>
    <row r="1" spans="1:34" s="23" customFormat="1" x14ac:dyDescent="0.25">
      <c r="A1" s="23" t="s">
        <v>340</v>
      </c>
      <c r="B1" s="23" t="s">
        <v>403</v>
      </c>
      <c r="C1" s="23" t="s">
        <v>346</v>
      </c>
      <c r="D1" s="24" t="s">
        <v>370</v>
      </c>
      <c r="E1" s="24" t="s">
        <v>381</v>
      </c>
      <c r="F1" s="23" t="s">
        <v>387</v>
      </c>
      <c r="G1" s="23" t="s">
        <v>347</v>
      </c>
      <c r="H1" s="23" t="s">
        <v>348</v>
      </c>
      <c r="I1" s="23" t="s">
        <v>349</v>
      </c>
      <c r="J1" s="23" t="s">
        <v>355</v>
      </c>
      <c r="K1" s="23" t="s">
        <v>356</v>
      </c>
      <c r="L1" s="23" t="s">
        <v>357</v>
      </c>
      <c r="M1" s="23" t="s">
        <v>358</v>
      </c>
      <c r="N1" s="23" t="s">
        <v>354</v>
      </c>
      <c r="O1" s="23" t="s">
        <v>353</v>
      </c>
      <c r="P1" s="23" t="s">
        <v>352</v>
      </c>
      <c r="Q1" s="23" t="s">
        <v>350</v>
      </c>
      <c r="R1" s="23" t="s">
        <v>351</v>
      </c>
      <c r="S1" s="23" t="s">
        <v>365</v>
      </c>
      <c r="T1" s="23" t="s">
        <v>366</v>
      </c>
      <c r="U1" s="23" t="s">
        <v>367</v>
      </c>
      <c r="V1" s="23" t="s">
        <v>394</v>
      </c>
      <c r="W1" s="23" t="s">
        <v>395</v>
      </c>
      <c r="X1" s="23" t="s">
        <v>396</v>
      </c>
      <c r="Y1" s="23" t="s">
        <v>397</v>
      </c>
      <c r="Z1" s="23" t="s">
        <v>398</v>
      </c>
      <c r="AA1" s="23" t="s">
        <v>399</v>
      </c>
      <c r="AB1" s="23" t="s">
        <v>400</v>
      </c>
      <c r="AC1" s="23" t="s">
        <v>401</v>
      </c>
      <c r="AD1" s="23" t="s">
        <v>402</v>
      </c>
      <c r="AE1" s="23" t="s">
        <v>342</v>
      </c>
      <c r="AF1" s="23" t="s">
        <v>343</v>
      </c>
      <c r="AG1" s="23" t="s">
        <v>344</v>
      </c>
      <c r="AH1" s="23" t="s">
        <v>345</v>
      </c>
    </row>
    <row r="2" spans="1:34" x14ac:dyDescent="0.25">
      <c r="A2" s="8">
        <v>1</v>
      </c>
      <c r="B2" s="11">
        <v>30</v>
      </c>
      <c r="C2" s="11">
        <v>5</v>
      </c>
      <c r="D2" s="17" t="s">
        <v>371</v>
      </c>
      <c r="E2" s="17" t="s">
        <v>382</v>
      </c>
      <c r="F2" s="17" t="s">
        <v>382</v>
      </c>
      <c r="G2" s="9" t="s">
        <v>2</v>
      </c>
      <c r="H2" s="17">
        <v>100</v>
      </c>
      <c r="I2" s="17"/>
      <c r="J2" s="17"/>
      <c r="K2" s="17"/>
      <c r="L2" s="17"/>
      <c r="M2" s="17">
        <v>1</v>
      </c>
      <c r="N2" s="17"/>
      <c r="O2" s="17">
        <v>0</v>
      </c>
      <c r="P2" s="17">
        <v>3</v>
      </c>
      <c r="Q2" s="17">
        <v>30</v>
      </c>
      <c r="R2" s="17">
        <v>5</v>
      </c>
      <c r="S2" s="17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>
        <v>0</v>
      </c>
      <c r="AF2" s="11">
        <f>AE2+B2</f>
        <v>30</v>
      </c>
      <c r="AG2" s="11">
        <v>0</v>
      </c>
      <c r="AH2" s="11">
        <f>B2+AG2</f>
        <v>30</v>
      </c>
    </row>
    <row r="3" spans="1:34" x14ac:dyDescent="0.25">
      <c r="A3" s="8">
        <v>1</v>
      </c>
      <c r="B3" s="17">
        <v>30</v>
      </c>
      <c r="C3" s="11">
        <v>5</v>
      </c>
      <c r="D3" s="9" t="s">
        <v>372</v>
      </c>
      <c r="E3" s="17"/>
      <c r="F3" s="9"/>
      <c r="G3" s="9"/>
      <c r="H3" s="17">
        <v>100</v>
      </c>
      <c r="I3" s="17"/>
      <c r="J3" s="17"/>
      <c r="K3" s="17"/>
      <c r="L3" s="17"/>
      <c r="M3" s="17">
        <v>1</v>
      </c>
      <c r="N3" s="9"/>
      <c r="O3" s="9"/>
      <c r="P3" s="17">
        <v>3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7">
        <f>IF(A2=A3,AE2+B2,0)</f>
        <v>30</v>
      </c>
      <c r="AF3" s="11">
        <f>AE3+B3</f>
        <v>60</v>
      </c>
      <c r="AG3" s="11">
        <f>AH2</f>
        <v>30</v>
      </c>
      <c r="AH3" s="11">
        <f>B3+AG3</f>
        <v>60</v>
      </c>
    </row>
    <row r="4" spans="1:34" x14ac:dyDescent="0.25">
      <c r="A4" s="8">
        <v>1</v>
      </c>
      <c r="B4" s="11">
        <v>30</v>
      </c>
      <c r="C4" s="11">
        <v>5</v>
      </c>
      <c r="D4" s="9" t="s">
        <v>372</v>
      </c>
      <c r="E4" s="17"/>
      <c r="F4" s="9"/>
      <c r="G4" s="9"/>
      <c r="H4" s="17">
        <v>100</v>
      </c>
      <c r="I4" s="17"/>
      <c r="J4" s="17"/>
      <c r="K4" s="17"/>
      <c r="L4" s="17"/>
      <c r="M4" s="17">
        <v>1</v>
      </c>
      <c r="N4" s="17">
        <v>2</v>
      </c>
      <c r="O4" s="17">
        <v>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7">
        <f>IF(A3=A4,AE3+B3,0)</f>
        <v>60</v>
      </c>
      <c r="AF4" s="11">
        <f>AE4+B4</f>
        <v>90</v>
      </c>
      <c r="AG4" s="11">
        <f t="shared" ref="AG4:AG67" si="0">AH3</f>
        <v>60</v>
      </c>
      <c r="AH4" s="11">
        <f>B4+AG4</f>
        <v>90</v>
      </c>
    </row>
    <row r="5" spans="1:34" x14ac:dyDescent="0.25">
      <c r="A5" s="8">
        <v>1</v>
      </c>
      <c r="B5" s="11">
        <v>30</v>
      </c>
      <c r="C5" s="11">
        <v>5</v>
      </c>
      <c r="D5" s="9" t="s">
        <v>373</v>
      </c>
      <c r="E5" s="17"/>
      <c r="F5" s="9"/>
      <c r="G5" s="9" t="s">
        <v>9</v>
      </c>
      <c r="H5" s="17">
        <v>100</v>
      </c>
      <c r="I5" s="17"/>
      <c r="J5" s="17"/>
      <c r="K5" s="17"/>
      <c r="L5" s="17"/>
      <c r="M5" s="17">
        <v>1</v>
      </c>
      <c r="N5" s="9"/>
      <c r="O5" s="9"/>
      <c r="P5" s="17">
        <v>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7">
        <f>IF(A4=A5,AE4+B4,0)</f>
        <v>90</v>
      </c>
      <c r="AF5" s="11">
        <f>AE5+B5</f>
        <v>120</v>
      </c>
      <c r="AG5" s="11">
        <f t="shared" si="0"/>
        <v>90</v>
      </c>
      <c r="AH5" s="11">
        <f>B5+AG5</f>
        <v>120</v>
      </c>
    </row>
    <row r="6" spans="1:34" x14ac:dyDescent="0.25">
      <c r="A6" s="8">
        <v>1</v>
      </c>
      <c r="B6" s="11">
        <v>30</v>
      </c>
      <c r="C6" s="11">
        <v>5</v>
      </c>
      <c r="D6" s="9" t="s">
        <v>373</v>
      </c>
      <c r="E6" s="17"/>
      <c r="F6" s="9"/>
      <c r="G6" s="9"/>
      <c r="H6" s="17">
        <v>80</v>
      </c>
      <c r="I6" s="17"/>
      <c r="J6" s="17"/>
      <c r="K6" s="17"/>
      <c r="L6" s="17"/>
      <c r="M6" s="17">
        <v>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7">
        <f>IF(A5=A6,AE5+B5,0)</f>
        <v>120</v>
      </c>
      <c r="AF6" s="11">
        <f>AE6+B6</f>
        <v>150</v>
      </c>
      <c r="AG6" s="11">
        <f t="shared" si="0"/>
        <v>120</v>
      </c>
      <c r="AH6" s="11">
        <f>B6+AG6</f>
        <v>150</v>
      </c>
    </row>
    <row r="7" spans="1:34" x14ac:dyDescent="0.25">
      <c r="A7" s="8">
        <v>1</v>
      </c>
      <c r="B7" s="11">
        <v>30</v>
      </c>
      <c r="C7" s="11">
        <v>5</v>
      </c>
      <c r="D7" s="9" t="s">
        <v>373</v>
      </c>
      <c r="E7" s="17"/>
      <c r="F7" s="9"/>
      <c r="G7" s="9" t="s">
        <v>30</v>
      </c>
      <c r="H7" s="17">
        <v>80</v>
      </c>
      <c r="I7" s="17">
        <v>20</v>
      </c>
      <c r="J7" s="17"/>
      <c r="K7" s="17"/>
      <c r="L7" s="17"/>
      <c r="M7" s="17">
        <v>2</v>
      </c>
      <c r="N7" s="17">
        <v>7</v>
      </c>
      <c r="O7" s="9"/>
      <c r="P7" s="17">
        <v>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7">
        <f>IF(A6=A7,AE6+B6,0)</f>
        <v>150</v>
      </c>
      <c r="AF7" s="11">
        <f>AE7+B7</f>
        <v>180</v>
      </c>
      <c r="AG7" s="11">
        <f t="shared" si="0"/>
        <v>150</v>
      </c>
      <c r="AH7" s="11">
        <f>B7+AG7</f>
        <v>180</v>
      </c>
    </row>
    <row r="8" spans="1:34" x14ac:dyDescent="0.25">
      <c r="A8" s="8">
        <v>1</v>
      </c>
      <c r="B8" s="11">
        <v>30</v>
      </c>
      <c r="C8" s="11">
        <v>5</v>
      </c>
      <c r="D8" s="17" t="s">
        <v>374</v>
      </c>
      <c r="E8" s="17"/>
      <c r="F8" s="9"/>
      <c r="G8" s="9" t="s">
        <v>12</v>
      </c>
      <c r="H8" s="17">
        <v>80</v>
      </c>
      <c r="I8" s="17">
        <v>40</v>
      </c>
      <c r="J8" s="17"/>
      <c r="K8" s="17"/>
      <c r="L8" s="17"/>
      <c r="M8" s="17">
        <v>3</v>
      </c>
      <c r="N8" s="17">
        <v>9</v>
      </c>
      <c r="O8" s="17">
        <v>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7">
        <f>IF(A7=A8,AE7+B7,0)</f>
        <v>180</v>
      </c>
      <c r="AF8" s="11">
        <f>AE8+B8</f>
        <v>210</v>
      </c>
      <c r="AG8" s="11">
        <f t="shared" si="0"/>
        <v>180</v>
      </c>
      <c r="AH8" s="11">
        <f>B8+AG8</f>
        <v>210</v>
      </c>
    </row>
    <row r="9" spans="1:34" x14ac:dyDescent="0.25">
      <c r="A9" s="14">
        <v>2</v>
      </c>
      <c r="B9" s="18">
        <v>30</v>
      </c>
      <c r="C9" s="18">
        <v>5</v>
      </c>
      <c r="D9" s="20" t="s">
        <v>374</v>
      </c>
      <c r="E9" s="19"/>
      <c r="F9" s="19" t="s">
        <v>388</v>
      </c>
      <c r="G9" s="20"/>
      <c r="H9" s="20"/>
      <c r="I9" s="19"/>
      <c r="J9" s="19"/>
      <c r="K9" s="19"/>
      <c r="L9" s="19"/>
      <c r="M9" s="19">
        <v>1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19">
        <f>IF(A8=A9,AE8+B8,0)</f>
        <v>0</v>
      </c>
      <c r="AF9" s="18">
        <f>AE9+B9</f>
        <v>30</v>
      </c>
      <c r="AG9" s="18">
        <f t="shared" si="0"/>
        <v>210</v>
      </c>
      <c r="AH9" s="18">
        <f>B9+AG9</f>
        <v>240</v>
      </c>
    </row>
    <row r="10" spans="1:34" x14ac:dyDescent="0.25">
      <c r="A10" s="14">
        <v>2</v>
      </c>
      <c r="B10" s="18">
        <v>30</v>
      </c>
      <c r="C10" s="18">
        <v>5</v>
      </c>
      <c r="D10" s="20" t="s">
        <v>374</v>
      </c>
      <c r="E10" s="19"/>
      <c r="F10" s="20"/>
      <c r="G10" s="20"/>
      <c r="H10" s="20"/>
      <c r="I10" s="20"/>
      <c r="J10" s="20"/>
      <c r="K10" s="20"/>
      <c r="L10" s="20"/>
      <c r="M10" s="19">
        <v>1</v>
      </c>
      <c r="N10" s="20"/>
      <c r="O10" s="20"/>
      <c r="P10" s="19">
        <v>3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9">
        <f>IF(A9=A10,AE9+B9,0)</f>
        <v>30</v>
      </c>
      <c r="AF10" s="18">
        <f>AE10+B10</f>
        <v>60</v>
      </c>
      <c r="AG10" s="18">
        <f t="shared" si="0"/>
        <v>240</v>
      </c>
      <c r="AH10" s="18">
        <f>B10+AG10</f>
        <v>270</v>
      </c>
    </row>
    <row r="11" spans="1:34" x14ac:dyDescent="0.25">
      <c r="A11" s="14">
        <v>2</v>
      </c>
      <c r="B11" s="18">
        <v>60</v>
      </c>
      <c r="C11" s="18">
        <v>5</v>
      </c>
      <c r="D11" s="20" t="s">
        <v>374</v>
      </c>
      <c r="E11" s="19"/>
      <c r="F11" s="20"/>
      <c r="G11" s="20" t="s">
        <v>289</v>
      </c>
      <c r="H11" s="20"/>
      <c r="I11" s="20"/>
      <c r="J11" s="20"/>
      <c r="K11" s="20"/>
      <c r="L11" s="20"/>
      <c r="M11" s="19">
        <v>3</v>
      </c>
      <c r="N11" s="19">
        <v>2</v>
      </c>
      <c r="O11" s="20"/>
      <c r="P11" s="19">
        <v>3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9">
        <f>IF(A10=A11,AE10+B10,0)</f>
        <v>60</v>
      </c>
      <c r="AF11" s="18">
        <f>AE11+B11</f>
        <v>120</v>
      </c>
      <c r="AG11" s="18">
        <f t="shared" si="0"/>
        <v>270</v>
      </c>
      <c r="AH11" s="18">
        <f>B11+AG11</f>
        <v>330</v>
      </c>
    </row>
    <row r="12" spans="1:34" x14ac:dyDescent="0.25">
      <c r="A12" s="14">
        <v>2</v>
      </c>
      <c r="B12" s="18">
        <v>60</v>
      </c>
      <c r="C12" s="18">
        <v>5</v>
      </c>
      <c r="D12" s="20" t="s">
        <v>374</v>
      </c>
      <c r="E12" s="19" t="s">
        <v>383</v>
      </c>
      <c r="F12" s="20"/>
      <c r="G12" s="20"/>
      <c r="H12" s="20"/>
      <c r="I12" s="20"/>
      <c r="J12" s="20"/>
      <c r="K12" s="20"/>
      <c r="L12" s="20"/>
      <c r="M12" s="19">
        <v>3</v>
      </c>
      <c r="N12" s="20"/>
      <c r="O12" s="19">
        <v>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9">
        <f>IF(A11=A12,AE11+B11,0)</f>
        <v>120</v>
      </c>
      <c r="AF12" s="18">
        <f>AE12+B12</f>
        <v>180</v>
      </c>
      <c r="AG12" s="18">
        <f t="shared" si="0"/>
        <v>330</v>
      </c>
      <c r="AH12" s="18">
        <f>B12+AG12</f>
        <v>390</v>
      </c>
    </row>
    <row r="13" spans="1:34" x14ac:dyDescent="0.25">
      <c r="A13" s="14">
        <v>2</v>
      </c>
      <c r="B13" s="18">
        <v>60</v>
      </c>
      <c r="C13" s="18">
        <v>5</v>
      </c>
      <c r="D13" s="20" t="s">
        <v>375</v>
      </c>
      <c r="E13" s="19"/>
      <c r="F13" s="20"/>
      <c r="G13" s="20"/>
      <c r="H13" s="20"/>
      <c r="I13" s="19">
        <v>40</v>
      </c>
      <c r="J13" s="19">
        <v>10</v>
      </c>
      <c r="K13" s="20"/>
      <c r="L13" s="20"/>
      <c r="M13" s="19">
        <v>4</v>
      </c>
      <c r="N13" s="19">
        <v>1</v>
      </c>
      <c r="O13" s="20"/>
      <c r="P13" s="19">
        <v>3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9">
        <f>IF(A12=A13,AE12+B12,0)</f>
        <v>180</v>
      </c>
      <c r="AF13" s="18">
        <f>AE13+B13</f>
        <v>240</v>
      </c>
      <c r="AG13" s="18">
        <f t="shared" si="0"/>
        <v>390</v>
      </c>
      <c r="AH13" s="18">
        <f>B13+AG13</f>
        <v>450</v>
      </c>
    </row>
    <row r="14" spans="1:34" x14ac:dyDescent="0.25">
      <c r="A14" s="14">
        <v>2</v>
      </c>
      <c r="B14" s="18">
        <v>60</v>
      </c>
      <c r="C14" s="18">
        <v>5</v>
      </c>
      <c r="D14" s="19" t="s">
        <v>375</v>
      </c>
      <c r="E14" s="19"/>
      <c r="F14" s="20"/>
      <c r="G14" s="20" t="s">
        <v>294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19">
        <f>IF(A13=A14,AE13+B13,0)</f>
        <v>240</v>
      </c>
      <c r="AF14" s="18">
        <f>AE14+B14</f>
        <v>300</v>
      </c>
      <c r="AG14" s="18">
        <f t="shared" si="0"/>
        <v>450</v>
      </c>
      <c r="AH14" s="18">
        <f>B14+AG14</f>
        <v>510</v>
      </c>
    </row>
    <row r="15" spans="1:34" x14ac:dyDescent="0.25">
      <c r="A15" s="8">
        <v>3</v>
      </c>
      <c r="B15" s="11">
        <v>60</v>
      </c>
      <c r="C15" s="11">
        <v>5</v>
      </c>
      <c r="D15" s="9" t="s">
        <v>375</v>
      </c>
      <c r="E15" s="17"/>
      <c r="F15" s="9"/>
      <c r="G15" s="9"/>
      <c r="H15" s="9"/>
      <c r="I15" s="9"/>
      <c r="J15" s="9"/>
      <c r="K15" s="9"/>
      <c r="L15" s="9"/>
      <c r="M15" s="17">
        <v>3</v>
      </c>
      <c r="N15" s="17">
        <v>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7">
        <f>IF(A14=A15,AE14+B14,0)</f>
        <v>0</v>
      </c>
      <c r="AF15" s="11">
        <f>AE15+B15</f>
        <v>60</v>
      </c>
      <c r="AG15" s="11">
        <f t="shared" si="0"/>
        <v>510</v>
      </c>
      <c r="AH15" s="11">
        <f>B15+AG15</f>
        <v>570</v>
      </c>
    </row>
    <row r="16" spans="1:34" x14ac:dyDescent="0.25">
      <c r="A16" s="8">
        <v>3</v>
      </c>
      <c r="B16" s="11">
        <v>60</v>
      </c>
      <c r="C16" s="11">
        <v>5</v>
      </c>
      <c r="D16" s="9" t="s">
        <v>375</v>
      </c>
      <c r="E16" s="17"/>
      <c r="F16" s="10"/>
      <c r="G16" s="10"/>
      <c r="H16" s="10"/>
      <c r="I16" s="10"/>
      <c r="J16" s="10"/>
      <c r="K16" s="10"/>
      <c r="L16" s="10"/>
      <c r="M16" s="10">
        <v>2</v>
      </c>
      <c r="N16" s="10"/>
      <c r="O16" s="10"/>
      <c r="P16" s="10">
        <v>4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7">
        <f>IF(A15=A16,AE15+B15,0)</f>
        <v>60</v>
      </c>
      <c r="AF16" s="11">
        <f>AE16+B16</f>
        <v>120</v>
      </c>
      <c r="AG16" s="11">
        <f t="shared" si="0"/>
        <v>570</v>
      </c>
      <c r="AH16" s="11">
        <f>B16+AG16</f>
        <v>630</v>
      </c>
    </row>
    <row r="17" spans="1:34" x14ac:dyDescent="0.25">
      <c r="A17" s="8">
        <v>3</v>
      </c>
      <c r="B17" s="11">
        <v>60</v>
      </c>
      <c r="C17" s="11">
        <v>5</v>
      </c>
      <c r="D17" s="9" t="s">
        <v>375</v>
      </c>
      <c r="E17" s="17"/>
      <c r="F17" s="10"/>
      <c r="G17" s="10" t="s">
        <v>291</v>
      </c>
      <c r="H17" s="10"/>
      <c r="I17" s="10"/>
      <c r="J17" s="10"/>
      <c r="K17" s="10"/>
      <c r="L17" s="10"/>
      <c r="M17" s="10">
        <v>1</v>
      </c>
      <c r="N17" s="10"/>
      <c r="O17" s="10">
        <v>1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7">
        <f>IF(A16=A17,AE16+B16,0)</f>
        <v>120</v>
      </c>
      <c r="AF17" s="11">
        <f>AE17+B17</f>
        <v>180</v>
      </c>
      <c r="AG17" s="11">
        <f t="shared" si="0"/>
        <v>630</v>
      </c>
      <c r="AH17" s="11">
        <f>B17+AG17</f>
        <v>690</v>
      </c>
    </row>
    <row r="18" spans="1:34" x14ac:dyDescent="0.25">
      <c r="A18" s="8">
        <v>3</v>
      </c>
      <c r="B18" s="11">
        <v>60</v>
      </c>
      <c r="C18" s="11">
        <v>5</v>
      </c>
      <c r="D18" s="9" t="s">
        <v>375</v>
      </c>
      <c r="E18" s="17"/>
      <c r="F18" s="10"/>
      <c r="G18" s="10"/>
      <c r="H18" s="10"/>
      <c r="I18" s="10"/>
      <c r="J18" s="10"/>
      <c r="K18" s="10"/>
      <c r="L18" s="10"/>
      <c r="M18" s="10">
        <v>1</v>
      </c>
      <c r="N18" s="10">
        <v>3</v>
      </c>
      <c r="O18" s="10"/>
      <c r="P18" s="10">
        <v>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7">
        <f>IF(A17=A18,AE17+B17,0)</f>
        <v>180</v>
      </c>
      <c r="AF18" s="11">
        <f>AE18+B18</f>
        <v>240</v>
      </c>
      <c r="AG18" s="11">
        <f t="shared" si="0"/>
        <v>690</v>
      </c>
      <c r="AH18" s="11">
        <f>B18+AG18</f>
        <v>750</v>
      </c>
    </row>
    <row r="19" spans="1:34" x14ac:dyDescent="0.25">
      <c r="A19" s="8">
        <v>3</v>
      </c>
      <c r="B19" s="11">
        <v>60</v>
      </c>
      <c r="C19" s="11">
        <v>5</v>
      </c>
      <c r="D19" s="9" t="s">
        <v>375</v>
      </c>
      <c r="E19" s="17"/>
      <c r="F19" s="10"/>
      <c r="G19" s="10"/>
      <c r="H19" s="10"/>
      <c r="I19" s="10"/>
      <c r="J19" s="10"/>
      <c r="K19" s="10"/>
      <c r="L19" s="10"/>
      <c r="M19" s="10">
        <v>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7">
        <f>IF(A18=A19,AE18+B18,0)</f>
        <v>240</v>
      </c>
      <c r="AF19" s="11">
        <f>AE19+B19</f>
        <v>300</v>
      </c>
      <c r="AG19" s="11">
        <f t="shared" si="0"/>
        <v>750</v>
      </c>
      <c r="AH19" s="11">
        <f>B19+AG19</f>
        <v>810</v>
      </c>
    </row>
    <row r="20" spans="1:34" x14ac:dyDescent="0.25">
      <c r="A20" s="14">
        <v>4</v>
      </c>
      <c r="B20" s="18">
        <v>60</v>
      </c>
      <c r="C20" s="18">
        <v>5</v>
      </c>
      <c r="D20" s="19" t="s">
        <v>375</v>
      </c>
      <c r="E20" s="19"/>
      <c r="F20" s="21"/>
      <c r="G20" s="21"/>
      <c r="H20" s="21"/>
      <c r="I20" s="21"/>
      <c r="J20" s="21"/>
      <c r="K20" s="21"/>
      <c r="L20" s="21"/>
      <c r="M20" s="21">
        <v>4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9">
        <f>IF(A19=A20,AE19+B19,0)</f>
        <v>0</v>
      </c>
      <c r="AF20" s="18">
        <f>AE20+B20</f>
        <v>60</v>
      </c>
      <c r="AG20" s="18">
        <f t="shared" si="0"/>
        <v>810</v>
      </c>
      <c r="AH20" s="18">
        <f>B20+AG20</f>
        <v>870</v>
      </c>
    </row>
    <row r="21" spans="1:34" x14ac:dyDescent="0.25">
      <c r="A21" s="14">
        <v>4</v>
      </c>
      <c r="B21" s="18">
        <v>60</v>
      </c>
      <c r="C21" s="18">
        <v>5</v>
      </c>
      <c r="D21" s="20" t="s">
        <v>375</v>
      </c>
      <c r="E21" s="19"/>
      <c r="F21" s="21"/>
      <c r="G21" s="21"/>
      <c r="H21" s="21"/>
      <c r="I21" s="21"/>
      <c r="J21" s="21"/>
      <c r="K21" s="21"/>
      <c r="L21" s="21"/>
      <c r="M21" s="21">
        <v>3</v>
      </c>
      <c r="N21" s="21">
        <v>1</v>
      </c>
      <c r="O21" s="21"/>
      <c r="P21" s="21">
        <v>3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9">
        <f>IF(A20=A21,AE20+B20,0)</f>
        <v>60</v>
      </c>
      <c r="AF21" s="18">
        <f>AE21+B21</f>
        <v>120</v>
      </c>
      <c r="AG21" s="18">
        <f t="shared" si="0"/>
        <v>870</v>
      </c>
      <c r="AH21" s="18">
        <f>B21+AG21</f>
        <v>930</v>
      </c>
    </row>
    <row r="22" spans="1:34" x14ac:dyDescent="0.25">
      <c r="A22" s="14">
        <v>4</v>
      </c>
      <c r="B22" s="18">
        <v>60</v>
      </c>
      <c r="C22" s="18">
        <v>5</v>
      </c>
      <c r="D22" s="20" t="s">
        <v>375</v>
      </c>
      <c r="E22" s="19"/>
      <c r="F22" s="21" t="s">
        <v>389</v>
      </c>
      <c r="G22" s="21" t="s">
        <v>295</v>
      </c>
      <c r="H22" s="21"/>
      <c r="I22" s="21"/>
      <c r="J22" s="21"/>
      <c r="K22" s="21"/>
      <c r="L22" s="21"/>
      <c r="M22" s="21">
        <v>3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9">
        <f>IF(A21=A22,AE21+B21,0)</f>
        <v>120</v>
      </c>
      <c r="AF22" s="18">
        <f>AE22+B22</f>
        <v>180</v>
      </c>
      <c r="AG22" s="18">
        <f t="shared" si="0"/>
        <v>930</v>
      </c>
      <c r="AH22" s="18">
        <f>B22+AG22</f>
        <v>990</v>
      </c>
    </row>
    <row r="23" spans="1:34" x14ac:dyDescent="0.25">
      <c r="A23" s="14">
        <v>4</v>
      </c>
      <c r="B23" s="18">
        <v>60</v>
      </c>
      <c r="C23" s="18">
        <v>5</v>
      </c>
      <c r="D23" s="20" t="s">
        <v>375</v>
      </c>
      <c r="E23" s="19"/>
      <c r="F23" s="21"/>
      <c r="G23" s="21"/>
      <c r="H23" s="21"/>
      <c r="I23" s="21"/>
      <c r="J23" s="21"/>
      <c r="K23" s="21"/>
      <c r="L23" s="21"/>
      <c r="M23" s="21">
        <v>4</v>
      </c>
      <c r="N23" s="21"/>
      <c r="O23" s="21">
        <v>1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9">
        <f>IF(A22=A23,AE22+B22,0)</f>
        <v>180</v>
      </c>
      <c r="AF23" s="18">
        <f>AE23+B23</f>
        <v>240</v>
      </c>
      <c r="AG23" s="18">
        <f t="shared" si="0"/>
        <v>990</v>
      </c>
      <c r="AH23" s="18">
        <f>B23+AG23</f>
        <v>1050</v>
      </c>
    </row>
    <row r="24" spans="1:34" x14ac:dyDescent="0.25">
      <c r="A24" s="14">
        <v>4</v>
      </c>
      <c r="B24" s="18">
        <v>60</v>
      </c>
      <c r="C24" s="18">
        <v>5</v>
      </c>
      <c r="D24" s="20" t="s">
        <v>375</v>
      </c>
      <c r="E24" s="19" t="s">
        <v>384</v>
      </c>
      <c r="F24" s="21"/>
      <c r="G24" s="21" t="s">
        <v>292</v>
      </c>
      <c r="H24" s="21"/>
      <c r="I24" s="21"/>
      <c r="J24" s="21"/>
      <c r="K24" s="21"/>
      <c r="L24" s="21"/>
      <c r="M24" s="21">
        <v>4</v>
      </c>
      <c r="N24" s="21"/>
      <c r="O24" s="21"/>
      <c r="P24" s="21">
        <v>3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>
        <f>IF(A23=A24,AE23+B23,0)</f>
        <v>240</v>
      </c>
      <c r="AF24" s="18">
        <f>AE24+B24</f>
        <v>300</v>
      </c>
      <c r="AG24" s="18">
        <f t="shared" si="0"/>
        <v>1050</v>
      </c>
      <c r="AH24" s="18">
        <f>B24+AG24</f>
        <v>1110</v>
      </c>
    </row>
    <row r="25" spans="1:34" x14ac:dyDescent="0.25">
      <c r="A25" s="14">
        <v>4</v>
      </c>
      <c r="B25" s="18">
        <v>60</v>
      </c>
      <c r="C25" s="18">
        <v>5</v>
      </c>
      <c r="D25" s="20" t="s">
        <v>375</v>
      </c>
      <c r="E25" s="19"/>
      <c r="F25" s="21"/>
      <c r="G25" s="21"/>
      <c r="H25" s="21"/>
      <c r="I25" s="21"/>
      <c r="J25" s="21"/>
      <c r="K25" s="21"/>
      <c r="L25" s="21"/>
      <c r="M25" s="21">
        <v>2</v>
      </c>
      <c r="N25" s="21">
        <v>3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>
        <f>IF(A24=A25,AE24+B24,0)</f>
        <v>300</v>
      </c>
      <c r="AF25" s="18">
        <f>AE25+B25</f>
        <v>360</v>
      </c>
      <c r="AG25" s="18">
        <f t="shared" si="0"/>
        <v>1110</v>
      </c>
      <c r="AH25" s="18">
        <f>B25+AG25</f>
        <v>1170</v>
      </c>
    </row>
    <row r="26" spans="1:34" x14ac:dyDescent="0.25">
      <c r="A26" s="14">
        <v>4</v>
      </c>
      <c r="B26" s="18">
        <v>60</v>
      </c>
      <c r="C26" s="18">
        <v>5</v>
      </c>
      <c r="D26" s="19" t="s">
        <v>375</v>
      </c>
      <c r="E26" s="19"/>
      <c r="F26" s="21"/>
      <c r="G26" s="21"/>
      <c r="H26" s="21"/>
      <c r="I26" s="21"/>
      <c r="J26" s="21"/>
      <c r="K26" s="21"/>
      <c r="L26" s="21"/>
      <c r="M26" s="21">
        <v>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>
        <f>IF(A25=A26,AE25+B25,0)</f>
        <v>360</v>
      </c>
      <c r="AF26" s="18">
        <f>AE26+B26</f>
        <v>420</v>
      </c>
      <c r="AG26" s="18">
        <f t="shared" si="0"/>
        <v>1170</v>
      </c>
      <c r="AH26" s="18">
        <f>B26+AG26</f>
        <v>1230</v>
      </c>
    </row>
    <row r="27" spans="1:34" x14ac:dyDescent="0.25">
      <c r="A27" s="8">
        <v>5</v>
      </c>
      <c r="B27" s="11">
        <v>60</v>
      </c>
      <c r="C27" s="11">
        <v>5</v>
      </c>
      <c r="D27" s="9" t="s">
        <v>375</v>
      </c>
      <c r="E27" s="17"/>
      <c r="F27" s="10"/>
      <c r="G27" s="10"/>
      <c r="H27" s="10"/>
      <c r="I27" s="10"/>
      <c r="J27" s="10"/>
      <c r="K27" s="10"/>
      <c r="L27" s="10"/>
      <c r="M27" s="10">
        <v>3</v>
      </c>
      <c r="N27" s="10"/>
      <c r="O27" s="10"/>
      <c r="P27" s="10">
        <v>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7">
        <f>IF(A26=A27,AE26+B26,0)</f>
        <v>0</v>
      </c>
      <c r="AF27" s="11">
        <f>AE27+B27</f>
        <v>60</v>
      </c>
      <c r="AG27" s="11">
        <f t="shared" si="0"/>
        <v>1230</v>
      </c>
      <c r="AH27" s="11">
        <f>B27+AG27</f>
        <v>1290</v>
      </c>
    </row>
    <row r="28" spans="1:34" x14ac:dyDescent="0.25">
      <c r="A28" s="8">
        <v>5</v>
      </c>
      <c r="B28" s="11">
        <v>60</v>
      </c>
      <c r="C28" s="11">
        <v>5</v>
      </c>
      <c r="D28" s="9" t="s">
        <v>375</v>
      </c>
      <c r="E28" s="17"/>
      <c r="F28" s="10"/>
      <c r="G28" s="10"/>
      <c r="H28" s="10">
        <v>75</v>
      </c>
      <c r="I28" s="10"/>
      <c r="J28" s="10"/>
      <c r="K28" s="10"/>
      <c r="L28" s="10"/>
      <c r="M28" s="10">
        <v>2</v>
      </c>
      <c r="N28" s="10">
        <v>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7">
        <f>IF(A27=A28,AE27+B27,0)</f>
        <v>60</v>
      </c>
      <c r="AF28" s="11">
        <f>AE28+B28</f>
        <v>120</v>
      </c>
      <c r="AG28" s="11">
        <f t="shared" si="0"/>
        <v>1290</v>
      </c>
      <c r="AH28" s="11">
        <f>B28+AG28</f>
        <v>1350</v>
      </c>
    </row>
    <row r="29" spans="1:34" x14ac:dyDescent="0.25">
      <c r="A29" s="8">
        <v>5</v>
      </c>
      <c r="B29" s="11">
        <v>60</v>
      </c>
      <c r="C29" s="11">
        <v>5</v>
      </c>
      <c r="D29" s="9" t="s">
        <v>375</v>
      </c>
      <c r="E29" s="17"/>
      <c r="F29" s="10"/>
      <c r="G29" s="10" t="s">
        <v>293</v>
      </c>
      <c r="H29" s="10"/>
      <c r="I29" s="10"/>
      <c r="J29" s="10"/>
      <c r="K29" s="10"/>
      <c r="L29" s="10"/>
      <c r="M29" s="10">
        <v>1</v>
      </c>
      <c r="N29" s="10"/>
      <c r="O29" s="10">
        <v>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7">
        <f>IF(A28=A29,AE28+B28,0)</f>
        <v>120</v>
      </c>
      <c r="AF29" s="11">
        <f>AE29+B29</f>
        <v>180</v>
      </c>
      <c r="AG29" s="11">
        <f t="shared" si="0"/>
        <v>1350</v>
      </c>
      <c r="AH29" s="11">
        <f>B29+AG29</f>
        <v>1410</v>
      </c>
    </row>
    <row r="30" spans="1:34" x14ac:dyDescent="0.25">
      <c r="A30" s="8">
        <v>5</v>
      </c>
      <c r="B30" s="11">
        <v>60</v>
      </c>
      <c r="C30" s="11">
        <v>5</v>
      </c>
      <c r="D30" s="9" t="s">
        <v>375</v>
      </c>
      <c r="E30" s="17"/>
      <c r="F30" s="10"/>
      <c r="G30" s="10"/>
      <c r="H30" s="10"/>
      <c r="I30" s="10"/>
      <c r="J30" s="10"/>
      <c r="K30" s="10"/>
      <c r="L30" s="10"/>
      <c r="M30" s="10">
        <v>2</v>
      </c>
      <c r="N30" s="10"/>
      <c r="O30" s="10"/>
      <c r="P30" s="10">
        <v>3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7">
        <f>IF(A29=A30,AE29+B29,0)</f>
        <v>180</v>
      </c>
      <c r="AF30" s="11">
        <f>AE30+B30</f>
        <v>240</v>
      </c>
      <c r="AG30" s="11">
        <f t="shared" si="0"/>
        <v>1410</v>
      </c>
      <c r="AH30" s="11">
        <f>B30+AG30</f>
        <v>1470</v>
      </c>
    </row>
    <row r="31" spans="1:34" x14ac:dyDescent="0.25">
      <c r="A31" s="14">
        <v>6</v>
      </c>
      <c r="B31" s="18">
        <v>60</v>
      </c>
      <c r="C31" s="18">
        <v>5</v>
      </c>
      <c r="D31" s="20" t="s">
        <v>375</v>
      </c>
      <c r="E31" s="19" t="s">
        <v>385</v>
      </c>
      <c r="F31" s="21"/>
      <c r="G31" s="21"/>
      <c r="H31" s="21"/>
      <c r="I31" s="21"/>
      <c r="J31" s="21"/>
      <c r="K31" s="21"/>
      <c r="L31" s="21"/>
      <c r="M31" s="21">
        <v>3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>
        <f>IF(A30=A31,AE30+B30,0)</f>
        <v>0</v>
      </c>
      <c r="AF31" s="18">
        <f>AE31+B31</f>
        <v>60</v>
      </c>
      <c r="AG31" s="18">
        <f t="shared" si="0"/>
        <v>1470</v>
      </c>
      <c r="AH31" s="18">
        <f>B31+AG31</f>
        <v>1530</v>
      </c>
    </row>
    <row r="32" spans="1:34" x14ac:dyDescent="0.25">
      <c r="A32" s="14">
        <v>6</v>
      </c>
      <c r="B32" s="18">
        <v>60</v>
      </c>
      <c r="C32" s="18">
        <v>5</v>
      </c>
      <c r="D32" s="19" t="s">
        <v>376</v>
      </c>
      <c r="E32" s="19"/>
      <c r="F32" s="21" t="s">
        <v>390</v>
      </c>
      <c r="G32" s="21" t="s">
        <v>290</v>
      </c>
      <c r="H32" s="21"/>
      <c r="I32" s="21"/>
      <c r="J32" s="21"/>
      <c r="K32" s="21"/>
      <c r="L32" s="21"/>
      <c r="M32" s="21">
        <v>3</v>
      </c>
      <c r="N32" s="21">
        <v>3</v>
      </c>
      <c r="O32" s="21"/>
      <c r="P32" s="21">
        <v>3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>
        <f>IF(A31=A32,AE31+B31,0)</f>
        <v>60</v>
      </c>
      <c r="AF32" s="18">
        <f>AE32+B32</f>
        <v>120</v>
      </c>
      <c r="AG32" s="18">
        <f t="shared" si="0"/>
        <v>1530</v>
      </c>
      <c r="AH32" s="18">
        <f>B32+AG32</f>
        <v>1590</v>
      </c>
    </row>
    <row r="33" spans="1:34" x14ac:dyDescent="0.25">
      <c r="A33" s="14">
        <v>6</v>
      </c>
      <c r="B33" s="18">
        <v>60</v>
      </c>
      <c r="C33" s="18">
        <v>5</v>
      </c>
      <c r="D33" s="20" t="s">
        <v>376</v>
      </c>
      <c r="E33" s="19"/>
      <c r="F33" s="21"/>
      <c r="G33" s="21"/>
      <c r="H33" s="21"/>
      <c r="I33" s="21"/>
      <c r="J33" s="21"/>
      <c r="K33" s="21"/>
      <c r="L33" s="21"/>
      <c r="M33" s="21">
        <v>3</v>
      </c>
      <c r="N33" s="21"/>
      <c r="O33" s="21">
        <v>1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>
        <f>IF(A32=A33,AE32+B32,0)</f>
        <v>120</v>
      </c>
      <c r="AF33" s="18">
        <f>AE33+B33</f>
        <v>180</v>
      </c>
      <c r="AG33" s="18">
        <f t="shared" si="0"/>
        <v>1590</v>
      </c>
      <c r="AH33" s="18">
        <f>B33+AG33</f>
        <v>1650</v>
      </c>
    </row>
    <row r="34" spans="1:34" x14ac:dyDescent="0.25">
      <c r="A34" s="14">
        <v>6</v>
      </c>
      <c r="B34" s="18">
        <v>60</v>
      </c>
      <c r="C34" s="18">
        <v>5</v>
      </c>
      <c r="D34" s="20" t="s">
        <v>376</v>
      </c>
      <c r="E34" s="19"/>
      <c r="F34" s="21"/>
      <c r="G34" s="21"/>
      <c r="H34" s="21"/>
      <c r="I34" s="21"/>
      <c r="J34" s="21"/>
      <c r="K34" s="21"/>
      <c r="L34" s="21"/>
      <c r="M34" s="21">
        <v>2</v>
      </c>
      <c r="N34" s="21"/>
      <c r="O34" s="21"/>
      <c r="P34" s="21">
        <v>3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>
        <f>IF(A33=A34,AE33+B33,0)</f>
        <v>180</v>
      </c>
      <c r="AF34" s="18">
        <f>AE34+B34</f>
        <v>240</v>
      </c>
      <c r="AG34" s="18">
        <f t="shared" si="0"/>
        <v>1650</v>
      </c>
      <c r="AH34" s="18">
        <f>B34+AG34</f>
        <v>1710</v>
      </c>
    </row>
    <row r="35" spans="1:34" x14ac:dyDescent="0.25">
      <c r="A35" s="14">
        <v>6</v>
      </c>
      <c r="B35" s="18">
        <v>60</v>
      </c>
      <c r="C35" s="18">
        <v>5</v>
      </c>
      <c r="D35" s="20" t="s">
        <v>376</v>
      </c>
      <c r="E35" s="19"/>
      <c r="F35" s="21"/>
      <c r="G35" s="21">
        <v>8</v>
      </c>
      <c r="H35" s="21"/>
      <c r="I35" s="21"/>
      <c r="J35" s="21"/>
      <c r="K35" s="21"/>
      <c r="L35" s="21"/>
      <c r="M35" s="21">
        <v>2</v>
      </c>
      <c r="N35" s="21">
        <v>1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>
        <f>IF(A34=A35,AE34+B34,0)</f>
        <v>240</v>
      </c>
      <c r="AF35" s="18">
        <f>AE35+B35</f>
        <v>300</v>
      </c>
      <c r="AG35" s="18">
        <f t="shared" si="0"/>
        <v>1710</v>
      </c>
      <c r="AH35" s="18">
        <f>B35+AG35</f>
        <v>1770</v>
      </c>
    </row>
    <row r="36" spans="1:34" x14ac:dyDescent="0.25">
      <c r="A36" s="14">
        <v>6</v>
      </c>
      <c r="B36" s="18">
        <v>60</v>
      </c>
      <c r="C36" s="18">
        <v>5</v>
      </c>
      <c r="D36" s="20" t="s">
        <v>376</v>
      </c>
      <c r="E36" s="19"/>
      <c r="F36" s="21"/>
      <c r="G36" s="21"/>
      <c r="H36" s="21"/>
      <c r="I36" s="21"/>
      <c r="J36" s="21"/>
      <c r="K36" s="21"/>
      <c r="L36" s="21"/>
      <c r="M36" s="21">
        <v>1</v>
      </c>
      <c r="N36" s="21"/>
      <c r="O36" s="21">
        <v>1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>
        <f>IF(A35=A36,AE35+B35,0)</f>
        <v>300</v>
      </c>
      <c r="AF36" s="18">
        <f>AE36+B36</f>
        <v>360</v>
      </c>
      <c r="AG36" s="18">
        <f t="shared" si="0"/>
        <v>1770</v>
      </c>
      <c r="AH36" s="18">
        <f>B36+AG36</f>
        <v>1830</v>
      </c>
    </row>
    <row r="37" spans="1:34" x14ac:dyDescent="0.25">
      <c r="A37" s="14">
        <v>6</v>
      </c>
      <c r="B37" s="18">
        <v>60</v>
      </c>
      <c r="C37" s="18">
        <v>5</v>
      </c>
      <c r="D37" s="20" t="s">
        <v>376</v>
      </c>
      <c r="E37" s="19"/>
      <c r="F37" s="21"/>
      <c r="G37" s="21"/>
      <c r="H37" s="21"/>
      <c r="I37" s="21"/>
      <c r="J37" s="21"/>
      <c r="K37" s="21"/>
      <c r="L37" s="21"/>
      <c r="M37" s="21">
        <v>1</v>
      </c>
      <c r="N37" s="21"/>
      <c r="O37" s="21"/>
      <c r="P37" s="21">
        <v>3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>
        <f>IF(A36=A37,AE36+B36,0)</f>
        <v>360</v>
      </c>
      <c r="AF37" s="18">
        <f>AE37+B37</f>
        <v>420</v>
      </c>
      <c r="AG37" s="18">
        <f t="shared" si="0"/>
        <v>1830</v>
      </c>
      <c r="AH37" s="18">
        <f>B37+AG37</f>
        <v>1890</v>
      </c>
    </row>
    <row r="38" spans="1:34" x14ac:dyDescent="0.25">
      <c r="A38" s="14">
        <v>6</v>
      </c>
      <c r="B38" s="18">
        <v>60</v>
      </c>
      <c r="C38" s="18">
        <v>5</v>
      </c>
      <c r="D38" s="19" t="s">
        <v>376</v>
      </c>
      <c r="E38" s="19"/>
      <c r="F38" s="21"/>
      <c r="G38" s="21"/>
      <c r="H38" s="21"/>
      <c r="I38" s="21"/>
      <c r="J38" s="21"/>
      <c r="K38" s="21"/>
      <c r="L38" s="21"/>
      <c r="M38" s="21">
        <v>1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>
        <f>IF(A37=A38,AE37+B37,0)</f>
        <v>420</v>
      </c>
      <c r="AF38" s="18">
        <f>AE38+B38</f>
        <v>480</v>
      </c>
      <c r="AG38" s="18">
        <f t="shared" si="0"/>
        <v>1890</v>
      </c>
      <c r="AH38" s="18">
        <f>B38+AG38</f>
        <v>1950</v>
      </c>
    </row>
    <row r="39" spans="1:34" x14ac:dyDescent="0.25">
      <c r="A39" s="8">
        <v>7</v>
      </c>
      <c r="B39" s="11">
        <v>60</v>
      </c>
      <c r="C39" s="11">
        <v>5</v>
      </c>
      <c r="D39" s="9" t="s">
        <v>376</v>
      </c>
      <c r="E39" s="17"/>
      <c r="F39" s="10"/>
      <c r="G39" s="10"/>
      <c r="H39" s="10"/>
      <c r="I39" s="10"/>
      <c r="J39" s="10"/>
      <c r="K39" s="10"/>
      <c r="L39" s="10"/>
      <c r="M39" s="10">
        <v>1</v>
      </c>
      <c r="N39" s="10"/>
      <c r="O39" s="10"/>
      <c r="P39" s="10">
        <v>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7">
        <f>IF(A38=A39,AE38+B38,0)</f>
        <v>0</v>
      </c>
      <c r="AF39" s="11">
        <f>AE39+B39</f>
        <v>60</v>
      </c>
      <c r="AG39" s="11">
        <f t="shared" si="0"/>
        <v>1950</v>
      </c>
      <c r="AH39" s="11">
        <f>B39+AG39</f>
        <v>2010</v>
      </c>
    </row>
    <row r="40" spans="1:34" x14ac:dyDescent="0.25">
      <c r="A40" s="8">
        <v>7</v>
      </c>
      <c r="B40" s="11">
        <v>60</v>
      </c>
      <c r="C40" s="11">
        <v>5</v>
      </c>
      <c r="D40" s="9" t="s">
        <v>376</v>
      </c>
      <c r="E40" s="17"/>
      <c r="F40" s="10"/>
      <c r="G40" s="10"/>
      <c r="H40" s="10"/>
      <c r="I40" s="10"/>
      <c r="J40" s="10"/>
      <c r="K40" s="10"/>
      <c r="L40" s="10"/>
      <c r="M40" s="10"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7">
        <f>IF(A39=A40,AE39+B39,0)</f>
        <v>60</v>
      </c>
      <c r="AF40" s="11">
        <f>AE40+B40</f>
        <v>120</v>
      </c>
      <c r="AG40" s="11">
        <f t="shared" si="0"/>
        <v>2010</v>
      </c>
      <c r="AH40" s="11">
        <f>B40+AG40</f>
        <v>2070</v>
      </c>
    </row>
    <row r="41" spans="1:34" x14ac:dyDescent="0.25">
      <c r="A41" s="8">
        <v>7</v>
      </c>
      <c r="B41" s="11">
        <v>60</v>
      </c>
      <c r="C41" s="11">
        <v>5</v>
      </c>
      <c r="D41" s="9" t="s">
        <v>376</v>
      </c>
      <c r="E41" s="17"/>
      <c r="F41" s="10"/>
      <c r="G41" s="10"/>
      <c r="H41" s="10"/>
      <c r="I41" s="10"/>
      <c r="J41" s="10"/>
      <c r="K41" s="10"/>
      <c r="L41" s="10"/>
      <c r="M41" s="10">
        <v>1</v>
      </c>
      <c r="N41" s="10">
        <v>1</v>
      </c>
      <c r="O41" s="10">
        <v>1</v>
      </c>
      <c r="P41" s="10">
        <v>3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7">
        <f>IF(A40=A41,AE40+B40,0)</f>
        <v>120</v>
      </c>
      <c r="AF41" s="11">
        <f>AE41+B41</f>
        <v>180</v>
      </c>
      <c r="AG41" s="11">
        <f t="shared" si="0"/>
        <v>2070</v>
      </c>
      <c r="AH41" s="11">
        <f>B41+AG41</f>
        <v>2130</v>
      </c>
    </row>
    <row r="42" spans="1:34" x14ac:dyDescent="0.25">
      <c r="A42" s="8">
        <v>7</v>
      </c>
      <c r="B42" s="11">
        <v>60</v>
      </c>
      <c r="C42" s="11">
        <v>5</v>
      </c>
      <c r="D42" s="9" t="s">
        <v>376</v>
      </c>
      <c r="E42" s="17"/>
      <c r="F42" s="10"/>
      <c r="G42" s="10">
        <v>88</v>
      </c>
      <c r="H42" s="10"/>
      <c r="I42" s="10"/>
      <c r="J42" s="10"/>
      <c r="K42" s="10"/>
      <c r="L42" s="10"/>
      <c r="M42" s="10">
        <v>3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7">
        <f>IF(A41=A42,AE41+B41,0)</f>
        <v>180</v>
      </c>
      <c r="AF42" s="11">
        <f>AE42+B42</f>
        <v>240</v>
      </c>
      <c r="AG42" s="11">
        <f t="shared" si="0"/>
        <v>2130</v>
      </c>
      <c r="AH42" s="11">
        <f>B42+AG42</f>
        <v>2190</v>
      </c>
    </row>
    <row r="43" spans="1:34" x14ac:dyDescent="0.25">
      <c r="A43" s="8">
        <v>7</v>
      </c>
      <c r="B43" s="11">
        <v>60</v>
      </c>
      <c r="C43" s="11">
        <v>5</v>
      </c>
      <c r="D43" s="9" t="s">
        <v>376</v>
      </c>
      <c r="E43" s="17"/>
      <c r="F43" s="10"/>
      <c r="G43" s="10"/>
      <c r="H43" s="10"/>
      <c r="I43" s="10"/>
      <c r="J43" s="10"/>
      <c r="K43" s="10"/>
      <c r="L43" s="10"/>
      <c r="M43" s="10">
        <v>3</v>
      </c>
      <c r="N43" s="10"/>
      <c r="O43" s="10">
        <v>1</v>
      </c>
      <c r="P43" s="10">
        <v>4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7">
        <f>IF(A42=A43,AE42+B42,0)</f>
        <v>240</v>
      </c>
      <c r="AF43" s="11">
        <f>AE43+B43</f>
        <v>300</v>
      </c>
      <c r="AG43" s="11">
        <f t="shared" si="0"/>
        <v>2190</v>
      </c>
      <c r="AH43" s="11">
        <f>B43+AG43</f>
        <v>2250</v>
      </c>
    </row>
    <row r="44" spans="1:34" x14ac:dyDescent="0.25">
      <c r="A44" s="8">
        <v>7</v>
      </c>
      <c r="B44" s="11">
        <v>60</v>
      </c>
      <c r="C44" s="11">
        <v>5</v>
      </c>
      <c r="D44" s="17" t="s">
        <v>376</v>
      </c>
      <c r="E44" s="17"/>
      <c r="F44" s="10"/>
      <c r="G44" s="10"/>
      <c r="H44" s="10"/>
      <c r="I44" s="10"/>
      <c r="J44" s="10"/>
      <c r="K44" s="10"/>
      <c r="L44" s="10"/>
      <c r="M44" s="10">
        <v>2</v>
      </c>
      <c r="N44" s="10">
        <v>1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7">
        <f>IF(A43=A44,AE43+B43,0)</f>
        <v>300</v>
      </c>
      <c r="AF44" s="11">
        <f>AE44+B44</f>
        <v>360</v>
      </c>
      <c r="AG44" s="11">
        <f t="shared" si="0"/>
        <v>2250</v>
      </c>
      <c r="AH44" s="11">
        <f>B44+AG44</f>
        <v>2310</v>
      </c>
    </row>
    <row r="45" spans="1:34" x14ac:dyDescent="0.25">
      <c r="A45" s="8">
        <v>7</v>
      </c>
      <c r="B45" s="11">
        <v>60</v>
      </c>
      <c r="C45" s="11">
        <v>5</v>
      </c>
      <c r="D45" s="9" t="s">
        <v>376</v>
      </c>
      <c r="E45" s="17"/>
      <c r="F45" s="10"/>
      <c r="G45" s="10"/>
      <c r="H45" s="10"/>
      <c r="I45" s="10"/>
      <c r="J45" s="10"/>
      <c r="K45" s="10"/>
      <c r="L45" s="10"/>
      <c r="M45" s="10">
        <v>2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7">
        <f>IF(A44=A45,AE44+B44,0)</f>
        <v>360</v>
      </c>
      <c r="AF45" s="11">
        <f>AE45+B45</f>
        <v>420</v>
      </c>
      <c r="AG45" s="11">
        <f t="shared" si="0"/>
        <v>2310</v>
      </c>
      <c r="AH45" s="11">
        <f>B45+AG45</f>
        <v>2370</v>
      </c>
    </row>
    <row r="46" spans="1:34" x14ac:dyDescent="0.25">
      <c r="A46" s="8">
        <v>7</v>
      </c>
      <c r="B46" s="11">
        <v>60</v>
      </c>
      <c r="C46" s="11">
        <v>5</v>
      </c>
      <c r="D46" s="9" t="s">
        <v>376</v>
      </c>
      <c r="E46" s="17"/>
      <c r="F46" s="10"/>
      <c r="G46" s="10" t="s">
        <v>11</v>
      </c>
      <c r="H46" s="10"/>
      <c r="I46" s="10"/>
      <c r="J46" s="10"/>
      <c r="K46" s="10"/>
      <c r="L46" s="10"/>
      <c r="M46" s="10">
        <v>1</v>
      </c>
      <c r="N46" s="10"/>
      <c r="O46" s="10"/>
      <c r="P46" s="10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7">
        <f>IF(A45=A46,AE45+B45,0)</f>
        <v>420</v>
      </c>
      <c r="AF46" s="11">
        <f>AE46+B46</f>
        <v>480</v>
      </c>
      <c r="AG46" s="11">
        <f t="shared" si="0"/>
        <v>2370</v>
      </c>
      <c r="AH46" s="11">
        <f>B46+AG46</f>
        <v>2430</v>
      </c>
    </row>
    <row r="47" spans="1:34" x14ac:dyDescent="0.25">
      <c r="A47" s="8">
        <v>7</v>
      </c>
      <c r="B47" s="11">
        <v>90</v>
      </c>
      <c r="C47" s="11">
        <v>5</v>
      </c>
      <c r="D47" s="9" t="s">
        <v>376</v>
      </c>
      <c r="E47" s="17"/>
      <c r="F47" s="10"/>
      <c r="G47" s="10"/>
      <c r="H47" s="10"/>
      <c r="I47" s="10"/>
      <c r="J47" s="10"/>
      <c r="K47" s="10"/>
      <c r="L47" s="10"/>
      <c r="M47" s="10">
        <v>1</v>
      </c>
      <c r="N47" s="10"/>
      <c r="O47" s="10">
        <v>1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7">
        <f>IF(A46=A47,AE46+B46,0)</f>
        <v>480</v>
      </c>
      <c r="AF47" s="11">
        <f>AE47+B47</f>
        <v>570</v>
      </c>
      <c r="AG47" s="11">
        <f t="shared" si="0"/>
        <v>2430</v>
      </c>
      <c r="AH47" s="11">
        <f>B47+AG47</f>
        <v>2520</v>
      </c>
    </row>
    <row r="48" spans="1:34" x14ac:dyDescent="0.25">
      <c r="A48" s="8">
        <v>7</v>
      </c>
      <c r="B48" s="11">
        <v>90</v>
      </c>
      <c r="C48" s="11">
        <v>5</v>
      </c>
      <c r="D48" s="9" t="s">
        <v>376</v>
      </c>
      <c r="E48" s="17"/>
      <c r="F48" s="10"/>
      <c r="G48" s="10"/>
      <c r="H48" s="10"/>
      <c r="I48" s="10"/>
      <c r="J48" s="10"/>
      <c r="K48" s="10"/>
      <c r="L48" s="10"/>
      <c r="M48" s="10">
        <v>2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7">
        <f>IF(A47=A48,AE47+B47,0)</f>
        <v>570</v>
      </c>
      <c r="AF48" s="11">
        <f>AE48+B48</f>
        <v>660</v>
      </c>
      <c r="AG48" s="11">
        <f t="shared" si="0"/>
        <v>2520</v>
      </c>
      <c r="AH48" s="11">
        <f>B48+AG48</f>
        <v>2610</v>
      </c>
    </row>
    <row r="49" spans="1:34" x14ac:dyDescent="0.25">
      <c r="A49" s="14">
        <v>8</v>
      </c>
      <c r="B49" s="18">
        <v>90</v>
      </c>
      <c r="C49" s="18">
        <v>5</v>
      </c>
      <c r="D49" s="20" t="s">
        <v>376</v>
      </c>
      <c r="E49" s="19"/>
      <c r="F49" s="21"/>
      <c r="G49" s="21"/>
      <c r="H49" s="21"/>
      <c r="I49" s="21"/>
      <c r="J49" s="21"/>
      <c r="K49" s="21"/>
      <c r="L49" s="21"/>
      <c r="M49" s="21">
        <v>2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19">
        <f>IF(A48=A49,AE48+B48,0)</f>
        <v>0</v>
      </c>
      <c r="AF49" s="18">
        <f>AE49+B49</f>
        <v>90</v>
      </c>
      <c r="AG49" s="18">
        <f t="shared" si="0"/>
        <v>2610</v>
      </c>
      <c r="AH49" s="18">
        <f>B49+AG49</f>
        <v>2700</v>
      </c>
    </row>
    <row r="50" spans="1:34" x14ac:dyDescent="0.25">
      <c r="A50" s="14">
        <v>8</v>
      </c>
      <c r="B50" s="18">
        <v>90</v>
      </c>
      <c r="C50" s="18">
        <v>5</v>
      </c>
      <c r="D50" s="19" t="s">
        <v>376</v>
      </c>
      <c r="E50" s="19"/>
      <c r="F50" s="21"/>
      <c r="G50" s="21"/>
      <c r="H50" s="21"/>
      <c r="I50" s="21"/>
      <c r="J50" s="21"/>
      <c r="K50" s="21"/>
      <c r="L50" s="21"/>
      <c r="M50" s="21">
        <v>3</v>
      </c>
      <c r="N50" s="21"/>
      <c r="O50" s="21">
        <v>1</v>
      </c>
      <c r="P50" s="21">
        <v>3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19">
        <f>IF(A49=A50,AE49+B49,0)</f>
        <v>90</v>
      </c>
      <c r="AF50" s="18">
        <f>AE50+B50</f>
        <v>180</v>
      </c>
      <c r="AG50" s="18">
        <f t="shared" si="0"/>
        <v>2700</v>
      </c>
      <c r="AH50" s="18">
        <f>B50+AG50</f>
        <v>2790</v>
      </c>
    </row>
    <row r="51" spans="1:34" x14ac:dyDescent="0.25">
      <c r="A51" s="14">
        <v>8</v>
      </c>
      <c r="B51" s="18">
        <v>90</v>
      </c>
      <c r="C51" s="18">
        <v>5</v>
      </c>
      <c r="D51" s="20" t="s">
        <v>376</v>
      </c>
      <c r="E51" s="19"/>
      <c r="F51" s="21"/>
      <c r="G51" s="21"/>
      <c r="H51" s="21"/>
      <c r="I51" s="21"/>
      <c r="J51" s="21"/>
      <c r="K51" s="21"/>
      <c r="L51" s="21"/>
      <c r="M51" s="21">
        <v>1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9">
        <f>IF(A50=A51,AE50+B50,0)</f>
        <v>180</v>
      </c>
      <c r="AF51" s="18">
        <f>AE51+B51</f>
        <v>270</v>
      </c>
      <c r="AG51" s="18">
        <f t="shared" si="0"/>
        <v>2790</v>
      </c>
      <c r="AH51" s="18">
        <f>B51+AG51</f>
        <v>2880</v>
      </c>
    </row>
    <row r="52" spans="1:34" x14ac:dyDescent="0.25">
      <c r="A52" s="14">
        <v>8</v>
      </c>
      <c r="B52" s="18">
        <v>90</v>
      </c>
      <c r="C52" s="18">
        <v>5</v>
      </c>
      <c r="D52" s="20" t="s">
        <v>376</v>
      </c>
      <c r="E52" s="19"/>
      <c r="F52" s="21"/>
      <c r="G52" s="21"/>
      <c r="H52" s="21"/>
      <c r="I52" s="21"/>
      <c r="J52" s="21"/>
      <c r="K52" s="21"/>
      <c r="L52" s="21"/>
      <c r="M52" s="21">
        <v>3</v>
      </c>
      <c r="N52" s="21">
        <v>3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19">
        <f>IF(A51=A52,AE51+B51,0)</f>
        <v>270</v>
      </c>
      <c r="AF52" s="18">
        <f>AE52+B52</f>
        <v>360</v>
      </c>
      <c r="AG52" s="18">
        <f t="shared" si="0"/>
        <v>2880</v>
      </c>
      <c r="AH52" s="18">
        <f>B52+AG52</f>
        <v>2970</v>
      </c>
    </row>
    <row r="53" spans="1:34" x14ac:dyDescent="0.25">
      <c r="A53" s="14">
        <v>8</v>
      </c>
      <c r="B53" s="18">
        <v>120</v>
      </c>
      <c r="C53" s="18">
        <v>5</v>
      </c>
      <c r="D53" s="20" t="s">
        <v>376</v>
      </c>
      <c r="E53" s="19"/>
      <c r="F53" s="21"/>
      <c r="G53" s="21"/>
      <c r="H53" s="21"/>
      <c r="I53" s="21"/>
      <c r="J53" s="21"/>
      <c r="K53" s="21"/>
      <c r="L53" s="21"/>
      <c r="M53" s="21">
        <v>1</v>
      </c>
      <c r="N53" s="21"/>
      <c r="O53" s="21"/>
      <c r="P53" s="21">
        <v>3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9">
        <f>IF(A52=A53,AE52+B52,0)</f>
        <v>360</v>
      </c>
      <c r="AF53" s="18">
        <f>AE53+B53</f>
        <v>480</v>
      </c>
      <c r="AG53" s="18">
        <f t="shared" si="0"/>
        <v>2970</v>
      </c>
      <c r="AH53" s="18">
        <f>B53+AG53</f>
        <v>3090</v>
      </c>
    </row>
    <row r="54" spans="1:34" x14ac:dyDescent="0.25">
      <c r="A54" s="14">
        <v>8</v>
      </c>
      <c r="B54" s="18">
        <v>120</v>
      </c>
      <c r="C54" s="18">
        <v>5</v>
      </c>
      <c r="D54" s="20" t="s">
        <v>376</v>
      </c>
      <c r="E54" s="19"/>
      <c r="F54" s="21"/>
      <c r="G54" s="21"/>
      <c r="H54" s="21"/>
      <c r="I54" s="21"/>
      <c r="J54" s="21"/>
      <c r="K54" s="21"/>
      <c r="L54" s="21"/>
      <c r="M54" s="21">
        <v>2</v>
      </c>
      <c r="N54" s="21"/>
      <c r="O54" s="21">
        <v>1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9">
        <f>IF(A53=A54,AE53+B53,0)</f>
        <v>480</v>
      </c>
      <c r="AF54" s="18">
        <f>AE54+B54</f>
        <v>600</v>
      </c>
      <c r="AG54" s="18">
        <f t="shared" si="0"/>
        <v>3090</v>
      </c>
      <c r="AH54" s="18">
        <f>B54+AG54</f>
        <v>3210</v>
      </c>
    </row>
    <row r="55" spans="1:34" x14ac:dyDescent="0.25">
      <c r="A55" s="14">
        <v>8</v>
      </c>
      <c r="B55" s="18">
        <v>120</v>
      </c>
      <c r="C55" s="18">
        <v>5</v>
      </c>
      <c r="D55" s="20" t="s">
        <v>376</v>
      </c>
      <c r="E55" s="19"/>
      <c r="F55" s="21"/>
      <c r="G55" s="21"/>
      <c r="H55" s="21"/>
      <c r="I55" s="21"/>
      <c r="J55" s="21"/>
      <c r="K55" s="21"/>
      <c r="L55" s="21"/>
      <c r="M55" s="21">
        <v>2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19">
        <f>IF(A54=A55,AE54+B54,0)</f>
        <v>600</v>
      </c>
      <c r="AF55" s="18">
        <f>AE55+B55</f>
        <v>720</v>
      </c>
      <c r="AG55" s="18">
        <f t="shared" si="0"/>
        <v>3210</v>
      </c>
      <c r="AH55" s="18">
        <f>B55+AG55</f>
        <v>3330</v>
      </c>
    </row>
    <row r="56" spans="1:34" x14ac:dyDescent="0.25">
      <c r="A56" s="14">
        <v>8</v>
      </c>
      <c r="B56" s="18">
        <v>120</v>
      </c>
      <c r="C56" s="18">
        <v>5</v>
      </c>
      <c r="D56" s="19" t="s">
        <v>376</v>
      </c>
      <c r="E56" s="19"/>
      <c r="F56" s="21"/>
      <c r="G56" s="21"/>
      <c r="H56" s="21">
        <v>70</v>
      </c>
      <c r="I56" s="21"/>
      <c r="J56" s="21"/>
      <c r="K56" s="21"/>
      <c r="L56" s="21"/>
      <c r="M56" s="21">
        <v>1</v>
      </c>
      <c r="N56" s="21"/>
      <c r="O56" s="21"/>
      <c r="P56" s="21">
        <v>3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9">
        <f>IF(A55=A56,AE55+B55,0)</f>
        <v>720</v>
      </c>
      <c r="AF56" s="18">
        <f>AE56+B56</f>
        <v>840</v>
      </c>
      <c r="AG56" s="18">
        <f t="shared" si="0"/>
        <v>3330</v>
      </c>
      <c r="AH56" s="18">
        <f>B56+AG56</f>
        <v>3450</v>
      </c>
    </row>
    <row r="57" spans="1:34" x14ac:dyDescent="0.25">
      <c r="A57" s="8">
        <v>9</v>
      </c>
      <c r="B57" s="11">
        <v>120</v>
      </c>
      <c r="C57" s="11">
        <v>5</v>
      </c>
      <c r="D57" s="9" t="s">
        <v>376</v>
      </c>
      <c r="E57" s="17"/>
      <c r="F57" s="10"/>
      <c r="G57" s="10"/>
      <c r="H57" s="10"/>
      <c r="I57" s="10"/>
      <c r="J57" s="10"/>
      <c r="K57" s="10"/>
      <c r="L57" s="10"/>
      <c r="M57" s="10">
        <v>3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7">
        <f>IF(A56=A57,AE56+B56,0)</f>
        <v>0</v>
      </c>
      <c r="AF57" s="11">
        <f>AE57+B57</f>
        <v>120</v>
      </c>
      <c r="AG57" s="11">
        <f t="shared" si="0"/>
        <v>3450</v>
      </c>
      <c r="AH57" s="11">
        <f>B57+AG57</f>
        <v>3570</v>
      </c>
    </row>
    <row r="58" spans="1:34" x14ac:dyDescent="0.25">
      <c r="A58" s="8">
        <v>9</v>
      </c>
      <c r="B58" s="11">
        <v>120</v>
      </c>
      <c r="C58" s="11">
        <v>5</v>
      </c>
      <c r="D58" s="9" t="s">
        <v>376</v>
      </c>
      <c r="E58" s="17"/>
      <c r="F58" s="10" t="s">
        <v>385</v>
      </c>
      <c r="G58" s="10"/>
      <c r="H58" s="10"/>
      <c r="I58" s="10"/>
      <c r="J58" s="10"/>
      <c r="K58" s="10"/>
      <c r="L58" s="10"/>
      <c r="M58" s="10">
        <v>4</v>
      </c>
      <c r="N58" s="10">
        <v>2</v>
      </c>
      <c r="O58" s="10">
        <v>1</v>
      </c>
      <c r="P58" s="10">
        <v>3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7">
        <f>IF(A57=A58,AE57+B57,0)</f>
        <v>120</v>
      </c>
      <c r="AF58" s="11">
        <f>AE58+B58</f>
        <v>240</v>
      </c>
      <c r="AG58" s="11">
        <f t="shared" si="0"/>
        <v>3570</v>
      </c>
      <c r="AH58" s="11">
        <f>B58+AG58</f>
        <v>3690</v>
      </c>
    </row>
    <row r="59" spans="1:34" x14ac:dyDescent="0.25">
      <c r="A59" s="8">
        <v>9</v>
      </c>
      <c r="B59" s="11">
        <v>120</v>
      </c>
      <c r="C59" s="11">
        <v>5</v>
      </c>
      <c r="D59" s="9" t="s">
        <v>376</v>
      </c>
      <c r="E59" s="17"/>
      <c r="F59" s="10"/>
      <c r="G59" s="10"/>
      <c r="H59" s="10"/>
      <c r="I59" s="10"/>
      <c r="J59" s="10"/>
      <c r="K59" s="10"/>
      <c r="L59" s="10"/>
      <c r="M59" s="10">
        <v>5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7">
        <f>IF(A58=A59,AE58+B58,0)</f>
        <v>240</v>
      </c>
      <c r="AF59" s="11">
        <f>AE59+B59</f>
        <v>360</v>
      </c>
      <c r="AG59" s="11">
        <f t="shared" si="0"/>
        <v>3690</v>
      </c>
      <c r="AH59" s="11">
        <f>B59+AG59</f>
        <v>3810</v>
      </c>
    </row>
    <row r="60" spans="1:34" x14ac:dyDescent="0.25">
      <c r="A60" s="8">
        <v>9</v>
      </c>
      <c r="B60" s="11">
        <v>120</v>
      </c>
      <c r="C60" s="11">
        <v>5</v>
      </c>
      <c r="D60" s="9" t="s">
        <v>376</v>
      </c>
      <c r="E60" s="17" t="s">
        <v>386</v>
      </c>
      <c r="F60" s="10"/>
      <c r="G60" s="10"/>
      <c r="H60" s="10"/>
      <c r="I60" s="10"/>
      <c r="J60" s="10"/>
      <c r="K60" s="10"/>
      <c r="L60" s="10"/>
      <c r="M60" s="10">
        <v>3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7">
        <f>IF(A59=A60,AE59+B59,0)</f>
        <v>360</v>
      </c>
      <c r="AF60" s="11">
        <f>AE60+B60</f>
        <v>480</v>
      </c>
      <c r="AG60" s="11">
        <f t="shared" si="0"/>
        <v>3810</v>
      </c>
      <c r="AH60" s="11">
        <f>B60+AG60</f>
        <v>3930</v>
      </c>
    </row>
    <row r="61" spans="1:34" x14ac:dyDescent="0.25">
      <c r="A61" s="8">
        <v>9</v>
      </c>
      <c r="B61" s="11">
        <v>120</v>
      </c>
      <c r="C61" s="11">
        <v>5</v>
      </c>
      <c r="D61" s="9" t="s">
        <v>376</v>
      </c>
      <c r="E61" s="17"/>
      <c r="F61" s="10"/>
      <c r="G61" s="10"/>
      <c r="H61" s="10"/>
      <c r="I61" s="10"/>
      <c r="J61" s="10"/>
      <c r="K61" s="10"/>
      <c r="L61" s="10"/>
      <c r="M61" s="10">
        <v>2</v>
      </c>
      <c r="N61" s="10"/>
      <c r="O61" s="10">
        <v>1</v>
      </c>
      <c r="P61" s="10">
        <v>3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7">
        <f>IF(A60=A61,AE60+B60,0)</f>
        <v>480</v>
      </c>
      <c r="AF61" s="11">
        <f>AE61+B61</f>
        <v>600</v>
      </c>
      <c r="AG61" s="11">
        <f t="shared" si="0"/>
        <v>3930</v>
      </c>
      <c r="AH61" s="11">
        <f>B61+AG61</f>
        <v>4050</v>
      </c>
    </row>
    <row r="62" spans="1:34" x14ac:dyDescent="0.25">
      <c r="A62" s="8">
        <v>9</v>
      </c>
      <c r="B62" s="11">
        <v>120</v>
      </c>
      <c r="C62" s="11">
        <v>5</v>
      </c>
      <c r="D62" s="17" t="s">
        <v>376</v>
      </c>
      <c r="E62" s="17"/>
      <c r="F62" s="10"/>
      <c r="G62" s="10"/>
      <c r="H62" s="10">
        <v>60</v>
      </c>
      <c r="I62" s="10"/>
      <c r="J62" s="10"/>
      <c r="K62" s="10"/>
      <c r="L62" s="10"/>
      <c r="M62" s="10">
        <v>1</v>
      </c>
      <c r="N62" s="10">
        <v>2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7">
        <f>IF(A61=A62,AE61+B61,0)</f>
        <v>600</v>
      </c>
      <c r="AF62" s="11">
        <f>AE62+B62</f>
        <v>720</v>
      </c>
      <c r="AG62" s="11">
        <f t="shared" si="0"/>
        <v>4050</v>
      </c>
      <c r="AH62" s="11">
        <f>B62+AG62</f>
        <v>4170</v>
      </c>
    </row>
    <row r="63" spans="1:34" x14ac:dyDescent="0.25">
      <c r="A63" s="8">
        <v>9</v>
      </c>
      <c r="B63" s="11">
        <v>120</v>
      </c>
      <c r="C63" s="11">
        <v>5</v>
      </c>
      <c r="D63" s="9" t="s">
        <v>376</v>
      </c>
      <c r="E63" s="17"/>
      <c r="F63" s="10"/>
      <c r="G63" s="10"/>
      <c r="H63" s="10"/>
      <c r="I63" s="10"/>
      <c r="J63" s="10"/>
      <c r="K63" s="10"/>
      <c r="L63" s="10"/>
      <c r="M63" s="10">
        <v>1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7">
        <f>IF(A62=A63,AE62+B62,0)</f>
        <v>720</v>
      </c>
      <c r="AF63" s="11">
        <f>AE63+B63</f>
        <v>840</v>
      </c>
      <c r="AG63" s="11">
        <f t="shared" si="0"/>
        <v>4170</v>
      </c>
      <c r="AH63" s="11">
        <f>B63+AG63</f>
        <v>4290</v>
      </c>
    </row>
    <row r="64" spans="1:34" x14ac:dyDescent="0.25">
      <c r="A64" s="8">
        <v>9</v>
      </c>
      <c r="B64" s="11">
        <v>120</v>
      </c>
      <c r="C64" s="11">
        <v>5</v>
      </c>
      <c r="D64" s="9" t="s">
        <v>376</v>
      </c>
      <c r="E64" s="17"/>
      <c r="F64" s="10"/>
      <c r="G64" s="10"/>
      <c r="H64" s="10"/>
      <c r="I64" s="10"/>
      <c r="J64" s="10"/>
      <c r="K64" s="10"/>
      <c r="L64" s="10"/>
      <c r="M64" s="10">
        <v>1</v>
      </c>
      <c r="N64" s="10"/>
      <c r="O64" s="10"/>
      <c r="P64" s="10">
        <v>3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7">
        <f>IF(A63=A64,AE63+B63,0)</f>
        <v>840</v>
      </c>
      <c r="AF64" s="11">
        <f>AE64+B64</f>
        <v>960</v>
      </c>
      <c r="AG64" s="11">
        <f t="shared" si="0"/>
        <v>4290</v>
      </c>
      <c r="AH64" s="11">
        <f>B64+AG64</f>
        <v>4410</v>
      </c>
    </row>
    <row r="65" spans="1:34" x14ac:dyDescent="0.25">
      <c r="A65" s="14">
        <v>10</v>
      </c>
      <c r="B65" s="18">
        <v>120</v>
      </c>
      <c r="C65" s="18">
        <v>5</v>
      </c>
      <c r="D65" s="20" t="s">
        <v>376</v>
      </c>
      <c r="E65" s="19"/>
      <c r="F65" s="21"/>
      <c r="G65" s="21"/>
      <c r="H65" s="21"/>
      <c r="I65" s="21"/>
      <c r="J65" s="21"/>
      <c r="K65" s="21"/>
      <c r="L65" s="21"/>
      <c r="M65" s="21">
        <v>2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19">
        <f>IF(A64=A65,AE64+B64,0)</f>
        <v>0</v>
      </c>
      <c r="AF65" s="18">
        <f>AE65+B65</f>
        <v>120</v>
      </c>
      <c r="AG65" s="18">
        <f t="shared" si="0"/>
        <v>4410</v>
      </c>
      <c r="AH65" s="18">
        <f>B65+AG65</f>
        <v>4530</v>
      </c>
    </row>
    <row r="66" spans="1:34" x14ac:dyDescent="0.25">
      <c r="A66" s="14">
        <v>10</v>
      </c>
      <c r="B66" s="18">
        <v>120</v>
      </c>
      <c r="C66" s="18">
        <v>5</v>
      </c>
      <c r="D66" s="20" t="s">
        <v>376</v>
      </c>
      <c r="E66" s="19"/>
      <c r="F66" s="21"/>
      <c r="G66" s="21"/>
      <c r="H66" s="21"/>
      <c r="I66" s="21"/>
      <c r="J66" s="21"/>
      <c r="K66" s="21"/>
      <c r="L66" s="21"/>
      <c r="M66" s="21">
        <v>2</v>
      </c>
      <c r="N66" s="21">
        <v>2</v>
      </c>
      <c r="O66" s="21">
        <v>1</v>
      </c>
      <c r="P66" s="21">
        <v>4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19">
        <f>IF(A65=A66,AE65+B65,0)</f>
        <v>120</v>
      </c>
      <c r="AF66" s="18">
        <f>AE66+B66</f>
        <v>240</v>
      </c>
      <c r="AG66" s="18">
        <f t="shared" si="0"/>
        <v>4530</v>
      </c>
      <c r="AH66" s="18">
        <f>B66+AG66</f>
        <v>4650</v>
      </c>
    </row>
    <row r="67" spans="1:34" x14ac:dyDescent="0.25">
      <c r="A67" s="14">
        <v>10</v>
      </c>
      <c r="B67" s="18">
        <v>120</v>
      </c>
      <c r="C67" s="18">
        <v>5</v>
      </c>
      <c r="D67" s="20" t="s">
        <v>377</v>
      </c>
      <c r="E67" s="19"/>
      <c r="F67" s="21"/>
      <c r="G67" s="21"/>
      <c r="H67" s="21"/>
      <c r="I67" s="21"/>
      <c r="J67" s="21"/>
      <c r="K67" s="21"/>
      <c r="L67" s="21"/>
      <c r="M67" s="21">
        <v>2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19">
        <f>IF(A66=A67,AE66+B66,0)</f>
        <v>240</v>
      </c>
      <c r="AF67" s="18">
        <f>AE67+B67</f>
        <v>360</v>
      </c>
      <c r="AG67" s="18">
        <f t="shared" si="0"/>
        <v>4650</v>
      </c>
      <c r="AH67" s="18">
        <f>B67+AG67</f>
        <v>4770</v>
      </c>
    </row>
    <row r="68" spans="1:34" x14ac:dyDescent="0.25">
      <c r="A68" s="14">
        <v>10</v>
      </c>
      <c r="B68" s="18">
        <v>120</v>
      </c>
      <c r="C68" s="18">
        <v>5</v>
      </c>
      <c r="D68" s="19" t="s">
        <v>377</v>
      </c>
      <c r="E68" s="19"/>
      <c r="F68" s="21"/>
      <c r="G68" s="21"/>
      <c r="H68" s="21"/>
      <c r="I68" s="21"/>
      <c r="J68" s="21"/>
      <c r="K68" s="21"/>
      <c r="L68" s="21"/>
      <c r="M68" s="21">
        <v>3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19">
        <f>IF(A67=A68,AE67+B67,0)</f>
        <v>360</v>
      </c>
      <c r="AF68" s="18">
        <f>AE68+B68</f>
        <v>480</v>
      </c>
      <c r="AG68" s="18">
        <f t="shared" ref="AG68:AG84" si="1">AH67</f>
        <v>4770</v>
      </c>
      <c r="AH68" s="18">
        <f>B68+AG68</f>
        <v>4890</v>
      </c>
    </row>
    <row r="69" spans="1:34" x14ac:dyDescent="0.25">
      <c r="A69" s="14">
        <v>10</v>
      </c>
      <c r="B69" s="18">
        <v>120</v>
      </c>
      <c r="C69" s="18">
        <v>5</v>
      </c>
      <c r="D69" s="20" t="s">
        <v>377</v>
      </c>
      <c r="E69" s="19"/>
      <c r="F69" s="21" t="s">
        <v>391</v>
      </c>
      <c r="G69" s="21"/>
      <c r="H69" s="21">
        <v>50</v>
      </c>
      <c r="I69" s="21"/>
      <c r="J69" s="21"/>
      <c r="K69" s="21"/>
      <c r="L69" s="21"/>
      <c r="M69" s="21">
        <v>1</v>
      </c>
      <c r="N69" s="21">
        <v>1</v>
      </c>
      <c r="O69" s="21"/>
      <c r="P69" s="21">
        <v>4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19">
        <f>IF(A68=A69,AE68+B68,0)</f>
        <v>480</v>
      </c>
      <c r="AF69" s="18">
        <f>AE69+B69</f>
        <v>600</v>
      </c>
      <c r="AG69" s="18">
        <f t="shared" si="1"/>
        <v>4890</v>
      </c>
      <c r="AH69" s="18">
        <f>B69+AG69</f>
        <v>5010</v>
      </c>
    </row>
    <row r="70" spans="1:34" x14ac:dyDescent="0.25">
      <c r="A70" s="8">
        <v>11</v>
      </c>
      <c r="B70" s="11">
        <v>120</v>
      </c>
      <c r="C70" s="11">
        <v>5</v>
      </c>
      <c r="D70" s="9" t="s">
        <v>377</v>
      </c>
      <c r="E70" s="17"/>
      <c r="F70" s="10"/>
      <c r="G70" s="10"/>
      <c r="H70" s="10"/>
      <c r="I70" s="10"/>
      <c r="J70" s="10"/>
      <c r="K70" s="10"/>
      <c r="L70" s="10"/>
      <c r="M70" s="10">
        <v>2</v>
      </c>
      <c r="N70" s="10"/>
      <c r="O70" s="10"/>
      <c r="P70" s="10">
        <v>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7">
        <f>IF(A69=A70,AE69+B69,0)</f>
        <v>0</v>
      </c>
      <c r="AF70" s="11">
        <f>AE70+B70</f>
        <v>120</v>
      </c>
      <c r="AG70" s="11">
        <f t="shared" si="1"/>
        <v>5010</v>
      </c>
      <c r="AH70" s="11">
        <f>B70+AG70</f>
        <v>5130</v>
      </c>
    </row>
    <row r="71" spans="1:34" x14ac:dyDescent="0.25">
      <c r="A71" s="8">
        <v>11</v>
      </c>
      <c r="B71" s="11">
        <v>120</v>
      </c>
      <c r="C71" s="11">
        <v>5</v>
      </c>
      <c r="D71" s="9" t="s">
        <v>377</v>
      </c>
      <c r="E71" s="17" t="s">
        <v>391</v>
      </c>
      <c r="F71" s="10"/>
      <c r="G71" s="10"/>
      <c r="H71" s="10"/>
      <c r="I71" s="10"/>
      <c r="J71" s="10"/>
      <c r="K71" s="10"/>
      <c r="L71" s="10"/>
      <c r="M71" s="10">
        <v>3</v>
      </c>
      <c r="N71" s="10">
        <v>1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7">
        <f>IF(A70=A71,AE70+B70,0)</f>
        <v>120</v>
      </c>
      <c r="AF71" s="11">
        <f>AE71+B71</f>
        <v>240</v>
      </c>
      <c r="AG71" s="11">
        <f t="shared" si="1"/>
        <v>5130</v>
      </c>
      <c r="AH71" s="11">
        <f>B71+AG71</f>
        <v>5250</v>
      </c>
    </row>
    <row r="72" spans="1:34" x14ac:dyDescent="0.25">
      <c r="A72" s="8">
        <v>11</v>
      </c>
      <c r="B72" s="11">
        <v>120</v>
      </c>
      <c r="C72" s="11">
        <v>5</v>
      </c>
      <c r="D72" s="9" t="s">
        <v>377</v>
      </c>
      <c r="E72" s="17"/>
      <c r="F72" s="10"/>
      <c r="G72" s="10"/>
      <c r="H72" s="10"/>
      <c r="I72" s="10"/>
      <c r="J72" s="10"/>
      <c r="K72" s="10"/>
      <c r="L72" s="10"/>
      <c r="M72" s="10">
        <v>4</v>
      </c>
      <c r="N72" s="10"/>
      <c r="O72" s="10"/>
      <c r="P72" s="10">
        <v>4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7">
        <f>IF(A71=A72,AE71+B71,0)</f>
        <v>240</v>
      </c>
      <c r="AF72" s="11">
        <f>AE72+B72</f>
        <v>360</v>
      </c>
      <c r="AG72" s="11">
        <f t="shared" si="1"/>
        <v>5250</v>
      </c>
      <c r="AH72" s="11">
        <f>B72+AG72</f>
        <v>5370</v>
      </c>
    </row>
    <row r="73" spans="1:34" x14ac:dyDescent="0.25">
      <c r="A73" s="8">
        <v>11</v>
      </c>
      <c r="B73" s="11">
        <v>120</v>
      </c>
      <c r="C73" s="11">
        <v>5</v>
      </c>
      <c r="D73" s="9" t="s">
        <v>377</v>
      </c>
      <c r="E73" s="17"/>
      <c r="F73" s="10"/>
      <c r="G73" s="10"/>
      <c r="H73" s="10"/>
      <c r="I73" s="10"/>
      <c r="J73" s="10"/>
      <c r="K73" s="10"/>
      <c r="L73" s="10"/>
      <c r="M73" s="10">
        <v>2</v>
      </c>
      <c r="N73" s="10">
        <v>1</v>
      </c>
      <c r="O73" s="10">
        <v>1</v>
      </c>
      <c r="P73" s="10">
        <v>3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7">
        <f>IF(A72=A73,AE72+B72,0)</f>
        <v>360</v>
      </c>
      <c r="AF73" s="11">
        <f>AE73+B73</f>
        <v>480</v>
      </c>
      <c r="AG73" s="11">
        <f t="shared" si="1"/>
        <v>5370</v>
      </c>
      <c r="AH73" s="11">
        <f>B73+AG73</f>
        <v>5490</v>
      </c>
    </row>
    <row r="74" spans="1:34" x14ac:dyDescent="0.25">
      <c r="A74" s="8">
        <v>11</v>
      </c>
      <c r="B74" s="11">
        <v>120</v>
      </c>
      <c r="C74" s="11">
        <v>5</v>
      </c>
      <c r="D74" s="17" t="s">
        <v>377</v>
      </c>
      <c r="E74" s="17"/>
      <c r="F74" s="10"/>
      <c r="G74" s="10"/>
      <c r="H74" s="10"/>
      <c r="I74" s="10"/>
      <c r="J74" s="10"/>
      <c r="K74" s="10"/>
      <c r="L74" s="10"/>
      <c r="M74" s="10">
        <v>1</v>
      </c>
      <c r="N74" s="10"/>
      <c r="O74" s="10">
        <v>1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7">
        <f>IF(A73=A74,AE73+B73,0)</f>
        <v>480</v>
      </c>
      <c r="AF74" s="11">
        <f>AE74+B74</f>
        <v>600</v>
      </c>
      <c r="AG74" s="11">
        <f t="shared" si="1"/>
        <v>5490</v>
      </c>
      <c r="AH74" s="11">
        <f>B74+AG74</f>
        <v>5610</v>
      </c>
    </row>
    <row r="75" spans="1:34" x14ac:dyDescent="0.25">
      <c r="A75" s="8">
        <v>11</v>
      </c>
      <c r="B75" s="11">
        <v>120</v>
      </c>
      <c r="C75" s="11">
        <v>5</v>
      </c>
      <c r="D75" s="9" t="s">
        <v>377</v>
      </c>
      <c r="E75" s="17"/>
      <c r="F75" s="10"/>
      <c r="G75" s="10"/>
      <c r="H75" s="10"/>
      <c r="I75" s="10"/>
      <c r="J75" s="10"/>
      <c r="K75" s="10"/>
      <c r="L75" s="10"/>
      <c r="M75" s="10">
        <v>5</v>
      </c>
      <c r="N75" s="10">
        <v>3</v>
      </c>
      <c r="O75" s="10"/>
      <c r="P75" s="10">
        <v>4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7">
        <f>IF(A74=A75,AE74+B74,0)</f>
        <v>600</v>
      </c>
      <c r="AF75" s="11">
        <f>AE75+B75</f>
        <v>720</v>
      </c>
      <c r="AG75" s="11">
        <f t="shared" si="1"/>
        <v>5610</v>
      </c>
      <c r="AH75" s="11">
        <f>B75+AG75</f>
        <v>5730</v>
      </c>
    </row>
    <row r="76" spans="1:34" x14ac:dyDescent="0.25">
      <c r="A76" s="8">
        <v>11</v>
      </c>
      <c r="B76" s="11">
        <v>120</v>
      </c>
      <c r="C76" s="11">
        <v>5</v>
      </c>
      <c r="D76" s="9" t="s">
        <v>377</v>
      </c>
      <c r="E76" s="1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>
        <v>3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7">
        <f>IF(A75=A76,AE75+B75,0)</f>
        <v>720</v>
      </c>
      <c r="AF76" s="11">
        <f>AE76+B76</f>
        <v>840</v>
      </c>
      <c r="AG76" s="11">
        <f t="shared" si="1"/>
        <v>5730</v>
      </c>
      <c r="AH76" s="11">
        <f>B76+AG76</f>
        <v>5850</v>
      </c>
    </row>
    <row r="77" spans="1:34" x14ac:dyDescent="0.25">
      <c r="A77" s="8">
        <v>11</v>
      </c>
      <c r="B77" s="11">
        <v>120</v>
      </c>
      <c r="C77" s="11">
        <v>5</v>
      </c>
      <c r="D77" s="9" t="s">
        <v>377</v>
      </c>
      <c r="E77" s="17"/>
      <c r="F77" s="10"/>
      <c r="G77" s="10"/>
      <c r="H77" s="10"/>
      <c r="I77" s="10"/>
      <c r="J77" s="10"/>
      <c r="K77" s="10"/>
      <c r="L77" s="10"/>
      <c r="M77" s="10">
        <v>5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7">
        <f>IF(A76=A77,AE76+B76,0)</f>
        <v>840</v>
      </c>
      <c r="AF77" s="11">
        <f>AE77+B77</f>
        <v>960</v>
      </c>
      <c r="AG77" s="11">
        <f t="shared" si="1"/>
        <v>5850</v>
      </c>
      <c r="AH77" s="11">
        <f>B77+AG77</f>
        <v>5970</v>
      </c>
    </row>
    <row r="78" spans="1:34" x14ac:dyDescent="0.25">
      <c r="A78" s="14">
        <v>12</v>
      </c>
      <c r="B78" s="18">
        <v>180</v>
      </c>
      <c r="C78" s="18">
        <v>5</v>
      </c>
      <c r="D78" s="20" t="s">
        <v>377</v>
      </c>
      <c r="E78" s="19"/>
      <c r="F78" s="21"/>
      <c r="G78" s="21"/>
      <c r="H78" s="21"/>
      <c r="I78" s="21"/>
      <c r="J78" s="21"/>
      <c r="K78" s="21"/>
      <c r="L78" s="21"/>
      <c r="M78" s="21">
        <v>5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19">
        <f>IF(A77=A78,AE77+B77,0)</f>
        <v>0</v>
      </c>
      <c r="AF78" s="18">
        <f>AE78+B78</f>
        <v>180</v>
      </c>
      <c r="AG78" s="18">
        <f t="shared" si="1"/>
        <v>5970</v>
      </c>
      <c r="AH78" s="18">
        <f>B78+AG78</f>
        <v>6150</v>
      </c>
    </row>
    <row r="79" spans="1:34" x14ac:dyDescent="0.25">
      <c r="A79" s="14">
        <v>12</v>
      </c>
      <c r="B79" s="18">
        <v>180</v>
      </c>
      <c r="C79" s="18">
        <v>5</v>
      </c>
      <c r="D79" s="20" t="s">
        <v>378</v>
      </c>
      <c r="E79" s="19"/>
      <c r="F79" s="21"/>
      <c r="G79" s="21"/>
      <c r="H79" s="21"/>
      <c r="I79" s="21"/>
      <c r="J79" s="21"/>
      <c r="K79" s="21"/>
      <c r="L79" s="21"/>
      <c r="M79" s="21">
        <v>6</v>
      </c>
      <c r="N79" s="21"/>
      <c r="O79" s="21"/>
      <c r="P79" s="21">
        <v>3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19">
        <f>IF(A78=A79,AE78+B78,0)</f>
        <v>180</v>
      </c>
      <c r="AF79" s="18">
        <f>AE79+B79</f>
        <v>360</v>
      </c>
      <c r="AG79" s="18">
        <f t="shared" si="1"/>
        <v>6150</v>
      </c>
      <c r="AH79" s="18">
        <f>B79+AG79</f>
        <v>6330</v>
      </c>
    </row>
    <row r="80" spans="1:34" x14ac:dyDescent="0.25">
      <c r="A80" s="14">
        <v>12</v>
      </c>
      <c r="B80" s="18">
        <v>180</v>
      </c>
      <c r="C80" s="18">
        <v>5</v>
      </c>
      <c r="D80" s="19" t="s">
        <v>379</v>
      </c>
      <c r="E80" s="19"/>
      <c r="F80" s="21"/>
      <c r="G80" s="21"/>
      <c r="H80" s="21">
        <v>30</v>
      </c>
      <c r="I80" s="21"/>
      <c r="J80" s="21"/>
      <c r="K80" s="21"/>
      <c r="L80" s="21"/>
      <c r="M80" s="21">
        <v>7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19">
        <f>IF(A79=A80,AE79+B79,0)</f>
        <v>360</v>
      </c>
      <c r="AF80" s="18">
        <f>AE80+B80</f>
        <v>540</v>
      </c>
      <c r="AG80" s="18">
        <f t="shared" si="1"/>
        <v>6330</v>
      </c>
      <c r="AH80" s="18">
        <f>B80+AG80</f>
        <v>6510</v>
      </c>
    </row>
    <row r="81" spans="1:34" x14ac:dyDescent="0.25">
      <c r="A81" s="14">
        <v>12</v>
      </c>
      <c r="B81" s="18">
        <v>180</v>
      </c>
      <c r="C81" s="18">
        <v>5</v>
      </c>
      <c r="D81" s="20" t="s">
        <v>379</v>
      </c>
      <c r="E81" s="19"/>
      <c r="F81" s="21"/>
      <c r="G81" s="21"/>
      <c r="H81" s="21"/>
      <c r="I81" s="21"/>
      <c r="J81" s="21"/>
      <c r="K81" s="21"/>
      <c r="L81" s="21"/>
      <c r="M81" s="21">
        <v>6</v>
      </c>
      <c r="N81" s="21">
        <v>1</v>
      </c>
      <c r="O81" s="21"/>
      <c r="P81" s="21">
        <v>3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19">
        <f>IF(A80=A81,AE80+B80,0)</f>
        <v>540</v>
      </c>
      <c r="AF81" s="18">
        <f>AE81+B81</f>
        <v>720</v>
      </c>
      <c r="AG81" s="18">
        <f t="shared" si="1"/>
        <v>6510</v>
      </c>
      <c r="AH81" s="18">
        <f>B81+AG81</f>
        <v>6690</v>
      </c>
    </row>
    <row r="82" spans="1:34" x14ac:dyDescent="0.25">
      <c r="A82" s="14">
        <v>12</v>
      </c>
      <c r="B82" s="18">
        <v>180</v>
      </c>
      <c r="C82" s="18">
        <v>5</v>
      </c>
      <c r="D82" s="20" t="s">
        <v>380</v>
      </c>
      <c r="E82" s="19"/>
      <c r="F82" s="21"/>
      <c r="G82" s="21"/>
      <c r="H82" s="21"/>
      <c r="I82" s="21"/>
      <c r="J82" s="21"/>
      <c r="K82" s="21"/>
      <c r="L82" s="21"/>
      <c r="M82" s="21">
        <v>5</v>
      </c>
      <c r="N82" s="21"/>
      <c r="O82" s="21"/>
      <c r="P82" s="21">
        <v>6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19">
        <f>IF(A81=A82,AE81+B81,0)</f>
        <v>720</v>
      </c>
      <c r="AF82" s="18">
        <f>AE82+B82</f>
        <v>900</v>
      </c>
      <c r="AG82" s="18">
        <f t="shared" si="1"/>
        <v>6690</v>
      </c>
      <c r="AH82" s="18">
        <f>B82+AG82</f>
        <v>6870</v>
      </c>
    </row>
    <row r="83" spans="1:34" x14ac:dyDescent="0.25">
      <c r="A83" s="14">
        <v>12</v>
      </c>
      <c r="B83" s="18">
        <v>180</v>
      </c>
      <c r="C83" s="18">
        <v>5</v>
      </c>
      <c r="D83" s="20" t="s">
        <v>380</v>
      </c>
      <c r="E83" s="19"/>
      <c r="F83" s="21" t="s">
        <v>392</v>
      </c>
      <c r="G83" s="21"/>
      <c r="H83" s="21"/>
      <c r="I83" s="21"/>
      <c r="J83" s="21"/>
      <c r="K83" s="21"/>
      <c r="L83" s="21"/>
      <c r="M83" s="21">
        <v>4</v>
      </c>
      <c r="N83" s="21">
        <v>1</v>
      </c>
      <c r="O83" s="21">
        <v>1</v>
      </c>
      <c r="P83" s="21">
        <v>3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19">
        <f>IF(A82=A83,AE82+B82,0)</f>
        <v>900</v>
      </c>
      <c r="AF83" s="18">
        <f>AE83+B83</f>
        <v>1080</v>
      </c>
      <c r="AG83" s="18">
        <f t="shared" si="1"/>
        <v>6870</v>
      </c>
      <c r="AH83" s="18">
        <f>B83+AG83</f>
        <v>7050</v>
      </c>
    </row>
    <row r="84" spans="1:34" x14ac:dyDescent="0.25">
      <c r="A84" s="14">
        <v>12</v>
      </c>
      <c r="B84" s="18">
        <v>180</v>
      </c>
      <c r="C84" s="18">
        <v>5</v>
      </c>
      <c r="D84" s="20" t="s">
        <v>380</v>
      </c>
      <c r="E84" s="19"/>
      <c r="F84" s="21" t="s">
        <v>393</v>
      </c>
      <c r="G84" s="21"/>
      <c r="H84" s="21"/>
      <c r="I84" s="21"/>
      <c r="J84" s="21"/>
      <c r="K84" s="21"/>
      <c r="L84" s="21"/>
      <c r="M84" s="21">
        <v>1</v>
      </c>
      <c r="N84" s="21"/>
      <c r="O84" s="21"/>
      <c r="P84" s="21">
        <v>6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19">
        <f>IF(A83=A84,AE83+B83,0)</f>
        <v>1080</v>
      </c>
      <c r="AF84" s="18">
        <f>AE84+B84</f>
        <v>1260</v>
      </c>
      <c r="AG84" s="18">
        <f t="shared" si="1"/>
        <v>7050</v>
      </c>
      <c r="AH84" s="18">
        <f>B84+AG84</f>
        <v>7230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8" sqref="A8"/>
    </sheetView>
  </sheetViews>
  <sheetFormatPr defaultRowHeight="15" x14ac:dyDescent="0.25"/>
  <cols>
    <col min="1" max="1" width="25.7109375" bestFit="1" customWidth="1"/>
    <col min="11" max="11" width="14.5703125" bestFit="1" customWidth="1"/>
  </cols>
  <sheetData>
    <row r="1" spans="1:4" x14ac:dyDescent="0.25">
      <c r="A1" t="s">
        <v>278</v>
      </c>
      <c r="B1" t="s">
        <v>288</v>
      </c>
      <c r="C1" t="s">
        <v>286</v>
      </c>
      <c r="D1" t="s">
        <v>287</v>
      </c>
    </row>
    <row r="2" spans="1:4" x14ac:dyDescent="0.25">
      <c r="A2" t="s">
        <v>285</v>
      </c>
      <c r="B2">
        <v>1</v>
      </c>
    </row>
    <row r="3" spans="1:4" x14ac:dyDescent="0.25">
      <c r="A3" t="s">
        <v>284</v>
      </c>
      <c r="B3">
        <v>1</v>
      </c>
    </row>
    <row r="4" spans="1:4" x14ac:dyDescent="0.25">
      <c r="A4" t="s">
        <v>282</v>
      </c>
      <c r="B4">
        <v>1</v>
      </c>
    </row>
    <row r="5" spans="1:4" x14ac:dyDescent="0.25">
      <c r="A5" t="s">
        <v>283</v>
      </c>
      <c r="B5">
        <v>1</v>
      </c>
    </row>
    <row r="6" spans="1:4" x14ac:dyDescent="0.25">
      <c r="A6" t="s">
        <v>279</v>
      </c>
      <c r="B6">
        <v>1</v>
      </c>
    </row>
    <row r="7" spans="1:4" x14ac:dyDescent="0.25">
      <c r="A7" t="s">
        <v>280</v>
      </c>
      <c r="B7">
        <v>1</v>
      </c>
    </row>
    <row r="8" spans="1:4" x14ac:dyDescent="0.25">
      <c r="A8" t="s">
        <v>281</v>
      </c>
      <c r="B8">
        <v>1</v>
      </c>
    </row>
    <row r="9" spans="1:4" x14ac:dyDescent="0.25">
      <c r="B9">
        <v>1</v>
      </c>
    </row>
    <row r="10" spans="1:4" x14ac:dyDescent="0.25">
      <c r="B10">
        <v>1</v>
      </c>
    </row>
    <row r="11" spans="1:4" x14ac:dyDescent="0.25">
      <c r="B11">
        <v>1</v>
      </c>
    </row>
    <row r="12" spans="1:4" x14ac:dyDescent="0.25">
      <c r="B12">
        <v>1</v>
      </c>
    </row>
    <row r="13" spans="1:4" x14ac:dyDescent="0.25">
      <c r="B13">
        <v>1</v>
      </c>
    </row>
    <row r="14" spans="1:4" x14ac:dyDescent="0.25">
      <c r="B14">
        <v>1</v>
      </c>
    </row>
    <row r="15" spans="1:4" x14ac:dyDescent="0.25"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5" workbookViewId="0">
      <selection activeCell="C40" sqref="C40"/>
    </sheetView>
  </sheetViews>
  <sheetFormatPr defaultRowHeight="15" x14ac:dyDescent="0.25"/>
  <cols>
    <col min="3" max="3" width="51.42578125" bestFit="1" customWidth="1"/>
  </cols>
  <sheetData>
    <row r="1" spans="1:3" x14ac:dyDescent="0.25">
      <c r="A1" t="s">
        <v>79</v>
      </c>
      <c r="B1" t="s">
        <v>78</v>
      </c>
      <c r="C1" t="s">
        <v>80</v>
      </c>
    </row>
    <row r="2" spans="1:3" x14ac:dyDescent="0.25">
      <c r="A2" t="s">
        <v>44</v>
      </c>
      <c r="B2">
        <v>0</v>
      </c>
      <c r="C2" t="s">
        <v>76</v>
      </c>
    </row>
    <row r="3" spans="1:3" x14ac:dyDescent="0.25">
      <c r="A3" t="s">
        <v>45</v>
      </c>
      <c r="B3">
        <v>0</v>
      </c>
      <c r="C3" t="s">
        <v>77</v>
      </c>
    </row>
    <row r="4" spans="1:3" x14ac:dyDescent="0.25">
      <c r="A4" t="s">
        <v>46</v>
      </c>
      <c r="B4">
        <v>0</v>
      </c>
      <c r="C4" t="s">
        <v>94</v>
      </c>
    </row>
    <row r="5" spans="1:3" x14ac:dyDescent="0.25">
      <c r="A5" t="s">
        <v>47</v>
      </c>
      <c r="B5">
        <v>0</v>
      </c>
      <c r="C5" t="s">
        <v>81</v>
      </c>
    </row>
    <row r="6" spans="1:3" x14ac:dyDescent="0.25">
      <c r="A6" t="s">
        <v>48</v>
      </c>
      <c r="B6">
        <v>0</v>
      </c>
      <c r="C6" t="s">
        <v>82</v>
      </c>
    </row>
    <row r="7" spans="1:3" x14ac:dyDescent="0.25">
      <c r="A7" t="s">
        <v>49</v>
      </c>
      <c r="B7">
        <v>0</v>
      </c>
      <c r="C7" t="s">
        <v>83</v>
      </c>
    </row>
    <row r="8" spans="1:3" x14ac:dyDescent="0.25">
      <c r="A8" t="s">
        <v>50</v>
      </c>
      <c r="B8">
        <v>0</v>
      </c>
      <c r="C8" t="s">
        <v>84</v>
      </c>
    </row>
    <row r="9" spans="1:3" x14ac:dyDescent="0.25">
      <c r="A9" t="s">
        <v>51</v>
      </c>
      <c r="B9">
        <v>0</v>
      </c>
      <c r="C9" t="s">
        <v>85</v>
      </c>
    </row>
    <row r="10" spans="1:3" x14ac:dyDescent="0.25">
      <c r="A10" t="s">
        <v>52</v>
      </c>
      <c r="B10">
        <v>0</v>
      </c>
      <c r="C10" t="s">
        <v>86</v>
      </c>
    </row>
    <row r="11" spans="1:3" x14ac:dyDescent="0.25">
      <c r="A11" t="s">
        <v>53</v>
      </c>
      <c r="B11">
        <v>0</v>
      </c>
      <c r="C11" t="s">
        <v>87</v>
      </c>
    </row>
    <row r="12" spans="1:3" x14ac:dyDescent="0.25">
      <c r="A12" t="s">
        <v>54</v>
      </c>
      <c r="B12">
        <v>0</v>
      </c>
      <c r="C12" t="s">
        <v>88</v>
      </c>
    </row>
    <row r="13" spans="1:3" x14ac:dyDescent="0.25">
      <c r="A13" t="s">
        <v>55</v>
      </c>
      <c r="B13">
        <v>0</v>
      </c>
      <c r="C13" t="s">
        <v>89</v>
      </c>
    </row>
    <row r="14" spans="1:3" x14ac:dyDescent="0.25">
      <c r="A14" t="s">
        <v>56</v>
      </c>
      <c r="B14">
        <v>0</v>
      </c>
      <c r="C14" t="s">
        <v>90</v>
      </c>
    </row>
    <row r="15" spans="1:3" x14ac:dyDescent="0.25">
      <c r="A15" t="s">
        <v>57</v>
      </c>
      <c r="B15">
        <v>0</v>
      </c>
      <c r="C15" t="s">
        <v>91</v>
      </c>
    </row>
    <row r="16" spans="1:3" x14ac:dyDescent="0.25">
      <c r="A16" t="s">
        <v>58</v>
      </c>
      <c r="B16">
        <v>0</v>
      </c>
      <c r="C16" t="s">
        <v>92</v>
      </c>
    </row>
    <row r="17" spans="1:3" x14ac:dyDescent="0.25">
      <c r="A17" t="s">
        <v>59</v>
      </c>
      <c r="B17">
        <v>0</v>
      </c>
      <c r="C17" t="s">
        <v>93</v>
      </c>
    </row>
    <row r="18" spans="1:3" x14ac:dyDescent="0.25">
      <c r="A18" t="s">
        <v>60</v>
      </c>
      <c r="B18">
        <v>0</v>
      </c>
      <c r="C18" t="s">
        <v>95</v>
      </c>
    </row>
    <row r="19" spans="1:3" x14ac:dyDescent="0.25">
      <c r="A19" t="s">
        <v>61</v>
      </c>
      <c r="B19">
        <v>0</v>
      </c>
      <c r="C19" t="s">
        <v>96</v>
      </c>
    </row>
    <row r="20" spans="1:3" x14ac:dyDescent="0.25">
      <c r="A20" t="s">
        <v>62</v>
      </c>
      <c r="B20">
        <v>0</v>
      </c>
      <c r="C20" t="s">
        <v>97</v>
      </c>
    </row>
    <row r="21" spans="1:3" x14ac:dyDescent="0.25">
      <c r="A21" t="s">
        <v>63</v>
      </c>
      <c r="B21">
        <v>0</v>
      </c>
      <c r="C21" t="s">
        <v>98</v>
      </c>
    </row>
    <row r="22" spans="1:3" x14ac:dyDescent="0.25">
      <c r="A22" t="s">
        <v>64</v>
      </c>
      <c r="B22">
        <v>0</v>
      </c>
      <c r="C22" t="s">
        <v>99</v>
      </c>
    </row>
    <row r="23" spans="1:3" x14ac:dyDescent="0.25">
      <c r="A23" t="s">
        <v>65</v>
      </c>
      <c r="B23">
        <v>0</v>
      </c>
      <c r="C23" t="s">
        <v>100</v>
      </c>
    </row>
    <row r="24" spans="1:3" x14ac:dyDescent="0.25">
      <c r="A24" t="s">
        <v>66</v>
      </c>
      <c r="B24">
        <v>0</v>
      </c>
      <c r="C24" t="s">
        <v>101</v>
      </c>
    </row>
    <row r="25" spans="1:3" x14ac:dyDescent="0.25">
      <c r="A25" t="s">
        <v>67</v>
      </c>
      <c r="B25">
        <v>0</v>
      </c>
      <c r="C25" t="s">
        <v>102</v>
      </c>
    </row>
    <row r="26" spans="1:3" x14ac:dyDescent="0.25">
      <c r="A26" t="s">
        <v>68</v>
      </c>
      <c r="B26">
        <v>0</v>
      </c>
      <c r="C26" t="s">
        <v>103</v>
      </c>
    </row>
    <row r="27" spans="1:3" x14ac:dyDescent="0.25">
      <c r="A27" t="s">
        <v>69</v>
      </c>
      <c r="B27">
        <v>0</v>
      </c>
      <c r="C27" t="s">
        <v>104</v>
      </c>
    </row>
    <row r="28" spans="1:3" x14ac:dyDescent="0.25">
      <c r="A28" t="s">
        <v>70</v>
      </c>
      <c r="B28">
        <v>0</v>
      </c>
      <c r="C28" t="s">
        <v>105</v>
      </c>
    </row>
    <row r="29" spans="1:3" x14ac:dyDescent="0.25">
      <c r="A29" t="s">
        <v>71</v>
      </c>
      <c r="B29">
        <v>0</v>
      </c>
      <c r="C29" t="s">
        <v>106</v>
      </c>
    </row>
    <row r="30" spans="1:3" x14ac:dyDescent="0.25">
      <c r="A30" t="s">
        <v>72</v>
      </c>
      <c r="B30">
        <v>0</v>
      </c>
      <c r="C30" t="s">
        <v>107</v>
      </c>
    </row>
    <row r="31" spans="1:3" x14ac:dyDescent="0.25">
      <c r="A31" t="s">
        <v>73</v>
      </c>
      <c r="B31">
        <v>0</v>
      </c>
      <c r="C31" t="s">
        <v>108</v>
      </c>
    </row>
    <row r="32" spans="1:3" x14ac:dyDescent="0.25">
      <c r="A32" t="s">
        <v>74</v>
      </c>
      <c r="B32">
        <v>0</v>
      </c>
      <c r="C32" t="s">
        <v>109</v>
      </c>
    </row>
    <row r="33" spans="1:3" x14ac:dyDescent="0.25">
      <c r="A33" t="s">
        <v>75</v>
      </c>
      <c r="B33">
        <v>0</v>
      </c>
      <c r="C33" t="s">
        <v>110</v>
      </c>
    </row>
    <row r="34" spans="1:3" x14ac:dyDescent="0.25">
      <c r="A34" t="s">
        <v>112</v>
      </c>
      <c r="B34">
        <v>0</v>
      </c>
      <c r="C34" t="s">
        <v>111</v>
      </c>
    </row>
    <row r="35" spans="1:3" x14ac:dyDescent="0.25">
      <c r="C35" t="s">
        <v>113</v>
      </c>
    </row>
    <row r="36" spans="1:3" x14ac:dyDescent="0.25">
      <c r="C36" t="s">
        <v>114</v>
      </c>
    </row>
    <row r="37" spans="1:3" x14ac:dyDescent="0.25">
      <c r="C37" t="s">
        <v>115</v>
      </c>
    </row>
    <row r="38" spans="1:3" x14ac:dyDescent="0.25">
      <c r="C38" t="s">
        <v>116</v>
      </c>
    </row>
    <row r="39" spans="1:3" x14ac:dyDescent="0.25">
      <c r="C39" t="s">
        <v>117</v>
      </c>
    </row>
    <row r="40" spans="1:3" x14ac:dyDescent="0.25">
      <c r="C40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5" workbookViewId="0">
      <selection activeCell="C46" sqref="C46"/>
    </sheetView>
  </sheetViews>
  <sheetFormatPr defaultRowHeight="15" x14ac:dyDescent="0.25"/>
  <cols>
    <col min="1" max="1" width="7.5703125" bestFit="1" customWidth="1"/>
    <col min="3" max="3" width="71.5703125" bestFit="1" customWidth="1"/>
  </cols>
  <sheetData>
    <row r="1" spans="1:3" x14ac:dyDescent="0.25">
      <c r="A1" t="s">
        <v>78</v>
      </c>
      <c r="B1" t="s">
        <v>15</v>
      </c>
      <c r="C1" t="s">
        <v>80</v>
      </c>
    </row>
    <row r="2" spans="1:3" x14ac:dyDescent="0.25">
      <c r="A2" s="8">
        <v>0</v>
      </c>
      <c r="B2" s="8" t="s">
        <v>270</v>
      </c>
      <c r="C2" s="8" t="s">
        <v>122</v>
      </c>
    </row>
    <row r="3" spans="1:3" x14ac:dyDescent="0.25">
      <c r="A3" s="8">
        <v>0</v>
      </c>
      <c r="B3" s="8" t="s">
        <v>270</v>
      </c>
      <c r="C3" s="8" t="s">
        <v>201</v>
      </c>
    </row>
    <row r="4" spans="1:3" x14ac:dyDescent="0.25">
      <c r="A4" s="8">
        <v>0</v>
      </c>
      <c r="B4" s="8" t="s">
        <v>269</v>
      </c>
      <c r="C4" s="8" t="s">
        <v>317</v>
      </c>
    </row>
    <row r="5" spans="1:3" x14ac:dyDescent="0.25">
      <c r="A5" s="8">
        <v>0</v>
      </c>
      <c r="B5" s="8" t="s">
        <v>269</v>
      </c>
      <c r="C5" s="8" t="s">
        <v>159</v>
      </c>
    </row>
    <row r="6" spans="1:3" x14ac:dyDescent="0.25">
      <c r="A6" s="8">
        <v>0</v>
      </c>
      <c r="B6" s="8" t="s">
        <v>270</v>
      </c>
      <c r="C6" s="8" t="s">
        <v>314</v>
      </c>
    </row>
    <row r="7" spans="1:3" x14ac:dyDescent="0.25">
      <c r="A7" s="8">
        <v>0</v>
      </c>
      <c r="B7" s="8" t="s">
        <v>270</v>
      </c>
      <c r="C7" s="8" t="s">
        <v>206</v>
      </c>
    </row>
    <row r="8" spans="1:3" x14ac:dyDescent="0.25">
      <c r="A8" s="13">
        <v>1</v>
      </c>
      <c r="B8" s="13" t="s">
        <v>270</v>
      </c>
      <c r="C8" s="13" t="s">
        <v>303</v>
      </c>
    </row>
    <row r="9" spans="1:3" x14ac:dyDescent="0.25">
      <c r="A9" s="13">
        <v>1</v>
      </c>
      <c r="B9" s="13" t="s">
        <v>269</v>
      </c>
      <c r="C9" s="13" t="s">
        <v>331</v>
      </c>
    </row>
    <row r="10" spans="1:3" x14ac:dyDescent="0.25">
      <c r="A10" s="13">
        <v>1</v>
      </c>
      <c r="B10" s="13" t="s">
        <v>269</v>
      </c>
      <c r="C10" s="13" t="s">
        <v>126</v>
      </c>
    </row>
    <row r="11" spans="1:3" x14ac:dyDescent="0.25">
      <c r="A11" s="13">
        <v>1</v>
      </c>
      <c r="B11" s="13" t="s">
        <v>269</v>
      </c>
      <c r="C11" s="13" t="s">
        <v>162</v>
      </c>
    </row>
    <row r="12" spans="1:3" x14ac:dyDescent="0.25">
      <c r="A12" s="13">
        <v>1</v>
      </c>
      <c r="B12" s="13" t="s">
        <v>270</v>
      </c>
      <c r="C12" s="13" t="s">
        <v>310</v>
      </c>
    </row>
    <row r="13" spans="1:3" x14ac:dyDescent="0.25">
      <c r="A13" s="13">
        <v>1</v>
      </c>
      <c r="B13" s="13" t="s">
        <v>270</v>
      </c>
      <c r="C13" s="13" t="s">
        <v>203</v>
      </c>
    </row>
    <row r="14" spans="1:3" x14ac:dyDescent="0.25">
      <c r="A14" s="13">
        <v>1</v>
      </c>
      <c r="B14" s="13" t="s">
        <v>271</v>
      </c>
      <c r="C14" s="13" t="s">
        <v>309</v>
      </c>
    </row>
    <row r="15" spans="1:3" x14ac:dyDescent="0.25">
      <c r="A15" s="13">
        <v>1</v>
      </c>
      <c r="B15" s="13" t="s">
        <v>271</v>
      </c>
      <c r="C15" s="13" t="s">
        <v>125</v>
      </c>
    </row>
    <row r="16" spans="1:3" x14ac:dyDescent="0.25">
      <c r="A16" s="13">
        <v>1</v>
      </c>
      <c r="B16" s="13" t="s">
        <v>271</v>
      </c>
      <c r="C16" s="13" t="s">
        <v>316</v>
      </c>
    </row>
    <row r="17" spans="1:3" x14ac:dyDescent="0.25">
      <c r="A17" s="13">
        <v>1</v>
      </c>
      <c r="B17" s="13" t="s">
        <v>271</v>
      </c>
      <c r="C17" s="13" t="s">
        <v>311</v>
      </c>
    </row>
    <row r="18" spans="1:3" x14ac:dyDescent="0.25">
      <c r="A18" s="13">
        <v>1</v>
      </c>
      <c r="B18" s="13" t="s">
        <v>271</v>
      </c>
      <c r="C18" s="13" t="s">
        <v>128</v>
      </c>
    </row>
    <row r="19" spans="1:3" x14ac:dyDescent="0.25">
      <c r="A19" s="13">
        <v>1</v>
      </c>
      <c r="B19" s="13" t="s">
        <v>270</v>
      </c>
      <c r="C19" s="13" t="s">
        <v>319</v>
      </c>
    </row>
    <row r="20" spans="1:3" x14ac:dyDescent="0.25">
      <c r="A20" s="14">
        <v>2</v>
      </c>
      <c r="B20" s="14" t="s">
        <v>270</v>
      </c>
      <c r="C20" s="14" t="s">
        <v>164</v>
      </c>
    </row>
    <row r="21" spans="1:3" x14ac:dyDescent="0.25">
      <c r="A21" s="14">
        <v>2</v>
      </c>
      <c r="B21" s="14" t="s">
        <v>270</v>
      </c>
      <c r="C21" s="14" t="s">
        <v>165</v>
      </c>
    </row>
    <row r="22" spans="1:3" x14ac:dyDescent="0.25">
      <c r="A22" s="14">
        <v>2</v>
      </c>
      <c r="B22" s="14" t="s">
        <v>270</v>
      </c>
      <c r="C22" s="14" t="s">
        <v>198</v>
      </c>
    </row>
    <row r="23" spans="1:3" x14ac:dyDescent="0.25">
      <c r="A23" s="14">
        <v>2</v>
      </c>
      <c r="B23" s="14" t="s">
        <v>270</v>
      </c>
      <c r="C23" s="14" t="s">
        <v>199</v>
      </c>
    </row>
    <row r="24" spans="1:3" x14ac:dyDescent="0.25">
      <c r="A24" s="14">
        <v>2</v>
      </c>
      <c r="B24" s="14" t="s">
        <v>271</v>
      </c>
      <c r="C24" s="14" t="s">
        <v>139</v>
      </c>
    </row>
    <row r="25" spans="1:3" x14ac:dyDescent="0.25">
      <c r="A25" s="14">
        <v>2</v>
      </c>
      <c r="B25" s="14" t="s">
        <v>271</v>
      </c>
      <c r="C25" s="14" t="s">
        <v>163</v>
      </c>
    </row>
    <row r="26" spans="1:3" x14ac:dyDescent="0.25">
      <c r="A26" s="14">
        <v>2</v>
      </c>
      <c r="B26" s="14" t="s">
        <v>271</v>
      </c>
      <c r="C26" s="14" t="s">
        <v>204</v>
      </c>
    </row>
    <row r="27" spans="1:3" x14ac:dyDescent="0.25">
      <c r="A27" s="14">
        <v>2</v>
      </c>
      <c r="B27" s="14" t="s">
        <v>271</v>
      </c>
      <c r="C27" s="14" t="s">
        <v>307</v>
      </c>
    </row>
    <row r="28" spans="1:3" x14ac:dyDescent="0.25">
      <c r="A28" s="8">
        <v>3</v>
      </c>
      <c r="B28" s="8" t="s">
        <v>269</v>
      </c>
      <c r="C28" s="8" t="s">
        <v>318</v>
      </c>
    </row>
    <row r="29" spans="1:3" x14ac:dyDescent="0.25">
      <c r="A29" s="12">
        <v>3</v>
      </c>
      <c r="B29" s="12" t="s">
        <v>270</v>
      </c>
      <c r="C29" s="12" t="s">
        <v>320</v>
      </c>
    </row>
    <row r="30" spans="1:3" x14ac:dyDescent="0.25">
      <c r="A30" s="12">
        <v>3</v>
      </c>
      <c r="B30" s="12" t="s">
        <v>270</v>
      </c>
      <c r="C30" s="12" t="s">
        <v>176</v>
      </c>
    </row>
    <row r="31" spans="1:3" x14ac:dyDescent="0.25">
      <c r="A31" s="12">
        <v>3</v>
      </c>
      <c r="B31" s="12" t="s">
        <v>270</v>
      </c>
      <c r="C31" s="12" t="s">
        <v>166</v>
      </c>
    </row>
    <row r="32" spans="1:3" x14ac:dyDescent="0.25">
      <c r="A32" s="12">
        <v>3</v>
      </c>
      <c r="B32" s="12" t="s">
        <v>270</v>
      </c>
      <c r="C32" s="12" t="s">
        <v>170</v>
      </c>
    </row>
    <row r="33" spans="1:3" x14ac:dyDescent="0.25">
      <c r="A33" s="12">
        <v>3</v>
      </c>
      <c r="B33" s="12" t="s">
        <v>270</v>
      </c>
      <c r="C33" s="12" t="s">
        <v>173</v>
      </c>
    </row>
    <row r="34" spans="1:3" x14ac:dyDescent="0.25">
      <c r="A34" s="12">
        <v>3</v>
      </c>
      <c r="B34" s="12" t="s">
        <v>270</v>
      </c>
      <c r="C34" s="12" t="s">
        <v>124</v>
      </c>
    </row>
    <row r="35" spans="1:3" x14ac:dyDescent="0.25">
      <c r="A35" s="12">
        <v>3</v>
      </c>
      <c r="B35" s="12" t="s">
        <v>270</v>
      </c>
      <c r="C35" s="12" t="s">
        <v>138</v>
      </c>
    </row>
    <row r="36" spans="1:3" x14ac:dyDescent="0.25">
      <c r="A36" s="12">
        <v>3</v>
      </c>
      <c r="B36" s="12" t="s">
        <v>270</v>
      </c>
      <c r="C36" s="12" t="s">
        <v>158</v>
      </c>
    </row>
    <row r="37" spans="1:3" x14ac:dyDescent="0.25">
      <c r="A37" s="12">
        <v>3</v>
      </c>
      <c r="B37" s="12" t="s">
        <v>270</v>
      </c>
      <c r="C37" s="12" t="s">
        <v>172</v>
      </c>
    </row>
    <row r="38" spans="1:3" x14ac:dyDescent="0.25">
      <c r="A38" s="12">
        <v>3</v>
      </c>
      <c r="B38" s="12" t="s">
        <v>271</v>
      </c>
      <c r="C38" s="12" t="s">
        <v>308</v>
      </c>
    </row>
    <row r="39" spans="1:3" x14ac:dyDescent="0.25">
      <c r="A39" s="12">
        <v>3</v>
      </c>
      <c r="B39" s="12" t="s">
        <v>270</v>
      </c>
      <c r="C39" s="12" t="s">
        <v>171</v>
      </c>
    </row>
    <row r="40" spans="1:3" x14ac:dyDescent="0.25">
      <c r="A40" s="12">
        <v>3</v>
      </c>
      <c r="B40" s="12" t="s">
        <v>270</v>
      </c>
      <c r="C40" s="12" t="s">
        <v>315</v>
      </c>
    </row>
    <row r="41" spans="1:3" x14ac:dyDescent="0.25">
      <c r="C41" s="12" t="s">
        <v>335</v>
      </c>
    </row>
    <row r="42" spans="1:3" x14ac:dyDescent="0.25">
      <c r="C42" s="12" t="s">
        <v>336</v>
      </c>
    </row>
    <row r="43" spans="1:3" x14ac:dyDescent="0.25">
      <c r="C43" s="12" t="s">
        <v>337</v>
      </c>
    </row>
    <row r="44" spans="1:3" x14ac:dyDescent="0.25">
      <c r="C44" s="12" t="s">
        <v>338</v>
      </c>
    </row>
    <row r="45" spans="1:3" x14ac:dyDescent="0.25">
      <c r="C45" s="12" t="s">
        <v>339</v>
      </c>
    </row>
    <row r="52" spans="3:3" x14ac:dyDescent="0.25">
      <c r="C52" t="s">
        <v>119</v>
      </c>
    </row>
  </sheetData>
  <sortState ref="A2:C5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4" workbookViewId="0">
      <selection activeCell="A57" sqref="A57:C57"/>
    </sheetView>
  </sheetViews>
  <sheetFormatPr defaultRowHeight="15" x14ac:dyDescent="0.25"/>
  <cols>
    <col min="3" max="3" width="68.28515625" bestFit="1" customWidth="1"/>
  </cols>
  <sheetData>
    <row r="1" spans="3:3" x14ac:dyDescent="0.25">
      <c r="C1" s="6" t="s">
        <v>129</v>
      </c>
    </row>
    <row r="2" spans="3:3" x14ac:dyDescent="0.25">
      <c r="C2" s="6" t="s">
        <v>130</v>
      </c>
    </row>
    <row r="3" spans="3:3" x14ac:dyDescent="0.25">
      <c r="C3" s="6" t="s">
        <v>151</v>
      </c>
    </row>
    <row r="4" spans="3:3" x14ac:dyDescent="0.25">
      <c r="C4" s="6" t="s">
        <v>131</v>
      </c>
    </row>
    <row r="5" spans="3:3" x14ac:dyDescent="0.25">
      <c r="C5" s="6" t="s">
        <v>152</v>
      </c>
    </row>
    <row r="6" spans="3:3" x14ac:dyDescent="0.25">
      <c r="C6" s="6" t="s">
        <v>132</v>
      </c>
    </row>
    <row r="7" spans="3:3" x14ac:dyDescent="0.25">
      <c r="C7" s="6" t="s">
        <v>133</v>
      </c>
    </row>
    <row r="8" spans="3:3" x14ac:dyDescent="0.25">
      <c r="C8" s="6" t="s">
        <v>134</v>
      </c>
    </row>
    <row r="9" spans="3:3" x14ac:dyDescent="0.25">
      <c r="C9" s="6" t="s">
        <v>135</v>
      </c>
    </row>
    <row r="10" spans="3:3" x14ac:dyDescent="0.25">
      <c r="C10" s="6" t="s">
        <v>136</v>
      </c>
    </row>
    <row r="11" spans="3:3" x14ac:dyDescent="0.25">
      <c r="C11" s="6" t="s">
        <v>144</v>
      </c>
    </row>
    <row r="12" spans="3:3" x14ac:dyDescent="0.25">
      <c r="C12" s="6" t="s">
        <v>145</v>
      </c>
    </row>
    <row r="13" spans="3:3" x14ac:dyDescent="0.25">
      <c r="C13" s="6" t="s">
        <v>146</v>
      </c>
    </row>
    <row r="14" spans="3:3" x14ac:dyDescent="0.25">
      <c r="C14" s="6" t="s">
        <v>153</v>
      </c>
    </row>
    <row r="15" spans="3:3" x14ac:dyDescent="0.25">
      <c r="C15" s="6" t="s">
        <v>154</v>
      </c>
    </row>
    <row r="16" spans="3:3" x14ac:dyDescent="0.25">
      <c r="C16" s="6" t="s">
        <v>155</v>
      </c>
    </row>
    <row r="17" spans="1:4" x14ac:dyDescent="0.25">
      <c r="C17" s="6" t="s">
        <v>137</v>
      </c>
    </row>
    <row r="18" spans="1:4" x14ac:dyDescent="0.25">
      <c r="C18" s="6" t="s">
        <v>156</v>
      </c>
    </row>
    <row r="19" spans="1:4" x14ac:dyDescent="0.25">
      <c r="C19" s="6" t="s">
        <v>147</v>
      </c>
    </row>
    <row r="20" spans="1:4" x14ac:dyDescent="0.25">
      <c r="C20" s="6" t="s">
        <v>148</v>
      </c>
    </row>
    <row r="21" spans="1:4" x14ac:dyDescent="0.25">
      <c r="C21" s="6" t="s">
        <v>157</v>
      </c>
    </row>
    <row r="22" spans="1:4" x14ac:dyDescent="0.25">
      <c r="C22" t="s">
        <v>186</v>
      </c>
      <c r="D22" t="s">
        <v>189</v>
      </c>
    </row>
    <row r="23" spans="1:4" x14ac:dyDescent="0.25">
      <c r="C23" t="s">
        <v>192</v>
      </c>
      <c r="D23" t="s">
        <v>193</v>
      </c>
    </row>
    <row r="24" spans="1:4" x14ac:dyDescent="0.25">
      <c r="C24" t="s">
        <v>187</v>
      </c>
      <c r="D24" t="s">
        <v>188</v>
      </c>
    </row>
    <row r="25" spans="1:4" x14ac:dyDescent="0.25">
      <c r="C25" t="s">
        <v>190</v>
      </c>
      <c r="D25" t="s">
        <v>191</v>
      </c>
    </row>
    <row r="26" spans="1:4" x14ac:dyDescent="0.25">
      <c r="C26" t="s">
        <v>194</v>
      </c>
      <c r="D26" t="s">
        <v>195</v>
      </c>
    </row>
    <row r="27" spans="1:4" x14ac:dyDescent="0.25">
      <c r="C27" t="s">
        <v>196</v>
      </c>
      <c r="D27" t="s">
        <v>197</v>
      </c>
    </row>
    <row r="28" spans="1:4" x14ac:dyDescent="0.25">
      <c r="C28" t="s">
        <v>120</v>
      </c>
    </row>
    <row r="29" spans="1:4" x14ac:dyDescent="0.25">
      <c r="C29" t="s">
        <v>121</v>
      </c>
    </row>
    <row r="30" spans="1:4" x14ac:dyDescent="0.25">
      <c r="C30" t="s">
        <v>202</v>
      </c>
    </row>
    <row r="31" spans="1:4" x14ac:dyDescent="0.25">
      <c r="A31" t="s">
        <v>269</v>
      </c>
      <c r="B31">
        <v>2</v>
      </c>
      <c r="C31" t="s">
        <v>174</v>
      </c>
    </row>
    <row r="32" spans="1:4" x14ac:dyDescent="0.25">
      <c r="A32" t="s">
        <v>269</v>
      </c>
      <c r="B32">
        <v>1</v>
      </c>
      <c r="C32" t="s">
        <v>160</v>
      </c>
    </row>
    <row r="33" spans="1:3" x14ac:dyDescent="0.25">
      <c r="A33" t="s">
        <v>269</v>
      </c>
      <c r="B33">
        <v>0</v>
      </c>
      <c r="C33" t="s">
        <v>224</v>
      </c>
    </row>
    <row r="34" spans="1:3" x14ac:dyDescent="0.25">
      <c r="A34" t="s">
        <v>269</v>
      </c>
      <c r="B34">
        <v>0</v>
      </c>
      <c r="C34" t="s">
        <v>274</v>
      </c>
    </row>
    <row r="35" spans="1:3" x14ac:dyDescent="0.25">
      <c r="A35" t="s">
        <v>270</v>
      </c>
      <c r="B35">
        <v>1</v>
      </c>
      <c r="C35" t="s">
        <v>273</v>
      </c>
    </row>
    <row r="36" spans="1:3" x14ac:dyDescent="0.25">
      <c r="A36">
        <v>0</v>
      </c>
      <c r="B36" t="s">
        <v>270</v>
      </c>
      <c r="C36" t="s">
        <v>205</v>
      </c>
    </row>
    <row r="37" spans="1:3" x14ac:dyDescent="0.25">
      <c r="A37">
        <v>0</v>
      </c>
      <c r="B37" t="s">
        <v>269</v>
      </c>
      <c r="C37" t="s">
        <v>272</v>
      </c>
    </row>
    <row r="38" spans="1:3" x14ac:dyDescent="0.25">
      <c r="A38">
        <v>2</v>
      </c>
      <c r="B38" t="s">
        <v>269</v>
      </c>
      <c r="C38" t="s">
        <v>277</v>
      </c>
    </row>
    <row r="39" spans="1:3" x14ac:dyDescent="0.25">
      <c r="A39">
        <v>2</v>
      </c>
      <c r="B39" t="s">
        <v>269</v>
      </c>
      <c r="C39" t="s">
        <v>276</v>
      </c>
    </row>
    <row r="40" spans="1:3" x14ac:dyDescent="0.25">
      <c r="A40">
        <v>2</v>
      </c>
      <c r="B40" t="s">
        <v>269</v>
      </c>
      <c r="C40" t="s">
        <v>275</v>
      </c>
    </row>
    <row r="41" spans="1:3" x14ac:dyDescent="0.25">
      <c r="A41">
        <v>0</v>
      </c>
      <c r="B41" t="s">
        <v>296</v>
      </c>
      <c r="C41" t="s">
        <v>298</v>
      </c>
    </row>
    <row r="42" spans="1:3" x14ac:dyDescent="0.25">
      <c r="A42">
        <v>0</v>
      </c>
      <c r="B42" t="s">
        <v>296</v>
      </c>
      <c r="C42" t="s">
        <v>297</v>
      </c>
    </row>
    <row r="43" spans="1:3" x14ac:dyDescent="0.25">
      <c r="A43">
        <v>0</v>
      </c>
      <c r="B43" t="s">
        <v>270</v>
      </c>
      <c r="C43" t="s">
        <v>127</v>
      </c>
    </row>
    <row r="44" spans="1:3" x14ac:dyDescent="0.25">
      <c r="A44">
        <v>1</v>
      </c>
      <c r="B44" t="s">
        <v>270</v>
      </c>
      <c r="C44" t="s">
        <v>299</v>
      </c>
    </row>
    <row r="45" spans="1:3" x14ac:dyDescent="0.25">
      <c r="A45">
        <v>1</v>
      </c>
      <c r="B45" t="s">
        <v>269</v>
      </c>
      <c r="C45" t="s">
        <v>301</v>
      </c>
    </row>
    <row r="46" spans="1:3" x14ac:dyDescent="0.25">
      <c r="A46">
        <v>0</v>
      </c>
      <c r="B46" t="s">
        <v>270</v>
      </c>
      <c r="C46" t="s">
        <v>123</v>
      </c>
    </row>
    <row r="47" spans="1:3" x14ac:dyDescent="0.25">
      <c r="A47">
        <v>3</v>
      </c>
      <c r="B47" t="s">
        <v>269</v>
      </c>
      <c r="C47" t="s">
        <v>312</v>
      </c>
    </row>
    <row r="48" spans="1:3" x14ac:dyDescent="0.25">
      <c r="A48">
        <v>2</v>
      </c>
      <c r="B48" t="s">
        <v>270</v>
      </c>
      <c r="C48" t="s">
        <v>200</v>
      </c>
    </row>
    <row r="49" spans="1:3" x14ac:dyDescent="0.25">
      <c r="A49">
        <v>1</v>
      </c>
      <c r="B49" t="s">
        <v>269</v>
      </c>
      <c r="C49" t="s">
        <v>304</v>
      </c>
    </row>
    <row r="50" spans="1:3" x14ac:dyDescent="0.25">
      <c r="A50">
        <v>1</v>
      </c>
      <c r="B50" t="s">
        <v>269</v>
      </c>
      <c r="C50" t="s">
        <v>305</v>
      </c>
    </row>
    <row r="51" spans="1:3" x14ac:dyDescent="0.25">
      <c r="A51">
        <v>1</v>
      </c>
      <c r="B51" t="s">
        <v>271</v>
      </c>
      <c r="C51" t="s">
        <v>313</v>
      </c>
    </row>
    <row r="52" spans="1:3" x14ac:dyDescent="0.25">
      <c r="A52" s="13">
        <v>1</v>
      </c>
      <c r="B52" s="13" t="s">
        <v>269</v>
      </c>
      <c r="C52" s="13" t="s">
        <v>300</v>
      </c>
    </row>
    <row r="53" spans="1:3" x14ac:dyDescent="0.25">
      <c r="A53" s="8">
        <v>0</v>
      </c>
      <c r="B53" s="8" t="s">
        <v>270</v>
      </c>
      <c r="C53" s="8" t="s">
        <v>306</v>
      </c>
    </row>
    <row r="54" spans="1:3" x14ac:dyDescent="0.25">
      <c r="A54" s="8">
        <v>0</v>
      </c>
      <c r="B54" s="8" t="s">
        <v>270</v>
      </c>
      <c r="C54" s="8" t="s">
        <v>175</v>
      </c>
    </row>
    <row r="55" spans="1:3" x14ac:dyDescent="0.25">
      <c r="A55" s="13">
        <v>1</v>
      </c>
      <c r="B55" s="13" t="s">
        <v>296</v>
      </c>
      <c r="C55" s="13" t="s">
        <v>302</v>
      </c>
    </row>
    <row r="56" spans="1:3" x14ac:dyDescent="0.25">
      <c r="A56" s="14">
        <v>2</v>
      </c>
      <c r="B56" s="14" t="s">
        <v>271</v>
      </c>
      <c r="C56" s="14" t="s">
        <v>161</v>
      </c>
    </row>
    <row r="57" spans="1:3" x14ac:dyDescent="0.25">
      <c r="A57" s="8">
        <v>0</v>
      </c>
      <c r="B57" s="8" t="s">
        <v>270</v>
      </c>
      <c r="C57" s="8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2" sqref="D2"/>
    </sheetView>
  </sheetViews>
  <sheetFormatPr defaultRowHeight="15" x14ac:dyDescent="0.25"/>
  <cols>
    <col min="2" max="2" width="16.28515625" bestFit="1" customWidth="1"/>
    <col min="3" max="3" width="16.140625" bestFit="1" customWidth="1"/>
    <col min="4" max="4" width="19.28515625" bestFit="1" customWidth="1"/>
    <col min="5" max="5" width="24.85546875" bestFit="1" customWidth="1"/>
    <col min="6" max="6" width="20.7109375" bestFit="1" customWidth="1"/>
    <col min="7" max="7" width="16.85546875" bestFit="1" customWidth="1"/>
    <col min="8" max="8" width="31.5703125" bestFit="1" customWidth="1"/>
    <col min="9" max="9" width="27" bestFit="1" customWidth="1"/>
    <col min="10" max="10" width="10.7109375" bestFit="1" customWidth="1"/>
    <col min="11" max="11" width="26.42578125" bestFit="1" customWidth="1"/>
  </cols>
  <sheetData>
    <row r="1" spans="1:13" x14ac:dyDescent="0.25">
      <c r="A1" t="s">
        <v>217</v>
      </c>
      <c r="B1" t="s">
        <v>219</v>
      </c>
      <c r="C1" t="s">
        <v>218</v>
      </c>
    </row>
    <row r="2" spans="1:13" x14ac:dyDescent="0.25">
      <c r="A2">
        <v>1</v>
      </c>
      <c r="B2">
        <v>3</v>
      </c>
      <c r="C2">
        <f xml:space="preserve"> B2*60</f>
        <v>180</v>
      </c>
      <c r="D2" t="s">
        <v>221</v>
      </c>
      <c r="E2" t="s">
        <v>222</v>
      </c>
      <c r="F2" t="s">
        <v>223</v>
      </c>
      <c r="G2" t="s">
        <v>224</v>
      </c>
      <c r="H2" t="s">
        <v>26</v>
      </c>
      <c r="I2" t="s">
        <v>27</v>
      </c>
      <c r="J2" t="s">
        <v>39</v>
      </c>
      <c r="K2" t="s">
        <v>225</v>
      </c>
      <c r="L2" t="s">
        <v>226</v>
      </c>
      <c r="M2" t="s">
        <v>227</v>
      </c>
    </row>
    <row r="3" spans="1:13" x14ac:dyDescent="0.25">
      <c r="A3">
        <v>2</v>
      </c>
      <c r="B3">
        <v>5</v>
      </c>
      <c r="C3">
        <f t="shared" ref="C3:C11" si="0" xml:space="preserve"> B3*60</f>
        <v>300</v>
      </c>
      <c r="D3" t="s">
        <v>228</v>
      </c>
      <c r="E3" t="s">
        <v>229</v>
      </c>
      <c r="F3" t="s">
        <v>230</v>
      </c>
      <c r="G3" t="s">
        <v>231</v>
      </c>
      <c r="H3" t="s">
        <v>235</v>
      </c>
    </row>
    <row r="4" spans="1:13" x14ac:dyDescent="0.25">
      <c r="A4">
        <v>3</v>
      </c>
      <c r="B4">
        <v>5</v>
      </c>
      <c r="C4">
        <f t="shared" si="0"/>
        <v>300</v>
      </c>
      <c r="D4" t="s">
        <v>232</v>
      </c>
      <c r="E4" t="s">
        <v>208</v>
      </c>
      <c r="F4" t="s">
        <v>233</v>
      </c>
      <c r="G4" t="s">
        <v>234</v>
      </c>
      <c r="H4" t="s">
        <v>236</v>
      </c>
      <c r="I4" t="s">
        <v>237</v>
      </c>
      <c r="J4" t="s">
        <v>238</v>
      </c>
      <c r="K4" t="s">
        <v>239</v>
      </c>
      <c r="L4" t="s">
        <v>240</v>
      </c>
    </row>
    <row r="5" spans="1:13" x14ac:dyDescent="0.25">
      <c r="A5">
        <v>4</v>
      </c>
      <c r="B5">
        <v>6</v>
      </c>
      <c r="C5">
        <f t="shared" si="0"/>
        <v>360</v>
      </c>
      <c r="D5" t="s">
        <v>241</v>
      </c>
      <c r="E5" t="s">
        <v>242</v>
      </c>
      <c r="F5" t="s">
        <v>243</v>
      </c>
      <c r="G5" t="s">
        <v>244</v>
      </c>
      <c r="H5" t="s">
        <v>245</v>
      </c>
      <c r="I5" t="s">
        <v>246</v>
      </c>
    </row>
    <row r="6" spans="1:13" x14ac:dyDescent="0.25">
      <c r="A6">
        <v>5</v>
      </c>
      <c r="B6">
        <v>4</v>
      </c>
      <c r="C6">
        <f t="shared" si="0"/>
        <v>240</v>
      </c>
      <c r="D6" t="s">
        <v>247</v>
      </c>
      <c r="E6" t="s">
        <v>248</v>
      </c>
      <c r="F6" t="s">
        <v>249</v>
      </c>
      <c r="G6" t="s">
        <v>250</v>
      </c>
      <c r="H6" t="s">
        <v>257</v>
      </c>
    </row>
    <row r="7" spans="1:13" x14ac:dyDescent="0.25">
      <c r="A7">
        <v>6</v>
      </c>
      <c r="B7">
        <v>7</v>
      </c>
      <c r="C7">
        <f t="shared" si="0"/>
        <v>420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  <c r="J7" t="s">
        <v>258</v>
      </c>
    </row>
    <row r="8" spans="1:13" x14ac:dyDescent="0.25">
      <c r="A8">
        <v>7</v>
      </c>
      <c r="B8">
        <v>9</v>
      </c>
      <c r="C8">
        <f t="shared" si="0"/>
        <v>540</v>
      </c>
      <c r="D8" t="s">
        <v>259</v>
      </c>
      <c r="E8" t="s">
        <v>260</v>
      </c>
      <c r="F8" t="s">
        <v>261</v>
      </c>
      <c r="G8" t="s">
        <v>262</v>
      </c>
    </row>
    <row r="9" spans="1:13" x14ac:dyDescent="0.25">
      <c r="A9">
        <v>8</v>
      </c>
      <c r="B9">
        <v>5</v>
      </c>
      <c r="C9">
        <f t="shared" si="0"/>
        <v>300</v>
      </c>
    </row>
    <row r="10" spans="1:13" x14ac:dyDescent="0.25">
      <c r="A10">
        <v>9</v>
      </c>
      <c r="B10">
        <v>7</v>
      </c>
      <c r="C10">
        <f t="shared" si="0"/>
        <v>420</v>
      </c>
    </row>
    <row r="11" spans="1:13" x14ac:dyDescent="0.25">
      <c r="A11">
        <v>10</v>
      </c>
      <c r="B11">
        <v>9</v>
      </c>
      <c r="C11">
        <f t="shared" si="0"/>
        <v>540</v>
      </c>
    </row>
    <row r="12" spans="1:13" x14ac:dyDescent="0.25">
      <c r="A12" t="s">
        <v>220</v>
      </c>
      <c r="B12">
        <f>SUM(B2:B11)</f>
        <v>60</v>
      </c>
      <c r="C12">
        <f>SUM(C2:C11)</f>
        <v>3600</v>
      </c>
    </row>
    <row r="14" spans="1:13" x14ac:dyDescent="0.25">
      <c r="A14" t="s">
        <v>263</v>
      </c>
    </row>
    <row r="15" spans="1:13" x14ac:dyDescent="0.25">
      <c r="A15" t="s">
        <v>232</v>
      </c>
    </row>
    <row r="16" spans="1:13" x14ac:dyDescent="0.25">
      <c r="A16" t="s">
        <v>264</v>
      </c>
    </row>
    <row r="17" spans="1:1" x14ac:dyDescent="0.25">
      <c r="A17" t="s">
        <v>265</v>
      </c>
    </row>
    <row r="18" spans="1:1" x14ac:dyDescent="0.25">
      <c r="A18" t="s">
        <v>266</v>
      </c>
    </row>
    <row r="19" spans="1:1" x14ac:dyDescent="0.25">
      <c r="A19" t="s">
        <v>267</v>
      </c>
    </row>
    <row r="20" spans="1:1" x14ac:dyDescent="0.25">
      <c r="A20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2"/>
  <sheetViews>
    <sheetView workbookViewId="0"/>
  </sheetViews>
  <sheetFormatPr defaultRowHeight="15" x14ac:dyDescent="0.25"/>
  <cols>
    <col min="1" max="1" width="5" bestFit="1" customWidth="1"/>
    <col min="2" max="2" width="10.7109375" bestFit="1" customWidth="1"/>
    <col min="3" max="3" width="11.42578125" bestFit="1" customWidth="1"/>
    <col min="4" max="4" width="6.5703125" style="1" bestFit="1" customWidth="1"/>
    <col min="5" max="5" width="6.140625" style="2" bestFit="1" customWidth="1"/>
    <col min="6" max="6" width="11.140625" style="2" bestFit="1" customWidth="1"/>
    <col min="7" max="8" width="10" style="2" bestFit="1" customWidth="1"/>
    <col min="9" max="9" width="14.5703125" bestFit="1" customWidth="1"/>
    <col min="10" max="10" width="10.28515625" style="3" bestFit="1" customWidth="1"/>
    <col min="11" max="11" width="12" style="4" bestFit="1" customWidth="1"/>
    <col min="12" max="12" width="11.85546875" style="3" bestFit="1" customWidth="1"/>
    <col min="13" max="13" width="11.85546875" style="4" bestFit="1" customWidth="1"/>
    <col min="14" max="14" width="11.42578125" bestFit="1" customWidth="1"/>
    <col min="15" max="15" width="9.140625" bestFit="1" customWidth="1"/>
    <col min="16" max="16" width="9" bestFit="1" customWidth="1"/>
    <col min="17" max="17" width="9.5703125" bestFit="1" customWidth="1"/>
  </cols>
  <sheetData>
    <row r="1" spans="1:17" s="3" customFormat="1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41</v>
      </c>
      <c r="G1" s="5" t="s">
        <v>40</v>
      </c>
      <c r="H1" s="5" t="s">
        <v>43</v>
      </c>
      <c r="I1" s="5" t="s">
        <v>19</v>
      </c>
      <c r="J1" s="5" t="s">
        <v>42</v>
      </c>
      <c r="K1" s="5" t="s">
        <v>34</v>
      </c>
      <c r="L1" s="5" t="s">
        <v>35</v>
      </c>
      <c r="M1" s="5" t="s">
        <v>36</v>
      </c>
      <c r="N1" s="5" t="s">
        <v>23</v>
      </c>
      <c r="O1" s="5" t="s">
        <v>20</v>
      </c>
      <c r="P1" s="5" t="s">
        <v>21</v>
      </c>
      <c r="Q1" s="5" t="s">
        <v>22</v>
      </c>
    </row>
    <row r="2" spans="1:17" x14ac:dyDescent="0.25">
      <c r="A2" s="8">
        <v>1</v>
      </c>
      <c r="B2" s="8" t="s">
        <v>38</v>
      </c>
      <c r="C2" s="8" t="s">
        <v>0</v>
      </c>
      <c r="D2" s="8">
        <v>0.5</v>
      </c>
      <c r="E2" s="8">
        <v>5</v>
      </c>
      <c r="F2" s="8">
        <v>100</v>
      </c>
      <c r="G2" s="8">
        <v>10</v>
      </c>
      <c r="H2" s="8">
        <v>1</v>
      </c>
      <c r="I2" s="8" t="s">
        <v>1</v>
      </c>
      <c r="J2" s="8" t="s">
        <v>2</v>
      </c>
      <c r="K2" s="8">
        <v>0</v>
      </c>
      <c r="L2" s="8">
        <v>0</v>
      </c>
      <c r="M2" s="8">
        <v>0</v>
      </c>
      <c r="N2" s="8" t="s">
        <v>3</v>
      </c>
      <c r="O2" s="8" t="s">
        <v>4</v>
      </c>
      <c r="P2" s="8">
        <v>5</v>
      </c>
      <c r="Q2" s="8">
        <v>0</v>
      </c>
    </row>
    <row r="3" spans="1:17" x14ac:dyDescent="0.25">
      <c r="A3" s="8">
        <v>5</v>
      </c>
      <c r="B3" s="8" t="s">
        <v>38</v>
      </c>
      <c r="C3" s="8" t="s">
        <v>0</v>
      </c>
      <c r="D3" s="8">
        <v>0.5</v>
      </c>
      <c r="E3" s="8">
        <v>5</v>
      </c>
      <c r="F3" s="8">
        <v>100</v>
      </c>
      <c r="G3" s="8">
        <v>10</v>
      </c>
      <c r="H3" s="8">
        <v>1</v>
      </c>
      <c r="I3" s="8" t="s">
        <v>1</v>
      </c>
      <c r="J3" s="8" t="s">
        <v>2</v>
      </c>
      <c r="K3" s="8">
        <v>0</v>
      </c>
      <c r="L3" s="8">
        <v>0</v>
      </c>
      <c r="M3" s="8">
        <v>0</v>
      </c>
      <c r="N3" s="8" t="s">
        <v>1</v>
      </c>
      <c r="O3" s="8" t="s">
        <v>4</v>
      </c>
      <c r="P3" s="8">
        <v>5</v>
      </c>
      <c r="Q3" s="8">
        <v>0</v>
      </c>
    </row>
    <row r="4" spans="1:17" x14ac:dyDescent="0.25">
      <c r="A4" s="8">
        <v>10</v>
      </c>
      <c r="B4" s="8" t="s">
        <v>38</v>
      </c>
      <c r="C4" s="8" t="s">
        <v>0</v>
      </c>
      <c r="D4" s="8">
        <v>0.5</v>
      </c>
      <c r="E4" s="8">
        <v>5</v>
      </c>
      <c r="F4" s="8">
        <v>100</v>
      </c>
      <c r="G4" s="8">
        <v>10</v>
      </c>
      <c r="H4" s="8">
        <v>1</v>
      </c>
      <c r="I4" s="8" t="s">
        <v>1</v>
      </c>
      <c r="J4" s="8" t="s">
        <v>2</v>
      </c>
      <c r="K4" s="8">
        <v>0</v>
      </c>
      <c r="L4" s="8">
        <v>0</v>
      </c>
      <c r="M4" s="8">
        <v>0</v>
      </c>
      <c r="N4" s="8" t="s">
        <v>5</v>
      </c>
      <c r="O4" s="8" t="s">
        <v>4</v>
      </c>
      <c r="P4" s="8">
        <v>5</v>
      </c>
      <c r="Q4" s="8">
        <v>0</v>
      </c>
    </row>
    <row r="5" spans="1:17" x14ac:dyDescent="0.25">
      <c r="A5" s="8">
        <v>15</v>
      </c>
      <c r="B5" s="8" t="s">
        <v>38</v>
      </c>
      <c r="C5" s="8" t="s">
        <v>0</v>
      </c>
      <c r="D5" s="8">
        <v>0.5</v>
      </c>
      <c r="E5" s="8">
        <v>5</v>
      </c>
      <c r="F5" s="8">
        <v>100</v>
      </c>
      <c r="G5" s="8">
        <v>10</v>
      </c>
      <c r="H5" s="8">
        <v>1</v>
      </c>
      <c r="I5" s="8" t="s">
        <v>1</v>
      </c>
      <c r="J5" s="8" t="s">
        <v>2</v>
      </c>
      <c r="K5" s="8">
        <v>0</v>
      </c>
      <c r="L5" s="8">
        <v>0</v>
      </c>
      <c r="M5" s="8">
        <v>0</v>
      </c>
      <c r="N5" s="8" t="s">
        <v>24</v>
      </c>
      <c r="O5" s="8" t="s">
        <v>4</v>
      </c>
      <c r="P5" s="8">
        <v>5</v>
      </c>
      <c r="Q5" s="8">
        <v>0</v>
      </c>
    </row>
    <row r="6" spans="1:17" x14ac:dyDescent="0.25">
      <c r="A6" s="8">
        <v>20</v>
      </c>
      <c r="B6" s="8" t="s">
        <v>38</v>
      </c>
      <c r="C6" s="8" t="s">
        <v>0</v>
      </c>
      <c r="D6" s="8">
        <v>0.5</v>
      </c>
      <c r="E6" s="8">
        <v>5</v>
      </c>
      <c r="F6" s="8">
        <v>100</v>
      </c>
      <c r="G6" s="8">
        <v>10</v>
      </c>
      <c r="H6" s="8">
        <v>1</v>
      </c>
      <c r="I6" s="8" t="s">
        <v>1</v>
      </c>
      <c r="J6" s="8" t="s">
        <v>2</v>
      </c>
      <c r="K6" s="8">
        <v>0</v>
      </c>
      <c r="L6" s="8">
        <v>0</v>
      </c>
      <c r="M6" s="8">
        <v>0</v>
      </c>
      <c r="N6" s="8" t="s">
        <v>1</v>
      </c>
      <c r="O6" s="8" t="s">
        <v>4</v>
      </c>
      <c r="P6" s="8">
        <v>5</v>
      </c>
      <c r="Q6" s="8">
        <v>0</v>
      </c>
    </row>
    <row r="7" spans="1:17" x14ac:dyDescent="0.25">
      <c r="A7">
        <v>25</v>
      </c>
      <c r="B7" t="s">
        <v>38</v>
      </c>
      <c r="C7" t="s">
        <v>25</v>
      </c>
      <c r="D7">
        <v>0</v>
      </c>
      <c r="E7">
        <v>1</v>
      </c>
      <c r="F7">
        <v>300</v>
      </c>
      <c r="G7">
        <v>30</v>
      </c>
      <c r="H7">
        <v>2</v>
      </c>
      <c r="I7" t="s">
        <v>1</v>
      </c>
      <c r="J7" t="s">
        <v>8</v>
      </c>
      <c r="K7">
        <v>4</v>
      </c>
      <c r="L7">
        <v>0</v>
      </c>
      <c r="M7">
        <v>0</v>
      </c>
      <c r="N7" t="s">
        <v>1</v>
      </c>
      <c r="O7" t="s">
        <v>4</v>
      </c>
      <c r="P7">
        <v>5</v>
      </c>
      <c r="Q7">
        <v>0</v>
      </c>
    </row>
    <row r="8" spans="1:17" x14ac:dyDescent="0.25">
      <c r="A8">
        <v>26</v>
      </c>
      <c r="B8" t="s">
        <v>38</v>
      </c>
      <c r="C8" t="s">
        <v>25</v>
      </c>
      <c r="D8">
        <v>0</v>
      </c>
      <c r="E8">
        <v>1</v>
      </c>
      <c r="F8">
        <v>300</v>
      </c>
      <c r="G8">
        <v>30</v>
      </c>
      <c r="H8">
        <v>2</v>
      </c>
      <c r="I8" t="s">
        <v>1</v>
      </c>
      <c r="J8" t="s">
        <v>8</v>
      </c>
      <c r="K8">
        <v>-4</v>
      </c>
      <c r="L8">
        <v>0</v>
      </c>
      <c r="M8">
        <v>0</v>
      </c>
      <c r="N8" t="s">
        <v>1</v>
      </c>
      <c r="O8" t="s">
        <v>4</v>
      </c>
      <c r="P8">
        <v>5</v>
      </c>
      <c r="Q8">
        <v>0</v>
      </c>
    </row>
    <row r="9" spans="1:17" hidden="1" x14ac:dyDescent="0.25">
      <c r="A9">
        <v>26</v>
      </c>
      <c r="B9" t="s">
        <v>37</v>
      </c>
      <c r="C9" t="s">
        <v>7</v>
      </c>
      <c r="D9">
        <v>0.5</v>
      </c>
      <c r="E9">
        <v>1</v>
      </c>
      <c r="F9">
        <v>100</v>
      </c>
      <c r="G9">
        <v>10</v>
      </c>
      <c r="H9">
        <v>1</v>
      </c>
      <c r="I9" t="s">
        <v>1</v>
      </c>
      <c r="J9" t="s">
        <v>8</v>
      </c>
      <c r="K9">
        <v>0</v>
      </c>
      <c r="L9">
        <v>0</v>
      </c>
      <c r="M9">
        <v>0</v>
      </c>
      <c r="N9" t="s">
        <v>1</v>
      </c>
      <c r="O9" t="s">
        <v>4</v>
      </c>
      <c r="P9">
        <v>5</v>
      </c>
      <c r="Q9">
        <v>0</v>
      </c>
    </row>
    <row r="10" spans="1:17" x14ac:dyDescent="0.25">
      <c r="A10" s="8">
        <v>30</v>
      </c>
      <c r="B10" s="8" t="s">
        <v>38</v>
      </c>
      <c r="C10" s="8" t="s">
        <v>0</v>
      </c>
      <c r="D10" s="8">
        <v>0.5</v>
      </c>
      <c r="E10" s="8">
        <v>5</v>
      </c>
      <c r="F10" s="8">
        <v>100</v>
      </c>
      <c r="G10" s="8">
        <v>10</v>
      </c>
      <c r="H10" s="8">
        <v>1</v>
      </c>
      <c r="I10" s="8" t="s">
        <v>1</v>
      </c>
      <c r="J10" s="8" t="s">
        <v>2</v>
      </c>
      <c r="K10" s="8">
        <v>0</v>
      </c>
      <c r="L10" s="8">
        <v>0</v>
      </c>
      <c r="M10" s="8">
        <v>0</v>
      </c>
      <c r="N10" s="8" t="s">
        <v>1</v>
      </c>
      <c r="O10" s="8" t="s">
        <v>4</v>
      </c>
      <c r="P10" s="8">
        <v>5</v>
      </c>
      <c r="Q10" s="8">
        <v>0</v>
      </c>
    </row>
    <row r="11" spans="1:17" x14ac:dyDescent="0.25">
      <c r="A11" s="8">
        <v>35</v>
      </c>
      <c r="B11" s="8" t="s">
        <v>38</v>
      </c>
      <c r="C11" s="8" t="s">
        <v>0</v>
      </c>
      <c r="D11" s="8">
        <v>0.5</v>
      </c>
      <c r="E11" s="8">
        <v>5</v>
      </c>
      <c r="F11" s="8">
        <v>100</v>
      </c>
      <c r="G11" s="8">
        <v>10</v>
      </c>
      <c r="H11" s="8">
        <v>1</v>
      </c>
      <c r="I11" s="8" t="s">
        <v>1</v>
      </c>
      <c r="J11" s="8" t="s">
        <v>2</v>
      </c>
      <c r="K11" s="8">
        <v>0</v>
      </c>
      <c r="L11" s="8">
        <v>0</v>
      </c>
      <c r="M11" s="8">
        <v>0</v>
      </c>
      <c r="N11" s="8" t="s">
        <v>3</v>
      </c>
      <c r="O11" s="8" t="s">
        <v>4</v>
      </c>
      <c r="P11" s="8">
        <v>5</v>
      </c>
      <c r="Q11" s="8">
        <v>0</v>
      </c>
    </row>
    <row r="12" spans="1:17" x14ac:dyDescent="0.25">
      <c r="A12" s="8">
        <v>40</v>
      </c>
      <c r="B12" s="8" t="s">
        <v>38</v>
      </c>
      <c r="C12" s="8" t="s">
        <v>0</v>
      </c>
      <c r="D12" s="8">
        <v>0.5</v>
      </c>
      <c r="E12" s="8">
        <v>5</v>
      </c>
      <c r="F12" s="8">
        <v>100</v>
      </c>
      <c r="G12" s="8">
        <v>10</v>
      </c>
      <c r="H12" s="8">
        <v>1</v>
      </c>
      <c r="I12" s="8" t="s">
        <v>1</v>
      </c>
      <c r="J12" s="8" t="s">
        <v>2</v>
      </c>
      <c r="K12" s="8">
        <v>0</v>
      </c>
      <c r="L12" s="8">
        <v>0</v>
      </c>
      <c r="M12" s="8">
        <v>0</v>
      </c>
      <c r="N12" s="8" t="s">
        <v>1</v>
      </c>
      <c r="O12" s="8" t="s">
        <v>4</v>
      </c>
      <c r="P12" s="8">
        <v>5</v>
      </c>
      <c r="Q12" s="8">
        <v>0</v>
      </c>
    </row>
    <row r="13" spans="1:17" hidden="1" x14ac:dyDescent="0.25">
      <c r="A13">
        <v>40</v>
      </c>
      <c r="B13" t="s">
        <v>33</v>
      </c>
      <c r="C13" t="s">
        <v>26</v>
      </c>
      <c r="D13">
        <v>0.5</v>
      </c>
      <c r="E13">
        <v>1</v>
      </c>
      <c r="F13">
        <v>50</v>
      </c>
      <c r="G13">
        <v>5</v>
      </c>
      <c r="H13">
        <v>1</v>
      </c>
      <c r="I13" t="s">
        <v>1</v>
      </c>
      <c r="J13" t="s">
        <v>8</v>
      </c>
      <c r="K13">
        <v>-2</v>
      </c>
      <c r="L13">
        <v>0</v>
      </c>
      <c r="M13">
        <v>0</v>
      </c>
      <c r="N13" t="s">
        <v>1</v>
      </c>
      <c r="O13" t="s">
        <v>4</v>
      </c>
      <c r="P13">
        <v>20</v>
      </c>
      <c r="Q13">
        <v>0</v>
      </c>
    </row>
    <row r="14" spans="1:17" x14ac:dyDescent="0.25">
      <c r="A14">
        <v>45</v>
      </c>
      <c r="B14" t="s">
        <v>38</v>
      </c>
      <c r="C14" t="s">
        <v>27</v>
      </c>
      <c r="D14">
        <v>0.5</v>
      </c>
      <c r="E14">
        <v>3</v>
      </c>
      <c r="F14">
        <v>500</v>
      </c>
      <c r="G14">
        <v>40</v>
      </c>
      <c r="H14">
        <v>3</v>
      </c>
      <c r="I14" t="s">
        <v>1</v>
      </c>
      <c r="J14" t="s">
        <v>13</v>
      </c>
      <c r="K14">
        <v>0</v>
      </c>
      <c r="L14">
        <v>0</v>
      </c>
      <c r="M14">
        <v>0</v>
      </c>
      <c r="N14" t="s">
        <v>1</v>
      </c>
      <c r="O14" t="s">
        <v>4</v>
      </c>
      <c r="P14">
        <v>10</v>
      </c>
      <c r="Q14">
        <v>0</v>
      </c>
    </row>
    <row r="15" spans="1:17" hidden="1" x14ac:dyDescent="0.25">
      <c r="A15">
        <v>49</v>
      </c>
      <c r="B15" t="s">
        <v>33</v>
      </c>
      <c r="C15" t="s">
        <v>39</v>
      </c>
      <c r="D15">
        <v>0.5</v>
      </c>
      <c r="E15">
        <v>1</v>
      </c>
      <c r="F15">
        <v>200</v>
      </c>
      <c r="G15">
        <v>15</v>
      </c>
      <c r="H15">
        <v>1</v>
      </c>
      <c r="I15" t="s">
        <v>1</v>
      </c>
      <c r="J15" t="s">
        <v>8</v>
      </c>
      <c r="K15">
        <v>2</v>
      </c>
      <c r="L15">
        <v>0</v>
      </c>
      <c r="M15">
        <v>0</v>
      </c>
      <c r="N15" t="s">
        <v>1</v>
      </c>
      <c r="O15" t="s">
        <v>4</v>
      </c>
      <c r="P15">
        <v>20</v>
      </c>
      <c r="Q15">
        <v>0</v>
      </c>
    </row>
    <row r="16" spans="1:17" hidden="1" x14ac:dyDescent="0.25">
      <c r="A16">
        <v>49</v>
      </c>
      <c r="B16" t="s">
        <v>37</v>
      </c>
      <c r="C16" t="s">
        <v>7</v>
      </c>
      <c r="D16">
        <v>0.5</v>
      </c>
      <c r="E16">
        <v>1</v>
      </c>
      <c r="F16">
        <v>100</v>
      </c>
      <c r="G16">
        <v>10</v>
      </c>
      <c r="H16">
        <v>1</v>
      </c>
      <c r="I16" t="s">
        <v>1</v>
      </c>
      <c r="J16" t="s">
        <v>8</v>
      </c>
      <c r="K16">
        <v>0</v>
      </c>
      <c r="L16">
        <v>0</v>
      </c>
      <c r="M16">
        <v>0</v>
      </c>
      <c r="N16" t="s">
        <v>1</v>
      </c>
      <c r="O16" t="s">
        <v>4</v>
      </c>
      <c r="P16">
        <v>10</v>
      </c>
      <c r="Q16">
        <v>0</v>
      </c>
    </row>
    <row r="17" spans="1:17" x14ac:dyDescent="0.25">
      <c r="A17">
        <v>50</v>
      </c>
      <c r="B17" t="s">
        <v>38</v>
      </c>
      <c r="C17" t="s">
        <v>25</v>
      </c>
      <c r="D17">
        <v>0</v>
      </c>
      <c r="E17">
        <v>1</v>
      </c>
      <c r="F17">
        <v>300</v>
      </c>
      <c r="G17">
        <v>30</v>
      </c>
      <c r="H17">
        <v>2</v>
      </c>
      <c r="I17" t="s">
        <v>1</v>
      </c>
      <c r="J17" t="s">
        <v>8</v>
      </c>
      <c r="K17">
        <v>-2</v>
      </c>
      <c r="L17">
        <v>0</v>
      </c>
      <c r="M17">
        <v>0</v>
      </c>
      <c r="N17" t="s">
        <v>1</v>
      </c>
      <c r="O17" t="s">
        <v>4</v>
      </c>
      <c r="P17">
        <v>10</v>
      </c>
      <c r="Q17">
        <v>0</v>
      </c>
    </row>
    <row r="18" spans="1:17" x14ac:dyDescent="0.25">
      <c r="A18" s="8">
        <v>55</v>
      </c>
      <c r="B18" s="8" t="s">
        <v>38</v>
      </c>
      <c r="C18" s="8" t="s">
        <v>0</v>
      </c>
      <c r="D18" s="8">
        <v>0.5</v>
      </c>
      <c r="E18" s="8">
        <v>4</v>
      </c>
      <c r="F18" s="8">
        <v>100</v>
      </c>
      <c r="G18" s="8">
        <v>10</v>
      </c>
      <c r="H18" s="8">
        <v>1</v>
      </c>
      <c r="I18" s="8" t="s">
        <v>1</v>
      </c>
      <c r="J18" s="8" t="s">
        <v>2</v>
      </c>
      <c r="K18" s="8">
        <v>0</v>
      </c>
      <c r="L18" s="8">
        <v>0</v>
      </c>
      <c r="M18" s="8">
        <v>0</v>
      </c>
      <c r="N18" s="8" t="s">
        <v>3</v>
      </c>
      <c r="O18" s="8" t="s">
        <v>4</v>
      </c>
      <c r="P18" s="8">
        <v>10</v>
      </c>
      <c r="Q18" s="8">
        <v>0</v>
      </c>
    </row>
    <row r="19" spans="1:17" x14ac:dyDescent="0.25">
      <c r="A19" s="8">
        <v>60</v>
      </c>
      <c r="B19" s="8" t="s">
        <v>38</v>
      </c>
      <c r="C19" s="8" t="s">
        <v>0</v>
      </c>
      <c r="D19" s="8">
        <v>0.5</v>
      </c>
      <c r="E19" s="8">
        <v>4</v>
      </c>
      <c r="F19" s="8">
        <v>100</v>
      </c>
      <c r="G19" s="8">
        <v>10</v>
      </c>
      <c r="H19" s="8">
        <v>1</v>
      </c>
      <c r="I19" s="8" t="s">
        <v>1</v>
      </c>
      <c r="J19" s="8" t="s">
        <v>2</v>
      </c>
      <c r="K19" s="8">
        <v>0</v>
      </c>
      <c r="L19" s="8">
        <v>0</v>
      </c>
      <c r="M19" s="8">
        <v>0</v>
      </c>
      <c r="N19" s="8" t="s">
        <v>1</v>
      </c>
      <c r="O19" s="8" t="s">
        <v>4</v>
      </c>
      <c r="P19" s="8">
        <v>10</v>
      </c>
      <c r="Q19" s="8">
        <v>0</v>
      </c>
    </row>
    <row r="20" spans="1:17" hidden="1" x14ac:dyDescent="0.25">
      <c r="A20">
        <v>60</v>
      </c>
      <c r="B20" t="s">
        <v>37</v>
      </c>
      <c r="C20" t="s">
        <v>7</v>
      </c>
      <c r="D20">
        <v>0.5</v>
      </c>
      <c r="E20">
        <v>1</v>
      </c>
      <c r="F20">
        <v>100</v>
      </c>
      <c r="G20">
        <v>10</v>
      </c>
      <c r="H20">
        <v>1</v>
      </c>
      <c r="I20" t="s">
        <v>1</v>
      </c>
      <c r="J20" t="s">
        <v>8</v>
      </c>
      <c r="K20">
        <v>0</v>
      </c>
      <c r="L20">
        <v>0</v>
      </c>
      <c r="M20">
        <v>0</v>
      </c>
      <c r="N20" t="s">
        <v>1</v>
      </c>
      <c r="O20" t="s">
        <v>4</v>
      </c>
      <c r="P20">
        <v>10</v>
      </c>
      <c r="Q20">
        <v>0</v>
      </c>
    </row>
    <row r="21" spans="1:17" x14ac:dyDescent="0.25">
      <c r="A21">
        <v>65</v>
      </c>
      <c r="B21" t="s">
        <v>38</v>
      </c>
      <c r="C21" t="s">
        <v>25</v>
      </c>
      <c r="D21">
        <v>0</v>
      </c>
      <c r="E21">
        <v>1</v>
      </c>
      <c r="F21">
        <v>300</v>
      </c>
      <c r="G21">
        <v>30</v>
      </c>
      <c r="H21">
        <v>2</v>
      </c>
      <c r="I21" t="s">
        <v>1</v>
      </c>
      <c r="J21" t="s">
        <v>8</v>
      </c>
      <c r="K21">
        <v>4</v>
      </c>
      <c r="L21">
        <v>0</v>
      </c>
      <c r="M21">
        <v>0</v>
      </c>
      <c r="N21" t="s">
        <v>1</v>
      </c>
      <c r="O21" t="s">
        <v>4</v>
      </c>
      <c r="P21">
        <v>10</v>
      </c>
      <c r="Q21">
        <v>0</v>
      </c>
    </row>
    <row r="22" spans="1:17" x14ac:dyDescent="0.25">
      <c r="A22" s="8">
        <v>65</v>
      </c>
      <c r="B22" s="8" t="s">
        <v>38</v>
      </c>
      <c r="C22" s="8" t="s">
        <v>0</v>
      </c>
      <c r="D22" s="8">
        <v>0.5</v>
      </c>
      <c r="E22" s="8">
        <v>5</v>
      </c>
      <c r="F22" s="8">
        <v>100</v>
      </c>
      <c r="G22" s="8">
        <v>10</v>
      </c>
      <c r="H22" s="8">
        <v>1</v>
      </c>
      <c r="I22" s="8" t="s">
        <v>1</v>
      </c>
      <c r="J22" s="8" t="s">
        <v>2</v>
      </c>
      <c r="K22" s="8">
        <v>0</v>
      </c>
      <c r="L22" s="8">
        <v>0</v>
      </c>
      <c r="M22" s="8">
        <v>0</v>
      </c>
      <c r="N22" s="8" t="s">
        <v>6</v>
      </c>
      <c r="O22" s="8" t="s">
        <v>4</v>
      </c>
      <c r="P22" s="8">
        <v>10</v>
      </c>
      <c r="Q22" s="8">
        <v>0</v>
      </c>
    </row>
    <row r="23" spans="1:17" x14ac:dyDescent="0.25">
      <c r="A23">
        <v>70</v>
      </c>
      <c r="B23" t="s">
        <v>38</v>
      </c>
      <c r="C23" t="s">
        <v>25</v>
      </c>
      <c r="D23">
        <v>0</v>
      </c>
      <c r="E23">
        <v>1</v>
      </c>
      <c r="F23">
        <v>300</v>
      </c>
      <c r="G23">
        <v>30</v>
      </c>
      <c r="H23">
        <v>2</v>
      </c>
      <c r="I23" t="s">
        <v>1</v>
      </c>
      <c r="J23" t="s">
        <v>8</v>
      </c>
      <c r="K23">
        <v>-4</v>
      </c>
      <c r="L23">
        <v>0</v>
      </c>
      <c r="M23">
        <v>0</v>
      </c>
      <c r="N23" t="s">
        <v>1</v>
      </c>
      <c r="O23" t="s">
        <v>4</v>
      </c>
      <c r="P23">
        <v>10</v>
      </c>
      <c r="Q23">
        <v>0</v>
      </c>
    </row>
    <row r="24" spans="1:17" x14ac:dyDescent="0.25">
      <c r="A24" s="8">
        <v>77</v>
      </c>
      <c r="B24" s="8" t="s">
        <v>38</v>
      </c>
      <c r="C24" s="8" t="s">
        <v>0</v>
      </c>
      <c r="D24" s="8">
        <v>0.5</v>
      </c>
      <c r="E24" s="8">
        <v>5</v>
      </c>
      <c r="F24" s="8">
        <v>100</v>
      </c>
      <c r="G24" s="8">
        <v>10</v>
      </c>
      <c r="H24" s="8">
        <v>1</v>
      </c>
      <c r="I24" s="8" t="s">
        <v>1</v>
      </c>
      <c r="J24" s="8" t="s">
        <v>9</v>
      </c>
      <c r="K24" s="8">
        <v>0</v>
      </c>
      <c r="L24" s="8">
        <v>0</v>
      </c>
      <c r="M24" s="8">
        <v>0</v>
      </c>
      <c r="N24" s="8" t="s">
        <v>1</v>
      </c>
      <c r="O24" s="8" t="s">
        <v>4</v>
      </c>
      <c r="P24" s="8">
        <v>10</v>
      </c>
      <c r="Q24" s="8">
        <v>0</v>
      </c>
    </row>
    <row r="25" spans="1:17" x14ac:dyDescent="0.25">
      <c r="A25" s="8">
        <v>84</v>
      </c>
      <c r="B25" s="8" t="s">
        <v>38</v>
      </c>
      <c r="C25" s="8" t="s">
        <v>0</v>
      </c>
      <c r="D25" s="8">
        <v>0.5</v>
      </c>
      <c r="E25" s="8">
        <v>5</v>
      </c>
      <c r="F25" s="8">
        <v>100</v>
      </c>
      <c r="G25" s="8">
        <v>10</v>
      </c>
      <c r="H25" s="8">
        <v>1</v>
      </c>
      <c r="I25" s="8" t="s">
        <v>1</v>
      </c>
      <c r="J25" s="8" t="s">
        <v>9</v>
      </c>
      <c r="K25" s="8">
        <v>0</v>
      </c>
      <c r="L25" s="8">
        <v>0</v>
      </c>
      <c r="M25" s="8">
        <v>0</v>
      </c>
      <c r="N25" s="8" t="s">
        <v>10</v>
      </c>
      <c r="O25" s="8" t="s">
        <v>4</v>
      </c>
      <c r="P25" s="8">
        <v>10</v>
      </c>
      <c r="Q25" s="8">
        <v>0</v>
      </c>
    </row>
    <row r="26" spans="1:17" x14ac:dyDescent="0.25">
      <c r="A26" s="8">
        <v>90</v>
      </c>
      <c r="B26" s="8" t="s">
        <v>38</v>
      </c>
      <c r="C26" s="8" t="s">
        <v>0</v>
      </c>
      <c r="D26" s="8">
        <v>0.5</v>
      </c>
      <c r="E26" s="8">
        <v>5</v>
      </c>
      <c r="F26" s="8">
        <v>100</v>
      </c>
      <c r="G26" s="8">
        <v>10</v>
      </c>
      <c r="H26" s="8">
        <v>1</v>
      </c>
      <c r="I26" s="8" t="s">
        <v>1</v>
      </c>
      <c r="J26" s="8" t="s">
        <v>2</v>
      </c>
      <c r="K26" s="8">
        <v>0</v>
      </c>
      <c r="L26" s="8">
        <v>0</v>
      </c>
      <c r="M26" s="8">
        <v>0</v>
      </c>
      <c r="N26" s="8" t="s">
        <v>5</v>
      </c>
      <c r="O26" s="8" t="s">
        <v>4</v>
      </c>
      <c r="P26" s="8">
        <v>10</v>
      </c>
      <c r="Q26" s="8">
        <v>0</v>
      </c>
    </row>
    <row r="27" spans="1:17" x14ac:dyDescent="0.25">
      <c r="A27">
        <v>93</v>
      </c>
      <c r="B27" t="s">
        <v>38</v>
      </c>
      <c r="C27" t="s">
        <v>27</v>
      </c>
      <c r="D27">
        <v>0.5</v>
      </c>
      <c r="E27">
        <v>3</v>
      </c>
      <c r="F27">
        <v>500</v>
      </c>
      <c r="G27">
        <v>40</v>
      </c>
      <c r="H27">
        <v>3</v>
      </c>
      <c r="I27" t="s">
        <v>1</v>
      </c>
      <c r="J27" t="s">
        <v>2</v>
      </c>
      <c r="K27">
        <v>0</v>
      </c>
      <c r="L27">
        <v>0</v>
      </c>
      <c r="M27">
        <v>0</v>
      </c>
      <c r="N27" t="s">
        <v>6</v>
      </c>
      <c r="O27" t="s">
        <v>4</v>
      </c>
      <c r="P27">
        <v>10</v>
      </c>
      <c r="Q27">
        <v>0</v>
      </c>
    </row>
    <row r="28" spans="1:17" hidden="1" x14ac:dyDescent="0.25">
      <c r="A28">
        <v>95</v>
      </c>
      <c r="B28" t="s">
        <v>37</v>
      </c>
      <c r="C28" t="s">
        <v>7</v>
      </c>
      <c r="D28">
        <v>0.5</v>
      </c>
      <c r="E28">
        <v>1</v>
      </c>
      <c r="F28">
        <v>100</v>
      </c>
      <c r="G28">
        <v>10</v>
      </c>
      <c r="H28">
        <v>1</v>
      </c>
      <c r="I28" t="s">
        <v>1</v>
      </c>
      <c r="J28" t="s">
        <v>8</v>
      </c>
      <c r="K28">
        <v>0</v>
      </c>
      <c r="L28">
        <v>0</v>
      </c>
      <c r="M28">
        <v>0</v>
      </c>
      <c r="N28" t="s">
        <v>1</v>
      </c>
      <c r="O28" t="s">
        <v>4</v>
      </c>
      <c r="P28">
        <v>10</v>
      </c>
      <c r="Q28">
        <v>0</v>
      </c>
    </row>
    <row r="29" spans="1:17" hidden="1" x14ac:dyDescent="0.25">
      <c r="A29">
        <v>102</v>
      </c>
      <c r="B29" t="s">
        <v>33</v>
      </c>
      <c r="C29" t="s">
        <v>39</v>
      </c>
      <c r="D29">
        <v>0.5</v>
      </c>
      <c r="E29">
        <v>1</v>
      </c>
      <c r="F29">
        <v>200</v>
      </c>
      <c r="G29">
        <v>15</v>
      </c>
      <c r="H29">
        <v>1</v>
      </c>
      <c r="I29" t="s">
        <v>1</v>
      </c>
      <c r="J29" t="s">
        <v>8</v>
      </c>
      <c r="K29">
        <v>-2</v>
      </c>
      <c r="L29">
        <v>0</v>
      </c>
      <c r="M29">
        <v>0</v>
      </c>
      <c r="N29" t="s">
        <v>1</v>
      </c>
      <c r="O29" t="s">
        <v>4</v>
      </c>
      <c r="P29">
        <v>20</v>
      </c>
      <c r="Q29">
        <v>0</v>
      </c>
    </row>
    <row r="30" spans="1:17" x14ac:dyDescent="0.25">
      <c r="A30" s="8">
        <v>105</v>
      </c>
      <c r="B30" s="8" t="s">
        <v>38</v>
      </c>
      <c r="C30" s="8" t="s">
        <v>0</v>
      </c>
      <c r="D30" s="8">
        <v>0.5</v>
      </c>
      <c r="E30" s="8">
        <v>4</v>
      </c>
      <c r="F30" s="8">
        <v>100</v>
      </c>
      <c r="G30" s="8">
        <v>10</v>
      </c>
      <c r="H30" s="8">
        <v>1</v>
      </c>
      <c r="I30" s="8" t="s">
        <v>1</v>
      </c>
      <c r="J30" s="8" t="s">
        <v>2</v>
      </c>
      <c r="K30" s="8">
        <v>0</v>
      </c>
      <c r="L30" s="8">
        <v>0</v>
      </c>
      <c r="M30" s="8">
        <v>0</v>
      </c>
      <c r="N30" s="8" t="s">
        <v>1</v>
      </c>
      <c r="O30" s="8" t="s">
        <v>4</v>
      </c>
      <c r="P30" s="8">
        <v>10</v>
      </c>
      <c r="Q30" s="8">
        <v>0</v>
      </c>
    </row>
    <row r="31" spans="1:17" x14ac:dyDescent="0.25">
      <c r="A31" s="8">
        <v>110</v>
      </c>
      <c r="B31" s="8" t="s">
        <v>38</v>
      </c>
      <c r="C31" s="8" t="s">
        <v>0</v>
      </c>
      <c r="D31" s="8">
        <v>0.5</v>
      </c>
      <c r="E31" s="8">
        <v>5</v>
      </c>
      <c r="F31" s="8">
        <v>100</v>
      </c>
      <c r="G31" s="8">
        <v>10</v>
      </c>
      <c r="H31" s="8">
        <v>1</v>
      </c>
      <c r="I31" s="8" t="s">
        <v>1</v>
      </c>
      <c r="J31" s="8" t="s">
        <v>2</v>
      </c>
      <c r="K31" s="8">
        <v>0</v>
      </c>
      <c r="L31" s="8">
        <v>0</v>
      </c>
      <c r="M31" s="8">
        <v>0</v>
      </c>
      <c r="N31" s="8" t="s">
        <v>3</v>
      </c>
      <c r="O31" s="8" t="s">
        <v>4</v>
      </c>
      <c r="P31" s="8">
        <v>10</v>
      </c>
      <c r="Q31" s="8">
        <v>0</v>
      </c>
    </row>
    <row r="32" spans="1:17" x14ac:dyDescent="0.25">
      <c r="A32" s="8">
        <v>115</v>
      </c>
      <c r="B32" s="8" t="s">
        <v>38</v>
      </c>
      <c r="C32" s="8" t="s">
        <v>0</v>
      </c>
      <c r="D32" s="8">
        <v>0.5</v>
      </c>
      <c r="E32" s="8">
        <v>5</v>
      </c>
      <c r="F32" s="8">
        <v>100</v>
      </c>
      <c r="G32" s="8">
        <v>10</v>
      </c>
      <c r="H32" s="8">
        <v>1</v>
      </c>
      <c r="I32" s="8" t="s">
        <v>1</v>
      </c>
      <c r="J32" s="8" t="s">
        <v>2</v>
      </c>
      <c r="K32" s="8">
        <v>0</v>
      </c>
      <c r="L32" s="8">
        <v>0</v>
      </c>
      <c r="M32" s="8">
        <v>0</v>
      </c>
      <c r="N32" s="8" t="s">
        <v>5</v>
      </c>
      <c r="O32" s="8" t="s">
        <v>4</v>
      </c>
      <c r="P32" s="8">
        <v>10</v>
      </c>
      <c r="Q32" s="8">
        <v>0</v>
      </c>
    </row>
    <row r="33" spans="1:17" x14ac:dyDescent="0.25">
      <c r="A33" s="8">
        <v>120</v>
      </c>
      <c r="B33" s="8" t="s">
        <v>38</v>
      </c>
      <c r="C33" s="8" t="s">
        <v>0</v>
      </c>
      <c r="D33" s="8">
        <v>0.5</v>
      </c>
      <c r="E33" s="8">
        <v>5</v>
      </c>
      <c r="F33" s="8">
        <v>100</v>
      </c>
      <c r="G33" s="8">
        <v>10</v>
      </c>
      <c r="H33" s="8">
        <v>1</v>
      </c>
      <c r="I33" s="8" t="s">
        <v>1</v>
      </c>
      <c r="J33" s="8" t="s">
        <v>2</v>
      </c>
      <c r="K33" s="8">
        <v>0</v>
      </c>
      <c r="L33" s="8">
        <v>0</v>
      </c>
      <c r="M33" s="8">
        <v>0</v>
      </c>
      <c r="N33" s="8" t="s">
        <v>1</v>
      </c>
      <c r="O33" s="8" t="s">
        <v>4</v>
      </c>
      <c r="P33" s="8">
        <v>10</v>
      </c>
      <c r="Q33" s="8">
        <v>0</v>
      </c>
    </row>
    <row r="34" spans="1:17" x14ac:dyDescent="0.25">
      <c r="A34" s="8">
        <v>125</v>
      </c>
      <c r="B34" s="8" t="s">
        <v>38</v>
      </c>
      <c r="C34" s="8" t="s">
        <v>0</v>
      </c>
      <c r="D34" s="8">
        <v>0.5</v>
      </c>
      <c r="E34" s="8">
        <v>5</v>
      </c>
      <c r="F34" s="8">
        <v>100</v>
      </c>
      <c r="G34" s="8">
        <v>10</v>
      </c>
      <c r="H34" s="8">
        <v>1</v>
      </c>
      <c r="I34" s="8" t="s">
        <v>1</v>
      </c>
      <c r="J34" s="8" t="s">
        <v>2</v>
      </c>
      <c r="K34" s="8">
        <v>0</v>
      </c>
      <c r="L34" s="8">
        <v>0</v>
      </c>
      <c r="M34" s="8">
        <v>0</v>
      </c>
      <c r="N34" s="8" t="s">
        <v>3</v>
      </c>
      <c r="O34" s="8" t="s">
        <v>4</v>
      </c>
      <c r="P34" s="8">
        <v>10</v>
      </c>
      <c r="Q34" s="8">
        <v>0</v>
      </c>
    </row>
    <row r="35" spans="1:17" x14ac:dyDescent="0.25">
      <c r="A35" s="8">
        <v>130</v>
      </c>
      <c r="B35" s="8" t="s">
        <v>38</v>
      </c>
      <c r="C35" s="8" t="s">
        <v>0</v>
      </c>
      <c r="D35" s="8">
        <v>0.5</v>
      </c>
      <c r="E35" s="8">
        <v>5</v>
      </c>
      <c r="F35" s="8">
        <v>100</v>
      </c>
      <c r="G35" s="8">
        <v>10</v>
      </c>
      <c r="H35" s="8">
        <v>1</v>
      </c>
      <c r="I35" s="8" t="s">
        <v>1</v>
      </c>
      <c r="J35" s="8" t="s">
        <v>2</v>
      </c>
      <c r="K35" s="8">
        <v>0</v>
      </c>
      <c r="L35" s="8">
        <v>0</v>
      </c>
      <c r="M35" s="8">
        <v>0</v>
      </c>
      <c r="N35" s="8" t="s">
        <v>5</v>
      </c>
      <c r="O35" s="8" t="s">
        <v>4</v>
      </c>
      <c r="P35" s="8">
        <v>10</v>
      </c>
      <c r="Q35" s="8">
        <v>0</v>
      </c>
    </row>
    <row r="36" spans="1:17" x14ac:dyDescent="0.25">
      <c r="A36" s="8">
        <v>135</v>
      </c>
      <c r="B36" s="8" t="s">
        <v>38</v>
      </c>
      <c r="C36" s="8" t="s">
        <v>0</v>
      </c>
      <c r="D36" s="8">
        <v>0.5</v>
      </c>
      <c r="E36" s="8">
        <v>5</v>
      </c>
      <c r="F36" s="8">
        <v>100</v>
      </c>
      <c r="G36" s="8">
        <v>10</v>
      </c>
      <c r="H36" s="8">
        <v>1</v>
      </c>
      <c r="I36" s="8" t="s">
        <v>1</v>
      </c>
      <c r="J36" s="8" t="s">
        <v>2</v>
      </c>
      <c r="K36" s="8">
        <v>0</v>
      </c>
      <c r="L36" s="8">
        <v>0</v>
      </c>
      <c r="M36" s="8">
        <v>0</v>
      </c>
      <c r="N36" s="8" t="s">
        <v>3</v>
      </c>
      <c r="O36" s="8" t="s">
        <v>4</v>
      </c>
      <c r="P36" s="8">
        <v>10</v>
      </c>
      <c r="Q36" s="8">
        <v>0</v>
      </c>
    </row>
    <row r="37" spans="1:17" x14ac:dyDescent="0.25">
      <c r="A37" s="8">
        <v>140</v>
      </c>
      <c r="B37" s="8" t="s">
        <v>38</v>
      </c>
      <c r="C37" s="8" t="s">
        <v>0</v>
      </c>
      <c r="D37" s="8">
        <v>0.5</v>
      </c>
      <c r="E37" s="8">
        <v>5</v>
      </c>
      <c r="F37" s="8">
        <v>100</v>
      </c>
      <c r="G37" s="8">
        <v>10</v>
      </c>
      <c r="H37" s="8">
        <v>1</v>
      </c>
      <c r="I37" s="8" t="s">
        <v>1</v>
      </c>
      <c r="J37" s="8" t="s">
        <v>2</v>
      </c>
      <c r="K37" s="8">
        <v>0</v>
      </c>
      <c r="L37" s="8">
        <v>0</v>
      </c>
      <c r="M37" s="8">
        <v>0</v>
      </c>
      <c r="N37" s="8" t="s">
        <v>1</v>
      </c>
      <c r="O37" s="8" t="s">
        <v>4</v>
      </c>
      <c r="P37" s="8">
        <v>10</v>
      </c>
      <c r="Q37" s="8">
        <v>0</v>
      </c>
    </row>
    <row r="38" spans="1:17" x14ac:dyDescent="0.25">
      <c r="A38" s="8">
        <v>145</v>
      </c>
      <c r="B38" s="8" t="s">
        <v>38</v>
      </c>
      <c r="C38" s="8" t="s">
        <v>0</v>
      </c>
      <c r="D38" s="8">
        <v>0.5</v>
      </c>
      <c r="E38" s="8">
        <v>5</v>
      </c>
      <c r="F38" s="8">
        <v>100</v>
      </c>
      <c r="G38" s="8">
        <v>10</v>
      </c>
      <c r="H38" s="8">
        <v>1</v>
      </c>
      <c r="I38" s="8" t="s">
        <v>1</v>
      </c>
      <c r="J38" s="8" t="s">
        <v>2</v>
      </c>
      <c r="K38" s="8">
        <v>0</v>
      </c>
      <c r="L38" s="8">
        <v>0</v>
      </c>
      <c r="M38" s="8">
        <v>0</v>
      </c>
      <c r="N38" s="8" t="s">
        <v>3</v>
      </c>
      <c r="O38" s="8" t="s">
        <v>4</v>
      </c>
      <c r="P38" s="8">
        <v>10</v>
      </c>
      <c r="Q38" s="8">
        <v>0</v>
      </c>
    </row>
    <row r="39" spans="1:17" x14ac:dyDescent="0.25">
      <c r="A39" s="8">
        <v>152</v>
      </c>
      <c r="B39" s="8" t="s">
        <v>38</v>
      </c>
      <c r="C39" s="8" t="s">
        <v>0</v>
      </c>
      <c r="D39" s="8">
        <v>0.5</v>
      </c>
      <c r="E39" s="8">
        <v>5</v>
      </c>
      <c r="F39" s="8">
        <v>100</v>
      </c>
      <c r="G39" s="8">
        <v>10</v>
      </c>
      <c r="H39" s="8">
        <v>1</v>
      </c>
      <c r="I39" s="8" t="s">
        <v>1</v>
      </c>
      <c r="J39" s="8" t="s">
        <v>2</v>
      </c>
      <c r="K39" s="8">
        <v>0</v>
      </c>
      <c r="L39" s="8">
        <v>0</v>
      </c>
      <c r="M39" s="8">
        <v>0</v>
      </c>
      <c r="N39" s="8" t="s">
        <v>5</v>
      </c>
      <c r="O39" s="8" t="s">
        <v>4</v>
      </c>
      <c r="P39" s="8">
        <v>10</v>
      </c>
      <c r="Q39" s="8">
        <v>0</v>
      </c>
    </row>
    <row r="40" spans="1:17" x14ac:dyDescent="0.25">
      <c r="A40">
        <v>158</v>
      </c>
      <c r="B40" t="s">
        <v>38</v>
      </c>
      <c r="C40" t="s">
        <v>215</v>
      </c>
      <c r="D40">
        <v>0.5</v>
      </c>
      <c r="E40">
        <v>1</v>
      </c>
      <c r="F40">
        <v>1000</v>
      </c>
      <c r="G40">
        <v>100</v>
      </c>
      <c r="H40">
        <v>5</v>
      </c>
      <c r="I40" t="s">
        <v>1</v>
      </c>
      <c r="J40" t="s">
        <v>11</v>
      </c>
      <c r="K40">
        <v>0</v>
      </c>
      <c r="L40">
        <v>0</v>
      </c>
      <c r="M40">
        <v>0</v>
      </c>
      <c r="N40" t="s">
        <v>1</v>
      </c>
      <c r="O40" t="s">
        <v>4</v>
      </c>
      <c r="P40">
        <v>30</v>
      </c>
      <c r="Q40">
        <v>0</v>
      </c>
    </row>
    <row r="41" spans="1:17" x14ac:dyDescent="0.25">
      <c r="A41" s="8">
        <v>165</v>
      </c>
      <c r="B41" s="8" t="s">
        <v>38</v>
      </c>
      <c r="C41" s="8" t="s">
        <v>0</v>
      </c>
      <c r="D41" s="8">
        <v>0.5</v>
      </c>
      <c r="E41" s="8">
        <v>6</v>
      </c>
      <c r="F41" s="8">
        <v>100</v>
      </c>
      <c r="G41" s="8">
        <v>10</v>
      </c>
      <c r="H41" s="8">
        <v>1</v>
      </c>
      <c r="I41" s="8" t="s">
        <v>1</v>
      </c>
      <c r="J41" s="8" t="s">
        <v>30</v>
      </c>
      <c r="K41" s="8">
        <v>0</v>
      </c>
      <c r="L41" s="8">
        <v>0</v>
      </c>
      <c r="M41" s="8">
        <v>0</v>
      </c>
      <c r="N41" s="8" t="s">
        <v>1</v>
      </c>
      <c r="O41" s="8" t="s">
        <v>4</v>
      </c>
      <c r="P41" s="8">
        <v>10</v>
      </c>
      <c r="Q41" s="8">
        <v>0</v>
      </c>
    </row>
    <row r="42" spans="1:17" x14ac:dyDescent="0.25">
      <c r="A42" s="8">
        <v>171</v>
      </c>
      <c r="B42" s="8" t="s">
        <v>38</v>
      </c>
      <c r="C42" s="8" t="s">
        <v>0</v>
      </c>
      <c r="D42" s="8">
        <v>0.5</v>
      </c>
      <c r="E42" s="8">
        <v>6</v>
      </c>
      <c r="F42" s="8">
        <v>100</v>
      </c>
      <c r="G42" s="8">
        <v>10</v>
      </c>
      <c r="H42" s="8">
        <v>1</v>
      </c>
      <c r="I42" s="8" t="s">
        <v>1</v>
      </c>
      <c r="J42" s="8" t="s">
        <v>30</v>
      </c>
      <c r="K42" s="8">
        <v>0</v>
      </c>
      <c r="L42" s="8">
        <v>0</v>
      </c>
      <c r="M42" s="8">
        <v>0</v>
      </c>
      <c r="N42" s="8" t="s">
        <v>3</v>
      </c>
      <c r="O42" s="8" t="s">
        <v>4</v>
      </c>
      <c r="P42" s="8">
        <v>10</v>
      </c>
      <c r="Q42" s="8">
        <v>0</v>
      </c>
    </row>
    <row r="43" spans="1:17" hidden="1" x14ac:dyDescent="0.25">
      <c r="A43">
        <v>174</v>
      </c>
      <c r="B43" t="s">
        <v>37</v>
      </c>
      <c r="C43" t="s">
        <v>7</v>
      </c>
      <c r="D43">
        <v>0.5</v>
      </c>
      <c r="E43">
        <v>1</v>
      </c>
      <c r="F43">
        <v>100</v>
      </c>
      <c r="G43">
        <v>10</v>
      </c>
      <c r="H43">
        <v>1</v>
      </c>
      <c r="I43" t="s">
        <v>1</v>
      </c>
      <c r="J43" t="s">
        <v>8</v>
      </c>
      <c r="K43">
        <v>0</v>
      </c>
      <c r="L43">
        <v>0</v>
      </c>
      <c r="M43">
        <v>0</v>
      </c>
      <c r="N43" t="s">
        <v>1</v>
      </c>
      <c r="O43" t="s">
        <v>4</v>
      </c>
      <c r="P43">
        <v>10</v>
      </c>
      <c r="Q43">
        <v>0</v>
      </c>
    </row>
    <row r="44" spans="1:17" x14ac:dyDescent="0.25">
      <c r="A44" s="8">
        <v>176</v>
      </c>
      <c r="B44" s="8" t="s">
        <v>38</v>
      </c>
      <c r="C44" s="8" t="s">
        <v>0</v>
      </c>
      <c r="D44" s="8">
        <v>0.5</v>
      </c>
      <c r="E44" s="8">
        <v>5</v>
      </c>
      <c r="F44" s="8">
        <v>100</v>
      </c>
      <c r="G44" s="8">
        <v>10</v>
      </c>
      <c r="H44" s="8">
        <v>1</v>
      </c>
      <c r="I44" s="8" t="s">
        <v>1</v>
      </c>
      <c r="J44" s="8" t="s">
        <v>12</v>
      </c>
      <c r="K44" s="8">
        <v>0</v>
      </c>
      <c r="L44" s="8">
        <v>0</v>
      </c>
      <c r="M44" s="8">
        <v>0</v>
      </c>
      <c r="N44" s="8" t="s">
        <v>1</v>
      </c>
      <c r="O44" s="8" t="s">
        <v>4</v>
      </c>
      <c r="P44" s="8">
        <v>10</v>
      </c>
      <c r="Q44" s="8">
        <v>0</v>
      </c>
    </row>
    <row r="45" spans="1:17" x14ac:dyDescent="0.25">
      <c r="A45" s="8">
        <v>176</v>
      </c>
      <c r="B45" s="8" t="s">
        <v>38</v>
      </c>
      <c r="C45" s="8" t="s">
        <v>0</v>
      </c>
      <c r="D45" s="8">
        <v>0.5</v>
      </c>
      <c r="E45" s="8">
        <v>5</v>
      </c>
      <c r="F45" s="8">
        <v>100</v>
      </c>
      <c r="G45" s="8">
        <v>10</v>
      </c>
      <c r="H45" s="8">
        <v>1</v>
      </c>
      <c r="I45" s="8" t="s">
        <v>1</v>
      </c>
      <c r="J45" s="8" t="s">
        <v>12</v>
      </c>
      <c r="K45" s="8">
        <v>0</v>
      </c>
      <c r="L45" s="8">
        <v>0</v>
      </c>
      <c r="M45" s="8">
        <v>0</v>
      </c>
      <c r="N45" s="8" t="s">
        <v>3</v>
      </c>
      <c r="O45" s="8" t="s">
        <v>4</v>
      </c>
      <c r="P45" s="8">
        <v>10</v>
      </c>
      <c r="Q45" s="8">
        <v>0</v>
      </c>
    </row>
    <row r="46" spans="1:17" hidden="1" x14ac:dyDescent="0.25">
      <c r="A46">
        <v>180</v>
      </c>
      <c r="B46" t="s">
        <v>33</v>
      </c>
      <c r="C46" t="s">
        <v>26</v>
      </c>
      <c r="D46">
        <v>0.5</v>
      </c>
      <c r="E46">
        <v>1</v>
      </c>
      <c r="F46">
        <v>50</v>
      </c>
      <c r="G46">
        <v>5</v>
      </c>
      <c r="H46">
        <v>1</v>
      </c>
      <c r="I46" t="s">
        <v>1</v>
      </c>
      <c r="J46" t="s">
        <v>8</v>
      </c>
      <c r="K46">
        <v>-5</v>
      </c>
      <c r="L46">
        <v>0</v>
      </c>
      <c r="M46">
        <v>0</v>
      </c>
      <c r="N46" t="s">
        <v>1</v>
      </c>
      <c r="O46" t="s">
        <v>4</v>
      </c>
      <c r="P46">
        <v>20</v>
      </c>
      <c r="Q46">
        <v>0</v>
      </c>
    </row>
    <row r="47" spans="1:17" hidden="1" x14ac:dyDescent="0.25">
      <c r="A47">
        <v>181</v>
      </c>
      <c r="B47" t="s">
        <v>33</v>
      </c>
      <c r="C47" t="s">
        <v>26</v>
      </c>
      <c r="D47">
        <v>0.5</v>
      </c>
      <c r="E47">
        <v>1</v>
      </c>
      <c r="F47">
        <v>50</v>
      </c>
      <c r="G47">
        <v>5</v>
      </c>
      <c r="H47">
        <v>1</v>
      </c>
      <c r="I47" t="s">
        <v>1</v>
      </c>
      <c r="J47" t="s">
        <v>8</v>
      </c>
      <c r="K47">
        <v>3</v>
      </c>
      <c r="L47">
        <v>0</v>
      </c>
      <c r="M47">
        <v>0</v>
      </c>
      <c r="N47" t="s">
        <v>1</v>
      </c>
      <c r="O47" t="s">
        <v>4</v>
      </c>
      <c r="P47">
        <v>20</v>
      </c>
      <c r="Q47">
        <v>0</v>
      </c>
    </row>
    <row r="48" spans="1:17" hidden="1" x14ac:dyDescent="0.25">
      <c r="A48">
        <v>182</v>
      </c>
      <c r="B48" t="s">
        <v>33</v>
      </c>
      <c r="C48" t="s">
        <v>39</v>
      </c>
      <c r="D48">
        <v>0.5</v>
      </c>
      <c r="E48">
        <v>1</v>
      </c>
      <c r="F48">
        <v>200</v>
      </c>
      <c r="G48">
        <v>15</v>
      </c>
      <c r="H48">
        <v>1</v>
      </c>
      <c r="I48" t="s">
        <v>1</v>
      </c>
      <c r="J48" t="s">
        <v>8</v>
      </c>
      <c r="K48">
        <v>2</v>
      </c>
      <c r="L48">
        <v>0</v>
      </c>
      <c r="M48">
        <v>0</v>
      </c>
      <c r="N48" t="s">
        <v>1</v>
      </c>
      <c r="O48" t="s">
        <v>4</v>
      </c>
      <c r="P48">
        <v>20</v>
      </c>
      <c r="Q48">
        <v>0</v>
      </c>
    </row>
    <row r="49" spans="1:17" x14ac:dyDescent="0.25">
      <c r="A49">
        <v>183</v>
      </c>
      <c r="B49" t="s">
        <v>38</v>
      </c>
      <c r="C49" t="s">
        <v>27</v>
      </c>
      <c r="D49">
        <v>0.5</v>
      </c>
      <c r="E49">
        <v>3</v>
      </c>
      <c r="F49">
        <v>500</v>
      </c>
      <c r="G49">
        <v>40</v>
      </c>
      <c r="H49">
        <v>3</v>
      </c>
      <c r="I49" t="s">
        <v>1</v>
      </c>
      <c r="J49" t="s">
        <v>31</v>
      </c>
      <c r="K49">
        <v>0</v>
      </c>
      <c r="L49">
        <v>0</v>
      </c>
      <c r="M49">
        <v>0</v>
      </c>
      <c r="N49" t="s">
        <v>1</v>
      </c>
      <c r="O49" t="s">
        <v>4</v>
      </c>
      <c r="P49">
        <v>10</v>
      </c>
      <c r="Q49">
        <v>0</v>
      </c>
    </row>
    <row r="50" spans="1:17" x14ac:dyDescent="0.25">
      <c r="A50">
        <v>190</v>
      </c>
      <c r="B50" t="s">
        <v>38</v>
      </c>
      <c r="C50" t="s">
        <v>216</v>
      </c>
      <c r="D50">
        <v>0.5</v>
      </c>
      <c r="E50">
        <v>1</v>
      </c>
      <c r="F50">
        <v>500</v>
      </c>
      <c r="G50">
        <v>50</v>
      </c>
      <c r="H50">
        <v>3</v>
      </c>
      <c r="I50" t="s">
        <v>1</v>
      </c>
      <c r="J50" t="s">
        <v>32</v>
      </c>
      <c r="K50">
        <v>0</v>
      </c>
      <c r="L50">
        <v>0</v>
      </c>
      <c r="M50">
        <v>0</v>
      </c>
      <c r="N50" t="s">
        <v>1</v>
      </c>
      <c r="O50" t="s">
        <v>4</v>
      </c>
      <c r="P50">
        <v>200</v>
      </c>
      <c r="Q50">
        <v>0</v>
      </c>
    </row>
    <row r="51" spans="1:17" hidden="1" x14ac:dyDescent="0.25">
      <c r="A51">
        <v>190</v>
      </c>
      <c r="B51" t="s">
        <v>37</v>
      </c>
      <c r="C51" t="s">
        <v>7</v>
      </c>
      <c r="D51">
        <v>0.5</v>
      </c>
      <c r="E51">
        <v>1</v>
      </c>
      <c r="F51">
        <v>100</v>
      </c>
      <c r="G51">
        <v>10</v>
      </c>
      <c r="H51">
        <v>1</v>
      </c>
      <c r="I51" t="s">
        <v>1</v>
      </c>
      <c r="J51" t="s">
        <v>8</v>
      </c>
      <c r="K51">
        <v>0</v>
      </c>
      <c r="L51">
        <v>0</v>
      </c>
      <c r="M51">
        <v>0</v>
      </c>
      <c r="N51" t="s">
        <v>1</v>
      </c>
      <c r="O51" t="s">
        <v>4</v>
      </c>
      <c r="P51">
        <v>10</v>
      </c>
      <c r="Q51">
        <v>0</v>
      </c>
    </row>
    <row r="52" spans="1:17" hidden="1" x14ac:dyDescent="0.25">
      <c r="A52">
        <v>192</v>
      </c>
      <c r="B52" t="s">
        <v>37</v>
      </c>
      <c r="C52" t="s">
        <v>7</v>
      </c>
      <c r="D52">
        <v>0.5</v>
      </c>
      <c r="E52">
        <v>1</v>
      </c>
      <c r="F52">
        <v>100</v>
      </c>
      <c r="G52">
        <v>10</v>
      </c>
      <c r="H52">
        <v>1</v>
      </c>
      <c r="I52" t="s">
        <v>1</v>
      </c>
      <c r="J52" t="s">
        <v>8</v>
      </c>
      <c r="K52">
        <v>0</v>
      </c>
      <c r="L52">
        <v>0</v>
      </c>
      <c r="M52">
        <v>0</v>
      </c>
      <c r="N52" t="s">
        <v>1</v>
      </c>
      <c r="O52" t="s">
        <v>4</v>
      </c>
      <c r="P52">
        <v>10</v>
      </c>
      <c r="Q52">
        <v>0</v>
      </c>
    </row>
    <row r="53" spans="1:17" hidden="1" x14ac:dyDescent="0.25">
      <c r="A53">
        <v>192</v>
      </c>
      <c r="B53" t="s">
        <v>37</v>
      </c>
      <c r="C53" t="s">
        <v>7</v>
      </c>
      <c r="D53">
        <v>0.5</v>
      </c>
      <c r="E53">
        <v>1</v>
      </c>
      <c r="F53">
        <v>100</v>
      </c>
      <c r="G53">
        <v>10</v>
      </c>
      <c r="H53">
        <v>1</v>
      </c>
      <c r="I53" t="s">
        <v>1</v>
      </c>
      <c r="J53" t="s">
        <v>8</v>
      </c>
      <c r="K53">
        <v>0</v>
      </c>
      <c r="L53">
        <v>0</v>
      </c>
      <c r="M53">
        <v>0</v>
      </c>
      <c r="N53" t="s">
        <v>1</v>
      </c>
      <c r="O53" t="s">
        <v>4</v>
      </c>
      <c r="P53">
        <v>10</v>
      </c>
      <c r="Q53">
        <v>0</v>
      </c>
    </row>
    <row r="54" spans="1:17" hidden="1" x14ac:dyDescent="0.25">
      <c r="A54">
        <v>193</v>
      </c>
      <c r="B54" t="s">
        <v>37</v>
      </c>
      <c r="C54" t="s">
        <v>7</v>
      </c>
      <c r="D54">
        <v>0.5</v>
      </c>
      <c r="E54">
        <v>1</v>
      </c>
      <c r="F54">
        <v>100</v>
      </c>
      <c r="G54">
        <v>10</v>
      </c>
      <c r="H54">
        <v>1</v>
      </c>
      <c r="I54" t="s">
        <v>1</v>
      </c>
      <c r="J54" t="s">
        <v>8</v>
      </c>
      <c r="K54">
        <v>0</v>
      </c>
      <c r="L54">
        <v>0</v>
      </c>
      <c r="M54">
        <v>0</v>
      </c>
      <c r="N54" t="s">
        <v>1</v>
      </c>
      <c r="O54" t="s">
        <v>4</v>
      </c>
      <c r="P54">
        <v>10</v>
      </c>
      <c r="Q54">
        <v>0</v>
      </c>
    </row>
    <row r="55" spans="1:17" hidden="1" x14ac:dyDescent="0.25">
      <c r="A55">
        <v>190</v>
      </c>
      <c r="B55" t="s">
        <v>33</v>
      </c>
      <c r="C55" t="s">
        <v>26</v>
      </c>
      <c r="D55">
        <v>0.5</v>
      </c>
      <c r="E55">
        <v>1</v>
      </c>
      <c r="F55">
        <v>50</v>
      </c>
      <c r="G55">
        <v>5</v>
      </c>
      <c r="H55">
        <v>1</v>
      </c>
      <c r="I55" t="s">
        <v>1</v>
      </c>
      <c r="J55" t="s">
        <v>8</v>
      </c>
      <c r="K55">
        <v>-5</v>
      </c>
      <c r="L55">
        <v>0</v>
      </c>
      <c r="M55">
        <v>0</v>
      </c>
      <c r="N55" t="s">
        <v>1</v>
      </c>
      <c r="O55" t="s">
        <v>4</v>
      </c>
      <c r="P55">
        <v>20</v>
      </c>
      <c r="Q55">
        <v>0</v>
      </c>
    </row>
    <row r="56" spans="1:17" hidden="1" x14ac:dyDescent="0.25">
      <c r="A56">
        <v>192</v>
      </c>
      <c r="B56" t="s">
        <v>33</v>
      </c>
      <c r="C56" t="s">
        <v>26</v>
      </c>
      <c r="D56">
        <v>0.5</v>
      </c>
      <c r="E56">
        <v>1</v>
      </c>
      <c r="F56">
        <v>50</v>
      </c>
      <c r="G56">
        <v>5</v>
      </c>
      <c r="H56">
        <v>1</v>
      </c>
      <c r="I56" t="s">
        <v>1</v>
      </c>
      <c r="J56" t="s">
        <v>8</v>
      </c>
      <c r="K56">
        <v>-2</v>
      </c>
      <c r="L56">
        <v>0</v>
      </c>
      <c r="M56">
        <v>0</v>
      </c>
      <c r="N56" t="s">
        <v>1</v>
      </c>
      <c r="O56" t="s">
        <v>4</v>
      </c>
      <c r="P56">
        <v>20</v>
      </c>
      <c r="Q56">
        <v>0</v>
      </c>
    </row>
    <row r="57" spans="1:17" hidden="1" x14ac:dyDescent="0.25">
      <c r="A57">
        <v>193</v>
      </c>
      <c r="B57" t="s">
        <v>33</v>
      </c>
      <c r="C57" t="s">
        <v>26</v>
      </c>
      <c r="D57">
        <v>0.5</v>
      </c>
      <c r="E57">
        <v>1</v>
      </c>
      <c r="F57">
        <v>50</v>
      </c>
      <c r="G57">
        <v>5</v>
      </c>
      <c r="H57">
        <v>1</v>
      </c>
      <c r="I57" t="s">
        <v>1</v>
      </c>
      <c r="J57" t="s">
        <v>8</v>
      </c>
      <c r="K57">
        <v>3</v>
      </c>
      <c r="L57">
        <v>0</v>
      </c>
      <c r="M57">
        <v>0</v>
      </c>
      <c r="N57" t="s">
        <v>1</v>
      </c>
      <c r="O57" t="s">
        <v>4</v>
      </c>
      <c r="P57">
        <v>20</v>
      </c>
      <c r="Q57">
        <v>0</v>
      </c>
    </row>
    <row r="58" spans="1:17" x14ac:dyDescent="0.25">
      <c r="P58" s="1"/>
      <c r="Q58" s="1"/>
    </row>
    <row r="59" spans="1:17" x14ac:dyDescent="0.25">
      <c r="P59" s="1"/>
      <c r="Q59" s="1"/>
    </row>
    <row r="60" spans="1:17" x14ac:dyDescent="0.25">
      <c r="P60" s="1"/>
      <c r="Q60" s="1"/>
    </row>
    <row r="61" spans="1:17" x14ac:dyDescent="0.25">
      <c r="P61" s="1"/>
      <c r="Q61" s="1"/>
    </row>
    <row r="62" spans="1:17" x14ac:dyDescent="0.25">
      <c r="P62" s="1"/>
      <c r="Q62" s="1"/>
    </row>
    <row r="63" spans="1:17" x14ac:dyDescent="0.25">
      <c r="P63" s="1"/>
      <c r="Q63" s="1"/>
    </row>
    <row r="64" spans="1:17" x14ac:dyDescent="0.25">
      <c r="P64" s="1"/>
      <c r="Q64" s="1"/>
    </row>
    <row r="65" spans="16:17" x14ac:dyDescent="0.25">
      <c r="P65" s="1"/>
      <c r="Q65" s="1"/>
    </row>
    <row r="66" spans="16:17" x14ac:dyDescent="0.25">
      <c r="P66" s="1"/>
      <c r="Q66" s="1"/>
    </row>
    <row r="67" spans="16:17" x14ac:dyDescent="0.25">
      <c r="P67" s="1"/>
      <c r="Q67" s="1"/>
    </row>
    <row r="68" spans="16:17" x14ac:dyDescent="0.25">
      <c r="P68" s="1"/>
      <c r="Q68" s="1"/>
    </row>
    <row r="69" spans="16:17" x14ac:dyDescent="0.25">
      <c r="P69" s="1"/>
      <c r="Q69" s="1"/>
    </row>
    <row r="70" spans="16:17" x14ac:dyDescent="0.25">
      <c r="P70" s="1"/>
      <c r="Q70" s="1"/>
    </row>
    <row r="71" spans="16:17" x14ac:dyDescent="0.25">
      <c r="P71" s="1"/>
      <c r="Q71" s="1"/>
    </row>
    <row r="72" spans="16:17" x14ac:dyDescent="0.25">
      <c r="P72" s="1"/>
      <c r="Q72" s="1"/>
    </row>
    <row r="73" spans="16:17" x14ac:dyDescent="0.25">
      <c r="P73" s="1"/>
      <c r="Q73" s="1"/>
    </row>
    <row r="74" spans="16:17" x14ac:dyDescent="0.25">
      <c r="P74" s="1"/>
      <c r="Q74" s="1"/>
    </row>
    <row r="75" spans="16:17" x14ac:dyDescent="0.25">
      <c r="P75" s="1"/>
      <c r="Q75" s="1"/>
    </row>
    <row r="76" spans="16:17" x14ac:dyDescent="0.25">
      <c r="P76" s="1"/>
      <c r="Q76" s="1"/>
    </row>
    <row r="77" spans="16:17" x14ac:dyDescent="0.25">
      <c r="P77" s="1"/>
      <c r="Q77" s="1"/>
    </row>
    <row r="78" spans="16:17" x14ac:dyDescent="0.25">
      <c r="P78" s="1"/>
      <c r="Q78" s="1"/>
    </row>
    <row r="79" spans="16:17" x14ac:dyDescent="0.25">
      <c r="P79" s="1"/>
      <c r="Q79" s="1"/>
    </row>
    <row r="80" spans="16:17" x14ac:dyDescent="0.25">
      <c r="P80" s="1"/>
      <c r="Q80" s="1"/>
    </row>
    <row r="81" spans="16:17" x14ac:dyDescent="0.25">
      <c r="P81" s="1"/>
      <c r="Q81" s="1"/>
    </row>
    <row r="82" spans="16:17" x14ac:dyDescent="0.25">
      <c r="P82" s="1"/>
      <c r="Q82" s="1"/>
    </row>
    <row r="83" spans="16:17" x14ac:dyDescent="0.25">
      <c r="P83" s="1"/>
      <c r="Q83" s="1"/>
    </row>
    <row r="84" spans="16:17" x14ac:dyDescent="0.25">
      <c r="P84" s="1"/>
      <c r="Q84" s="1"/>
    </row>
    <row r="85" spans="16:17" x14ac:dyDescent="0.25">
      <c r="P85" s="1"/>
      <c r="Q85" s="1"/>
    </row>
    <row r="86" spans="16:17" x14ac:dyDescent="0.25">
      <c r="P86" s="1"/>
      <c r="Q86" s="1"/>
    </row>
    <row r="87" spans="16:17" x14ac:dyDescent="0.25">
      <c r="P87" s="1"/>
      <c r="Q87" s="1"/>
    </row>
    <row r="88" spans="16:17" x14ac:dyDescent="0.25">
      <c r="P88" s="1"/>
      <c r="Q88" s="1"/>
    </row>
    <row r="89" spans="16:17" x14ac:dyDescent="0.25">
      <c r="P89" s="1"/>
      <c r="Q89" s="1"/>
    </row>
    <row r="90" spans="16:17" x14ac:dyDescent="0.25">
      <c r="P90" s="1"/>
      <c r="Q90" s="1"/>
    </row>
    <row r="91" spans="16:17" x14ac:dyDescent="0.25">
      <c r="P91" s="1"/>
      <c r="Q91" s="1"/>
    </row>
    <row r="92" spans="16:17" x14ac:dyDescent="0.25">
      <c r="P92" s="1"/>
      <c r="Q92" s="1"/>
    </row>
  </sheetData>
  <autoFilter ref="A1:Q57">
    <filterColumn colId="1">
      <filters>
        <filter val="Enem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LevelGenerationParameters OLD</vt:lpstr>
      <vt:lpstr>LevelGenerationParameters</vt:lpstr>
      <vt:lpstr>Difficulty</vt:lpstr>
      <vt:lpstr>Achievements</vt:lpstr>
      <vt:lpstr>Support Matrix</vt:lpstr>
      <vt:lpstr>TODO</vt:lpstr>
      <vt:lpstr>DONE</vt:lpstr>
      <vt:lpstr>levels</vt:lpstr>
      <vt:lpstr>level001</vt:lpstr>
      <vt:lpstr>level002</vt:lpstr>
      <vt:lpstr>Exchange</vt:lpstr>
      <vt:lpstr>Marketing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Yazici</dc:creator>
  <cp:lastModifiedBy>Baris Yazici</cp:lastModifiedBy>
  <dcterms:created xsi:type="dcterms:W3CDTF">2014-07-24T16:12:40Z</dcterms:created>
  <dcterms:modified xsi:type="dcterms:W3CDTF">2016-01-26T17:04:08Z</dcterms:modified>
</cp:coreProperties>
</file>