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702"/>
  <workbookPr/>
  <mc:AlternateContent xmlns:mc="http://schemas.openxmlformats.org/markup-compatibility/2006">
    <mc:Choice Requires="x15">
      <x15ac:absPath xmlns:x15ac="http://schemas.microsoft.com/office/spreadsheetml/2010/11/ac" url="/Users/amal/Google Drive/PhD/Datasets/"/>
    </mc:Choice>
  </mc:AlternateContent>
  <bookViews>
    <workbookView xWindow="3980" yWindow="3000" windowWidth="20960" windowHeight="12580" activeTab="1"/>
  </bookViews>
  <sheets>
    <sheet name="Summary" sheetId="1" r:id="rId1"/>
    <sheet name="CLEF 2017" sheetId="5" r:id="rId2"/>
    <sheet name="Cohen Drugs" sheetId="2" r:id="rId3"/>
    <sheet name="COPD" sheetId="3" r:id="rId4"/>
    <sheet name="Proton" sheetId="4"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F2" i="1" l="1"/>
  <c r="F3" i="1"/>
  <c r="F4" i="1"/>
  <c r="F5" i="1"/>
  <c r="D6" i="1"/>
  <c r="F6" i="1"/>
  <c r="F22" i="5"/>
  <c r="F3" i="5"/>
  <c r="F4" i="5"/>
  <c r="F5" i="5"/>
  <c r="F6" i="5"/>
  <c r="F7" i="5"/>
  <c r="F8" i="5"/>
  <c r="F9" i="5"/>
  <c r="F10" i="5"/>
  <c r="F11" i="5"/>
  <c r="F12" i="5"/>
  <c r="F13" i="5"/>
  <c r="F14" i="5"/>
  <c r="F15" i="5"/>
  <c r="F16" i="5"/>
  <c r="F17" i="5"/>
  <c r="F18" i="5"/>
  <c r="F19" i="5"/>
  <c r="F20" i="5"/>
  <c r="F21" i="5"/>
  <c r="F2" i="5"/>
  <c r="F17" i="2"/>
  <c r="F3" i="2"/>
  <c r="F4" i="2"/>
  <c r="F5" i="2"/>
  <c r="F6" i="2"/>
  <c r="F7" i="2"/>
  <c r="F8" i="2"/>
  <c r="F9" i="2"/>
  <c r="F10" i="2"/>
  <c r="F11" i="2"/>
  <c r="F12" i="2"/>
  <c r="F13" i="2"/>
  <c r="F14" i="2"/>
  <c r="F15" i="2"/>
  <c r="F16" i="2"/>
  <c r="F2" i="2"/>
  <c r="D55" i="5"/>
  <c r="C54" i="5"/>
  <c r="D54" i="5"/>
  <c r="D53" i="5"/>
  <c r="C53" i="5"/>
  <c r="E22" i="5"/>
  <c r="D22" i="5"/>
  <c r="C22" i="5"/>
  <c r="E17" i="2"/>
  <c r="D17" i="2"/>
  <c r="C17" i="2"/>
  <c r="C6" i="1"/>
</calcChain>
</file>

<file path=xl/comments1.xml><?xml version="1.0" encoding="utf-8"?>
<comments xmlns="http://schemas.openxmlformats.org/spreadsheetml/2006/main">
  <authors>
    <author>Microsoft Office User</author>
  </authors>
  <commentList>
    <comment ref="D4" authorId="0">
      <text>
        <r>
          <rPr>
            <b/>
            <sz val="10"/>
            <color indexed="81"/>
            <rFont val="Calibri"/>
            <family val="2"/>
          </rPr>
          <t>Microsoft Office User:</t>
        </r>
        <r>
          <rPr>
            <sz val="10"/>
            <color indexed="81"/>
            <rFont val="Calibri"/>
            <family val="2"/>
          </rPr>
          <t xml:space="preserve">
after remove 82 because: 
81 duplication + 1 has no information (rec 1606)</t>
        </r>
      </text>
    </comment>
  </commentList>
</comments>
</file>

<file path=xl/connections.xml><?xml version="1.0" encoding="utf-8"?>
<connections xmlns="http://schemas.openxmlformats.org/spreadsheetml/2006/main">
  <connection id="1" keepAlive="1" name="Query - record" description="Connection to the 'record' query in the workbook." type="5" refreshedVersion="0" background="1">
    <dbPr connection="Provider=Microsoft.Mashup.OleDb.1;Data Source=$Workbook$;Location=record;Extended Properties=&quot;&quot;" command="SELECT * FROM [record]"/>
  </connection>
  <connection id="2" keepAlive="1" name="Query - records" description="Connection to the 'records' query in the workbook." type="5" refreshedVersion="0" background="1">
    <dbPr connection="Provider=Microsoft.Mashup.OleDb.1;Data Source=$Workbook$;Location=records;Extended Properties=&quot;&quot;" command="SELECT * FROM [records]"/>
  </connection>
</connections>
</file>

<file path=xl/sharedStrings.xml><?xml version="1.0" encoding="utf-8"?>
<sst xmlns="http://schemas.openxmlformats.org/spreadsheetml/2006/main" count="270" uniqueCount="195">
  <si>
    <t>Dataset</t>
  </si>
  <si>
    <t>Topic title</t>
  </si>
  <si>
    <t>PubMed Ids</t>
  </si>
  <si>
    <t>Relevant</t>
  </si>
  <si>
    <t>Query</t>
  </si>
  <si>
    <t>CLEF2017</t>
  </si>
  <si>
    <t>No. of topics</t>
  </si>
  <si>
    <t>yes</t>
  </si>
  <si>
    <t>no</t>
  </si>
  <si>
    <t xml:space="preserve">Cohen Drugs </t>
  </si>
  <si>
    <t>COPD</t>
  </si>
  <si>
    <t>ProtonBeam</t>
  </si>
  <si>
    <t>Total</t>
  </si>
  <si>
    <t>file format</t>
  </si>
  <si>
    <t>xml</t>
  </si>
  <si>
    <t>text</t>
  </si>
  <si>
    <t xml:space="preserve">tsv </t>
  </si>
  <si>
    <t>Have original SR paper</t>
  </si>
  <si>
    <t>OVID query format</t>
  </si>
  <si>
    <t>Comment</t>
  </si>
  <si>
    <t>ACEInhibitors</t>
  </si>
  <si>
    <t>ADHD</t>
  </si>
  <si>
    <t>Antihistamines</t>
  </si>
  <si>
    <t>AtypicalAntipsychotics</t>
  </si>
  <si>
    <t>BetaBlockers</t>
  </si>
  <si>
    <t>CalciumChannelBlockers</t>
  </si>
  <si>
    <t>Estrogens</t>
  </si>
  <si>
    <t>NSAIDs</t>
  </si>
  <si>
    <t>Opioids</t>
  </si>
  <si>
    <t>OralHypoglycemics</t>
  </si>
  <si>
    <t>ProtonPumpInhibitors</t>
  </si>
  <si>
    <t>SkeletalMuscleRelaxants</t>
  </si>
  <si>
    <t>Statins</t>
  </si>
  <si>
    <t>Triptans</t>
  </si>
  <si>
    <t>UrinaryIncontinence</t>
  </si>
  <si>
    <t>Drug Review Name</t>
  </si>
  <si>
    <t>No. of Citations</t>
  </si>
  <si>
    <t>No. of Citations based on qrel</t>
  </si>
  <si>
    <t>yes - updated</t>
  </si>
  <si>
    <t>yes - record number</t>
  </si>
  <si>
    <t>MeSH</t>
  </si>
  <si>
    <t>Title</t>
  </si>
  <si>
    <t>2005 - 3</t>
  </si>
  <si>
    <t>year - update</t>
  </si>
  <si>
    <t>2004 - 2</t>
  </si>
  <si>
    <t>2011 - 11</t>
  </si>
  <si>
    <t>2007 - final</t>
  </si>
  <si>
    <t>2005 - final</t>
  </si>
  <si>
    <t>2004 - final</t>
  </si>
  <si>
    <t>1,274 (Medline)</t>
  </si>
  <si>
    <t>1,426 - 735 (Medline)</t>
  </si>
  <si>
    <t>2010 - 4</t>
  </si>
  <si>
    <t>2009 - 5</t>
  </si>
  <si>
    <t>3,847 - 1,155 (Meline)</t>
  </si>
  <si>
    <t>2010 - final</t>
  </si>
  <si>
    <t>No. of Citations based on report</t>
  </si>
  <si>
    <t>4978 - 1,764 (Medline)</t>
  </si>
  <si>
    <t>2006 - 1</t>
  </si>
  <si>
    <t>2009 - 2</t>
  </si>
  <si>
    <t>2006 - 4</t>
  </si>
  <si>
    <t>the effectiveness and harms between aliskiren and placebo and between AIIRAs and ACEIs in the treatment of diagnosed coronary heart disease, hypertension, left ventricular dysfunction, heart failure, nondiabetic chronic kidney disease, or diabetic nephropathy.</t>
  </si>
  <si>
    <t>the benefits and harms of different pharmacologic treatments for ADHD</t>
  </si>
  <si>
    <t>the efficacy, effectiveness, and adverse effects of newer antihistamines in both adult and pediatric populations</t>
  </si>
  <si>
    <t>efficacy, effectiveness, tolerability, and safety of atypical antipsychotics</t>
  </si>
  <si>
    <r>
      <rPr>
        <b/>
        <sz val="11"/>
        <color rgb="FFFF0000"/>
        <rFont val="Calibri"/>
        <family val="2"/>
        <scheme val="minor"/>
      </rPr>
      <t xml:space="preserve">the efficacy and adverse effects of different estrogens. </t>
    </r>
    <r>
      <rPr>
        <b/>
        <sz val="11"/>
        <color theme="1"/>
        <rFont val="Calibri"/>
        <family val="2"/>
        <scheme val="minor"/>
      </rPr>
      <t>the comparative efficacy of different estrogen preparations for reducing symptoms of menopause, the comparative efficacy of different estrogen preparations for preventing low bone density and fractures, the comparative safety of different estrogen preparations for short-term use (&lt;5 years)?, the comparative safety of different estrogen preparations for long-term use (5 or more years)?, subgroups of patients for which one medication or preparation is more effective or associated with fewer adverse effects</t>
    </r>
  </si>
  <si>
    <r>
      <rPr>
        <b/>
        <sz val="11"/>
        <color rgb="FFFF0000"/>
        <rFont val="Calibri"/>
        <family val="2"/>
        <scheme val="minor"/>
      </rPr>
      <t>the effectiveness and harms of oral or topical nonsteroidal antiinflammatory drugs (NSAIDs) in the treatment of chronic pain from osteoarthritis, rheumatoid arthritis, soft tissue pain, back pain, and ankylosing spondylitis</t>
    </r>
    <r>
      <rPr>
        <b/>
        <sz val="11"/>
        <color theme="1"/>
        <rFont val="Calibri"/>
        <family val="2"/>
        <scheme val="minor"/>
      </rPr>
      <t xml:space="preserve">
the effectiveness and adverse event profiles of cyclo-oxygenase (COX) inhibitors and nonsteroidal antiinflammatory drugs (NSAIDs) in the treatment of chronic pain from osteoarthritis, rheumatoid arthritis, soft tissue pain, back pain, and ankylosing spondylitis.</t>
    </r>
  </si>
  <si>
    <t>the benefits and harms of different proton pump inhibitors</t>
  </si>
  <si>
    <t>the efficacy and adverse effects of different statins</t>
  </si>
  <si>
    <t>efficacy, effectiveness, and safety of beta blockers drugs</t>
  </si>
  <si>
    <t>efficacy, effectiveness, and safety of Calcium Channel Blockers drugs</t>
  </si>
  <si>
    <t>for Type 2 diabetes, is oral hypoglycemics differ in the ability to reduce HbA1C levels, progression or occurrence of clinically relevant outcomes,  safety or adverse effects</t>
  </si>
  <si>
    <t xml:space="preserve">the efficacy of skeletal muscle relaxants in patients with spasticity or musculoskeletal conditions </t>
  </si>
  <si>
    <t xml:space="preserve">the efficacy and adverse effects of different statins </t>
  </si>
  <si>
    <t>the efficacy and adverse effects of Urinary Incontinence drugs</t>
  </si>
  <si>
    <t>the effectiveness and harms of long-acting opioids and of long-acting opioids  with short-acting opioids in adults with chronic noncancer pain.</t>
  </si>
  <si>
    <t>manually</t>
  </si>
  <si>
    <t>different database</t>
  </si>
  <si>
    <t>year</t>
  </si>
  <si>
    <t>No. of Relevants</t>
  </si>
  <si>
    <t>% relevant</t>
  </si>
  <si>
    <t>File name</t>
  </si>
  <si>
    <t>Topic Id</t>
  </si>
  <si>
    <t>No. of PubMed ids (from qrel)</t>
  </si>
  <si>
    <t>No. of Relevant Abstracts</t>
  </si>
  <si>
    <t>No. of Relevant Content</t>
  </si>
  <si>
    <t>Formulation</t>
  </si>
  <si>
    <t>CD010438</t>
  </si>
  <si>
    <t>OVID</t>
  </si>
  <si>
    <t>Thromboelastography (TEG) and rotational thromboelastometry (ROTEM) for trauma-induced coagulopathy in adult trauma patients with bleeding</t>
  </si>
  <si>
    <t>CD011984</t>
  </si>
  <si>
    <t>Urine tests for Down's syndrome screening</t>
  </si>
  <si>
    <t>CD008643</t>
  </si>
  <si>
    <t>PubMed</t>
  </si>
  <si>
    <t xml:space="preserve">Red flags to screen for vertebral fracture in patients presenting with low-back pain </t>
  </si>
  <si>
    <t>CD009944</t>
  </si>
  <si>
    <t xml:space="preserve">Diagnostic accuracy of endoscopic ultrasonography (EUS) for the preoperative locoregional staging of primary gastric cancer </t>
  </si>
  <si>
    <t>CD007427</t>
  </si>
  <si>
    <t xml:space="preserve">Physical tests for shoulder impingements and local lesions of bursa, tendon or labrum that may accompany impingement </t>
  </si>
  <si>
    <t>CD009593</t>
  </si>
  <si>
    <t>Xpert® MTB/RIF assay for pulmonary tuberculosis and rifampicin resistance in adults</t>
  </si>
  <si>
    <t>CD011549</t>
  </si>
  <si>
    <t>Endoscopic ultrasound versus magnetic resonance cholangiopancreatography for common bile duct stones</t>
  </si>
  <si>
    <t>CD011134</t>
  </si>
  <si>
    <t xml:space="preserve">Blood CEA levels for detecting recurrent colorectal cancer </t>
  </si>
  <si>
    <t>CD008686</t>
  </si>
  <si>
    <t>Red flags to screen for malignancy in patients with low-back pain</t>
  </si>
  <si>
    <t>CD011975</t>
  </si>
  <si>
    <t xml:space="preserve">First trimester serum tests for Down's syndrome screening </t>
  </si>
  <si>
    <t>CD009323</t>
  </si>
  <si>
    <t>Diagnostic accuracy of laparoscopy following computed tomography (CT) scanning for assessing the resectability with curative intent in pancreatic and periampullary cancer</t>
  </si>
  <si>
    <t>CD009020</t>
  </si>
  <si>
    <t>Magnetic resonance imaging, magnetic resonance arthrography and ultrasonography for assessing rotator cuff tears in people with shoulder pain for whom surgery is being considered</t>
  </si>
  <si>
    <t>CD011548</t>
  </si>
  <si>
    <t xml:space="preserve">Ultrasound versus liver function tests for diagnosis of common bile duct stones </t>
  </si>
  <si>
    <t>CD010409</t>
  </si>
  <si>
    <t xml:space="preserve">Sentinel node assessment for diagnosis of groin lymph node involvement in vulval cancer </t>
  </si>
  <si>
    <t>CD008054</t>
  </si>
  <si>
    <t>Human papillomavirus testing versus repeat cytology for triage of minor cytological cervical lesions</t>
  </si>
  <si>
    <t>CD010771</t>
  </si>
  <si>
    <t>Informant Questionnaire on Cognitive Decline in the Elderly (IQCODE) for the diagnosis of dementia within a general practice (primary care) setting</t>
  </si>
  <si>
    <t>CD009591</t>
  </si>
  <si>
    <t xml:space="preserve">Imaging modalities for the non-invasive diagnosis of endometriosis </t>
  </si>
  <si>
    <t>CD008691</t>
  </si>
  <si>
    <t xml:space="preserve">Cardiac testing for coronary artery disease in potential kidney transplant recipients </t>
  </si>
  <si>
    <t>CD010632</t>
  </si>
  <si>
    <t>18F-FDG PET for the early diagnosis of Alzheimer’s disease dementia and other dementias in people with mild cognitive impairment (MCI) 28 Red flags to screen for malignancy in patients with low-back pain</t>
  </si>
  <si>
    <t>CD007394</t>
  </si>
  <si>
    <t xml:space="preserve">Galactomannan detection for invasive aspergillosis in immunocompromised patients </t>
  </si>
  <si>
    <t>CD010775</t>
  </si>
  <si>
    <t>Montreal Cognitive Assessment for the diagnosis of Alzheimerâs disease and other dementias</t>
  </si>
  <si>
    <t>CD009786</t>
  </si>
  <si>
    <t>Laparoscopy for diagnosing resectability of disease in patients with advanced ovarian cancer</t>
  </si>
  <si>
    <t>CD009579</t>
  </si>
  <si>
    <t>Circulating antigen tests and urine reagent strips for diagnosis of active schistosomiasis in endemic areas</t>
  </si>
  <si>
    <t>CD009925</t>
  </si>
  <si>
    <t>Second trimester serum tests for Down's Syndrome screening</t>
  </si>
  <si>
    <t>CD007431</t>
  </si>
  <si>
    <t>Physical examination for lumbar radiculopathy due to disc herniation in patients with low-back pain</t>
  </si>
  <si>
    <t>CD008803</t>
  </si>
  <si>
    <t>Optic nerve head and fibre layer imaging for diagnosing glaucoma</t>
  </si>
  <si>
    <t>CD008782</t>
  </si>
  <si>
    <t>Plasma and cerebrospinal fluid amyloid beta for the diagnosis of Alzheimer's disease dementia and other dementias in people with mild cognitive impairment (MCI)</t>
  </si>
  <si>
    <t>CD009647</t>
  </si>
  <si>
    <t>Clinical symptoms, signs and tests for identification of impending and current water-loss dehydration in older people</t>
  </si>
  <si>
    <t>CD009135</t>
  </si>
  <si>
    <t>Rapid tests for the diagnosis of visceral leishmaniasis in patients with suspected disease</t>
  </si>
  <si>
    <t>CD008760</t>
  </si>
  <si>
    <t>Capsule endoscopy for the diagnosis of oesophageal varices in people with chronic liver disease or portal vein thrombosis</t>
  </si>
  <si>
    <t>CD009519</t>
  </si>
  <si>
    <t>PET-CT for assessing mediastinal lymph node involvement in patients with suspected resectable non-small cell lung cancer</t>
  </si>
  <si>
    <t>CD009372</t>
  </si>
  <si>
    <t>Computed tomography angiography or magnetic resonance angiography for detection of intracranial vascular malformations in patients with intracerebral haemorrhage</t>
  </si>
  <si>
    <t>CD010276</t>
  </si>
  <si>
    <t>Diagnostic tests for oral cancer and potentially malignant disorders in patients presenting with clinically evident lesions</t>
  </si>
  <si>
    <t>CD009551</t>
  </si>
  <si>
    <t>Polymerase chain reaction blood tests for the diagnosis of invasive aspergillosis in immunocompromised people</t>
  </si>
  <si>
    <t>CD012019</t>
  </si>
  <si>
    <t>Urinary biomarkers for the non-invasive diagnosis of endometriosis</t>
  </si>
  <si>
    <t>CD008081</t>
  </si>
  <si>
    <t>Optical coherence tomography (OCT) for detection of macular oedema in patients with diabetic retinopathy</t>
  </si>
  <si>
    <t>CD009185</t>
  </si>
  <si>
    <t>Procalcitonin, C-reactive protein, and erythrocyte sedimentation rate for the diagnosis of acute pyelonephritis in children</t>
  </si>
  <si>
    <t>CD010339</t>
  </si>
  <si>
    <t>Endoscopic retrograde cholangiopancreatography versus intraoperative cholangiography for diagnosis of common bile duct stones</t>
  </si>
  <si>
    <t>CD010653</t>
  </si>
  <si>
    <t>First rank symptoms for schizophrenia</t>
  </si>
  <si>
    <t>CD010542</t>
  </si>
  <si>
    <t>Transient elastography for diagnosis of stages of hepatic fibrosis and cirrhosis in people with alcoholic liver disease</t>
  </si>
  <si>
    <t>CD010896</t>
  </si>
  <si>
    <t>Regional Cerebral Blood Flow Single Photon Emission Computed Tomography for detection of Frontotemporal dementia in people with suspected dementia</t>
  </si>
  <si>
    <t>CD010023</t>
  </si>
  <si>
    <t>Computed tomography versus magnetic resonance imaging versus bone scintigraphy for clinically suspected scaphoid fractures in patients with negative plain radiographs</t>
  </si>
  <si>
    <t>CD010772</t>
  </si>
  <si>
    <t>Informant Questionnaire on Cognitive Decline in the Elderly (IQCODE) for the diagnosis of dementia within a secondary care setting</t>
  </si>
  <si>
    <t>CD011145</t>
  </si>
  <si>
    <t>Mini-Mental State Examination (MMSE) for the detection of dementia in clinically unevaluated people aged 65 and over in community and primary care populations</t>
  </si>
  <si>
    <t>CD010705</t>
  </si>
  <si>
    <t>The diagnostic accuracy of the GenoTypeÂ® MTBDRsl assay for the detection of resistance to second-line anti-tuberculosis drugs</t>
  </si>
  <si>
    <t>CD010633</t>
  </si>
  <si>
    <t>Dopamine transporter imaging for the diagnosis of dementia with Lewy bodies</t>
  </si>
  <si>
    <t>CD010173</t>
  </si>
  <si>
    <t>Clinical assessment to screen for the detection of oral cavity cancer and potentially malignant disorders in apparently healthy adults</t>
  </si>
  <si>
    <t>CD010386</t>
  </si>
  <si>
    <t>11C-PIB-PET for the early diagnosis of Alzheimerâs disease dementia and other dementias in people with mild cognitive impairment (MCI)</t>
  </si>
  <si>
    <t>CD010783</t>
  </si>
  <si>
    <t>Mini-Mental State Examination (MMSE) for the detection of Alzheimer's disease and other dementias in people with mild cognitive impairment (MCI)</t>
  </si>
  <si>
    <t>CD010860</t>
  </si>
  <si>
    <t>Mini-Cog for the diagnosis of Alzheimer's disease dementia and other dementias within a community setting</t>
  </si>
  <si>
    <t>% relevant abstract</t>
  </si>
  <si>
    <t>No. relevant abstracts</t>
  </si>
  <si>
    <t>Relevant Abstarcts</t>
  </si>
  <si>
    <t>Relevant Abstracts</t>
  </si>
  <si>
    <t>Source</t>
  </si>
  <si>
    <t>Cohen 2005</t>
  </si>
  <si>
    <t>Wallace 2010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</si>
</sst>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_-;\-* #,##0_-;_-* &quot;-&quot;_-;_-@_-"/>
    <numFmt numFmtId="165" formatCode="_-* #,##0.00_-;\-* #,##0.00_-;_-* &quot;-&quot;??_-;_-@_-"/>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2"/>
      <color theme="1"/>
      <name val="Calibri"/>
      <family val="2"/>
      <scheme val="minor"/>
    </font>
    <font>
      <b/>
      <sz val="11"/>
      <color theme="0"/>
      <name val="Calibri"/>
      <family val="2"/>
      <scheme val="minor"/>
    </font>
    <font>
      <sz val="11"/>
      <color theme="1"/>
      <name val="Calibri"/>
      <family val="2"/>
      <scheme val="minor"/>
    </font>
    <font>
      <sz val="12"/>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1"/>
      <name val="Calibri Light"/>
      <family val="1"/>
      <scheme val="major"/>
    </font>
    <font>
      <b/>
      <sz val="14"/>
      <color theme="1"/>
      <name val="Calibri"/>
      <family val="2"/>
      <scheme val="minor"/>
    </font>
    <font>
      <sz val="10"/>
      <color indexed="81"/>
      <name val="Calibri"/>
      <family val="2"/>
    </font>
    <font>
      <b/>
      <sz val="10"/>
      <color indexed="81"/>
      <name val="Calibri"/>
      <family val="2"/>
    </font>
  </fonts>
  <fills count="10">
    <fill>
      <patternFill patternType="none"/>
    </fill>
    <fill>
      <patternFill patternType="gray125"/>
    </fill>
    <fill>
      <patternFill patternType="solid">
        <fgColor rgb="FFA5A5A5"/>
      </patternFill>
    </fill>
    <fill>
      <patternFill patternType="solid">
        <fgColor theme="4" tint="0.79998168889431442"/>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8" tint="0.59999389629810485"/>
        <bgColor indexed="64"/>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xf numFmtId="164" fontId="5" fillId="0" borderId="0" applyFont="0" applyFill="0" applyBorder="0" applyAlignment="0" applyProtection="0"/>
    <xf numFmtId="165" fontId="5" fillId="0" borderId="0" applyFont="0" applyFill="0" applyBorder="0" applyAlignment="0" applyProtection="0"/>
    <xf numFmtId="0" fontId="6" fillId="2" borderId="1"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9" fontId="5"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81">
    <xf numFmtId="0" fontId="0" fillId="0" borderId="0" xfId="0"/>
    <xf numFmtId="0" fontId="7" fillId="0" borderId="0" xfId="0" applyFont="1" applyAlignment="1">
      <alignment horizontal="center" vertical="center"/>
    </xf>
    <xf numFmtId="0" fontId="8" fillId="0" borderId="0" xfId="0" applyFont="1"/>
    <xf numFmtId="0" fontId="7" fillId="0" borderId="0" xfId="0" applyFont="1"/>
    <xf numFmtId="0" fontId="13" fillId="0" borderId="0" xfId="0" applyFont="1"/>
    <xf numFmtId="0" fontId="13" fillId="0" borderId="0" xfId="0" applyFont="1" applyAlignment="1">
      <alignment horizontal="center" vertical="center"/>
    </xf>
    <xf numFmtId="0" fontId="14" fillId="0" borderId="0" xfId="0" applyFont="1" applyAlignment="1">
      <alignment horizontal="center"/>
    </xf>
    <xf numFmtId="0" fontId="11" fillId="0" borderId="2" xfId="0" applyFont="1" applyBorder="1" applyAlignment="1">
      <alignment horizontal="center" vertical="center"/>
    </xf>
    <xf numFmtId="0" fontId="12" fillId="2" borderId="2" xfId="3" applyFont="1" applyBorder="1" applyAlignment="1">
      <alignment horizontal="center" vertical="center"/>
    </xf>
    <xf numFmtId="3" fontId="11" fillId="0" borderId="2" xfId="0" applyNumberFormat="1" applyFont="1" applyBorder="1" applyAlignment="1">
      <alignment horizontal="center" vertical="center"/>
    </xf>
    <xf numFmtId="0" fontId="10" fillId="0" borderId="2" xfId="0" applyFont="1" applyBorder="1" applyAlignment="1">
      <alignment vertical="center" wrapText="1"/>
    </xf>
    <xf numFmtId="165" fontId="11" fillId="0" borderId="2" xfId="2" applyFont="1" applyBorder="1" applyAlignment="1">
      <alignment horizontal="center" vertical="center"/>
    </xf>
    <xf numFmtId="0" fontId="13" fillId="0" borderId="2" xfId="0" applyFont="1" applyBorder="1" applyAlignment="1">
      <alignment horizontal="center" vertical="center"/>
    </xf>
    <xf numFmtId="3" fontId="12" fillId="2" borderId="2" xfId="3" applyNumberFormat="1" applyFont="1" applyBorder="1" applyAlignment="1">
      <alignment horizontal="center" vertical="center"/>
    </xf>
    <xf numFmtId="0" fontId="13" fillId="0" borderId="2" xfId="0" applyFont="1" applyBorder="1"/>
    <xf numFmtId="0" fontId="11" fillId="0" borderId="2" xfId="0" applyFont="1" applyBorder="1" applyAlignment="1">
      <alignment horizontal="center" vertical="center" wrapText="1"/>
    </xf>
    <xf numFmtId="0" fontId="13" fillId="0" borderId="0" xfId="0" applyFont="1" applyAlignment="1">
      <alignment wrapText="1"/>
    </xf>
    <xf numFmtId="0" fontId="9" fillId="0" borderId="2" xfId="0" applyFont="1" applyBorder="1" applyAlignment="1">
      <alignment horizontal="center" vertical="center"/>
    </xf>
    <xf numFmtId="0" fontId="10" fillId="0" borderId="2" xfId="0" applyFont="1" applyBorder="1" applyAlignment="1">
      <alignment horizontal="center" vertical="center" wrapText="1"/>
    </xf>
    <xf numFmtId="0" fontId="13" fillId="0" borderId="2" xfId="0" applyFont="1" applyBorder="1" applyAlignment="1">
      <alignment horizontal="center"/>
    </xf>
    <xf numFmtId="0" fontId="13" fillId="0" borderId="0" xfId="0" applyFont="1" applyAlignment="1">
      <alignment horizontal="center"/>
    </xf>
    <xf numFmtId="10" fontId="9" fillId="0" borderId="0" xfId="0" applyNumberFormat="1" applyFont="1" applyAlignment="1">
      <alignment horizontal="center"/>
    </xf>
    <xf numFmtId="0" fontId="9" fillId="3" borderId="2" xfId="0" applyFont="1" applyFill="1" applyBorder="1" applyAlignment="1">
      <alignment horizontal="center" vertical="center"/>
    </xf>
    <xf numFmtId="0" fontId="11" fillId="3" borderId="2" xfId="0" applyFont="1" applyFill="1" applyBorder="1" applyAlignment="1">
      <alignment horizontal="center" vertical="center"/>
    </xf>
    <xf numFmtId="0" fontId="3"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0" fontId="0" fillId="0" borderId="0" xfId="0" applyAlignment="1">
      <alignment horizontal="center"/>
    </xf>
    <xf numFmtId="0" fontId="10" fillId="4" borderId="0" xfId="0" applyFont="1" applyFill="1" applyAlignment="1">
      <alignment horizontal="center"/>
    </xf>
    <xf numFmtId="0" fontId="0" fillId="0" borderId="0" xfId="0" applyAlignment="1">
      <alignment horizontal="center" vertical="center"/>
    </xf>
    <xf numFmtId="0" fontId="0" fillId="0" borderId="0" xfId="0" applyAlignment="1">
      <alignment horizontal="left" vertical="center"/>
    </xf>
    <xf numFmtId="0" fontId="19" fillId="0" borderId="0" xfId="0" applyFont="1" applyAlignment="1">
      <alignment horizontal="left" vertical="center"/>
    </xf>
    <xf numFmtId="3" fontId="10" fillId="2" borderId="2" xfId="3" applyNumberFormat="1" applyFont="1" applyFill="1" applyBorder="1" applyAlignment="1">
      <alignment horizontal="center" vertical="center"/>
    </xf>
    <xf numFmtId="10" fontId="0" fillId="0" borderId="0" xfId="10" applyNumberFormat="1" applyFont="1" applyAlignment="1">
      <alignment horizontal="center"/>
    </xf>
    <xf numFmtId="0" fontId="2" fillId="0" borderId="0" xfId="0" applyFont="1" applyAlignment="1">
      <alignment horizontal="center" vertical="center"/>
    </xf>
    <xf numFmtId="10" fontId="12" fillId="2" borderId="2" xfId="10" applyNumberFormat="1" applyFont="1" applyFill="1" applyBorder="1" applyAlignment="1">
      <alignment horizontal="center" vertical="center"/>
    </xf>
    <xf numFmtId="10" fontId="14" fillId="0" borderId="0" xfId="0" applyNumberFormat="1" applyFont="1" applyAlignment="1">
      <alignment horizontal="center"/>
    </xf>
    <xf numFmtId="3" fontId="10" fillId="2" borderId="4" xfId="3" applyNumberFormat="1" applyFont="1" applyBorder="1" applyAlignment="1">
      <alignment horizontal="center" vertical="center"/>
    </xf>
    <xf numFmtId="10" fontId="11" fillId="6" borderId="2" xfId="10" applyNumberFormat="1" applyFont="1" applyFill="1" applyBorder="1" applyAlignment="1">
      <alignment horizontal="center" vertical="center"/>
    </xf>
    <xf numFmtId="0" fontId="7" fillId="8" borderId="0" xfId="0" applyFont="1" applyFill="1" applyAlignment="1">
      <alignment horizontal="center" vertical="center"/>
    </xf>
    <xf numFmtId="0" fontId="12" fillId="8" borderId="2" xfId="3" applyFont="1" applyFill="1" applyBorder="1" applyAlignment="1">
      <alignment horizontal="center" vertical="center" wrapText="1"/>
    </xf>
    <xf numFmtId="0" fontId="6" fillId="8" borderId="2" xfId="3" applyFont="1" applyFill="1" applyBorder="1" applyAlignment="1">
      <alignment horizontal="center" vertical="center" wrapText="1"/>
    </xf>
    <xf numFmtId="0" fontId="10" fillId="0" borderId="5" xfId="0" applyFont="1" applyBorder="1" applyAlignment="1">
      <alignment horizontal="center" vertical="center"/>
    </xf>
    <xf numFmtId="0" fontId="10" fillId="8" borderId="6" xfId="0" applyFont="1" applyFill="1" applyBorder="1" applyAlignment="1">
      <alignment horizontal="center" vertical="center"/>
    </xf>
    <xf numFmtId="0" fontId="10" fillId="8" borderId="6" xfId="0" applyFont="1" applyFill="1" applyBorder="1" applyAlignment="1">
      <alignment horizontal="center" vertical="center" wrapText="1"/>
    </xf>
    <xf numFmtId="0" fontId="10" fillId="8" borderId="7" xfId="0" applyFont="1" applyFill="1" applyBorder="1" applyAlignment="1">
      <alignment horizontal="left" vertical="center"/>
    </xf>
    <xf numFmtId="0" fontId="0" fillId="0" borderId="4" xfId="0" applyNumberFormat="1" applyBorder="1" applyAlignment="1">
      <alignment horizontal="center"/>
    </xf>
    <xf numFmtId="0" fontId="0" fillId="3" borderId="2" xfId="0" applyFill="1" applyBorder="1" applyAlignment="1">
      <alignment horizontal="center"/>
    </xf>
    <xf numFmtId="0" fontId="0" fillId="0" borderId="2" xfId="0" applyBorder="1" applyAlignment="1">
      <alignment horizontal="center"/>
    </xf>
    <xf numFmtId="10" fontId="0" fillId="6" borderId="2" xfId="10" applyNumberFormat="1" applyFont="1" applyFill="1" applyBorder="1" applyAlignment="1">
      <alignment horizontal="center"/>
    </xf>
    <xf numFmtId="0" fontId="0" fillId="0" borderId="3" xfId="0" applyBorder="1" applyAlignment="1">
      <alignment horizontal="left" vertical="center"/>
    </xf>
    <xf numFmtId="0" fontId="0" fillId="0" borderId="4" xfId="0" applyNumberFormat="1" applyFill="1" applyBorder="1" applyAlignment="1">
      <alignment horizontal="center"/>
    </xf>
    <xf numFmtId="3" fontId="10" fillId="2" borderId="8" xfId="3" applyNumberFormat="1" applyFont="1" applyBorder="1" applyAlignment="1">
      <alignment horizontal="center" vertical="center"/>
    </xf>
    <xf numFmtId="3" fontId="10" fillId="2" borderId="9" xfId="3" applyNumberFormat="1" applyFont="1" applyBorder="1" applyAlignment="1">
      <alignment horizontal="center" vertical="center"/>
    </xf>
    <xf numFmtId="0" fontId="10" fillId="4" borderId="9" xfId="0" applyFont="1" applyFill="1" applyBorder="1" applyAlignment="1">
      <alignment horizontal="center"/>
    </xf>
    <xf numFmtId="10" fontId="10" fillId="4" borderId="9" xfId="10" applyNumberFormat="1" applyFont="1" applyFill="1" applyBorder="1" applyAlignment="1">
      <alignment horizontal="center"/>
    </xf>
    <xf numFmtId="3" fontId="10" fillId="2" borderId="10" xfId="3" applyNumberFormat="1" applyFont="1" applyBorder="1" applyAlignment="1">
      <alignment horizontal="center" vertical="center"/>
    </xf>
    <xf numFmtId="3" fontId="10" fillId="2" borderId="6" xfId="3" applyNumberFormat="1" applyFont="1" applyFill="1" applyBorder="1" applyAlignment="1">
      <alignment horizontal="center" vertical="center"/>
    </xf>
    <xf numFmtId="0" fontId="0" fillId="5" borderId="2" xfId="0"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xf>
    <xf numFmtId="3" fontId="10" fillId="0" borderId="2" xfId="0" applyNumberFormat="1" applyFont="1" applyBorder="1" applyAlignment="1">
      <alignment horizontal="center" vertical="center"/>
    </xf>
    <xf numFmtId="3" fontId="10" fillId="0" borderId="2" xfId="0" applyNumberFormat="1" applyFont="1" applyBorder="1" applyAlignment="1">
      <alignment horizontal="center"/>
    </xf>
    <xf numFmtId="0" fontId="20" fillId="0" borderId="0" xfId="0" applyFont="1" applyAlignment="1">
      <alignment horizontal="center" vertical="center"/>
    </xf>
    <xf numFmtId="0" fontId="20" fillId="9" borderId="0" xfId="0" applyFont="1" applyFill="1" applyAlignment="1">
      <alignment horizontal="center" vertical="center"/>
    </xf>
    <xf numFmtId="0" fontId="1" fillId="8" borderId="0" xfId="0" applyFont="1" applyFill="1" applyAlignment="1">
      <alignment horizontal="center" vertical="center"/>
    </xf>
    <xf numFmtId="0" fontId="9" fillId="7" borderId="2" xfId="0" applyFont="1" applyFill="1" applyBorder="1" applyAlignment="1">
      <alignment horizontal="center" vertical="center"/>
    </xf>
    <xf numFmtId="0" fontId="7" fillId="0" borderId="2" xfId="0" applyFont="1" applyBorder="1" applyAlignment="1">
      <alignment horizontal="center" vertical="center"/>
    </xf>
    <xf numFmtId="3" fontId="8" fillId="0" borderId="2" xfId="0" applyNumberFormat="1" applyFont="1" applyBorder="1" applyAlignment="1">
      <alignment horizontal="center" vertical="center"/>
    </xf>
    <xf numFmtId="10" fontId="3" fillId="6" borderId="2" xfId="10" applyNumberFormat="1" applyFont="1" applyFill="1" applyBorder="1" applyAlignment="1">
      <alignment horizontal="center" vertical="center"/>
    </xf>
    <xf numFmtId="3" fontId="7" fillId="0" borderId="2" xfId="0" applyNumberFormat="1" applyFont="1" applyBorder="1" applyAlignment="1">
      <alignment horizontal="center" vertical="center"/>
    </xf>
    <xf numFmtId="10" fontId="7" fillId="6" borderId="2" xfId="0" applyNumberFormat="1" applyFont="1" applyFill="1" applyBorder="1" applyAlignment="1">
      <alignment horizontal="center" vertical="center"/>
    </xf>
    <xf numFmtId="0" fontId="4" fillId="0" borderId="2" xfId="0" applyFont="1" applyBorder="1" applyAlignment="1">
      <alignment horizontal="center" vertical="center"/>
    </xf>
    <xf numFmtId="10" fontId="7" fillId="6" borderId="2" xfId="10" applyNumberFormat="1" applyFont="1" applyFill="1" applyBorder="1" applyAlignment="1">
      <alignment horizontal="center" vertical="center"/>
    </xf>
    <xf numFmtId="0" fontId="2" fillId="0" borderId="2" xfId="0" applyFont="1" applyBorder="1" applyAlignment="1">
      <alignment horizontal="center" vertical="center"/>
    </xf>
    <xf numFmtId="10" fontId="3" fillId="6" borderId="9" xfId="10" applyNumberFormat="1" applyFont="1" applyFill="1" applyBorder="1" applyAlignment="1">
      <alignment horizontal="center" vertical="center"/>
    </xf>
    <xf numFmtId="0" fontId="0" fillId="0" borderId="0" xfId="0" applyBorder="1"/>
    <xf numFmtId="164" fontId="10" fillId="0" borderId="0" xfId="1" applyFont="1" applyBorder="1" applyAlignment="1">
      <alignment vertical="center"/>
    </xf>
    <xf numFmtId="0" fontId="7" fillId="0" borderId="0" xfId="0" applyFont="1" applyBorder="1" applyAlignment="1">
      <alignment horizontal="center" vertical="center"/>
    </xf>
    <xf numFmtId="0" fontId="1" fillId="0" borderId="9" xfId="0" applyFont="1" applyBorder="1" applyAlignment="1">
      <alignment horizontal="center" vertical="center"/>
    </xf>
    <xf numFmtId="0" fontId="9" fillId="5" borderId="2" xfId="0" applyFont="1" applyFill="1" applyBorder="1" applyAlignment="1">
      <alignment horizontal="center" vertical="center"/>
    </xf>
  </cellXfs>
  <cellStyles count="15">
    <cellStyle name="Check Cell" xfId="3" builtinId="23"/>
    <cellStyle name="Comma" xfId="2" builtinId="3"/>
    <cellStyle name="Comma [0]" xfId="1" builtinId="6"/>
    <cellStyle name="Followed Hyperlink" xfId="5" builtinId="9" hidden="1"/>
    <cellStyle name="Followed Hyperlink" xfId="7" builtinId="9" hidden="1"/>
    <cellStyle name="Followed Hyperlink" xfId="9" builtinId="9" hidden="1"/>
    <cellStyle name="Followed Hyperlink" xfId="12" builtinId="9" hidden="1"/>
    <cellStyle name="Followed Hyperlink" xfId="14" builtinId="9" hidden="1"/>
    <cellStyle name="Hyperlink" xfId="4" builtinId="8" hidden="1"/>
    <cellStyle name="Hyperlink" xfId="6" builtinId="8" hidden="1"/>
    <cellStyle name="Hyperlink" xfId="8" builtinId="8" hidden="1"/>
    <cellStyle name="Hyperlink" xfId="11" builtinId="8" hidden="1"/>
    <cellStyle name="Hyperlink" xfId="13" builtinId="8" hidden="1"/>
    <cellStyle name="Normal" xfId="0" builtinId="0"/>
    <cellStyle name="Percent" xfId="10" builtinId="5"/>
  </cellStyles>
  <dxfs count="29">
    <dxf>
      <font>
        <b val="0"/>
        <i val="0"/>
        <strike val="0"/>
        <condense val="0"/>
        <extend val="0"/>
        <outline val="0"/>
        <shadow val="0"/>
        <u val="none"/>
        <vertAlign val="baseline"/>
        <sz val="11"/>
        <color theme="1"/>
        <name val="Calibri Light"/>
        <scheme val="major"/>
      </font>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14"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3" formatCode="#,##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2"/>
        <color theme="1"/>
        <name val="Calibri"/>
        <scheme val="minor"/>
      </font>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2"/>
        <color theme="1"/>
        <name val="Calibri"/>
        <scheme val="minor"/>
      </font>
      <alignment horizontal="center" vertical="center" textRotation="0" wrapText="0" indent="0" justifyLastLine="0" shrinkToFit="0" readingOrder="0"/>
    </dxf>
    <dxf>
      <font>
        <strike val="0"/>
        <outline val="0"/>
        <shadow val="0"/>
        <u val="none"/>
        <vertAlign val="baseline"/>
        <sz val="12"/>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1"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 displayName="Table1" ref="A1:N6" totalsRowShown="0" headerRowDxfId="28" dataDxfId="27">
  <autoFilter ref="A1:N6"/>
  <tableColumns count="14">
    <tableColumn id="1" name="Dataset" dataDxfId="26"/>
    <tableColumn id="14" name="Source" dataDxfId="25"/>
    <tableColumn id="2" name="No. of topics" dataDxfId="24"/>
    <tableColumn id="10" name="No. of Citations" dataDxfId="23"/>
    <tableColumn id="13" name="No. relevant abstracts" dataDxfId="22"/>
    <tableColumn id="12" name="% relevant" dataDxfId="21">
      <calculatedColumnFormula>E2/D2</calculatedColumnFormula>
    </tableColumn>
    <tableColumn id="3" name="Topic title" dataDxfId="20"/>
    <tableColumn id="4" name="Query" dataDxfId="19"/>
    <tableColumn id="5" name="PubMed Ids" dataDxfId="18"/>
    <tableColumn id="11" name="MeSH" dataDxfId="17"/>
    <tableColumn id="6" name="Relevant" dataDxfId="16"/>
    <tableColumn id="7" name="file format" dataDxfId="15"/>
    <tableColumn id="8" name="Have original SR paper" dataDxfId="14"/>
    <tableColumn id="9" name="Comment" dataDxfId="13"/>
  </tableColumns>
  <tableStyleInfo name="TableStyleLight13" showFirstColumn="0" showLastColumn="0" showRowStripes="1" showColumnStripes="0"/>
</table>
</file>

<file path=xl/tables/table2.xml><?xml version="1.0" encoding="utf-8"?>
<table xmlns="http://schemas.openxmlformats.org/spreadsheetml/2006/main" id="2" name="Table13" displayName="Table13" ref="A1:H22" totalsRowShown="0" headerRowDxfId="12" dataDxfId="10" headerRowBorderDxfId="11" tableBorderDxfId="9" totalsRowBorderDxfId="8">
  <autoFilter ref="A1:H22"/>
  <tableColumns count="8">
    <tableColumn id="1" name="File name" dataDxfId="7"/>
    <tableColumn id="2" name="Topic Id" dataDxfId="6"/>
    <tableColumn id="3" name="No. of PubMed ids (from qrel)" dataDxfId="5"/>
    <tableColumn id="4" name="No. of Relevant Abstracts" dataDxfId="4"/>
    <tableColumn id="5" name="No. of Relevant Content" dataDxfId="3"/>
    <tableColumn id="8" name="% relevant abstract" dataDxfId="2">
      <calculatedColumnFormula xml:space="preserve"> Table13[[#This Row],[No. of Relevant Abstracts]]/Table13[[#This Row],[No. of PubMed ids (from qrel)]]</calculatedColumnFormula>
    </tableColumn>
    <tableColumn id="6" name="Formulation" dataDxfId="1"/>
    <tableColumn id="7" name="Title"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comments" Target="../comments1.xml"/><Relationship Id="rId1" Type="http://schemas.openxmlformats.org/officeDocument/2006/relationships/printerSettings" Target="../printerSettings/printerSettings1.bin"/><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N6"/>
  <sheetViews>
    <sheetView workbookViewId="0">
      <selection activeCell="E2" sqref="E2"/>
    </sheetView>
  </sheetViews>
  <sheetFormatPr baseColWidth="10" defaultColWidth="8.83203125" defaultRowHeight="16" x14ac:dyDescent="0.2"/>
  <cols>
    <col min="1" max="1" width="14.6640625" style="3" bestFit="1" customWidth="1"/>
    <col min="2" max="2" width="15.33203125" style="3" bestFit="1" customWidth="1"/>
    <col min="3" max="3" width="20.33203125" style="3" bestFit="1" customWidth="1"/>
    <col min="4" max="4" width="20.83203125" style="3" bestFit="1" customWidth="1"/>
    <col min="5" max="5" width="24.6640625" style="3" bestFit="1" customWidth="1"/>
    <col min="6" max="6" width="20.83203125" style="3" customWidth="1"/>
    <col min="7" max="7" width="17.33203125" style="3" bestFit="1" customWidth="1"/>
    <col min="8" max="8" width="12.83203125" style="3" bestFit="1" customWidth="1"/>
    <col min="9" max="9" width="19.5" style="3" bestFit="1" customWidth="1"/>
    <col min="10" max="10" width="21.5" style="3" bestFit="1" customWidth="1"/>
    <col min="11" max="11" width="16" style="3" bestFit="1" customWidth="1"/>
    <col min="12" max="12" width="15.83203125" style="2" bestFit="1" customWidth="1"/>
    <col min="13" max="13" width="28.1640625" style="2" bestFit="1" customWidth="1"/>
    <col min="14" max="14" width="18.5" style="2" bestFit="1" customWidth="1"/>
    <col min="15" max="16384" width="8.83203125" style="2"/>
  </cols>
  <sheetData>
    <row r="1" spans="1:14" x14ac:dyDescent="0.2">
      <c r="A1" s="39" t="s">
        <v>0</v>
      </c>
      <c r="B1" s="65" t="s">
        <v>192</v>
      </c>
      <c r="C1" s="1" t="s">
        <v>6</v>
      </c>
      <c r="D1" s="1" t="s">
        <v>36</v>
      </c>
      <c r="E1" s="34" t="s">
        <v>189</v>
      </c>
      <c r="F1" s="24" t="s">
        <v>79</v>
      </c>
      <c r="G1" s="1" t="s">
        <v>1</v>
      </c>
      <c r="H1" s="1" t="s">
        <v>4</v>
      </c>
      <c r="I1" s="1" t="s">
        <v>2</v>
      </c>
      <c r="J1" s="1" t="s">
        <v>40</v>
      </c>
      <c r="K1" s="1" t="s">
        <v>3</v>
      </c>
      <c r="L1" s="1" t="s">
        <v>13</v>
      </c>
      <c r="M1" s="1" t="s">
        <v>17</v>
      </c>
      <c r="N1" s="1" t="s">
        <v>19</v>
      </c>
    </row>
    <row r="2" spans="1:14" x14ac:dyDescent="0.2">
      <c r="A2" s="66" t="s">
        <v>5</v>
      </c>
      <c r="B2" s="80" t="s">
        <v>5</v>
      </c>
      <c r="C2" s="67">
        <v>50</v>
      </c>
      <c r="D2" s="68">
        <v>266967</v>
      </c>
      <c r="E2" s="68">
        <v>4661</v>
      </c>
      <c r="F2" s="69">
        <f t="shared" ref="F2:F6" si="0">E2/D2</f>
        <v>1.7459086703600069E-2</v>
      </c>
      <c r="G2" s="67" t="s">
        <v>7</v>
      </c>
      <c r="H2" s="67" t="s">
        <v>7</v>
      </c>
      <c r="I2" s="67" t="s">
        <v>7</v>
      </c>
      <c r="J2" s="67" t="s">
        <v>7</v>
      </c>
      <c r="K2" s="67" t="s">
        <v>7</v>
      </c>
      <c r="L2" s="67" t="s">
        <v>15</v>
      </c>
      <c r="M2" s="67"/>
      <c r="N2" s="67"/>
    </row>
    <row r="3" spans="1:14" x14ac:dyDescent="0.2">
      <c r="A3" s="66" t="s">
        <v>9</v>
      </c>
      <c r="B3" s="80" t="s">
        <v>193</v>
      </c>
      <c r="C3" s="67">
        <v>15</v>
      </c>
      <c r="D3" s="70">
        <v>18733</v>
      </c>
      <c r="E3" s="70">
        <v>2399</v>
      </c>
      <c r="F3" s="71">
        <f t="shared" si="0"/>
        <v>0.12806277691773876</v>
      </c>
      <c r="G3" s="72" t="s">
        <v>75</v>
      </c>
      <c r="H3" s="67" t="s">
        <v>7</v>
      </c>
      <c r="I3" s="67" t="s">
        <v>7</v>
      </c>
      <c r="J3" s="67" t="s">
        <v>7</v>
      </c>
      <c r="K3" s="67" t="s">
        <v>7</v>
      </c>
      <c r="L3" s="67" t="s">
        <v>16</v>
      </c>
      <c r="M3" s="67" t="s">
        <v>38</v>
      </c>
      <c r="N3" s="72" t="s">
        <v>76</v>
      </c>
    </row>
    <row r="4" spans="1:14" x14ac:dyDescent="0.2">
      <c r="A4" s="66" t="s">
        <v>10</v>
      </c>
      <c r="B4" s="80" t="s">
        <v>194</v>
      </c>
      <c r="C4" s="67">
        <v>1</v>
      </c>
      <c r="D4" s="70">
        <v>1524</v>
      </c>
      <c r="E4" s="70">
        <v>196</v>
      </c>
      <c r="F4" s="73">
        <f t="shared" si="0"/>
        <v>0.12860892388451445</v>
      </c>
      <c r="G4" s="67" t="s">
        <v>8</v>
      </c>
      <c r="H4" s="74" t="s">
        <v>7</v>
      </c>
      <c r="I4" s="74" t="s">
        <v>7</v>
      </c>
      <c r="J4" s="74" t="s">
        <v>7</v>
      </c>
      <c r="K4" s="67" t="s">
        <v>7</v>
      </c>
      <c r="L4" s="67" t="s">
        <v>14</v>
      </c>
      <c r="M4" s="67" t="s">
        <v>8</v>
      </c>
      <c r="N4" s="72"/>
    </row>
    <row r="5" spans="1:14" x14ac:dyDescent="0.2">
      <c r="A5" s="66" t="s">
        <v>11</v>
      </c>
      <c r="B5" s="80" t="s">
        <v>194</v>
      </c>
      <c r="C5" s="67">
        <v>1</v>
      </c>
      <c r="D5" s="70">
        <v>4751</v>
      </c>
      <c r="E5" s="70">
        <v>243</v>
      </c>
      <c r="F5" s="75">
        <f t="shared" si="0"/>
        <v>5.1147126920648288E-2</v>
      </c>
      <c r="G5" s="72" t="s">
        <v>75</v>
      </c>
      <c r="H5" s="67" t="s">
        <v>7</v>
      </c>
      <c r="I5" s="67" t="s">
        <v>39</v>
      </c>
      <c r="J5" s="67" t="s">
        <v>7</v>
      </c>
      <c r="K5" s="67" t="s">
        <v>7</v>
      </c>
      <c r="L5" s="67" t="s">
        <v>14</v>
      </c>
      <c r="M5" s="67" t="s">
        <v>7</v>
      </c>
      <c r="N5" s="67" t="s">
        <v>18</v>
      </c>
    </row>
    <row r="6" spans="1:14" x14ac:dyDescent="0.2">
      <c r="A6" s="79"/>
      <c r="B6" s="32" t="s">
        <v>12</v>
      </c>
      <c r="C6" s="32">
        <f xml:space="preserve"> SUM(C2:C5)</f>
        <v>67</v>
      </c>
      <c r="D6" s="32">
        <f xml:space="preserve"> SUM(D2:D5)</f>
        <v>291975</v>
      </c>
      <c r="E6" s="76"/>
      <c r="F6" s="77">
        <f t="shared" si="0"/>
        <v>0</v>
      </c>
      <c r="G6" s="78"/>
      <c r="H6" s="78"/>
      <c r="I6" s="78"/>
      <c r="J6" s="78"/>
      <c r="K6" s="78"/>
      <c r="L6" s="78"/>
      <c r="M6" s="78"/>
      <c r="N6" s="78"/>
    </row>
  </sheetData>
  <phoneticPr fontId="18" type="noConversion"/>
  <pageMargins left="0.7" right="0.7" top="0.75" bottom="0.75" header="0.3" footer="0.3"/>
  <pageSetup paperSize="9" orientation="landscape"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abSelected="1" workbookViewId="0">
      <selection activeCell="B11" sqref="B11"/>
    </sheetView>
  </sheetViews>
  <sheetFormatPr baseColWidth="10" defaultColWidth="8.83203125" defaultRowHeight="15" x14ac:dyDescent="0.2"/>
  <cols>
    <col min="1" max="1" width="14.33203125" style="27" bestFit="1" customWidth="1"/>
    <col min="2" max="2" width="12.5" style="27" bestFit="1" customWidth="1"/>
    <col min="3" max="3" width="18" style="27" bestFit="1" customWidth="1"/>
    <col min="4" max="4" width="18.1640625" style="27" bestFit="1" customWidth="1"/>
    <col min="5" max="5" width="18.33203125" style="27" bestFit="1" customWidth="1"/>
    <col min="6" max="6" width="13.33203125" style="27" customWidth="1"/>
    <col min="7" max="7" width="14" style="27" customWidth="1"/>
    <col min="8" max="8" width="181.1640625" bestFit="1" customWidth="1"/>
  </cols>
  <sheetData>
    <row r="1" spans="1:8" s="25" customFormat="1" ht="30" x14ac:dyDescent="0.2">
      <c r="A1" s="42" t="s">
        <v>80</v>
      </c>
      <c r="B1" s="43" t="s">
        <v>81</v>
      </c>
      <c r="C1" s="44" t="s">
        <v>82</v>
      </c>
      <c r="D1" s="44" t="s">
        <v>83</v>
      </c>
      <c r="E1" s="44" t="s">
        <v>84</v>
      </c>
      <c r="F1" s="44" t="s">
        <v>188</v>
      </c>
      <c r="G1" s="43" t="s">
        <v>85</v>
      </c>
      <c r="H1" s="45" t="s">
        <v>41</v>
      </c>
    </row>
    <row r="2" spans="1:8" x14ac:dyDescent="0.2">
      <c r="A2" s="46">
        <v>1</v>
      </c>
      <c r="B2" s="47" t="s">
        <v>86</v>
      </c>
      <c r="C2" s="48">
        <v>3250</v>
      </c>
      <c r="D2" s="48">
        <v>39</v>
      </c>
      <c r="E2" s="48">
        <v>3</v>
      </c>
      <c r="F2" s="49">
        <f xml:space="preserve"> Table13[[#This Row],[No. of Relevant Abstracts]]/Table13[[#This Row],[No. of PubMed ids (from qrel)]]</f>
        <v>1.2E-2</v>
      </c>
      <c r="G2" s="48" t="s">
        <v>87</v>
      </c>
      <c r="H2" s="50" t="s">
        <v>88</v>
      </c>
    </row>
    <row r="3" spans="1:8" x14ac:dyDescent="0.2">
      <c r="A3" s="46">
        <v>4</v>
      </c>
      <c r="B3" s="47" t="s">
        <v>89</v>
      </c>
      <c r="C3" s="48">
        <v>8192</v>
      </c>
      <c r="D3" s="48">
        <v>454</v>
      </c>
      <c r="E3" s="48">
        <v>28</v>
      </c>
      <c r="F3" s="49">
        <f xml:space="preserve"> Table13[[#This Row],[No. of Relevant Abstracts]]/Table13[[#This Row],[No. of PubMed ids (from qrel)]]</f>
        <v>5.5419921875E-2</v>
      </c>
      <c r="G3" s="48" t="s">
        <v>87</v>
      </c>
      <c r="H3" s="50" t="s">
        <v>90</v>
      </c>
    </row>
    <row r="4" spans="1:8" x14ac:dyDescent="0.2">
      <c r="A4" s="46">
        <v>6</v>
      </c>
      <c r="B4" s="47" t="s">
        <v>91</v>
      </c>
      <c r="C4" s="48">
        <v>15083</v>
      </c>
      <c r="D4" s="48">
        <v>11</v>
      </c>
      <c r="E4" s="48">
        <v>4</v>
      </c>
      <c r="F4" s="49">
        <f xml:space="preserve"> Table13[[#This Row],[No. of Relevant Abstracts]]/Table13[[#This Row],[No. of PubMed ids (from qrel)]]</f>
        <v>7.2929788503613342E-4</v>
      </c>
      <c r="G4" s="48" t="s">
        <v>92</v>
      </c>
      <c r="H4" s="50" t="s">
        <v>93</v>
      </c>
    </row>
    <row r="5" spans="1:8" x14ac:dyDescent="0.2">
      <c r="A5" s="46">
        <v>9</v>
      </c>
      <c r="B5" s="47" t="s">
        <v>94</v>
      </c>
      <c r="C5" s="48">
        <v>1181</v>
      </c>
      <c r="D5" s="48">
        <v>117</v>
      </c>
      <c r="E5" s="48">
        <v>64</v>
      </c>
      <c r="F5" s="49">
        <f xml:space="preserve"> Table13[[#This Row],[No. of Relevant Abstracts]]/Table13[[#This Row],[No. of PubMed ids (from qrel)]]</f>
        <v>9.9068585944115162E-2</v>
      </c>
      <c r="G5" s="48" t="s">
        <v>87</v>
      </c>
      <c r="H5" s="50" t="s">
        <v>95</v>
      </c>
    </row>
    <row r="6" spans="1:8" x14ac:dyDescent="0.2">
      <c r="A6" s="46">
        <v>11</v>
      </c>
      <c r="B6" s="47" t="s">
        <v>96</v>
      </c>
      <c r="C6" s="48">
        <v>1521</v>
      </c>
      <c r="D6" s="48">
        <v>123</v>
      </c>
      <c r="E6" s="48">
        <v>17</v>
      </c>
      <c r="F6" s="49">
        <f xml:space="preserve"> Table13[[#This Row],[No. of Relevant Abstracts]]/Table13[[#This Row],[No. of PubMed ids (from qrel)]]</f>
        <v>8.0867850098619326E-2</v>
      </c>
      <c r="G6" s="48" t="s">
        <v>87</v>
      </c>
      <c r="H6" s="50" t="s">
        <v>97</v>
      </c>
    </row>
    <row r="7" spans="1:8" x14ac:dyDescent="0.2">
      <c r="A7" s="46">
        <v>14</v>
      </c>
      <c r="B7" s="47" t="s">
        <v>98</v>
      </c>
      <c r="C7" s="48">
        <v>14922</v>
      </c>
      <c r="D7" s="48">
        <v>78</v>
      </c>
      <c r="E7" s="48">
        <v>24</v>
      </c>
      <c r="F7" s="49">
        <f xml:space="preserve"> Table13[[#This Row],[No. of Relevant Abstracts]]/Table13[[#This Row],[No. of PubMed ids (from qrel)]]</f>
        <v>5.227181342983514E-3</v>
      </c>
      <c r="G7" s="48" t="s">
        <v>87</v>
      </c>
      <c r="H7" s="50" t="s">
        <v>99</v>
      </c>
    </row>
    <row r="8" spans="1:8" x14ac:dyDescent="0.2">
      <c r="A8" s="51">
        <v>19</v>
      </c>
      <c r="B8" s="47" t="s">
        <v>100</v>
      </c>
      <c r="C8" s="48">
        <v>12705</v>
      </c>
      <c r="D8" s="48">
        <v>2</v>
      </c>
      <c r="E8" s="48">
        <v>1</v>
      </c>
      <c r="F8" s="49">
        <f xml:space="preserve"> Table13[[#This Row],[No. of Relevant Abstracts]]/Table13[[#This Row],[No. of PubMed ids (from qrel)]]</f>
        <v>1.5741833923652105E-4</v>
      </c>
      <c r="G8" s="48" t="s">
        <v>92</v>
      </c>
      <c r="H8" s="50" t="s">
        <v>101</v>
      </c>
    </row>
    <row r="9" spans="1:8" x14ac:dyDescent="0.2">
      <c r="A9" s="46">
        <v>23</v>
      </c>
      <c r="B9" s="47" t="s">
        <v>102</v>
      </c>
      <c r="C9" s="48">
        <v>1953</v>
      </c>
      <c r="D9" s="48">
        <v>215</v>
      </c>
      <c r="E9" s="48">
        <v>49</v>
      </c>
      <c r="F9" s="49">
        <f xml:space="preserve"> Table13[[#This Row],[No. of Relevant Abstracts]]/Table13[[#This Row],[No. of PubMed ids (from qrel)]]</f>
        <v>0.11008704557091654</v>
      </c>
      <c r="G9" s="48" t="s">
        <v>87</v>
      </c>
      <c r="H9" s="50" t="s">
        <v>103</v>
      </c>
    </row>
    <row r="10" spans="1:8" x14ac:dyDescent="0.2">
      <c r="A10" s="51">
        <v>28</v>
      </c>
      <c r="B10" s="47" t="s">
        <v>104</v>
      </c>
      <c r="C10" s="48">
        <v>3966</v>
      </c>
      <c r="D10" s="48">
        <v>7</v>
      </c>
      <c r="E10" s="48">
        <v>5</v>
      </c>
      <c r="F10" s="49">
        <f xml:space="preserve"> Table13[[#This Row],[No. of Relevant Abstracts]]/Table13[[#This Row],[No. of PubMed ids (from qrel)]]</f>
        <v>1.7650025214321734E-3</v>
      </c>
      <c r="G10" s="48" t="s">
        <v>92</v>
      </c>
      <c r="H10" s="50" t="s">
        <v>105</v>
      </c>
    </row>
    <row r="11" spans="1:8" x14ac:dyDescent="0.2">
      <c r="A11" s="46">
        <v>33</v>
      </c>
      <c r="B11" s="47" t="s">
        <v>106</v>
      </c>
      <c r="C11" s="48">
        <v>8201</v>
      </c>
      <c r="D11" s="48">
        <v>619</v>
      </c>
      <c r="E11" s="48">
        <v>60</v>
      </c>
      <c r="F11" s="49">
        <f xml:space="preserve"> Table13[[#This Row],[No. of Relevant Abstracts]]/Table13[[#This Row],[No. of PubMed ids (from qrel)]]</f>
        <v>7.5478600170710883E-2</v>
      </c>
      <c r="G11" s="48" t="s">
        <v>87</v>
      </c>
      <c r="H11" s="50" t="s">
        <v>107</v>
      </c>
    </row>
    <row r="12" spans="1:8" x14ac:dyDescent="0.2">
      <c r="A12" s="46">
        <v>35</v>
      </c>
      <c r="B12" s="47" t="s">
        <v>108</v>
      </c>
      <c r="C12" s="48">
        <v>3881</v>
      </c>
      <c r="D12" s="48">
        <v>122</v>
      </c>
      <c r="E12" s="48">
        <v>9</v>
      </c>
      <c r="F12" s="49">
        <f xml:space="preserve"> Table13[[#This Row],[No. of Relevant Abstracts]]/Table13[[#This Row],[No. of PubMed ids (from qrel)]]</f>
        <v>3.1435197114145837E-2</v>
      </c>
      <c r="G12" s="48" t="s">
        <v>92</v>
      </c>
      <c r="H12" s="50" t="s">
        <v>109</v>
      </c>
    </row>
    <row r="13" spans="1:8" x14ac:dyDescent="0.2">
      <c r="A13" s="46">
        <v>37</v>
      </c>
      <c r="B13" s="47" t="s">
        <v>110</v>
      </c>
      <c r="C13" s="48">
        <v>1584</v>
      </c>
      <c r="D13" s="48">
        <v>162</v>
      </c>
      <c r="E13" s="48">
        <v>12</v>
      </c>
      <c r="F13" s="49">
        <f xml:space="preserve"> Table13[[#This Row],[No. of Relevant Abstracts]]/Table13[[#This Row],[No. of PubMed ids (from qrel)]]</f>
        <v>0.10227272727272728</v>
      </c>
      <c r="G13" s="48" t="s">
        <v>92</v>
      </c>
      <c r="H13" s="50" t="s">
        <v>111</v>
      </c>
    </row>
    <row r="14" spans="1:8" x14ac:dyDescent="0.2">
      <c r="A14" s="46">
        <v>38</v>
      </c>
      <c r="B14" s="47" t="s">
        <v>112</v>
      </c>
      <c r="C14" s="48">
        <v>12708</v>
      </c>
      <c r="D14" s="48">
        <v>113</v>
      </c>
      <c r="E14" s="48">
        <v>5</v>
      </c>
      <c r="F14" s="49">
        <f xml:space="preserve"> Table13[[#This Row],[No. of Relevant Abstracts]]/Table13[[#This Row],[No. of PubMed ids (from qrel)]]</f>
        <v>8.8920365124331123E-3</v>
      </c>
      <c r="G14" s="48" t="s">
        <v>92</v>
      </c>
      <c r="H14" s="50" t="s">
        <v>113</v>
      </c>
    </row>
    <row r="15" spans="1:8" x14ac:dyDescent="0.2">
      <c r="A15" s="46">
        <v>43</v>
      </c>
      <c r="B15" s="47" t="s">
        <v>114</v>
      </c>
      <c r="C15" s="48">
        <v>43363</v>
      </c>
      <c r="D15" s="48">
        <v>76</v>
      </c>
      <c r="E15" s="48">
        <v>41</v>
      </c>
      <c r="F15" s="49">
        <f xml:space="preserve"> Table13[[#This Row],[No. of Relevant Abstracts]]/Table13[[#This Row],[No. of PubMed ids (from qrel)]]</f>
        <v>1.7526462652491756E-3</v>
      </c>
      <c r="G15" s="48" t="s">
        <v>87</v>
      </c>
      <c r="H15" s="50" t="s">
        <v>115</v>
      </c>
    </row>
    <row r="16" spans="1:8" x14ac:dyDescent="0.2">
      <c r="A16" s="46">
        <v>44</v>
      </c>
      <c r="B16" s="47" t="s">
        <v>116</v>
      </c>
      <c r="C16" s="48">
        <v>3217</v>
      </c>
      <c r="D16" s="48">
        <v>274</v>
      </c>
      <c r="E16" s="48">
        <v>41</v>
      </c>
      <c r="F16" s="49">
        <f xml:space="preserve"> Table13[[#This Row],[No. of Relevant Abstracts]]/Table13[[#This Row],[No. of PubMed ids (from qrel)]]</f>
        <v>8.5172520982281633E-2</v>
      </c>
      <c r="G16" s="48" t="s">
        <v>92</v>
      </c>
      <c r="H16" s="50" t="s">
        <v>117</v>
      </c>
    </row>
    <row r="17" spans="1:9" x14ac:dyDescent="0.2">
      <c r="A17" s="46">
        <v>45</v>
      </c>
      <c r="B17" s="47" t="s">
        <v>118</v>
      </c>
      <c r="C17" s="48">
        <v>322</v>
      </c>
      <c r="D17" s="48">
        <v>48</v>
      </c>
      <c r="E17" s="48">
        <v>1</v>
      </c>
      <c r="F17" s="49">
        <f xml:space="preserve"> Table13[[#This Row],[No. of Relevant Abstracts]]/Table13[[#This Row],[No. of PubMed ids (from qrel)]]</f>
        <v>0.14906832298136646</v>
      </c>
      <c r="G17" s="48" t="s">
        <v>87</v>
      </c>
      <c r="H17" s="50" t="s">
        <v>119</v>
      </c>
    </row>
    <row r="18" spans="1:9" x14ac:dyDescent="0.2">
      <c r="A18" s="46">
        <v>50</v>
      </c>
      <c r="B18" s="47" t="s">
        <v>120</v>
      </c>
      <c r="C18" s="48">
        <v>7991</v>
      </c>
      <c r="D18" s="48">
        <v>144</v>
      </c>
      <c r="E18" s="48">
        <v>41</v>
      </c>
      <c r="F18" s="49">
        <f xml:space="preserve"> Table13[[#This Row],[No. of Relevant Abstracts]]/Table13[[#This Row],[No. of PubMed ids (from qrel)]]</f>
        <v>1.802027280690777E-2</v>
      </c>
      <c r="G18" s="48" t="s">
        <v>87</v>
      </c>
      <c r="H18" s="50" t="s">
        <v>121</v>
      </c>
    </row>
    <row r="19" spans="1:9" x14ac:dyDescent="0.2">
      <c r="A19" s="46">
        <v>53</v>
      </c>
      <c r="B19" s="47" t="s">
        <v>122</v>
      </c>
      <c r="C19" s="48">
        <v>1316</v>
      </c>
      <c r="D19" s="48">
        <v>73</v>
      </c>
      <c r="E19" s="48">
        <v>20</v>
      </c>
      <c r="F19" s="49">
        <f xml:space="preserve"> Table13[[#This Row],[No. of Relevant Abstracts]]/Table13[[#This Row],[No. of PubMed ids (from qrel)]]</f>
        <v>5.5471124620060791E-2</v>
      </c>
      <c r="G19" s="48" t="s">
        <v>87</v>
      </c>
      <c r="H19" s="50" t="s">
        <v>123</v>
      </c>
    </row>
    <row r="20" spans="1:9" x14ac:dyDescent="0.2">
      <c r="A20" s="46">
        <v>54</v>
      </c>
      <c r="B20" s="47" t="s">
        <v>124</v>
      </c>
      <c r="C20" s="48">
        <v>1504</v>
      </c>
      <c r="D20" s="48">
        <v>32</v>
      </c>
      <c r="E20" s="48">
        <v>14</v>
      </c>
      <c r="F20" s="49">
        <f xml:space="preserve"> Table13[[#This Row],[No. of Relevant Abstracts]]/Table13[[#This Row],[No. of PubMed ids (from qrel)]]</f>
        <v>2.1276595744680851E-2</v>
      </c>
      <c r="G20" s="48" t="s">
        <v>87</v>
      </c>
      <c r="H20" s="50" t="s">
        <v>125</v>
      </c>
    </row>
    <row r="21" spans="1:9" x14ac:dyDescent="0.2">
      <c r="A21" s="46">
        <v>55</v>
      </c>
      <c r="B21" s="47" t="s">
        <v>126</v>
      </c>
      <c r="C21" s="48">
        <v>2545</v>
      </c>
      <c r="D21" s="48">
        <v>95</v>
      </c>
      <c r="E21" s="48">
        <v>47</v>
      </c>
      <c r="F21" s="49">
        <f xml:space="preserve"> Table13[[#This Row],[No. of Relevant Abstracts]]/Table13[[#This Row],[No. of PubMed ids (from qrel)]]</f>
        <v>3.732809430255403E-2</v>
      </c>
      <c r="G21" s="48" t="s">
        <v>92</v>
      </c>
      <c r="H21" s="50" t="s">
        <v>127</v>
      </c>
    </row>
    <row r="22" spans="1:9" x14ac:dyDescent="0.2">
      <c r="A22" s="52"/>
      <c r="B22" s="53"/>
      <c r="C22" s="53">
        <f>SUM(C2:C21)</f>
        <v>149405</v>
      </c>
      <c r="D22" s="53">
        <f xml:space="preserve"> SUM(D2:D21)</f>
        <v>2804</v>
      </c>
      <c r="E22" s="54">
        <f xml:space="preserve"> SUM(E2:E21)</f>
        <v>486</v>
      </c>
      <c r="F22" s="55">
        <f xml:space="preserve"> Table13[[#This Row],[No. of Relevant Abstracts]]/Table13[[#This Row],[No. of PubMed ids (from qrel)]]</f>
        <v>1.8767778856129312E-2</v>
      </c>
      <c r="G22" s="54"/>
      <c r="H22" s="56"/>
      <c r="I22" s="37"/>
    </row>
    <row r="23" spans="1:9" x14ac:dyDescent="0.2">
      <c r="A23" s="29">
        <v>2</v>
      </c>
      <c r="B23" s="58" t="s">
        <v>128</v>
      </c>
      <c r="C23" s="59">
        <v>241</v>
      </c>
      <c r="D23" s="48">
        <v>11</v>
      </c>
      <c r="E23" s="48"/>
      <c r="F23" s="48"/>
      <c r="G23" s="48" t="s">
        <v>87</v>
      </c>
      <c r="H23" s="60" t="s">
        <v>129</v>
      </c>
    </row>
    <row r="24" spans="1:9" x14ac:dyDescent="0.2">
      <c r="A24" s="29">
        <v>5</v>
      </c>
      <c r="B24" s="58" t="s">
        <v>130</v>
      </c>
      <c r="C24" s="59">
        <v>2065</v>
      </c>
      <c r="D24" s="48">
        <v>10</v>
      </c>
      <c r="E24" s="48"/>
      <c r="F24" s="48"/>
      <c r="G24" s="48" t="s">
        <v>87</v>
      </c>
      <c r="H24" s="60" t="s">
        <v>131</v>
      </c>
    </row>
    <row r="25" spans="1:9" x14ac:dyDescent="0.2">
      <c r="A25" s="29">
        <v>7</v>
      </c>
      <c r="B25" s="58" t="s">
        <v>132</v>
      </c>
      <c r="C25" s="59">
        <v>6455</v>
      </c>
      <c r="D25" s="48">
        <v>138</v>
      </c>
      <c r="E25" s="48"/>
      <c r="F25" s="48"/>
      <c r="G25" s="48" t="s">
        <v>87</v>
      </c>
      <c r="H25" s="60" t="s">
        <v>133</v>
      </c>
    </row>
    <row r="26" spans="1:9" x14ac:dyDescent="0.2">
      <c r="A26" s="29">
        <v>8</v>
      </c>
      <c r="B26" s="58" t="s">
        <v>134</v>
      </c>
      <c r="C26" s="59">
        <v>6531</v>
      </c>
      <c r="D26" s="48">
        <v>460</v>
      </c>
      <c r="E26" s="48"/>
      <c r="F26" s="48"/>
      <c r="G26" s="48" t="s">
        <v>87</v>
      </c>
      <c r="H26" s="60" t="s">
        <v>135</v>
      </c>
    </row>
    <row r="27" spans="1:9" x14ac:dyDescent="0.2">
      <c r="A27" s="29">
        <v>10</v>
      </c>
      <c r="B27" s="58" t="s">
        <v>136</v>
      </c>
      <c r="C27" s="59">
        <v>2074</v>
      </c>
      <c r="D27" s="48">
        <v>24</v>
      </c>
      <c r="E27" s="48"/>
      <c r="F27" s="48"/>
      <c r="G27" s="48" t="s">
        <v>92</v>
      </c>
      <c r="H27" s="60" t="s">
        <v>137</v>
      </c>
    </row>
    <row r="28" spans="1:9" x14ac:dyDescent="0.2">
      <c r="A28" s="29">
        <v>12</v>
      </c>
      <c r="B28" s="58" t="s">
        <v>138</v>
      </c>
      <c r="C28" s="59">
        <v>5220</v>
      </c>
      <c r="D28" s="48">
        <v>99</v>
      </c>
      <c r="E28" s="48"/>
      <c r="F28" s="48"/>
      <c r="G28" s="48" t="s">
        <v>87</v>
      </c>
      <c r="H28" s="60" t="s">
        <v>139</v>
      </c>
    </row>
    <row r="29" spans="1:9" x14ac:dyDescent="0.2">
      <c r="A29" s="29">
        <v>15</v>
      </c>
      <c r="B29" s="58" t="s">
        <v>140</v>
      </c>
      <c r="C29" s="59">
        <v>10507</v>
      </c>
      <c r="D29" s="48">
        <v>45</v>
      </c>
      <c r="E29" s="48"/>
      <c r="F29" s="48"/>
      <c r="G29" s="48" t="s">
        <v>87</v>
      </c>
      <c r="H29" s="60" t="s">
        <v>141</v>
      </c>
    </row>
    <row r="30" spans="1:9" x14ac:dyDescent="0.2">
      <c r="A30" s="29">
        <v>16</v>
      </c>
      <c r="B30" s="58" t="s">
        <v>142</v>
      </c>
      <c r="C30" s="59">
        <v>2785</v>
      </c>
      <c r="D30" s="48">
        <v>56</v>
      </c>
      <c r="E30" s="48"/>
      <c r="F30" s="48"/>
      <c r="G30" s="48" t="s">
        <v>87</v>
      </c>
      <c r="H30" s="60" t="s">
        <v>143</v>
      </c>
    </row>
    <row r="31" spans="1:9" x14ac:dyDescent="0.2">
      <c r="A31" s="29">
        <v>17</v>
      </c>
      <c r="B31" s="58" t="s">
        <v>144</v>
      </c>
      <c r="C31" s="59">
        <v>791</v>
      </c>
      <c r="D31" s="48">
        <v>77</v>
      </c>
      <c r="E31" s="48"/>
      <c r="F31" s="48"/>
      <c r="G31" s="48" t="s">
        <v>87</v>
      </c>
      <c r="H31" s="60" t="s">
        <v>145</v>
      </c>
    </row>
    <row r="32" spans="1:9" x14ac:dyDescent="0.2">
      <c r="A32" s="29">
        <v>18</v>
      </c>
      <c r="B32" s="58" t="s">
        <v>146</v>
      </c>
      <c r="C32" s="59">
        <v>64</v>
      </c>
      <c r="D32" s="48">
        <v>12</v>
      </c>
      <c r="E32" s="48"/>
      <c r="F32" s="48"/>
      <c r="G32" s="48" t="s">
        <v>87</v>
      </c>
      <c r="H32" s="60" t="s">
        <v>147</v>
      </c>
    </row>
    <row r="33" spans="1:8" x14ac:dyDescent="0.2">
      <c r="A33" s="29">
        <v>21</v>
      </c>
      <c r="B33" s="58" t="s">
        <v>148</v>
      </c>
      <c r="C33" s="59">
        <v>5971</v>
      </c>
      <c r="D33" s="48">
        <v>104</v>
      </c>
      <c r="E33" s="48"/>
      <c r="F33" s="48"/>
      <c r="G33" s="48" t="s">
        <v>87</v>
      </c>
      <c r="H33" s="60" t="s">
        <v>149</v>
      </c>
    </row>
    <row r="34" spans="1:8" x14ac:dyDescent="0.2">
      <c r="A34" s="29">
        <v>22</v>
      </c>
      <c r="B34" s="58" t="s">
        <v>150</v>
      </c>
      <c r="C34" s="59">
        <v>2248</v>
      </c>
      <c r="D34" s="48">
        <v>25</v>
      </c>
      <c r="E34" s="48"/>
      <c r="F34" s="48"/>
      <c r="G34" s="48" t="s">
        <v>87</v>
      </c>
      <c r="H34" s="60" t="s">
        <v>151</v>
      </c>
    </row>
    <row r="35" spans="1:8" x14ac:dyDescent="0.2">
      <c r="A35" s="29">
        <v>25</v>
      </c>
      <c r="B35" s="58" t="s">
        <v>152</v>
      </c>
      <c r="C35" s="59">
        <v>5495</v>
      </c>
      <c r="D35" s="48">
        <v>54</v>
      </c>
      <c r="E35" s="48"/>
      <c r="F35" s="48"/>
      <c r="G35" s="48" t="s">
        <v>87</v>
      </c>
      <c r="H35" s="60" t="s">
        <v>153</v>
      </c>
    </row>
    <row r="36" spans="1:8" x14ac:dyDescent="0.2">
      <c r="A36" s="29">
        <v>26</v>
      </c>
      <c r="B36" s="58" t="s">
        <v>154</v>
      </c>
      <c r="C36" s="59">
        <v>1911</v>
      </c>
      <c r="D36" s="48">
        <v>46</v>
      </c>
      <c r="E36" s="48"/>
      <c r="F36" s="48"/>
      <c r="G36" s="48" t="s">
        <v>87</v>
      </c>
      <c r="H36" s="60" t="s">
        <v>155</v>
      </c>
    </row>
    <row r="37" spans="1:8" x14ac:dyDescent="0.2">
      <c r="A37" s="29">
        <v>27</v>
      </c>
      <c r="B37" s="58" t="s">
        <v>156</v>
      </c>
      <c r="C37" s="59">
        <v>10317</v>
      </c>
      <c r="D37" s="48">
        <v>3</v>
      </c>
      <c r="E37" s="48"/>
      <c r="F37" s="48"/>
      <c r="G37" s="48" t="s">
        <v>87</v>
      </c>
      <c r="H37" s="60" t="s">
        <v>157</v>
      </c>
    </row>
    <row r="38" spans="1:8" x14ac:dyDescent="0.2">
      <c r="A38" s="29">
        <v>29</v>
      </c>
      <c r="B38" s="58" t="s">
        <v>158</v>
      </c>
      <c r="C38" s="59">
        <v>970</v>
      </c>
      <c r="D38" s="48">
        <v>26</v>
      </c>
      <c r="E38" s="48"/>
      <c r="F38" s="48"/>
      <c r="G38" s="48" t="s">
        <v>87</v>
      </c>
      <c r="H38" s="60" t="s">
        <v>159</v>
      </c>
    </row>
    <row r="39" spans="1:8" x14ac:dyDescent="0.2">
      <c r="A39" s="29">
        <v>31</v>
      </c>
      <c r="B39" s="58" t="s">
        <v>160</v>
      </c>
      <c r="C39" s="59">
        <v>1615</v>
      </c>
      <c r="D39" s="48">
        <v>92</v>
      </c>
      <c r="E39" s="48"/>
      <c r="F39" s="48"/>
      <c r="G39" s="48" t="s">
        <v>87</v>
      </c>
      <c r="H39" s="60" t="s">
        <v>161</v>
      </c>
    </row>
    <row r="40" spans="1:8" x14ac:dyDescent="0.2">
      <c r="A40" s="29">
        <v>32</v>
      </c>
      <c r="B40" s="58" t="s">
        <v>162</v>
      </c>
      <c r="C40" s="59">
        <v>12807</v>
      </c>
      <c r="D40" s="48">
        <v>114</v>
      </c>
      <c r="E40" s="48"/>
      <c r="F40" s="48"/>
      <c r="G40" s="48" t="s">
        <v>92</v>
      </c>
      <c r="H40" s="60" t="s">
        <v>163</v>
      </c>
    </row>
    <row r="41" spans="1:8" x14ac:dyDescent="0.2">
      <c r="A41" s="29">
        <v>34</v>
      </c>
      <c r="B41" s="58" t="s">
        <v>164</v>
      </c>
      <c r="C41" s="59">
        <v>8002</v>
      </c>
      <c r="D41" s="48">
        <v>45</v>
      </c>
      <c r="E41" s="48"/>
      <c r="F41" s="48"/>
      <c r="G41" s="48" t="s">
        <v>87</v>
      </c>
      <c r="H41" s="60" t="s">
        <v>165</v>
      </c>
    </row>
    <row r="42" spans="1:8" x14ac:dyDescent="0.2">
      <c r="A42" s="29">
        <v>36</v>
      </c>
      <c r="B42" s="58" t="s">
        <v>166</v>
      </c>
      <c r="C42" s="59">
        <v>348</v>
      </c>
      <c r="D42" s="48">
        <v>20</v>
      </c>
      <c r="E42" s="48"/>
      <c r="F42" s="48"/>
      <c r="G42" s="48" t="s">
        <v>87</v>
      </c>
      <c r="H42" s="60" t="s">
        <v>167</v>
      </c>
    </row>
    <row r="43" spans="1:8" x14ac:dyDescent="0.2">
      <c r="A43" s="29">
        <v>39</v>
      </c>
      <c r="B43" s="58" t="s">
        <v>168</v>
      </c>
      <c r="C43" s="59">
        <v>169</v>
      </c>
      <c r="D43" s="48">
        <v>6</v>
      </c>
      <c r="E43" s="48"/>
      <c r="F43" s="48"/>
      <c r="G43" s="48" t="s">
        <v>87</v>
      </c>
      <c r="H43" s="60" t="s">
        <v>169</v>
      </c>
    </row>
    <row r="44" spans="1:8" x14ac:dyDescent="0.2">
      <c r="A44" s="29">
        <v>40</v>
      </c>
      <c r="B44" s="58" t="s">
        <v>170</v>
      </c>
      <c r="C44" s="59">
        <v>981</v>
      </c>
      <c r="D44" s="48">
        <v>52</v>
      </c>
      <c r="E44" s="48"/>
      <c r="F44" s="48"/>
      <c r="G44" s="48" t="s">
        <v>87</v>
      </c>
      <c r="H44" s="60" t="s">
        <v>171</v>
      </c>
    </row>
    <row r="45" spans="1:8" x14ac:dyDescent="0.2">
      <c r="A45" s="29">
        <v>41</v>
      </c>
      <c r="B45" s="58" t="s">
        <v>172</v>
      </c>
      <c r="C45" s="59">
        <v>316</v>
      </c>
      <c r="D45" s="48">
        <v>47</v>
      </c>
      <c r="E45" s="48"/>
      <c r="F45" s="48"/>
      <c r="G45" s="48" t="s">
        <v>87</v>
      </c>
      <c r="H45" s="60" t="s">
        <v>173</v>
      </c>
    </row>
    <row r="46" spans="1:8" x14ac:dyDescent="0.2">
      <c r="A46" s="29">
        <v>42</v>
      </c>
      <c r="B46" s="58" t="s">
        <v>174</v>
      </c>
      <c r="C46" s="59">
        <v>10872</v>
      </c>
      <c r="D46" s="48">
        <v>202</v>
      </c>
      <c r="E46" s="48"/>
      <c r="F46" s="48"/>
      <c r="G46" s="48" t="s">
        <v>87</v>
      </c>
      <c r="H46" s="60" t="s">
        <v>175</v>
      </c>
    </row>
    <row r="47" spans="1:8" x14ac:dyDescent="0.2">
      <c r="A47" s="29">
        <v>47</v>
      </c>
      <c r="B47" s="58" t="s">
        <v>176</v>
      </c>
      <c r="C47" s="59">
        <v>114</v>
      </c>
      <c r="D47" s="48">
        <v>23</v>
      </c>
      <c r="E47" s="48"/>
      <c r="F47" s="48"/>
      <c r="G47" s="48" t="s">
        <v>87</v>
      </c>
      <c r="H47" s="60" t="s">
        <v>177</v>
      </c>
    </row>
    <row r="48" spans="1:8" x14ac:dyDescent="0.2">
      <c r="A48" s="29">
        <v>48</v>
      </c>
      <c r="B48" s="58" t="s">
        <v>178</v>
      </c>
      <c r="C48" s="59">
        <v>1573</v>
      </c>
      <c r="D48" s="48">
        <v>4</v>
      </c>
      <c r="E48" s="48"/>
      <c r="F48" s="48"/>
      <c r="G48" s="48" t="s">
        <v>87</v>
      </c>
      <c r="H48" s="60" t="s">
        <v>179</v>
      </c>
    </row>
    <row r="49" spans="1:8" x14ac:dyDescent="0.2">
      <c r="A49" s="29">
        <v>49</v>
      </c>
      <c r="B49" s="58" t="s">
        <v>180</v>
      </c>
      <c r="C49" s="59">
        <v>5495</v>
      </c>
      <c r="D49" s="48">
        <v>23</v>
      </c>
      <c r="E49" s="48"/>
      <c r="F49" s="48"/>
      <c r="G49" s="48" t="s">
        <v>87</v>
      </c>
      <c r="H49" s="60" t="s">
        <v>181</v>
      </c>
    </row>
    <row r="50" spans="1:8" x14ac:dyDescent="0.2">
      <c r="A50" s="29">
        <v>51</v>
      </c>
      <c r="B50" s="58" t="s">
        <v>182</v>
      </c>
      <c r="C50" s="59">
        <v>626</v>
      </c>
      <c r="D50" s="48">
        <v>2</v>
      </c>
      <c r="E50" s="48"/>
      <c r="F50" s="48"/>
      <c r="G50" s="48" t="s">
        <v>87</v>
      </c>
      <c r="H50" s="60" t="s">
        <v>183</v>
      </c>
    </row>
    <row r="51" spans="1:8" x14ac:dyDescent="0.2">
      <c r="A51" s="29">
        <v>56</v>
      </c>
      <c r="B51" s="58" t="s">
        <v>184</v>
      </c>
      <c r="C51" s="59">
        <v>10905</v>
      </c>
      <c r="D51" s="48">
        <v>30</v>
      </c>
      <c r="E51" s="48"/>
      <c r="F51" s="48"/>
      <c r="G51" s="48" t="s">
        <v>87</v>
      </c>
      <c r="H51" s="60" t="s">
        <v>185</v>
      </c>
    </row>
    <row r="52" spans="1:8" x14ac:dyDescent="0.2">
      <c r="A52" s="29">
        <v>57</v>
      </c>
      <c r="B52" s="58" t="s">
        <v>186</v>
      </c>
      <c r="C52" s="59">
        <v>94</v>
      </c>
      <c r="D52" s="48">
        <v>7</v>
      </c>
      <c r="E52" s="48"/>
      <c r="F52" s="48"/>
      <c r="G52" s="48" t="s">
        <v>87</v>
      </c>
      <c r="H52" s="60" t="s">
        <v>187</v>
      </c>
    </row>
    <row r="53" spans="1:8" x14ac:dyDescent="0.2">
      <c r="C53" s="57">
        <f xml:space="preserve"> SUM(C23:C52)</f>
        <v>117562</v>
      </c>
      <c r="D53" s="57">
        <f xml:space="preserve"> SUM(D23:D52)</f>
        <v>1857</v>
      </c>
      <c r="E53" s="57"/>
      <c r="F53" s="32"/>
    </row>
    <row r="54" spans="1:8" x14ac:dyDescent="0.2">
      <c r="A54" s="25"/>
      <c r="B54" s="25"/>
      <c r="C54" s="61">
        <f>C22+C53</f>
        <v>266967</v>
      </c>
      <c r="D54" s="62">
        <f xml:space="preserve"> D22+D53</f>
        <v>4661</v>
      </c>
      <c r="E54" s="25"/>
      <c r="F54" s="25"/>
      <c r="G54" s="25"/>
      <c r="H54" s="26"/>
    </row>
    <row r="55" spans="1:8" x14ac:dyDescent="0.2">
      <c r="A55" s="29"/>
      <c r="C55" s="29"/>
      <c r="D55" s="33">
        <f xml:space="preserve"> D54/C54</f>
        <v>1.7459086703600069E-2</v>
      </c>
      <c r="H55" s="30"/>
    </row>
    <row r="56" spans="1:8" x14ac:dyDescent="0.2">
      <c r="A56" s="29"/>
      <c r="C56" s="29"/>
      <c r="H56" s="30"/>
    </row>
    <row r="57" spans="1:8" x14ac:dyDescent="0.2">
      <c r="A57" s="29"/>
      <c r="C57" s="29"/>
      <c r="H57" s="30"/>
    </row>
    <row r="58" spans="1:8" x14ac:dyDescent="0.2">
      <c r="A58" s="29"/>
      <c r="C58" s="29"/>
      <c r="H58" s="30"/>
    </row>
    <row r="59" spans="1:8" x14ac:dyDescent="0.2">
      <c r="A59" s="29"/>
      <c r="C59" s="29"/>
      <c r="H59" s="30"/>
    </row>
    <row r="60" spans="1:8" x14ac:dyDescent="0.2">
      <c r="A60" s="29"/>
      <c r="C60" s="29"/>
      <c r="H60" s="30"/>
    </row>
    <row r="61" spans="1:8" x14ac:dyDescent="0.2">
      <c r="A61" s="29"/>
      <c r="C61" s="29"/>
      <c r="H61" s="30"/>
    </row>
    <row r="62" spans="1:8" x14ac:dyDescent="0.2">
      <c r="A62" s="29"/>
      <c r="C62" s="29"/>
      <c r="H62" s="30"/>
    </row>
    <row r="63" spans="1:8" x14ac:dyDescent="0.2">
      <c r="A63" s="29"/>
      <c r="C63" s="29"/>
      <c r="H63" s="30"/>
    </row>
    <row r="64" spans="1:8" x14ac:dyDescent="0.2">
      <c r="A64" s="29"/>
      <c r="C64" s="29"/>
      <c r="H64" s="30"/>
    </row>
    <row r="65" spans="1:8" x14ac:dyDescent="0.2">
      <c r="A65" s="29"/>
      <c r="C65" s="29"/>
      <c r="H65" s="30"/>
    </row>
    <row r="66" spans="1:8" x14ac:dyDescent="0.2">
      <c r="A66" s="29"/>
      <c r="C66" s="29"/>
      <c r="H66" s="30"/>
    </row>
    <row r="67" spans="1:8" x14ac:dyDescent="0.2">
      <c r="A67" s="29"/>
      <c r="C67" s="29"/>
      <c r="H67" s="30"/>
    </row>
    <row r="68" spans="1:8" x14ac:dyDescent="0.2">
      <c r="A68" s="29"/>
      <c r="C68" s="29"/>
      <c r="H68" s="30"/>
    </row>
    <row r="69" spans="1:8" x14ac:dyDescent="0.2">
      <c r="A69" s="29"/>
      <c r="C69" s="29"/>
      <c r="H69" s="30"/>
    </row>
    <row r="70" spans="1:8" x14ac:dyDescent="0.2">
      <c r="A70" s="29"/>
      <c r="C70" s="29"/>
      <c r="H70" s="30"/>
    </row>
    <row r="71" spans="1:8" x14ac:dyDescent="0.2">
      <c r="A71" s="29"/>
      <c r="C71" s="29"/>
      <c r="H71" s="30"/>
    </row>
    <row r="72" spans="1:8" x14ac:dyDescent="0.2">
      <c r="A72" s="29"/>
      <c r="C72" s="29"/>
      <c r="H72" s="30"/>
    </row>
    <row r="73" spans="1:8" x14ac:dyDescent="0.2">
      <c r="A73" s="29"/>
      <c r="C73" s="29"/>
      <c r="H73" s="30"/>
    </row>
    <row r="74" spans="1:8" x14ac:dyDescent="0.2">
      <c r="A74" s="29"/>
      <c r="C74" s="29"/>
      <c r="H74" s="30"/>
    </row>
    <row r="75" spans="1:8" x14ac:dyDescent="0.2">
      <c r="A75" s="29"/>
      <c r="C75" s="29"/>
      <c r="H75" s="30"/>
    </row>
    <row r="76" spans="1:8" x14ac:dyDescent="0.2">
      <c r="A76" s="29"/>
      <c r="C76" s="29"/>
      <c r="H76" s="30"/>
    </row>
    <row r="77" spans="1:8" x14ac:dyDescent="0.2">
      <c r="A77" s="29"/>
      <c r="C77" s="29"/>
      <c r="H77" s="30"/>
    </row>
    <row r="78" spans="1:8" x14ac:dyDescent="0.2">
      <c r="A78" s="29"/>
      <c r="C78" s="29"/>
      <c r="H78" s="30"/>
    </row>
    <row r="79" spans="1:8" x14ac:dyDescent="0.2">
      <c r="A79" s="29"/>
      <c r="C79" s="29"/>
      <c r="H79" s="30"/>
    </row>
    <row r="80" spans="1:8" x14ac:dyDescent="0.2">
      <c r="A80" s="29"/>
      <c r="C80" s="29"/>
      <c r="H80" s="30"/>
    </row>
    <row r="81" spans="1:8" x14ac:dyDescent="0.2">
      <c r="A81" s="29"/>
      <c r="C81" s="29"/>
      <c r="H81" s="30"/>
    </row>
    <row r="82" spans="1:8" x14ac:dyDescent="0.2">
      <c r="A82" s="29"/>
      <c r="C82" s="29"/>
      <c r="H82" s="30"/>
    </row>
    <row r="83" spans="1:8" x14ac:dyDescent="0.2">
      <c r="A83" s="29"/>
      <c r="C83" s="29"/>
      <c r="H83" s="30"/>
    </row>
    <row r="84" spans="1:8" x14ac:dyDescent="0.2">
      <c r="A84" s="29"/>
      <c r="C84" s="29"/>
      <c r="H84" s="30"/>
    </row>
    <row r="85" spans="1:8" x14ac:dyDescent="0.2">
      <c r="C85" s="28"/>
      <c r="D85" s="28"/>
      <c r="E85" s="28"/>
      <c r="F85" s="28"/>
      <c r="G85" s="28"/>
      <c r="H85" s="31"/>
    </row>
  </sheetData>
  <printOptions headings="1" gridLines="1"/>
  <pageMargins left="0.7" right="0.7" top="0.75" bottom="0.75" header="0.3" footer="0.3"/>
  <pageSetup paperSize="9"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9"/>
  <sheetViews>
    <sheetView workbookViewId="0">
      <selection activeCell="A7" sqref="A7"/>
    </sheetView>
  </sheetViews>
  <sheetFormatPr baseColWidth="10" defaultColWidth="8.83203125" defaultRowHeight="16" x14ac:dyDescent="0.2"/>
  <cols>
    <col min="1" max="1" width="3.33203125" style="5" bestFit="1" customWidth="1"/>
    <col min="2" max="2" width="21.6640625" style="5" bestFit="1" customWidth="1"/>
    <col min="3" max="3" width="10.33203125" style="5" customWidth="1"/>
    <col min="4" max="4" width="15.1640625" style="6" customWidth="1"/>
    <col min="5" max="6" width="11.5" style="6" customWidth="1"/>
    <col min="7" max="7" width="96.1640625" style="4" bestFit="1" customWidth="1"/>
    <col min="8" max="8" width="5.6640625" style="20" bestFit="1" customWidth="1"/>
    <col min="9" max="9" width="11.1640625" style="4" bestFit="1" customWidth="1"/>
    <col min="10" max="10" width="20.33203125" style="4" bestFit="1" customWidth="1"/>
    <col min="11" max="16384" width="8.83203125" style="4"/>
  </cols>
  <sheetData>
    <row r="1" spans="1:10" s="16" customFormat="1" ht="30" x14ac:dyDescent="0.2">
      <c r="A1" s="15"/>
      <c r="B1" s="40" t="s">
        <v>35</v>
      </c>
      <c r="C1" s="40" t="s">
        <v>36</v>
      </c>
      <c r="D1" s="40" t="s">
        <v>37</v>
      </c>
      <c r="E1" s="41" t="s">
        <v>78</v>
      </c>
      <c r="F1" s="41" t="s">
        <v>79</v>
      </c>
      <c r="G1" s="40" t="s">
        <v>41</v>
      </c>
      <c r="H1" s="41" t="s">
        <v>77</v>
      </c>
      <c r="I1" s="40" t="s">
        <v>43</v>
      </c>
      <c r="J1" s="40" t="s">
        <v>55</v>
      </c>
    </row>
    <row r="2" spans="1:10" ht="45" x14ac:dyDescent="0.2">
      <c r="A2" s="7">
        <v>1</v>
      </c>
      <c r="B2" s="22" t="s">
        <v>20</v>
      </c>
      <c r="C2" s="9">
        <v>6866</v>
      </c>
      <c r="D2" s="9">
        <v>2544</v>
      </c>
      <c r="E2" s="9">
        <v>183</v>
      </c>
      <c r="F2" s="38">
        <f xml:space="preserve"> E2/D2</f>
        <v>7.1933962264150941E-2</v>
      </c>
      <c r="G2" s="10" t="s">
        <v>60</v>
      </c>
      <c r="H2" s="18">
        <v>2002</v>
      </c>
      <c r="I2" s="17" t="s">
        <v>54</v>
      </c>
      <c r="J2" s="9">
        <v>1328</v>
      </c>
    </row>
    <row r="3" spans="1:10" x14ac:dyDescent="0.2">
      <c r="A3" s="7">
        <v>2</v>
      </c>
      <c r="B3" s="22" t="s">
        <v>21</v>
      </c>
      <c r="C3" s="9">
        <v>2191</v>
      </c>
      <c r="D3" s="9">
        <v>851</v>
      </c>
      <c r="E3" s="9">
        <v>84</v>
      </c>
      <c r="F3" s="38">
        <f t="shared" ref="F3:F16" si="0" xml:space="preserve"> E3/D3</f>
        <v>9.870740305522914E-2</v>
      </c>
      <c r="G3" s="10" t="s">
        <v>61</v>
      </c>
      <c r="H3" s="18">
        <v>2005</v>
      </c>
      <c r="I3" s="7" t="s">
        <v>45</v>
      </c>
      <c r="J3" s="9">
        <v>3940</v>
      </c>
    </row>
    <row r="4" spans="1:10" x14ac:dyDescent="0.2">
      <c r="A4" s="7">
        <v>3</v>
      </c>
      <c r="B4" s="22" t="s">
        <v>22</v>
      </c>
      <c r="C4" s="9">
        <v>1037</v>
      </c>
      <c r="D4" s="9">
        <v>310</v>
      </c>
      <c r="E4" s="9">
        <v>92</v>
      </c>
      <c r="F4" s="38">
        <f t="shared" si="0"/>
        <v>0.29677419354838708</v>
      </c>
      <c r="G4" s="10" t="s">
        <v>62</v>
      </c>
      <c r="H4" s="18">
        <v>2006</v>
      </c>
      <c r="I4" s="7" t="s">
        <v>57</v>
      </c>
      <c r="J4" s="9">
        <v>1386</v>
      </c>
    </row>
    <row r="5" spans="1:10" x14ac:dyDescent="0.2">
      <c r="A5" s="7">
        <v>4</v>
      </c>
      <c r="B5" s="22" t="s">
        <v>23</v>
      </c>
      <c r="C5" s="9">
        <v>2947</v>
      </c>
      <c r="D5" s="9">
        <v>1120</v>
      </c>
      <c r="E5" s="9">
        <v>363</v>
      </c>
      <c r="F5" s="38">
        <f t="shared" si="0"/>
        <v>0.32410714285714287</v>
      </c>
      <c r="G5" s="10" t="s">
        <v>63</v>
      </c>
      <c r="H5" s="18">
        <v>2004</v>
      </c>
      <c r="I5" s="7" t="s">
        <v>58</v>
      </c>
      <c r="J5" s="9">
        <v>5126</v>
      </c>
    </row>
    <row r="6" spans="1:10" x14ac:dyDescent="0.2">
      <c r="A6" s="7">
        <v>5</v>
      </c>
      <c r="B6" s="22" t="s">
        <v>24</v>
      </c>
      <c r="C6" s="9">
        <v>5437</v>
      </c>
      <c r="D6" s="9">
        <v>2072</v>
      </c>
      <c r="E6" s="9">
        <v>302</v>
      </c>
      <c r="F6" s="38">
        <f t="shared" si="0"/>
        <v>0.14575289575289574</v>
      </c>
      <c r="G6" s="10" t="s">
        <v>68</v>
      </c>
      <c r="H6" s="18">
        <v>2004</v>
      </c>
      <c r="I6" s="7" t="s">
        <v>46</v>
      </c>
      <c r="J6" s="11" t="s">
        <v>49</v>
      </c>
    </row>
    <row r="7" spans="1:10" x14ac:dyDescent="0.2">
      <c r="A7" s="7">
        <v>6</v>
      </c>
      <c r="B7" s="22" t="s">
        <v>25</v>
      </c>
      <c r="C7" s="9">
        <v>3717</v>
      </c>
      <c r="D7" s="9">
        <v>1218</v>
      </c>
      <c r="E7" s="9">
        <v>279</v>
      </c>
      <c r="F7" s="38">
        <f t="shared" si="0"/>
        <v>0.22906403940886699</v>
      </c>
      <c r="G7" s="10" t="s">
        <v>69</v>
      </c>
      <c r="H7" s="18">
        <v>2004</v>
      </c>
      <c r="I7" s="7" t="s">
        <v>47</v>
      </c>
      <c r="J7" s="9" t="s">
        <v>56</v>
      </c>
    </row>
    <row r="8" spans="1:10" ht="75" x14ac:dyDescent="0.2">
      <c r="A8" s="7">
        <v>7</v>
      </c>
      <c r="B8" s="22" t="s">
        <v>26</v>
      </c>
      <c r="C8" s="7">
        <v>718</v>
      </c>
      <c r="D8" s="9">
        <v>368</v>
      </c>
      <c r="E8" s="9">
        <v>80</v>
      </c>
      <c r="F8" s="38">
        <f t="shared" si="0"/>
        <v>0.21739130434782608</v>
      </c>
      <c r="G8" s="10" t="s">
        <v>64</v>
      </c>
      <c r="H8" s="18">
        <v>2004</v>
      </c>
      <c r="I8" s="7" t="s">
        <v>48</v>
      </c>
      <c r="J8" s="9" t="s">
        <v>50</v>
      </c>
    </row>
    <row r="9" spans="1:10" ht="75" x14ac:dyDescent="0.2">
      <c r="A9" s="7">
        <v>8</v>
      </c>
      <c r="B9" s="22" t="s">
        <v>27</v>
      </c>
      <c r="C9" s="7">
        <v>766</v>
      </c>
      <c r="D9" s="9">
        <v>393</v>
      </c>
      <c r="E9" s="9">
        <v>88</v>
      </c>
      <c r="F9" s="38">
        <f t="shared" si="0"/>
        <v>0.22391857506361323</v>
      </c>
      <c r="G9" s="10" t="s">
        <v>65</v>
      </c>
      <c r="H9" s="18">
        <v>2004</v>
      </c>
      <c r="I9" s="7" t="s">
        <v>51</v>
      </c>
      <c r="J9" s="9">
        <v>1124</v>
      </c>
    </row>
    <row r="10" spans="1:10" ht="30" x14ac:dyDescent="0.2">
      <c r="A10" s="7">
        <v>9</v>
      </c>
      <c r="B10" s="22" t="s">
        <v>28</v>
      </c>
      <c r="C10" s="9">
        <v>4996</v>
      </c>
      <c r="D10" s="9">
        <v>1915</v>
      </c>
      <c r="E10" s="9">
        <v>48</v>
      </c>
      <c r="F10" s="38">
        <f t="shared" si="0"/>
        <v>2.5065274151436032E-2</v>
      </c>
      <c r="G10" s="10" t="s">
        <v>74</v>
      </c>
      <c r="H10" s="18">
        <v>2004</v>
      </c>
      <c r="I10" s="7" t="s">
        <v>44</v>
      </c>
      <c r="J10" s="9">
        <v>1106</v>
      </c>
    </row>
    <row r="11" spans="1:10" ht="30" x14ac:dyDescent="0.2">
      <c r="A11" s="7">
        <v>10</v>
      </c>
      <c r="B11" s="22" t="s">
        <v>29</v>
      </c>
      <c r="C11" s="9">
        <v>1460</v>
      </c>
      <c r="D11" s="9">
        <v>503</v>
      </c>
      <c r="E11" s="9">
        <v>139</v>
      </c>
      <c r="F11" s="38">
        <f t="shared" si="0"/>
        <v>0.27634194831013914</v>
      </c>
      <c r="G11" s="10" t="s">
        <v>70</v>
      </c>
      <c r="H11" s="18">
        <v>2003</v>
      </c>
      <c r="I11" s="7" t="s">
        <v>47</v>
      </c>
      <c r="J11" s="9">
        <v>1456</v>
      </c>
    </row>
    <row r="12" spans="1:10" x14ac:dyDescent="0.2">
      <c r="A12" s="7">
        <v>11</v>
      </c>
      <c r="B12" s="23" t="s">
        <v>30</v>
      </c>
      <c r="C12" s="9">
        <v>2698</v>
      </c>
      <c r="D12" s="9">
        <v>1333</v>
      </c>
      <c r="E12" s="9">
        <v>238</v>
      </c>
      <c r="F12" s="38">
        <f t="shared" si="0"/>
        <v>0.17854463615903976</v>
      </c>
      <c r="G12" s="10" t="s">
        <v>66</v>
      </c>
      <c r="H12" s="18">
        <v>2002</v>
      </c>
      <c r="I12" s="7" t="s">
        <v>59</v>
      </c>
      <c r="J12" s="9">
        <v>3073</v>
      </c>
    </row>
    <row r="13" spans="1:10" x14ac:dyDescent="0.2">
      <c r="A13" s="7">
        <v>12</v>
      </c>
      <c r="B13" s="23" t="s">
        <v>31</v>
      </c>
      <c r="C13" s="9">
        <v>5460</v>
      </c>
      <c r="D13" s="9">
        <v>1643</v>
      </c>
      <c r="E13" s="9">
        <v>34</v>
      </c>
      <c r="F13" s="38">
        <f t="shared" si="0"/>
        <v>2.0693852708460133E-2</v>
      </c>
      <c r="G13" s="10" t="s">
        <v>71</v>
      </c>
      <c r="H13" s="18">
        <v>2004</v>
      </c>
      <c r="I13" s="7" t="s">
        <v>47</v>
      </c>
      <c r="J13" s="7" t="s">
        <v>53</v>
      </c>
    </row>
    <row r="14" spans="1:10" x14ac:dyDescent="0.2">
      <c r="A14" s="7">
        <v>13</v>
      </c>
      <c r="B14" s="23" t="s">
        <v>32</v>
      </c>
      <c r="C14" s="9">
        <v>7922</v>
      </c>
      <c r="D14" s="9">
        <v>3465</v>
      </c>
      <c r="E14" s="9">
        <v>173</v>
      </c>
      <c r="F14" s="38">
        <f t="shared" si="0"/>
        <v>4.9927849927849925E-2</v>
      </c>
      <c r="G14" s="10" t="s">
        <v>67</v>
      </c>
      <c r="H14" s="18">
        <v>2003</v>
      </c>
      <c r="I14" s="7" t="s">
        <v>52</v>
      </c>
      <c r="J14" s="9">
        <v>11756</v>
      </c>
    </row>
    <row r="15" spans="1:10" x14ac:dyDescent="0.2">
      <c r="A15" s="7">
        <v>14</v>
      </c>
      <c r="B15" s="22" t="s">
        <v>33</v>
      </c>
      <c r="C15" s="9">
        <v>1343</v>
      </c>
      <c r="D15" s="9">
        <v>671</v>
      </c>
      <c r="E15" s="9">
        <v>218</v>
      </c>
      <c r="F15" s="38">
        <f t="shared" si="0"/>
        <v>0.32488822652757077</v>
      </c>
      <c r="G15" s="10" t="s">
        <v>72</v>
      </c>
      <c r="H15" s="18">
        <v>2004</v>
      </c>
      <c r="I15" s="7" t="s">
        <v>42</v>
      </c>
      <c r="J15" s="9">
        <v>1454</v>
      </c>
    </row>
    <row r="16" spans="1:10" x14ac:dyDescent="0.2">
      <c r="A16" s="7">
        <v>15</v>
      </c>
      <c r="B16" s="22" t="s">
        <v>34</v>
      </c>
      <c r="C16" s="7">
        <v>809</v>
      </c>
      <c r="D16" s="9">
        <v>327</v>
      </c>
      <c r="E16" s="9">
        <v>78</v>
      </c>
      <c r="F16" s="38">
        <f t="shared" si="0"/>
        <v>0.23853211009174313</v>
      </c>
      <c r="G16" s="10" t="s">
        <v>73</v>
      </c>
      <c r="H16" s="18">
        <v>2002</v>
      </c>
      <c r="I16" s="7">
        <v>2004</v>
      </c>
      <c r="J16" s="7">
        <v>507</v>
      </c>
    </row>
    <row r="17" spans="1:10" ht="15" x14ac:dyDescent="0.2">
      <c r="A17" s="12"/>
      <c r="B17" s="8" t="s">
        <v>12</v>
      </c>
      <c r="C17" s="13">
        <f xml:space="preserve"> SUM(C2:C16)</f>
        <v>48367</v>
      </c>
      <c r="D17" s="13">
        <f xml:space="preserve"> SUM(D2:D16)</f>
        <v>18733</v>
      </c>
      <c r="E17" s="13">
        <f xml:space="preserve"> SUM(E2:E16)</f>
        <v>2399</v>
      </c>
      <c r="F17" s="35">
        <f>E17/D17</f>
        <v>0.12806277691773876</v>
      </c>
      <c r="G17" s="14"/>
      <c r="H17" s="19"/>
      <c r="I17" s="14"/>
      <c r="J17" s="14"/>
    </row>
    <row r="18" spans="1:10" x14ac:dyDescent="0.2">
      <c r="E18" s="21"/>
      <c r="F18" s="21"/>
    </row>
    <row r="19" spans="1:10" x14ac:dyDescent="0.2">
      <c r="F19" s="36"/>
    </row>
  </sheetData>
  <phoneticPr fontId="18" type="noConversion"/>
  <pageMargins left="0.7" right="0.7" top="0.75" bottom="0.75" header="0.3" footer="0.3"/>
  <pageSetup paperSize="9" scale="6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7"/>
  <sheetViews>
    <sheetView workbookViewId="0">
      <selection activeCell="A2" sqref="A2"/>
    </sheetView>
  </sheetViews>
  <sheetFormatPr baseColWidth="10" defaultColWidth="8.83203125" defaultRowHeight="19" x14ac:dyDescent="0.2"/>
  <cols>
    <col min="1" max="1" width="19.33203125" style="63" bestFit="1" customWidth="1"/>
  </cols>
  <sheetData>
    <row r="1" spans="1:1" x14ac:dyDescent="0.2">
      <c r="A1" s="64" t="s">
        <v>190</v>
      </c>
    </row>
    <row r="2" spans="1:1" x14ac:dyDescent="0.2">
      <c r="A2" s="63">
        <v>16921111</v>
      </c>
    </row>
    <row r="3" spans="1:1" x14ac:dyDescent="0.2">
      <c r="A3" s="63">
        <v>15498534</v>
      </c>
    </row>
    <row r="4" spans="1:1" x14ac:dyDescent="0.2">
      <c r="A4" s="63">
        <v>8263568</v>
      </c>
    </row>
    <row r="5" spans="1:1" x14ac:dyDescent="0.2">
      <c r="A5" s="63">
        <v>17658478</v>
      </c>
    </row>
    <row r="6" spans="1:1" x14ac:dyDescent="0.2">
      <c r="A6" s="63">
        <v>17442289</v>
      </c>
    </row>
    <row r="7" spans="1:1" x14ac:dyDescent="0.2">
      <c r="A7" s="63">
        <v>16007706</v>
      </c>
    </row>
    <row r="8" spans="1:1" x14ac:dyDescent="0.2">
      <c r="A8" s="63">
        <v>7532152</v>
      </c>
    </row>
    <row r="9" spans="1:1" x14ac:dyDescent="0.2">
      <c r="A9" s="63">
        <v>16100218</v>
      </c>
    </row>
    <row r="10" spans="1:1" x14ac:dyDescent="0.2">
      <c r="A10" s="63">
        <v>8834254</v>
      </c>
    </row>
    <row r="11" spans="1:1" x14ac:dyDescent="0.2">
      <c r="A11" s="63">
        <v>9187680</v>
      </c>
    </row>
    <row r="12" spans="1:1" x14ac:dyDescent="0.2">
      <c r="A12" s="63">
        <v>10542979</v>
      </c>
    </row>
    <row r="13" spans="1:1" x14ac:dyDescent="0.2">
      <c r="A13" s="63">
        <v>16585076</v>
      </c>
    </row>
    <row r="14" spans="1:1" x14ac:dyDescent="0.2">
      <c r="A14" s="63">
        <v>12579334</v>
      </c>
    </row>
    <row r="15" spans="1:1" x14ac:dyDescent="0.2">
      <c r="A15" s="63">
        <v>18229571</v>
      </c>
    </row>
    <row r="16" spans="1:1" x14ac:dyDescent="0.2">
      <c r="A16" s="63">
        <v>16977512</v>
      </c>
    </row>
    <row r="17" spans="1:1" x14ac:dyDescent="0.2">
      <c r="A17" s="63">
        <v>15175276</v>
      </c>
    </row>
    <row r="18" spans="1:1" x14ac:dyDescent="0.2">
      <c r="A18" s="63">
        <v>17439673</v>
      </c>
    </row>
    <row r="19" spans="1:1" x14ac:dyDescent="0.2">
      <c r="A19" s="63">
        <v>16773582</v>
      </c>
    </row>
    <row r="20" spans="1:1" x14ac:dyDescent="0.2">
      <c r="A20" s="63">
        <v>16278826</v>
      </c>
    </row>
    <row r="21" spans="1:1" x14ac:dyDescent="0.2">
      <c r="A21" s="63">
        <v>17906092</v>
      </c>
    </row>
    <row r="22" spans="1:1" x14ac:dyDescent="0.2">
      <c r="A22" s="63">
        <v>15218992</v>
      </c>
    </row>
    <row r="23" spans="1:1" x14ac:dyDescent="0.2">
      <c r="A23" s="63">
        <v>15691236</v>
      </c>
    </row>
    <row r="24" spans="1:1" x14ac:dyDescent="0.2">
      <c r="A24" s="63">
        <v>16212675</v>
      </c>
    </row>
    <row r="25" spans="1:1" x14ac:dyDescent="0.2">
      <c r="A25" s="63">
        <v>15115866</v>
      </c>
    </row>
    <row r="26" spans="1:1" x14ac:dyDescent="0.2">
      <c r="A26" s="63">
        <v>16358219</v>
      </c>
    </row>
    <row r="27" spans="1:1" x14ac:dyDescent="0.2">
      <c r="A27" s="63">
        <v>16358219</v>
      </c>
    </row>
    <row r="28" spans="1:1" x14ac:dyDescent="0.2">
      <c r="A28" s="63">
        <v>15821213</v>
      </c>
    </row>
    <row r="29" spans="1:1" x14ac:dyDescent="0.2">
      <c r="A29" s="63">
        <v>15463907</v>
      </c>
    </row>
    <row r="30" spans="1:1" x14ac:dyDescent="0.2">
      <c r="A30" s="63">
        <v>14530202</v>
      </c>
    </row>
    <row r="31" spans="1:1" x14ac:dyDescent="0.2">
      <c r="A31" s="63">
        <v>16921112</v>
      </c>
    </row>
    <row r="32" spans="1:1" x14ac:dyDescent="0.2">
      <c r="A32" s="63">
        <v>12661999</v>
      </c>
    </row>
    <row r="33" spans="1:1" x14ac:dyDescent="0.2">
      <c r="A33" s="63">
        <v>17254481</v>
      </c>
    </row>
    <row r="34" spans="1:1" x14ac:dyDescent="0.2">
      <c r="A34" s="63">
        <v>17203192</v>
      </c>
    </row>
    <row r="35" spans="1:1" x14ac:dyDescent="0.2">
      <c r="A35" s="63">
        <v>1968751</v>
      </c>
    </row>
    <row r="36" spans="1:1" x14ac:dyDescent="0.2">
      <c r="A36" s="63">
        <v>11238043</v>
      </c>
    </row>
    <row r="37" spans="1:1" x14ac:dyDescent="0.2">
      <c r="A37" s="63">
        <v>15284076</v>
      </c>
    </row>
    <row r="38" spans="1:1" x14ac:dyDescent="0.2">
      <c r="A38" s="63">
        <v>15331391</v>
      </c>
    </row>
    <row r="39" spans="1:1" x14ac:dyDescent="0.2">
      <c r="A39" s="63">
        <v>11589345</v>
      </c>
    </row>
    <row r="40" spans="1:1" x14ac:dyDescent="0.2">
      <c r="A40" s="63">
        <v>12702543</v>
      </c>
    </row>
    <row r="41" spans="1:1" x14ac:dyDescent="0.2">
      <c r="A41" s="63">
        <v>9257159</v>
      </c>
    </row>
    <row r="42" spans="1:1" x14ac:dyDescent="0.2">
      <c r="A42" s="63">
        <v>12153964</v>
      </c>
    </row>
    <row r="43" spans="1:1" x14ac:dyDescent="0.2">
      <c r="A43" s="63">
        <v>12594065</v>
      </c>
    </row>
    <row r="44" spans="1:1" x14ac:dyDescent="0.2">
      <c r="A44" s="63">
        <v>16474934</v>
      </c>
    </row>
    <row r="45" spans="1:1" x14ac:dyDescent="0.2">
      <c r="A45" s="63">
        <v>17331973</v>
      </c>
    </row>
    <row r="46" spans="1:1" x14ac:dyDescent="0.2">
      <c r="A46" s="63">
        <v>15596681</v>
      </c>
    </row>
    <row r="47" spans="1:1" x14ac:dyDescent="0.2">
      <c r="A47" s="63">
        <v>14985398</v>
      </c>
    </row>
    <row r="48" spans="1:1" x14ac:dyDescent="0.2">
      <c r="A48" s="63">
        <v>15766560</v>
      </c>
    </row>
    <row r="49" spans="1:1" x14ac:dyDescent="0.2">
      <c r="A49" s="63">
        <v>15691234</v>
      </c>
    </row>
    <row r="50" spans="1:1" x14ac:dyDescent="0.2">
      <c r="A50" s="63">
        <v>15672858</v>
      </c>
    </row>
    <row r="51" spans="1:1" x14ac:dyDescent="0.2">
      <c r="A51" s="63">
        <v>16520944</v>
      </c>
    </row>
    <row r="52" spans="1:1" x14ac:dyDescent="0.2">
      <c r="A52" s="63">
        <v>15817713</v>
      </c>
    </row>
    <row r="53" spans="1:1" x14ac:dyDescent="0.2">
      <c r="A53" s="63">
        <v>17361499</v>
      </c>
    </row>
    <row r="54" spans="1:1" x14ac:dyDescent="0.2">
      <c r="A54" s="63">
        <v>16971405</v>
      </c>
    </row>
    <row r="55" spans="1:1" x14ac:dyDescent="0.2">
      <c r="A55" s="63">
        <v>16456143</v>
      </c>
    </row>
    <row r="56" spans="1:1" x14ac:dyDescent="0.2">
      <c r="A56" s="63">
        <v>17361499</v>
      </c>
    </row>
    <row r="57" spans="1:1" x14ac:dyDescent="0.2">
      <c r="A57" s="63">
        <v>17686149</v>
      </c>
    </row>
    <row r="58" spans="1:1" x14ac:dyDescent="0.2">
      <c r="A58" s="63">
        <v>10706492</v>
      </c>
    </row>
    <row r="59" spans="1:1" x14ac:dyDescent="0.2">
      <c r="A59" s="63">
        <v>11757622</v>
      </c>
    </row>
    <row r="60" spans="1:1" x14ac:dyDescent="0.2">
      <c r="A60" s="63">
        <v>11713125</v>
      </c>
    </row>
    <row r="61" spans="1:1" x14ac:dyDescent="0.2">
      <c r="A61" s="63">
        <v>16188043</v>
      </c>
    </row>
    <row r="62" spans="1:1" x14ac:dyDescent="0.2">
      <c r="A62" s="63">
        <v>17016624</v>
      </c>
    </row>
    <row r="63" spans="1:1" x14ac:dyDescent="0.2">
      <c r="A63" s="63">
        <v>15117739</v>
      </c>
    </row>
    <row r="64" spans="1:1" x14ac:dyDescent="0.2">
      <c r="A64" s="63">
        <v>16600946</v>
      </c>
    </row>
    <row r="65" spans="1:1" x14ac:dyDescent="0.2">
      <c r="A65" s="63">
        <v>18258629</v>
      </c>
    </row>
    <row r="66" spans="1:1" x14ac:dyDescent="0.2">
      <c r="A66" s="63">
        <v>18364273</v>
      </c>
    </row>
    <row r="67" spans="1:1" x14ac:dyDescent="0.2">
      <c r="A67" s="63">
        <v>15315329</v>
      </c>
    </row>
    <row r="68" spans="1:1" x14ac:dyDescent="0.2">
      <c r="A68" s="63">
        <v>15569478</v>
      </c>
    </row>
    <row r="69" spans="1:1" x14ac:dyDescent="0.2">
      <c r="A69" s="63">
        <v>9372657</v>
      </c>
    </row>
    <row r="70" spans="1:1" x14ac:dyDescent="0.2">
      <c r="A70" s="63">
        <v>16776673</v>
      </c>
    </row>
    <row r="71" spans="1:1" x14ac:dyDescent="0.2">
      <c r="A71" s="63">
        <v>11893652</v>
      </c>
    </row>
    <row r="72" spans="1:1" x14ac:dyDescent="0.2">
      <c r="A72" s="63">
        <v>17217536</v>
      </c>
    </row>
    <row r="73" spans="1:1" x14ac:dyDescent="0.2">
      <c r="A73" s="63">
        <v>10413721</v>
      </c>
    </row>
    <row r="74" spans="1:1" x14ac:dyDescent="0.2">
      <c r="A74" s="63">
        <v>11001075</v>
      </c>
    </row>
    <row r="75" spans="1:1" x14ac:dyDescent="0.2">
      <c r="A75" s="63">
        <v>10849024</v>
      </c>
    </row>
    <row r="76" spans="1:1" x14ac:dyDescent="0.2">
      <c r="A76" s="63">
        <v>11757623</v>
      </c>
    </row>
    <row r="77" spans="1:1" x14ac:dyDescent="0.2">
      <c r="A77" s="63">
        <v>14718422</v>
      </c>
    </row>
    <row r="78" spans="1:1" x14ac:dyDescent="0.2">
      <c r="A78" s="63">
        <v>16126934</v>
      </c>
    </row>
    <row r="79" spans="1:1" x14ac:dyDescent="0.2">
      <c r="A79" s="63">
        <v>7849864</v>
      </c>
    </row>
    <row r="80" spans="1:1" x14ac:dyDescent="0.2">
      <c r="A80" s="63">
        <v>15820084</v>
      </c>
    </row>
    <row r="81" spans="1:1" x14ac:dyDescent="0.2">
      <c r="A81" s="63">
        <v>11641511</v>
      </c>
    </row>
    <row r="82" spans="1:1" x14ac:dyDescent="0.2">
      <c r="A82" s="63">
        <v>11875051</v>
      </c>
    </row>
    <row r="83" spans="1:1" x14ac:dyDescent="0.2">
      <c r="A83" s="63">
        <v>12885990</v>
      </c>
    </row>
    <row r="84" spans="1:1" x14ac:dyDescent="0.2">
      <c r="A84" s="63">
        <v>17351514</v>
      </c>
    </row>
    <row r="85" spans="1:1" x14ac:dyDescent="0.2">
      <c r="A85" s="63">
        <v>16399992</v>
      </c>
    </row>
    <row r="86" spans="1:1" x14ac:dyDescent="0.2">
      <c r="A86" s="63">
        <v>11888948</v>
      </c>
    </row>
    <row r="87" spans="1:1" x14ac:dyDescent="0.2">
      <c r="A87" s="63">
        <v>14617263</v>
      </c>
    </row>
    <row r="88" spans="1:1" x14ac:dyDescent="0.2">
      <c r="A88" s="63">
        <v>12832683</v>
      </c>
    </row>
    <row r="89" spans="1:1" x14ac:dyDescent="0.2">
      <c r="A89" s="63">
        <v>15233837</v>
      </c>
    </row>
    <row r="90" spans="1:1" x14ac:dyDescent="0.2">
      <c r="A90" s="63">
        <v>12947140</v>
      </c>
    </row>
    <row r="91" spans="1:1" x14ac:dyDescent="0.2">
      <c r="A91" s="63">
        <v>16291075</v>
      </c>
    </row>
    <row r="92" spans="1:1" x14ac:dyDescent="0.2">
      <c r="A92" s="63">
        <v>11035665</v>
      </c>
    </row>
    <row r="93" spans="1:1" x14ac:dyDescent="0.2">
      <c r="A93" s="63">
        <v>9731015</v>
      </c>
    </row>
    <row r="94" spans="1:1" x14ac:dyDescent="0.2">
      <c r="A94" s="63">
        <v>10323341</v>
      </c>
    </row>
    <row r="95" spans="1:1" x14ac:dyDescent="0.2">
      <c r="A95" s="63">
        <v>10581666</v>
      </c>
    </row>
    <row r="96" spans="1:1" x14ac:dyDescent="0.2">
      <c r="A96" s="63">
        <v>16081882</v>
      </c>
    </row>
    <row r="97" spans="1:1" x14ac:dyDescent="0.2">
      <c r="A97" s="63">
        <v>15004839</v>
      </c>
    </row>
    <row r="98" spans="1:1" x14ac:dyDescent="0.2">
      <c r="A98" s="63">
        <v>17636359</v>
      </c>
    </row>
    <row r="99" spans="1:1" x14ac:dyDescent="0.2">
      <c r="A99" s="63">
        <v>15928955</v>
      </c>
    </row>
    <row r="100" spans="1:1" x14ac:dyDescent="0.2">
      <c r="A100" s="63">
        <v>10767489</v>
      </c>
    </row>
    <row r="101" spans="1:1" x14ac:dyDescent="0.2">
      <c r="A101" s="63">
        <v>12537602</v>
      </c>
    </row>
    <row r="102" spans="1:1" x14ac:dyDescent="0.2">
      <c r="A102" s="63">
        <v>14987123</v>
      </c>
    </row>
    <row r="103" spans="1:1" x14ac:dyDescent="0.2">
      <c r="A103" s="63">
        <v>12573264</v>
      </c>
    </row>
    <row r="104" spans="1:1" x14ac:dyDescent="0.2">
      <c r="A104" s="63">
        <v>16697770</v>
      </c>
    </row>
    <row r="105" spans="1:1" x14ac:dyDescent="0.2">
      <c r="A105" s="63">
        <v>15591473</v>
      </c>
    </row>
    <row r="106" spans="1:1" x14ac:dyDescent="0.2">
      <c r="A106" s="63">
        <v>17207022</v>
      </c>
    </row>
    <row r="107" spans="1:1" x14ac:dyDescent="0.2">
      <c r="A107" s="63">
        <v>17567676</v>
      </c>
    </row>
    <row r="108" spans="1:1" x14ac:dyDescent="0.2">
      <c r="A108" s="63">
        <v>17564249</v>
      </c>
    </row>
    <row r="109" spans="1:1" x14ac:dyDescent="0.2">
      <c r="A109" s="63">
        <v>16946993</v>
      </c>
    </row>
    <row r="110" spans="1:1" x14ac:dyDescent="0.2">
      <c r="A110" s="63">
        <v>16429233</v>
      </c>
    </row>
    <row r="111" spans="1:1" x14ac:dyDescent="0.2">
      <c r="A111" s="63">
        <v>11829455</v>
      </c>
    </row>
    <row r="112" spans="1:1" x14ac:dyDescent="0.2">
      <c r="A112" s="63">
        <v>12185533</v>
      </c>
    </row>
    <row r="113" spans="1:1" x14ac:dyDescent="0.2">
      <c r="A113" s="63">
        <v>11708786</v>
      </c>
    </row>
    <row r="114" spans="1:1" x14ac:dyDescent="0.2">
      <c r="A114" s="63">
        <v>12832682</v>
      </c>
    </row>
    <row r="115" spans="1:1" x14ac:dyDescent="0.2">
      <c r="A115" s="63">
        <v>17008486</v>
      </c>
    </row>
    <row r="116" spans="1:1" x14ac:dyDescent="0.2">
      <c r="A116" s="63">
        <v>15469929</v>
      </c>
    </row>
    <row r="117" spans="1:1" x14ac:dyDescent="0.2">
      <c r="A117" s="63">
        <v>10030842</v>
      </c>
    </row>
    <row r="118" spans="1:1" x14ac:dyDescent="0.2">
      <c r="A118" s="63">
        <v>17071067</v>
      </c>
    </row>
    <row r="119" spans="1:1" x14ac:dyDescent="0.2">
      <c r="A119" s="63">
        <v>12719384</v>
      </c>
    </row>
    <row r="120" spans="1:1" x14ac:dyDescent="0.2">
      <c r="A120" s="63">
        <v>17509552</v>
      </c>
    </row>
    <row r="121" spans="1:1" x14ac:dyDescent="0.2">
      <c r="A121" s="63">
        <v>15702235</v>
      </c>
    </row>
    <row r="122" spans="1:1" x14ac:dyDescent="0.2">
      <c r="A122" s="63">
        <v>9927368</v>
      </c>
    </row>
    <row r="123" spans="1:1" x14ac:dyDescent="0.2">
      <c r="A123" s="63">
        <v>10807822</v>
      </c>
    </row>
    <row r="124" spans="1:1" x14ac:dyDescent="0.2">
      <c r="A124" s="63">
        <v>8244391</v>
      </c>
    </row>
    <row r="125" spans="1:1" x14ac:dyDescent="0.2">
      <c r="A125" s="63">
        <v>10741094</v>
      </c>
    </row>
    <row r="126" spans="1:1" x14ac:dyDescent="0.2">
      <c r="A126" s="63">
        <v>12234472</v>
      </c>
    </row>
    <row r="127" spans="1:1" x14ac:dyDescent="0.2">
      <c r="A127" s="63">
        <v>15888825</v>
      </c>
    </row>
    <row r="128" spans="1:1" x14ac:dyDescent="0.2">
      <c r="A128" s="63">
        <v>16219455</v>
      </c>
    </row>
    <row r="129" spans="1:1" x14ac:dyDescent="0.2">
      <c r="A129" s="63">
        <v>16759176</v>
      </c>
    </row>
    <row r="130" spans="1:1" x14ac:dyDescent="0.2">
      <c r="A130" s="63">
        <v>12919239</v>
      </c>
    </row>
    <row r="131" spans="1:1" x14ac:dyDescent="0.2">
      <c r="A131" s="63">
        <v>16867312</v>
      </c>
    </row>
    <row r="132" spans="1:1" x14ac:dyDescent="0.2">
      <c r="A132" s="63">
        <v>14694256</v>
      </c>
    </row>
    <row r="133" spans="1:1" x14ac:dyDescent="0.2">
      <c r="A133" s="63">
        <v>11506308</v>
      </c>
    </row>
    <row r="134" spans="1:1" x14ac:dyDescent="0.2">
      <c r="A134" s="63">
        <v>16525718</v>
      </c>
    </row>
    <row r="135" spans="1:1" x14ac:dyDescent="0.2">
      <c r="A135" s="63">
        <v>11179116</v>
      </c>
    </row>
    <row r="136" spans="1:1" x14ac:dyDescent="0.2">
      <c r="A136" s="63">
        <v>12171811</v>
      </c>
    </row>
    <row r="137" spans="1:1" x14ac:dyDescent="0.2">
      <c r="A137" s="63">
        <v>12853540</v>
      </c>
    </row>
    <row r="138" spans="1:1" x14ac:dyDescent="0.2">
      <c r="A138" s="63">
        <v>9553741</v>
      </c>
    </row>
    <row r="139" spans="1:1" x14ac:dyDescent="0.2">
      <c r="A139" s="63">
        <v>11179124</v>
      </c>
    </row>
    <row r="140" spans="1:1" x14ac:dyDescent="0.2">
      <c r="A140" s="63">
        <v>17207023</v>
      </c>
    </row>
    <row r="141" spans="1:1" x14ac:dyDescent="0.2">
      <c r="A141" s="63">
        <v>9517617</v>
      </c>
    </row>
    <row r="142" spans="1:1" x14ac:dyDescent="0.2">
      <c r="A142" s="63">
        <v>12515908</v>
      </c>
    </row>
    <row r="143" spans="1:1" x14ac:dyDescent="0.2">
      <c r="A143" s="63">
        <v>15663746</v>
      </c>
    </row>
    <row r="144" spans="1:1" x14ac:dyDescent="0.2">
      <c r="A144" s="63">
        <v>18083534</v>
      </c>
    </row>
    <row r="145" spans="1:1" x14ac:dyDescent="0.2">
      <c r="A145" s="63">
        <v>10424502</v>
      </c>
    </row>
    <row r="146" spans="1:1" x14ac:dyDescent="0.2">
      <c r="A146" s="63">
        <v>11914989</v>
      </c>
    </row>
    <row r="147" spans="1:1" x14ac:dyDescent="0.2">
      <c r="A147" s="63">
        <v>11912177</v>
      </c>
    </row>
    <row r="148" spans="1:1" x14ac:dyDescent="0.2">
      <c r="A148" s="63">
        <v>9288046</v>
      </c>
    </row>
    <row r="149" spans="1:1" x14ac:dyDescent="0.2">
      <c r="A149" s="63">
        <v>15916738</v>
      </c>
    </row>
    <row r="150" spans="1:1" x14ac:dyDescent="0.2">
      <c r="A150" s="63">
        <v>10934093</v>
      </c>
    </row>
    <row r="151" spans="1:1" x14ac:dyDescent="0.2">
      <c r="A151" s="63">
        <v>17470272</v>
      </c>
    </row>
    <row r="152" spans="1:1" x14ac:dyDescent="0.2">
      <c r="A152" s="63">
        <v>16002569</v>
      </c>
    </row>
    <row r="153" spans="1:1" x14ac:dyDescent="0.2">
      <c r="A153" s="63">
        <v>16864713</v>
      </c>
    </row>
    <row r="154" spans="1:1" x14ac:dyDescent="0.2">
      <c r="A154" s="63">
        <v>17964544</v>
      </c>
    </row>
    <row r="155" spans="1:1" x14ac:dyDescent="0.2">
      <c r="A155" s="63">
        <v>17716225</v>
      </c>
    </row>
    <row r="156" spans="1:1" x14ac:dyDescent="0.2">
      <c r="A156" s="63">
        <v>10853854</v>
      </c>
    </row>
    <row r="157" spans="1:1" x14ac:dyDescent="0.2">
      <c r="A157" s="63">
        <v>16971410</v>
      </c>
    </row>
    <row r="158" spans="1:1" x14ac:dyDescent="0.2">
      <c r="A158" s="63">
        <v>15654009</v>
      </c>
    </row>
    <row r="159" spans="1:1" x14ac:dyDescent="0.2">
      <c r="A159" s="63">
        <v>11157631</v>
      </c>
    </row>
    <row r="160" spans="1:1" x14ac:dyDescent="0.2">
      <c r="A160" s="63">
        <v>18310403</v>
      </c>
    </row>
    <row r="161" spans="1:1" x14ac:dyDescent="0.2">
      <c r="A161" s="63">
        <v>16395864</v>
      </c>
    </row>
    <row r="162" spans="1:1" x14ac:dyDescent="0.2">
      <c r="A162" s="63">
        <v>18046864</v>
      </c>
    </row>
    <row r="163" spans="1:1" x14ac:dyDescent="0.2">
      <c r="A163" s="63">
        <v>11921087</v>
      </c>
    </row>
    <row r="164" spans="1:1" x14ac:dyDescent="0.2">
      <c r="A164" s="63">
        <v>15038404</v>
      </c>
    </row>
    <row r="165" spans="1:1" x14ac:dyDescent="0.2">
      <c r="A165" s="63">
        <v>15875760</v>
      </c>
    </row>
    <row r="166" spans="1:1" x14ac:dyDescent="0.2">
      <c r="A166" s="63">
        <v>17400881</v>
      </c>
    </row>
    <row r="167" spans="1:1" x14ac:dyDescent="0.2">
      <c r="A167" s="63">
        <v>11354633</v>
      </c>
    </row>
    <row r="168" spans="1:1" x14ac:dyDescent="0.2">
      <c r="A168" s="63">
        <v>12424628</v>
      </c>
    </row>
    <row r="169" spans="1:1" x14ac:dyDescent="0.2">
      <c r="A169" s="63">
        <v>15879414</v>
      </c>
    </row>
    <row r="170" spans="1:1" x14ac:dyDescent="0.2">
      <c r="A170" s="63">
        <v>16780585</v>
      </c>
    </row>
    <row r="171" spans="1:1" x14ac:dyDescent="0.2">
      <c r="A171" s="63">
        <v>8339607</v>
      </c>
    </row>
    <row r="172" spans="1:1" x14ac:dyDescent="0.2">
      <c r="A172" s="63">
        <v>17532303</v>
      </c>
    </row>
    <row r="173" spans="1:1" x14ac:dyDescent="0.2">
      <c r="A173" s="63">
        <v>16700921</v>
      </c>
    </row>
    <row r="174" spans="1:1" x14ac:dyDescent="0.2">
      <c r="A174" s="63">
        <v>12637344</v>
      </c>
    </row>
    <row r="175" spans="1:1" x14ac:dyDescent="0.2">
      <c r="A175" s="63">
        <v>17204727</v>
      </c>
    </row>
    <row r="176" spans="1:1" x14ac:dyDescent="0.2">
      <c r="A176" s="63">
        <v>17903307</v>
      </c>
    </row>
    <row r="177" spans="1:1" x14ac:dyDescent="0.2">
      <c r="A177" s="63">
        <v>14760152</v>
      </c>
    </row>
    <row r="178" spans="1:1" x14ac:dyDescent="0.2">
      <c r="A178" s="63">
        <v>15161530</v>
      </c>
    </row>
    <row r="179" spans="1:1" x14ac:dyDescent="0.2">
      <c r="A179" s="63">
        <v>15165109</v>
      </c>
    </row>
    <row r="180" spans="1:1" x14ac:dyDescent="0.2">
      <c r="A180" s="63">
        <v>10631150</v>
      </c>
    </row>
    <row r="181" spans="1:1" x14ac:dyDescent="0.2">
      <c r="A181" s="63">
        <v>15358217</v>
      </c>
    </row>
    <row r="182" spans="1:1" x14ac:dyDescent="0.2">
      <c r="A182" s="63">
        <v>15085249</v>
      </c>
    </row>
    <row r="183" spans="1:1" x14ac:dyDescent="0.2">
      <c r="A183" s="63">
        <v>12761563</v>
      </c>
    </row>
    <row r="184" spans="1:1" x14ac:dyDescent="0.2">
      <c r="A184" s="63">
        <v>15486341</v>
      </c>
    </row>
    <row r="185" spans="1:1" x14ac:dyDescent="0.2">
      <c r="A185" s="63">
        <v>14682408</v>
      </c>
    </row>
    <row r="186" spans="1:1" x14ac:dyDescent="0.2">
      <c r="A186" s="63">
        <v>10639528</v>
      </c>
    </row>
    <row r="187" spans="1:1" x14ac:dyDescent="0.2">
      <c r="A187" s="63">
        <v>12172904</v>
      </c>
    </row>
    <row r="188" spans="1:1" x14ac:dyDescent="0.2">
      <c r="A188" s="63">
        <v>16704031</v>
      </c>
    </row>
    <row r="189" spans="1:1" x14ac:dyDescent="0.2">
      <c r="A189" s="63">
        <v>10950723</v>
      </c>
    </row>
    <row r="190" spans="1:1" x14ac:dyDescent="0.2">
      <c r="A190" s="63">
        <v>10601573</v>
      </c>
    </row>
    <row r="191" spans="1:1" x14ac:dyDescent="0.2">
      <c r="A191" s="63">
        <v>16467073</v>
      </c>
    </row>
    <row r="192" spans="1:1" x14ac:dyDescent="0.2">
      <c r="A192" s="63">
        <v>16707512</v>
      </c>
    </row>
    <row r="193" spans="1:1" x14ac:dyDescent="0.2">
      <c r="A193" s="63">
        <v>17989158</v>
      </c>
    </row>
    <row r="194" spans="1:1" x14ac:dyDescent="0.2">
      <c r="A194" s="63">
        <v>17024369</v>
      </c>
    </row>
    <row r="195" spans="1:1" x14ac:dyDescent="0.2">
      <c r="A195" s="63">
        <v>17390088</v>
      </c>
    </row>
    <row r="196" spans="1:1" x14ac:dyDescent="0.2">
      <c r="A196" s="63">
        <v>15498369</v>
      </c>
    </row>
    <row r="197" spans="1:1" x14ac:dyDescent="0.2">
      <c r="A197" s="63">
        <v>17446335</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4"/>
  <sheetViews>
    <sheetView workbookViewId="0"/>
  </sheetViews>
  <sheetFormatPr baseColWidth="10" defaultColWidth="8.83203125" defaultRowHeight="15" x14ac:dyDescent="0.2"/>
  <cols>
    <col min="1" max="1" width="19.33203125" bestFit="1" customWidth="1"/>
  </cols>
  <sheetData>
    <row r="1" spans="1:1" ht="19" x14ac:dyDescent="0.2">
      <c r="A1" s="64" t="s">
        <v>191</v>
      </c>
    </row>
    <row r="2" spans="1:1" ht="19" x14ac:dyDescent="0.2">
      <c r="A2" s="63">
        <v>8</v>
      </c>
    </row>
    <row r="3" spans="1:1" ht="19" x14ac:dyDescent="0.2">
      <c r="A3" s="63">
        <v>38</v>
      </c>
    </row>
    <row r="4" spans="1:1" ht="19" x14ac:dyDescent="0.2">
      <c r="A4" s="63">
        <v>45</v>
      </c>
    </row>
    <row r="5" spans="1:1" ht="19" x14ac:dyDescent="0.2">
      <c r="A5" s="63">
        <v>69</v>
      </c>
    </row>
    <row r="6" spans="1:1" ht="19" x14ac:dyDescent="0.2">
      <c r="A6" s="63">
        <v>72</v>
      </c>
    </row>
    <row r="7" spans="1:1" ht="19" x14ac:dyDescent="0.2">
      <c r="A7" s="63">
        <v>119</v>
      </c>
    </row>
    <row r="8" spans="1:1" ht="19" x14ac:dyDescent="0.2">
      <c r="A8" s="63">
        <v>142</v>
      </c>
    </row>
    <row r="9" spans="1:1" ht="19" x14ac:dyDescent="0.2">
      <c r="A9" s="63">
        <v>163</v>
      </c>
    </row>
    <row r="10" spans="1:1" ht="19" x14ac:dyDescent="0.2">
      <c r="A10" s="63">
        <v>184</v>
      </c>
    </row>
    <row r="11" spans="1:1" ht="19" x14ac:dyDescent="0.2">
      <c r="A11" s="63">
        <v>190</v>
      </c>
    </row>
    <row r="12" spans="1:1" ht="19" x14ac:dyDescent="0.2">
      <c r="A12" s="63">
        <v>249</v>
      </c>
    </row>
    <row r="13" spans="1:1" ht="19" x14ac:dyDescent="0.2">
      <c r="A13" s="63">
        <v>250</v>
      </c>
    </row>
    <row r="14" spans="1:1" ht="19" x14ac:dyDescent="0.2">
      <c r="A14" s="63">
        <v>256</v>
      </c>
    </row>
    <row r="15" spans="1:1" ht="19" x14ac:dyDescent="0.2">
      <c r="A15" s="63">
        <v>268</v>
      </c>
    </row>
    <row r="16" spans="1:1" ht="19" x14ac:dyDescent="0.2">
      <c r="A16" s="63">
        <v>269</v>
      </c>
    </row>
    <row r="17" spans="1:1" ht="19" x14ac:dyDescent="0.2">
      <c r="A17" s="63">
        <v>325</v>
      </c>
    </row>
    <row r="18" spans="1:1" ht="19" x14ac:dyDescent="0.2">
      <c r="A18" s="63">
        <v>342</v>
      </c>
    </row>
    <row r="19" spans="1:1" ht="19" x14ac:dyDescent="0.2">
      <c r="A19" s="63">
        <v>343</v>
      </c>
    </row>
    <row r="20" spans="1:1" ht="19" x14ac:dyDescent="0.2">
      <c r="A20" s="63">
        <v>369</v>
      </c>
    </row>
    <row r="21" spans="1:1" ht="19" x14ac:dyDescent="0.2">
      <c r="A21" s="63">
        <v>374</v>
      </c>
    </row>
    <row r="22" spans="1:1" ht="19" x14ac:dyDescent="0.2">
      <c r="A22" s="63">
        <v>439</v>
      </c>
    </row>
    <row r="23" spans="1:1" ht="19" x14ac:dyDescent="0.2">
      <c r="A23" s="63">
        <v>440</v>
      </c>
    </row>
    <row r="24" spans="1:1" ht="19" x14ac:dyDescent="0.2">
      <c r="A24" s="63">
        <v>448</v>
      </c>
    </row>
    <row r="25" spans="1:1" ht="19" x14ac:dyDescent="0.2">
      <c r="A25" s="63">
        <v>449</v>
      </c>
    </row>
    <row r="26" spans="1:1" ht="19" x14ac:dyDescent="0.2">
      <c r="A26" s="63">
        <v>450</v>
      </c>
    </row>
    <row r="27" spans="1:1" ht="19" x14ac:dyDescent="0.2">
      <c r="A27" s="63">
        <v>460</v>
      </c>
    </row>
    <row r="28" spans="1:1" ht="19" x14ac:dyDescent="0.2">
      <c r="A28" s="63">
        <v>495</v>
      </c>
    </row>
    <row r="29" spans="1:1" ht="19" x14ac:dyDescent="0.2">
      <c r="A29" s="63">
        <v>500</v>
      </c>
    </row>
    <row r="30" spans="1:1" ht="19" x14ac:dyDescent="0.2">
      <c r="A30" s="63">
        <v>506</v>
      </c>
    </row>
    <row r="31" spans="1:1" ht="19" x14ac:dyDescent="0.2">
      <c r="A31" s="63">
        <v>517</v>
      </c>
    </row>
    <row r="32" spans="1:1" ht="19" x14ac:dyDescent="0.2">
      <c r="A32" s="63">
        <v>530</v>
      </c>
    </row>
    <row r="33" spans="1:1" ht="19" x14ac:dyDescent="0.2">
      <c r="A33" s="63">
        <v>540</v>
      </c>
    </row>
    <row r="34" spans="1:1" ht="19" x14ac:dyDescent="0.2">
      <c r="A34" s="63">
        <v>556</v>
      </c>
    </row>
    <row r="35" spans="1:1" ht="19" x14ac:dyDescent="0.2">
      <c r="A35" s="63">
        <v>559</v>
      </c>
    </row>
    <row r="36" spans="1:1" ht="19" x14ac:dyDescent="0.2">
      <c r="A36" s="63">
        <v>582</v>
      </c>
    </row>
    <row r="37" spans="1:1" ht="19" x14ac:dyDescent="0.2">
      <c r="A37" s="63">
        <v>612</v>
      </c>
    </row>
    <row r="38" spans="1:1" ht="19" x14ac:dyDescent="0.2">
      <c r="A38" s="63">
        <v>638</v>
      </c>
    </row>
    <row r="39" spans="1:1" ht="19" x14ac:dyDescent="0.2">
      <c r="A39" s="63">
        <v>643</v>
      </c>
    </row>
    <row r="40" spans="1:1" ht="19" x14ac:dyDescent="0.2">
      <c r="A40" s="63">
        <v>650</v>
      </c>
    </row>
    <row r="41" spans="1:1" ht="19" x14ac:dyDescent="0.2">
      <c r="A41" s="63">
        <v>674</v>
      </c>
    </row>
    <row r="42" spans="1:1" ht="19" x14ac:dyDescent="0.2">
      <c r="A42" s="63">
        <v>683</v>
      </c>
    </row>
    <row r="43" spans="1:1" ht="19" x14ac:dyDescent="0.2">
      <c r="A43" s="63">
        <v>703</v>
      </c>
    </row>
    <row r="44" spans="1:1" ht="19" x14ac:dyDescent="0.2">
      <c r="A44" s="63">
        <v>712</v>
      </c>
    </row>
    <row r="45" spans="1:1" ht="19" x14ac:dyDescent="0.2">
      <c r="A45" s="63">
        <v>721</v>
      </c>
    </row>
    <row r="46" spans="1:1" ht="19" x14ac:dyDescent="0.2">
      <c r="A46" s="63">
        <v>743</v>
      </c>
    </row>
    <row r="47" spans="1:1" ht="19" x14ac:dyDescent="0.2">
      <c r="A47" s="63">
        <v>751</v>
      </c>
    </row>
    <row r="48" spans="1:1" ht="19" x14ac:dyDescent="0.2">
      <c r="A48" s="63">
        <v>765</v>
      </c>
    </row>
    <row r="49" spans="1:1" ht="19" x14ac:dyDescent="0.2">
      <c r="A49" s="63">
        <v>791</v>
      </c>
    </row>
    <row r="50" spans="1:1" ht="19" x14ac:dyDescent="0.2">
      <c r="A50" s="63">
        <v>818</v>
      </c>
    </row>
    <row r="51" spans="1:1" ht="19" x14ac:dyDescent="0.2">
      <c r="A51" s="63">
        <v>826</v>
      </c>
    </row>
    <row r="52" spans="1:1" ht="19" x14ac:dyDescent="0.2">
      <c r="A52" s="63">
        <v>838</v>
      </c>
    </row>
    <row r="53" spans="1:1" ht="19" x14ac:dyDescent="0.2">
      <c r="A53" s="63">
        <v>864</v>
      </c>
    </row>
    <row r="54" spans="1:1" ht="19" x14ac:dyDescent="0.2">
      <c r="A54" s="63">
        <v>906</v>
      </c>
    </row>
    <row r="55" spans="1:1" ht="19" x14ac:dyDescent="0.2">
      <c r="A55" s="63">
        <v>920</v>
      </c>
    </row>
    <row r="56" spans="1:1" ht="19" x14ac:dyDescent="0.2">
      <c r="A56" s="63">
        <v>923</v>
      </c>
    </row>
    <row r="57" spans="1:1" ht="19" x14ac:dyDescent="0.2">
      <c r="A57" s="63">
        <v>924</v>
      </c>
    </row>
    <row r="58" spans="1:1" ht="19" x14ac:dyDescent="0.2">
      <c r="A58" s="63">
        <v>925</v>
      </c>
    </row>
    <row r="59" spans="1:1" ht="19" x14ac:dyDescent="0.2">
      <c r="A59" s="63">
        <v>926</v>
      </c>
    </row>
    <row r="60" spans="1:1" ht="19" x14ac:dyDescent="0.2">
      <c r="A60" s="63">
        <v>950</v>
      </c>
    </row>
    <row r="61" spans="1:1" ht="19" x14ac:dyDescent="0.2">
      <c r="A61" s="63">
        <v>966</v>
      </c>
    </row>
    <row r="62" spans="1:1" ht="19" x14ac:dyDescent="0.2">
      <c r="A62" s="63">
        <v>1010</v>
      </c>
    </row>
    <row r="63" spans="1:1" ht="19" x14ac:dyDescent="0.2">
      <c r="A63" s="63">
        <v>1015</v>
      </c>
    </row>
    <row r="64" spans="1:1" ht="19" x14ac:dyDescent="0.2">
      <c r="A64" s="63">
        <v>1026</v>
      </c>
    </row>
    <row r="65" spans="1:1" ht="19" x14ac:dyDescent="0.2">
      <c r="A65" s="63">
        <v>1033</v>
      </c>
    </row>
    <row r="66" spans="1:1" ht="19" x14ac:dyDescent="0.2">
      <c r="A66" s="63">
        <v>1040</v>
      </c>
    </row>
    <row r="67" spans="1:1" ht="19" x14ac:dyDescent="0.2">
      <c r="A67" s="63">
        <v>1063</v>
      </c>
    </row>
    <row r="68" spans="1:1" ht="19" x14ac:dyDescent="0.2">
      <c r="A68" s="63">
        <v>1064</v>
      </c>
    </row>
    <row r="69" spans="1:1" ht="19" x14ac:dyDescent="0.2">
      <c r="A69" s="63">
        <v>1078</v>
      </c>
    </row>
    <row r="70" spans="1:1" ht="19" x14ac:dyDescent="0.2">
      <c r="A70" s="63">
        <v>1102</v>
      </c>
    </row>
    <row r="71" spans="1:1" ht="19" x14ac:dyDescent="0.2">
      <c r="A71" s="63">
        <v>1111</v>
      </c>
    </row>
    <row r="72" spans="1:1" ht="19" x14ac:dyDescent="0.2">
      <c r="A72" s="63">
        <v>1129</v>
      </c>
    </row>
    <row r="73" spans="1:1" ht="19" x14ac:dyDescent="0.2">
      <c r="A73" s="63">
        <v>1133</v>
      </c>
    </row>
    <row r="74" spans="1:1" ht="19" x14ac:dyDescent="0.2">
      <c r="A74" s="63">
        <v>1136</v>
      </c>
    </row>
    <row r="75" spans="1:1" ht="19" x14ac:dyDescent="0.2">
      <c r="A75" s="63">
        <v>1138</v>
      </c>
    </row>
    <row r="76" spans="1:1" ht="19" x14ac:dyDescent="0.2">
      <c r="A76" s="63">
        <v>1160</v>
      </c>
    </row>
    <row r="77" spans="1:1" ht="19" x14ac:dyDescent="0.2">
      <c r="A77" s="63">
        <v>1183</v>
      </c>
    </row>
    <row r="78" spans="1:1" ht="19" x14ac:dyDescent="0.2">
      <c r="A78" s="63">
        <v>1280</v>
      </c>
    </row>
    <row r="79" spans="1:1" ht="19" x14ac:dyDescent="0.2">
      <c r="A79" s="63">
        <v>1314</v>
      </c>
    </row>
    <row r="80" spans="1:1" ht="19" x14ac:dyDescent="0.2">
      <c r="A80" s="63">
        <v>1320</v>
      </c>
    </row>
    <row r="81" spans="1:1" ht="19" x14ac:dyDescent="0.2">
      <c r="A81" s="63">
        <v>1327</v>
      </c>
    </row>
    <row r="82" spans="1:1" ht="19" x14ac:dyDescent="0.2">
      <c r="A82" s="63">
        <v>1338</v>
      </c>
    </row>
    <row r="83" spans="1:1" ht="19" x14ac:dyDescent="0.2">
      <c r="A83" s="63">
        <v>1349</v>
      </c>
    </row>
    <row r="84" spans="1:1" ht="19" x14ac:dyDescent="0.2">
      <c r="A84" s="63">
        <v>1351</v>
      </c>
    </row>
    <row r="85" spans="1:1" ht="19" x14ac:dyDescent="0.2">
      <c r="A85" s="63">
        <v>1352</v>
      </c>
    </row>
    <row r="86" spans="1:1" ht="19" x14ac:dyDescent="0.2">
      <c r="A86" s="63">
        <v>1357</v>
      </c>
    </row>
    <row r="87" spans="1:1" ht="19" x14ac:dyDescent="0.2">
      <c r="A87" s="63">
        <v>1359</v>
      </c>
    </row>
    <row r="88" spans="1:1" ht="19" x14ac:dyDescent="0.2">
      <c r="A88" s="63">
        <v>1378</v>
      </c>
    </row>
    <row r="89" spans="1:1" ht="19" x14ac:dyDescent="0.2">
      <c r="A89" s="63">
        <v>1400</v>
      </c>
    </row>
    <row r="90" spans="1:1" ht="19" x14ac:dyDescent="0.2">
      <c r="A90" s="63">
        <v>1424</v>
      </c>
    </row>
    <row r="91" spans="1:1" ht="19" x14ac:dyDescent="0.2">
      <c r="A91" s="63">
        <v>1436</v>
      </c>
    </row>
    <row r="92" spans="1:1" ht="19" x14ac:dyDescent="0.2">
      <c r="A92" s="63">
        <v>1467</v>
      </c>
    </row>
    <row r="93" spans="1:1" ht="19" x14ac:dyDescent="0.2">
      <c r="A93" s="63">
        <v>1473</v>
      </c>
    </row>
    <row r="94" spans="1:1" ht="19" x14ac:dyDescent="0.2">
      <c r="A94" s="63">
        <v>1490</v>
      </c>
    </row>
    <row r="95" spans="1:1" ht="19" x14ac:dyDescent="0.2">
      <c r="A95" s="63">
        <v>1540</v>
      </c>
    </row>
    <row r="96" spans="1:1" ht="19" x14ac:dyDescent="0.2">
      <c r="A96" s="63">
        <v>1549</v>
      </c>
    </row>
    <row r="97" spans="1:1" ht="19" x14ac:dyDescent="0.2">
      <c r="A97" s="63">
        <v>1554</v>
      </c>
    </row>
    <row r="98" spans="1:1" ht="19" x14ac:dyDescent="0.2">
      <c r="A98" s="63">
        <v>1557</v>
      </c>
    </row>
    <row r="99" spans="1:1" ht="19" x14ac:dyDescent="0.2">
      <c r="A99" s="63">
        <v>1568</v>
      </c>
    </row>
    <row r="100" spans="1:1" ht="19" x14ac:dyDescent="0.2">
      <c r="A100" s="63">
        <v>1583</v>
      </c>
    </row>
    <row r="101" spans="1:1" ht="19" x14ac:dyDescent="0.2">
      <c r="A101" s="63">
        <v>1625</v>
      </c>
    </row>
    <row r="102" spans="1:1" ht="19" x14ac:dyDescent="0.2">
      <c r="A102" s="63">
        <v>1627</v>
      </c>
    </row>
    <row r="103" spans="1:1" ht="19" x14ac:dyDescent="0.2">
      <c r="A103" s="63">
        <v>1652</v>
      </c>
    </row>
    <row r="104" spans="1:1" ht="19" x14ac:dyDescent="0.2">
      <c r="A104" s="63">
        <v>1677</v>
      </c>
    </row>
    <row r="105" spans="1:1" ht="19" x14ac:dyDescent="0.2">
      <c r="A105" s="63">
        <v>1687</v>
      </c>
    </row>
    <row r="106" spans="1:1" ht="19" x14ac:dyDescent="0.2">
      <c r="A106" s="63">
        <v>1753</v>
      </c>
    </row>
    <row r="107" spans="1:1" ht="19" x14ac:dyDescent="0.2">
      <c r="A107" s="63">
        <v>1806</v>
      </c>
    </row>
    <row r="108" spans="1:1" ht="19" x14ac:dyDescent="0.2">
      <c r="A108" s="63">
        <v>1842</v>
      </c>
    </row>
    <row r="109" spans="1:1" ht="19" x14ac:dyDescent="0.2">
      <c r="A109" s="63">
        <v>1843</v>
      </c>
    </row>
    <row r="110" spans="1:1" ht="19" x14ac:dyDescent="0.2">
      <c r="A110" s="63">
        <v>1864</v>
      </c>
    </row>
    <row r="111" spans="1:1" ht="19" x14ac:dyDescent="0.2">
      <c r="A111" s="63">
        <v>1872</v>
      </c>
    </row>
    <row r="112" spans="1:1" ht="19" x14ac:dyDescent="0.2">
      <c r="A112" s="63">
        <v>1885</v>
      </c>
    </row>
    <row r="113" spans="1:1" ht="19" x14ac:dyDescent="0.2">
      <c r="A113" s="63">
        <v>1896</v>
      </c>
    </row>
    <row r="114" spans="1:1" ht="19" x14ac:dyDescent="0.2">
      <c r="A114" s="63">
        <v>1900</v>
      </c>
    </row>
    <row r="115" spans="1:1" ht="19" x14ac:dyDescent="0.2">
      <c r="A115" s="63">
        <v>1912</v>
      </c>
    </row>
    <row r="116" spans="1:1" ht="19" x14ac:dyDescent="0.2">
      <c r="A116" s="63">
        <v>1913</v>
      </c>
    </row>
    <row r="117" spans="1:1" ht="19" x14ac:dyDescent="0.2">
      <c r="A117" s="63">
        <v>1933</v>
      </c>
    </row>
    <row r="118" spans="1:1" ht="19" x14ac:dyDescent="0.2">
      <c r="A118" s="63">
        <v>1935</v>
      </c>
    </row>
    <row r="119" spans="1:1" ht="19" x14ac:dyDescent="0.2">
      <c r="A119" s="63">
        <v>1938</v>
      </c>
    </row>
    <row r="120" spans="1:1" ht="19" x14ac:dyDescent="0.2">
      <c r="A120" s="63">
        <v>1993</v>
      </c>
    </row>
    <row r="121" spans="1:1" ht="19" x14ac:dyDescent="0.2">
      <c r="A121" s="63">
        <v>2024</v>
      </c>
    </row>
    <row r="122" spans="1:1" ht="19" x14ac:dyDescent="0.2">
      <c r="A122" s="63">
        <v>2044</v>
      </c>
    </row>
    <row r="123" spans="1:1" ht="19" x14ac:dyDescent="0.2">
      <c r="A123" s="63">
        <v>2087</v>
      </c>
    </row>
    <row r="124" spans="1:1" ht="19" x14ac:dyDescent="0.2">
      <c r="A124" s="63">
        <v>2093</v>
      </c>
    </row>
    <row r="125" spans="1:1" ht="19" x14ac:dyDescent="0.2">
      <c r="A125" s="63">
        <v>2112</v>
      </c>
    </row>
    <row r="126" spans="1:1" ht="19" x14ac:dyDescent="0.2">
      <c r="A126" s="63">
        <v>2130</v>
      </c>
    </row>
    <row r="127" spans="1:1" ht="19" x14ac:dyDescent="0.2">
      <c r="A127" s="63">
        <v>2152</v>
      </c>
    </row>
    <row r="128" spans="1:1" ht="19" x14ac:dyDescent="0.2">
      <c r="A128" s="63">
        <v>2185</v>
      </c>
    </row>
    <row r="129" spans="1:1" ht="19" x14ac:dyDescent="0.2">
      <c r="A129" s="63">
        <v>2241</v>
      </c>
    </row>
    <row r="130" spans="1:1" ht="19" x14ac:dyDescent="0.2">
      <c r="A130" s="63">
        <v>2284</v>
      </c>
    </row>
    <row r="131" spans="1:1" ht="19" x14ac:dyDescent="0.2">
      <c r="A131" s="63">
        <v>2285</v>
      </c>
    </row>
    <row r="132" spans="1:1" ht="19" x14ac:dyDescent="0.2">
      <c r="A132" s="63">
        <v>2360</v>
      </c>
    </row>
    <row r="133" spans="1:1" ht="19" x14ac:dyDescent="0.2">
      <c r="A133" s="63">
        <v>2361</v>
      </c>
    </row>
    <row r="134" spans="1:1" ht="19" x14ac:dyDescent="0.2">
      <c r="A134" s="63">
        <v>2364</v>
      </c>
    </row>
    <row r="135" spans="1:1" ht="19" x14ac:dyDescent="0.2">
      <c r="A135" s="63">
        <v>2365</v>
      </c>
    </row>
    <row r="136" spans="1:1" ht="19" x14ac:dyDescent="0.2">
      <c r="A136" s="63">
        <v>2467</v>
      </c>
    </row>
    <row r="137" spans="1:1" ht="19" x14ac:dyDescent="0.2">
      <c r="A137" s="63">
        <v>2504</v>
      </c>
    </row>
    <row r="138" spans="1:1" ht="19" x14ac:dyDescent="0.2">
      <c r="A138" s="63">
        <v>2505</v>
      </c>
    </row>
    <row r="139" spans="1:1" ht="19" x14ac:dyDescent="0.2">
      <c r="A139" s="63">
        <v>2507</v>
      </c>
    </row>
    <row r="140" spans="1:1" ht="19" x14ac:dyDescent="0.2">
      <c r="A140" s="63">
        <v>2511</v>
      </c>
    </row>
    <row r="141" spans="1:1" ht="19" x14ac:dyDescent="0.2">
      <c r="A141" s="63">
        <v>2512</v>
      </c>
    </row>
    <row r="142" spans="1:1" ht="19" x14ac:dyDescent="0.2">
      <c r="A142" s="63">
        <v>2514</v>
      </c>
    </row>
    <row r="143" spans="1:1" ht="19" x14ac:dyDescent="0.2">
      <c r="A143" s="63">
        <v>2516</v>
      </c>
    </row>
    <row r="144" spans="1:1" ht="19" x14ac:dyDescent="0.2">
      <c r="A144" s="63">
        <v>2517</v>
      </c>
    </row>
    <row r="145" spans="1:1" ht="19" x14ac:dyDescent="0.2">
      <c r="A145" s="63">
        <v>2529</v>
      </c>
    </row>
    <row r="146" spans="1:1" ht="19" x14ac:dyDescent="0.2">
      <c r="A146" s="63">
        <v>2530</v>
      </c>
    </row>
    <row r="147" spans="1:1" ht="19" x14ac:dyDescent="0.2">
      <c r="A147" s="63">
        <v>2532</v>
      </c>
    </row>
    <row r="148" spans="1:1" ht="19" x14ac:dyDescent="0.2">
      <c r="A148" s="63">
        <v>2534</v>
      </c>
    </row>
    <row r="149" spans="1:1" ht="19" x14ac:dyDescent="0.2">
      <c r="A149" s="63">
        <v>2536</v>
      </c>
    </row>
    <row r="150" spans="1:1" ht="19" x14ac:dyDescent="0.2">
      <c r="A150" s="63">
        <v>2537</v>
      </c>
    </row>
    <row r="151" spans="1:1" ht="19" x14ac:dyDescent="0.2">
      <c r="A151" s="63">
        <v>2538</v>
      </c>
    </row>
    <row r="152" spans="1:1" ht="19" x14ac:dyDescent="0.2">
      <c r="A152" s="63">
        <v>2539</v>
      </c>
    </row>
    <row r="153" spans="1:1" ht="19" x14ac:dyDescent="0.2">
      <c r="A153" s="63">
        <v>2630</v>
      </c>
    </row>
    <row r="154" spans="1:1" ht="19" x14ac:dyDescent="0.2">
      <c r="A154" s="63">
        <v>2643</v>
      </c>
    </row>
    <row r="155" spans="1:1" ht="19" x14ac:dyDescent="0.2">
      <c r="A155" s="63">
        <v>2697</v>
      </c>
    </row>
    <row r="156" spans="1:1" ht="19" x14ac:dyDescent="0.2">
      <c r="A156" s="63">
        <v>2736</v>
      </c>
    </row>
    <row r="157" spans="1:1" ht="19" x14ac:dyDescent="0.2">
      <c r="A157" s="63">
        <v>2750</v>
      </c>
    </row>
    <row r="158" spans="1:1" ht="19" x14ac:dyDescent="0.2">
      <c r="A158" s="63">
        <v>2751</v>
      </c>
    </row>
    <row r="159" spans="1:1" ht="19" x14ac:dyDescent="0.2">
      <c r="A159" s="63">
        <v>2752</v>
      </c>
    </row>
    <row r="160" spans="1:1" ht="19" x14ac:dyDescent="0.2">
      <c r="A160" s="63">
        <v>2784</v>
      </c>
    </row>
    <row r="161" spans="1:1" ht="19" x14ac:dyDescent="0.2">
      <c r="A161" s="63">
        <v>2819</v>
      </c>
    </row>
    <row r="162" spans="1:1" ht="19" x14ac:dyDescent="0.2">
      <c r="A162" s="63">
        <v>2875</v>
      </c>
    </row>
    <row r="163" spans="1:1" ht="19" x14ac:dyDescent="0.2">
      <c r="A163" s="63">
        <v>2910</v>
      </c>
    </row>
    <row r="164" spans="1:1" ht="19" x14ac:dyDescent="0.2">
      <c r="A164" s="63">
        <v>2911</v>
      </c>
    </row>
    <row r="165" spans="1:1" ht="19" x14ac:dyDescent="0.2">
      <c r="A165" s="63">
        <v>2912</v>
      </c>
    </row>
    <row r="166" spans="1:1" ht="19" x14ac:dyDescent="0.2">
      <c r="A166" s="63">
        <v>2913</v>
      </c>
    </row>
    <row r="167" spans="1:1" ht="19" x14ac:dyDescent="0.2">
      <c r="A167" s="63">
        <v>2916</v>
      </c>
    </row>
    <row r="168" spans="1:1" ht="19" x14ac:dyDescent="0.2">
      <c r="A168" s="63">
        <v>2917</v>
      </c>
    </row>
    <row r="169" spans="1:1" ht="19" x14ac:dyDescent="0.2">
      <c r="A169" s="63">
        <v>2920</v>
      </c>
    </row>
    <row r="170" spans="1:1" ht="19" x14ac:dyDescent="0.2">
      <c r="A170" s="63">
        <v>2921</v>
      </c>
    </row>
    <row r="171" spans="1:1" ht="19" x14ac:dyDescent="0.2">
      <c r="A171" s="63">
        <v>2922</v>
      </c>
    </row>
    <row r="172" spans="1:1" ht="19" x14ac:dyDescent="0.2">
      <c r="A172" s="63">
        <v>2923</v>
      </c>
    </row>
    <row r="173" spans="1:1" ht="19" x14ac:dyDescent="0.2">
      <c r="A173" s="63">
        <v>2972</v>
      </c>
    </row>
    <row r="174" spans="1:1" ht="19" x14ac:dyDescent="0.2">
      <c r="A174" s="63">
        <v>3002</v>
      </c>
    </row>
    <row r="175" spans="1:1" ht="19" x14ac:dyDescent="0.2">
      <c r="A175" s="63">
        <v>3077</v>
      </c>
    </row>
    <row r="176" spans="1:1" ht="19" x14ac:dyDescent="0.2">
      <c r="A176" s="63">
        <v>3086</v>
      </c>
    </row>
    <row r="177" spans="1:1" ht="19" x14ac:dyDescent="0.2">
      <c r="A177" s="63">
        <v>3224</v>
      </c>
    </row>
    <row r="178" spans="1:1" ht="19" x14ac:dyDescent="0.2">
      <c r="A178" s="63">
        <v>3242</v>
      </c>
    </row>
    <row r="179" spans="1:1" ht="19" x14ac:dyDescent="0.2">
      <c r="A179" s="63">
        <v>3244</v>
      </c>
    </row>
    <row r="180" spans="1:1" ht="19" x14ac:dyDescent="0.2">
      <c r="A180" s="63">
        <v>3295</v>
      </c>
    </row>
    <row r="181" spans="1:1" ht="19" x14ac:dyDescent="0.2">
      <c r="A181" s="63">
        <v>3410</v>
      </c>
    </row>
    <row r="182" spans="1:1" ht="19" x14ac:dyDescent="0.2">
      <c r="A182" s="63">
        <v>3412</v>
      </c>
    </row>
    <row r="183" spans="1:1" ht="19" x14ac:dyDescent="0.2">
      <c r="A183" s="63">
        <v>3413</v>
      </c>
    </row>
    <row r="184" spans="1:1" ht="19" x14ac:dyDescent="0.2">
      <c r="A184" s="63">
        <v>3414</v>
      </c>
    </row>
    <row r="185" spans="1:1" ht="19" x14ac:dyDescent="0.2">
      <c r="A185" s="63">
        <v>3447</v>
      </c>
    </row>
    <row r="186" spans="1:1" ht="19" x14ac:dyDescent="0.2">
      <c r="A186" s="63">
        <v>3534</v>
      </c>
    </row>
    <row r="187" spans="1:1" ht="19" x14ac:dyDescent="0.2">
      <c r="A187" s="63">
        <v>3550</v>
      </c>
    </row>
    <row r="188" spans="1:1" ht="19" x14ac:dyDescent="0.2">
      <c r="A188" s="63">
        <v>3568</v>
      </c>
    </row>
    <row r="189" spans="1:1" ht="19" x14ac:dyDescent="0.2">
      <c r="A189" s="63">
        <v>3569</v>
      </c>
    </row>
    <row r="190" spans="1:1" ht="19" x14ac:dyDescent="0.2">
      <c r="A190" s="63">
        <v>3611</v>
      </c>
    </row>
    <row r="191" spans="1:1" ht="19" x14ac:dyDescent="0.2">
      <c r="A191" s="63">
        <v>3648</v>
      </c>
    </row>
    <row r="192" spans="1:1" ht="19" x14ac:dyDescent="0.2">
      <c r="A192" s="63">
        <v>3649</v>
      </c>
    </row>
    <row r="193" spans="1:1" ht="19" x14ac:dyDescent="0.2">
      <c r="A193" s="63">
        <v>3650</v>
      </c>
    </row>
    <row r="194" spans="1:1" ht="19" x14ac:dyDescent="0.2">
      <c r="A194" s="63">
        <v>3712</v>
      </c>
    </row>
    <row r="195" spans="1:1" ht="19" x14ac:dyDescent="0.2">
      <c r="A195" s="63">
        <v>3713</v>
      </c>
    </row>
    <row r="196" spans="1:1" ht="19" x14ac:dyDescent="0.2">
      <c r="A196" s="63">
        <v>3722</v>
      </c>
    </row>
    <row r="197" spans="1:1" ht="19" x14ac:dyDescent="0.2">
      <c r="A197" s="63">
        <v>3764</v>
      </c>
    </row>
    <row r="198" spans="1:1" ht="19" x14ac:dyDescent="0.2">
      <c r="A198" s="63">
        <v>3895</v>
      </c>
    </row>
    <row r="199" spans="1:1" ht="19" x14ac:dyDescent="0.2">
      <c r="A199" s="63">
        <v>3983</v>
      </c>
    </row>
    <row r="200" spans="1:1" ht="19" x14ac:dyDescent="0.2">
      <c r="A200" s="63">
        <v>3984</v>
      </c>
    </row>
    <row r="201" spans="1:1" ht="19" x14ac:dyDescent="0.2">
      <c r="A201" s="63">
        <v>3985</v>
      </c>
    </row>
    <row r="202" spans="1:1" ht="19" x14ac:dyDescent="0.2">
      <c r="A202" s="63">
        <v>4009</v>
      </c>
    </row>
    <row r="203" spans="1:1" ht="19" x14ac:dyDescent="0.2">
      <c r="A203" s="63">
        <v>4026</v>
      </c>
    </row>
    <row r="204" spans="1:1" ht="19" x14ac:dyDescent="0.2">
      <c r="A204" s="63">
        <v>4027</v>
      </c>
    </row>
    <row r="205" spans="1:1" ht="19" x14ac:dyDescent="0.2">
      <c r="A205" s="63">
        <v>4028</v>
      </c>
    </row>
    <row r="206" spans="1:1" ht="19" x14ac:dyDescent="0.2">
      <c r="A206" s="63">
        <v>4043</v>
      </c>
    </row>
    <row r="207" spans="1:1" ht="19" x14ac:dyDescent="0.2">
      <c r="A207" s="63">
        <v>4044</v>
      </c>
    </row>
    <row r="208" spans="1:1" ht="19" x14ac:dyDescent="0.2">
      <c r="A208" s="63">
        <v>4045</v>
      </c>
    </row>
    <row r="209" spans="1:1" ht="19" x14ac:dyDescent="0.2">
      <c r="A209" s="63">
        <v>4046</v>
      </c>
    </row>
    <row r="210" spans="1:1" ht="19" x14ac:dyDescent="0.2">
      <c r="A210" s="63">
        <v>4083</v>
      </c>
    </row>
    <row r="211" spans="1:1" ht="19" x14ac:dyDescent="0.2">
      <c r="A211" s="63">
        <v>4084</v>
      </c>
    </row>
    <row r="212" spans="1:1" ht="19" x14ac:dyDescent="0.2">
      <c r="A212" s="63">
        <v>4106</v>
      </c>
    </row>
    <row r="213" spans="1:1" ht="19" x14ac:dyDescent="0.2">
      <c r="A213" s="63">
        <v>4167</v>
      </c>
    </row>
    <row r="214" spans="1:1" ht="19" x14ac:dyDescent="0.2">
      <c r="A214" s="63">
        <v>4170</v>
      </c>
    </row>
    <row r="215" spans="1:1" ht="19" x14ac:dyDescent="0.2">
      <c r="A215" s="63">
        <v>4177</v>
      </c>
    </row>
    <row r="216" spans="1:1" ht="19" x14ac:dyDescent="0.2">
      <c r="A216" s="63">
        <v>4276</v>
      </c>
    </row>
    <row r="217" spans="1:1" ht="19" x14ac:dyDescent="0.2">
      <c r="A217" s="63">
        <v>4279</v>
      </c>
    </row>
    <row r="218" spans="1:1" ht="19" x14ac:dyDescent="0.2">
      <c r="A218" s="63">
        <v>4281</v>
      </c>
    </row>
    <row r="219" spans="1:1" ht="19" x14ac:dyDescent="0.2">
      <c r="A219" s="63">
        <v>4308</v>
      </c>
    </row>
    <row r="220" spans="1:1" ht="19" x14ac:dyDescent="0.2">
      <c r="A220" s="63">
        <v>4318</v>
      </c>
    </row>
    <row r="221" spans="1:1" ht="19" x14ac:dyDescent="0.2">
      <c r="A221" s="63">
        <v>4321</v>
      </c>
    </row>
    <row r="222" spans="1:1" ht="19" x14ac:dyDescent="0.2">
      <c r="A222" s="63">
        <v>4322</v>
      </c>
    </row>
    <row r="223" spans="1:1" ht="19" x14ac:dyDescent="0.2">
      <c r="A223" s="63">
        <v>4376</v>
      </c>
    </row>
    <row r="224" spans="1:1" ht="19" x14ac:dyDescent="0.2">
      <c r="A224" s="63">
        <v>4447</v>
      </c>
    </row>
    <row r="225" spans="1:1" ht="19" x14ac:dyDescent="0.2">
      <c r="A225" s="63">
        <v>4487</v>
      </c>
    </row>
    <row r="226" spans="1:1" ht="19" x14ac:dyDescent="0.2">
      <c r="A226" s="63">
        <v>4488</v>
      </c>
    </row>
    <row r="227" spans="1:1" ht="19" x14ac:dyDescent="0.2">
      <c r="A227" s="63">
        <v>4534</v>
      </c>
    </row>
    <row r="228" spans="1:1" ht="19" x14ac:dyDescent="0.2">
      <c r="A228" s="63">
        <v>4589</v>
      </c>
    </row>
    <row r="229" spans="1:1" ht="19" x14ac:dyDescent="0.2">
      <c r="A229" s="63">
        <v>4614</v>
      </c>
    </row>
    <row r="230" spans="1:1" ht="19" x14ac:dyDescent="0.2">
      <c r="A230" s="63">
        <v>4615</v>
      </c>
    </row>
    <row r="231" spans="1:1" ht="19" x14ac:dyDescent="0.2">
      <c r="A231" s="63">
        <v>4616</v>
      </c>
    </row>
    <row r="232" spans="1:1" ht="19" x14ac:dyDescent="0.2">
      <c r="A232" s="63">
        <v>4629</v>
      </c>
    </row>
    <row r="233" spans="1:1" ht="19" x14ac:dyDescent="0.2">
      <c r="A233" s="63">
        <v>4639</v>
      </c>
    </row>
    <row r="234" spans="1:1" ht="19" x14ac:dyDescent="0.2">
      <c r="A234" s="63">
        <v>4641</v>
      </c>
    </row>
    <row r="235" spans="1:1" ht="19" x14ac:dyDescent="0.2">
      <c r="A235" s="63">
        <v>4664</v>
      </c>
    </row>
    <row r="236" spans="1:1" ht="19" x14ac:dyDescent="0.2">
      <c r="A236" s="63">
        <v>4675</v>
      </c>
    </row>
    <row r="237" spans="1:1" ht="19" x14ac:dyDescent="0.2">
      <c r="A237" s="63">
        <v>4678</v>
      </c>
    </row>
    <row r="238" spans="1:1" ht="19" x14ac:dyDescent="0.2">
      <c r="A238" s="63">
        <v>4679</v>
      </c>
    </row>
    <row r="239" spans="1:1" ht="19" x14ac:dyDescent="0.2">
      <c r="A239" s="63">
        <v>4685</v>
      </c>
    </row>
    <row r="240" spans="1:1" ht="19" x14ac:dyDescent="0.2">
      <c r="A240" s="63">
        <v>4744</v>
      </c>
    </row>
    <row r="241" spans="1:1" ht="19" x14ac:dyDescent="0.2">
      <c r="A241" s="63">
        <v>4748</v>
      </c>
    </row>
    <row r="242" spans="1:1" ht="19" x14ac:dyDescent="0.2">
      <c r="A242" s="63">
        <v>4749</v>
      </c>
    </row>
    <row r="243" spans="1:1" ht="19" x14ac:dyDescent="0.2">
      <c r="A243" s="63">
        <v>4750</v>
      </c>
    </row>
    <row r="244" spans="1:1" ht="19" x14ac:dyDescent="0.2">
      <c r="A244" s="63">
        <v>4751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E A A B Q S w M E F A A C A A g A Z m s 2 S 3 0 t c i y p A A A A + A A A A B I A H A B D b 2 5 m a W c v U G F j a 2 F n Z S 5 4 b W w g o h g A K K A U A A A A A A A A A A A A A A A A A A A A A A A A A A A A h Y / R C o I w G I V f R X b v p k t I 5 X d C X X S T E A T R 7 Z h L R z r D z e a 7 d d E j 9 Q o J Z X X X 5 T l 8 B 7 7 z u N 0 h H 9 v G u 8 r e q E 5 n K M Q B 8 q Q W X a l 0 l a H B n v w Y 5 Q x 2 X J x 5 J b 0 J 1 i Y d j c p Q b e 0 l J c Q 5 h 9 0 C d 3 1 F a B C E 5 F h s 9 6 K W L f e V N p Z r I d F n V f 5 f I Q a H l w y j O I p x t E w o T q I Q y F x D o f Q X o Z M x D o D 8 l L A e G j v 0 k k n t b 1 Z A 5 g j k / Y I 9 A V B L A w Q U A A I A C A B m a z Z 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m s 2 S 6 4 5 C J 4 0 A Q A A u w I A A B M A H A B G b 3 J t d W x h c y 9 T Z W N 0 a W 9 u M S 5 t I K I Y A C i g F A A A A A A A A A A A A A A A A A A A A A A A A A A A A L 1 R T U v D Q B C 9 B / I f l n h p I Q m p i A e L l y Y o H s R C K w h d D 5 t k b A L 7 E X Y m p R L 6 3 9 0 k i N U g e H I v O 7 z 3 d t + 8 G Y S C a q P Z Z r w X S 9 / z P a y E h Z J Z K I w t k d 0 y C e R 7 z J 2 N a W 0 B D n l R M t 6 K X A L O 7 m o J c W o 0 g S a c B e k N f 0 a w y I U S k t 8 b s 5 f A M l s f g K + r j G e C B A I h X z 2 m 0 W W y S K L S I T x 9 W m e 8 M E 0 Z H 5 U M 5 v N w 9 B s s E u c 3 G n f J a T d A r 7 5 X 6 3 P J t O 9 / a X t t D R m 9 A q F 4 M 5 R R 7 u o / Z j j n F 4 4 f h R P + I k g r o f c u 2 P a 9 g e B T G G + t 0 P h m r E q N b J X u S Z y N n 4 V d F 7 g p R L p V O d g g Z A + a r q / i X n I K W R c 0 b R 5 J U 4 h + 5 Y 4 l h z O C I w 1 k j f k U 1 I Y A J 6 j I k a w o a E q 0 V E W i L C 3 g 9 N V v X R 3 6 H P B N f p p / L f r H H J Y f U E s B A i 0 A F A A C A A g A Z m s 2 S 3 0 t c i y p A A A A + A A A A B I A A A A A A A A A A A A A A A A A A A A A A E N v b m Z p Z y 9 Q Y W N r Y W d l L n h t b F B L A Q I t A B Q A A g A I A G Z r N k s P y u m r p A A A A O k A A A A T A A A A A A A A A A A A A A A A A P U A A A B b Q 2 9 u d G V u d F 9 U e X B l c 1 0 u e G 1 s U E s B A i 0 A F A A C A A g A Z m s 2 S 6 4 5 C J 4 0 A Q A A u w I A A B M A A A A A A A A A A A A A A A A A 5 g E A A E Z v c m 1 1 b G F z L 1 N l Y 3 R p b 2 4 x L m 1 Q S w U G A A A A A A M A A w D C A A A A Z 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B M A A A A A A A A + 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m V j b 3 J k c z 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w O S 0 y M l Q x M T o w M z o w M S 4 x M j I y N T g 4 W i I g L z 4 8 R W 5 0 c n k g V H l w Z T 0 i R m l s b E N v b H V t b k 5 h b W V z I i B W Y W x 1 Z T 0 i c 1 s m c X V v d D t O Y W 1 l J n F 1 b 3 Q 7 X S I g L z 4 8 R W 5 0 c n k g V H l w Z T 0 i R m l s b E V y c m 9 y Q 2 9 k Z S I g V m F s d W U 9 I n N V b m t u b 3 d u I i A v P j x F b n R y e S B U e X B l P S J G a W x s Q 2 9 s d W 1 u V H l w Z X M i I F Z h b H V l P S J z Q m c 9 P S I g L z 4 8 R W 5 0 c n k g V H l w Z T 0 i R m l s b E V y c m 9 y Q 2 9 1 b n Q i I F Z h b H V l P S J s M C I g L z 4 8 R W 5 0 c n k g V H l w Z T 0 i R m l s b E N v d W 5 0 I i B W Y W x 1 Z T 0 i b D E i I C 8 + P E V u d H J 5 I F R 5 c G U 9 I k Z p b G x T d G F 0 d X M i I F Z h b H V l P S J z Q 2 9 t c G x l d G U i I C 8 + P E V u d H J 5 I F R 5 c G U 9 I k F k Z G V k V G 9 E Y X R h T W 9 k Z W w i I F Z h b H V l P S J s M C I g L z 4 8 R W 5 0 c n k g V H l w Z T 0 i R m l s b G V k Q 2 9 t c G x l d G V S Z X N 1 b H R U b 1 d v c m t z a G V l d C I g V m F s d W U 9 I m w x I i A v P j x F b n R y e S B U e X B l P S J S Z W x h d G l v b n N o a X B J b m Z v Q 2 9 u d G F p b m V y I i B W Y W x 1 Z T 0 i c 3 s m c X V v d D t j b 2 x 1 b W 5 D b 3 V u d C Z x d W 9 0 O z o x L C Z x d W 9 0 O 2 t l e U N v b H V t b k 5 h b W V z J n F 1 b 3 Q 7 O l t d L C Z x d W 9 0 O 3 F 1 Z X J 5 U m V s Y X R p b 2 5 z a G l w c y Z x d W 9 0 O z p b X S w m c X V v d D t j b 2 x 1 b W 5 J Z G V u d G l 0 a W V z J n F 1 b 3 Q 7 O l s m c X V v d D t T Z W N 0 a W 9 u M S 9 y Z W N v c m R z L 1 R h Y m x l M C 5 7 T m F t Z S w w f S Z x d W 9 0 O 1 0 s J n F 1 b 3 Q 7 Q 2 9 s d W 1 u Q 2 9 1 b n Q m c X V v d D s 6 M S w m c X V v d D t L Z X l D b 2 x 1 b W 5 O Y W 1 l c y Z x d W 9 0 O z p b X S w m c X V v d D t D b 2 x 1 b W 5 J Z G V u d G l 0 a W V z J n F 1 b 3 Q 7 O l s m c X V v d D t T Z W N 0 a W 9 u M S 9 y Z W N v c m R z L 1 R h Y m x l M C 5 7 T m F t Z S w w f S Z x d W 9 0 O 1 0 s J n F 1 b 3 Q 7 U m V s Y X R p b 2 5 z a G l w S W 5 m b y Z x d W 9 0 O z p b X X 0 i I C 8 + P C 9 T d G F i b G V F b n R y a W V z P j w v S X R l b T 4 8 S X R l b T 4 8 S X R l b U x v Y 2 F 0 a W 9 u P j x J d G V t V H l w Z T 5 G b 3 J t d W x h P C 9 J d G V t V H l w Z T 4 8 S X R l b V B h d G g + U 2 V j d G l v b j E v c m V j b 3 J k c y 9 T b 3 V y Y 2 U 8 L 0 l 0 Z W 1 Q Y X R o P j w v S X R l b U x v Y 2 F 0 a W 9 u P j x T d G F i b G V F b n R y a W V z I C 8 + P C 9 J d G V t P j x J d G V t P j x J d G V t T G 9 j Y X R p b 2 4 + P E l 0 Z W 1 U e X B l P k Z v c m 1 1 b G E 8 L 0 l 0 Z W 1 U e X B l P j x J d G V t U G F 0 a D 5 T Z W N 0 a W 9 u M S 9 y Z W N v c m R z L 1 R h Y m x l M D w v S X R l b V B h d G g + P C 9 J d G V t T G 9 j Y X R p b 2 4 + P F N 0 Y W J s Z U V u d H J p Z X M g L z 4 8 L 0 l 0 Z W 0 + P E l 0 Z W 0 + P E l 0 Z W 1 M b 2 N h d G l v b j 4 8 S X R l b V R 5 c G U + R m 9 y b X V s Y T w v S X R l b V R 5 c G U + P E l 0 Z W 1 Q Y X R o P l N l Y 3 R p b 2 4 x L 3 J l Y 2 9 y Z D 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T G F z d F V w Z G F 0 Z W Q i I F Z h b H V l P S J k M j A x N y 0 w O S 0 y M l Q x M T o w N D o 0 O C 4 x N T M z M D I y W i I g L z 4 8 R W 5 0 c n k g V H l w Z T 0 i R m l s b E V y c m 9 y Q 2 9 k Z S I g V m F s d W U 9 I n N V b m t u b 3 d u I i A v P j x F b n R y e S B U e X B l P S J G a W x s Q 2 9 s d W 1 u T m F t Z X M i I F Z h b H V l P S J z W y Z x d W 9 0 O 3 J l Y y 1 u d W 1 i Z X I m c X V v d D s s J n F 1 b 3 Q 7 Y 2 9 u d H J p Y n V 0 b 3 J z J n F 1 b 3 Q 7 L C Z x d W 9 0 O 3 B 1 Y i 1 s b 2 N h d G l v b i Z x d W 9 0 O y w m c X V v d D t p c 2 J u J n F 1 b 3 Q 7 L C Z x d W 9 0 O 2 5 v d G V z J n F 1 b 3 Q 7 L C Z x d W 9 0 O 3 V y b H M m c X V v d D s s J n F 1 b 3 Q 7 Y W J z d H J h Y 3 Q m c X V v d D s s J n F 1 b 3 Q 7 Y X V 0 a C 1 h Z G R y Z X N z J n F 1 b 3 Q 7 L C Z x d W 9 0 O 2 5 1 b W J l c i Z x d W 9 0 O y w m c X V v d D t 2 b 2 x 1 b W U m c X V v d D t d I i A v P j x F b n R y e S B U e X B l P S J G a W x s Q 2 9 s d W 1 u V H l w Z X M i I F Z h b H V l P S J z Q X d B R 0 J n W U F C Z 1 l E Q m c 9 P S I g L z 4 8 R W 5 0 c n k g V H l w Z T 0 i R m l s b E V y c m 9 y Q 2 9 1 b n Q i I F Z h b H V l P S J s M T I i I C 8 + P E V u d H J 5 I F R 5 c G U 9 I k Z p b G x D b 3 V u d C I g V m F s d W U 9 I m w 0 N z U x I i A v P j x F b n R y e S B U e X B l P S J G a W x s U 3 R h d H V z I i B W Y W x 1 Z T 0 i c 0 N v b X B s Z X R l I i A v P j x F b n R y e S B U e X B l P S J B Z G R l Z F R v R G F 0 Y U 1 v Z G V s I i B W Y W x 1 Z T 0 i b D A i I C 8 + P E V u d H J 5 I F R 5 c G U 9 I k Z p b G x l Z E N v b X B s Z X R l U m V z d W x 0 V G 9 X b 3 J r c 2 h l Z X Q i I F Z h b H V l P S J s M S I g L z 4 8 R W 5 0 c n k g V H l w Z T 0 i U m V s Y X R p b 2 5 z a G l w S W 5 m b 0 N v b n R h a W 5 l c i I g V m F s d W U 9 I n N 7 J n F 1 b 3 Q 7 Y 2 9 s d W 1 u Q 2 9 1 b n Q m c X V v d D s 6 M T A s J n F 1 b 3 Q 7 a 2 V 5 Q 2 9 s d W 1 u T m F t Z X M m c X V v d D s 6 W 1 0 s J n F 1 b 3 Q 7 c X V l c n l S Z W x h d G l v b n N o a X B z J n F 1 b 3 Q 7 O l t d L C Z x d W 9 0 O 2 N v b H V t b k l k Z W 5 0 a X R p Z X M m c X V v d D s 6 W y Z x d W 9 0 O 1 N l Y 3 R p b 2 4 x L 3 J l Y 2 9 y Z C 9 D a G F u Z 2 V k I F R 5 c G U u e 3 J l Y y 1 u d W 1 i Z X I s M n 0 m c X V v d D s s J n F 1 b 3 Q 7 U 2 V j d G l v b j E v c m V j b 3 J k L 1 R h Y m x l M S 5 7 Y 2 9 u d H J p Y n V 0 b 3 J z L D R 9 J n F 1 b 3 Q 7 L C Z x d W 9 0 O 1 N l Y 3 R p b 2 4 x L 3 J l Y 2 9 y Z C 9 D a G F u Z 2 V k I F R 5 c G U u e 3 B 1 Y i 1 s b 2 N h d G l v b i w x M X 0 m c X V v d D s s J n F 1 b 3 Q 7 U 2 V j d G l v b j E v c m V j b 3 J k L 0 N o Y W 5 n Z W Q g V H l w Z S 5 7 a X N i b i w x M n 0 m c X V v d D s s J n F 1 b 3 Q 7 U 2 V j d G l v b j E v c m V j b 3 J k L 0 N o Y W 5 n Z W Q g V H l w Z S 5 7 b m 9 0 Z X M s M T N 9 J n F 1 b 3 Q 7 L C Z x d W 9 0 O 1 N l Y 3 R p b 2 4 x L 3 J l Y 2 9 y Z C 9 U Y W J s Z T E u e 3 V y b H M s M T R 9 J n F 1 b 3 Q 7 L C Z x d W 9 0 O 1 N l Y 3 R p b 2 4 x L 3 J l Y 2 9 y Z C 9 D a G F u Z 2 V k I F R 5 c G U u e 2 F i c 3 R y Y W N 0 L D E 1 f S Z x d W 9 0 O y w m c X V v d D t T Z W N 0 a W 9 u M S 9 y Z W N v c m Q v Q 2 h h b m d l Z C B U e X B l L n t h d X R o L W F k Z H J l c 3 M s M T Z 9 J n F 1 b 3 Q 7 L C Z x d W 9 0 O 1 N l Y 3 R p b 2 4 x L 3 J l Y 2 9 y Z C 9 D a G F u Z 2 V k I F R 5 c G U u e 2 5 1 b W J l c i w x N 3 0 m c X V v d D s s J n F 1 b 3 Q 7 U 2 V j d G l v b j E v c m V j b 3 J k L 0 N o Y W 5 n Z W Q g V H l w Z S 5 7 d m 9 s d W 1 l L D E 4 f S Z x d W 9 0 O 1 0 s J n F 1 b 3 Q 7 Q 2 9 s d W 1 u Q 2 9 1 b n Q m c X V v d D s 6 M T A s J n F 1 b 3 Q 7 S 2 V 5 Q 2 9 s d W 1 u T m F t Z X M m c X V v d D s 6 W 1 0 s J n F 1 b 3 Q 7 Q 2 9 s d W 1 u S W R l b n R p d G l l c y Z x d W 9 0 O z p b J n F 1 b 3 Q 7 U 2 V j d G l v b j E v c m V j b 3 J k L 0 N o Y W 5 n Z W Q g V H l w Z S 5 7 c m V j L W 5 1 b W J l c i w y f S Z x d W 9 0 O y w m c X V v d D t T Z W N 0 a W 9 u M S 9 y Z W N v c m Q v V G F i b G U x L n t j b 2 5 0 c m l i d X R v c n M s N H 0 m c X V v d D s s J n F 1 b 3 Q 7 U 2 V j d G l v b j E v c m V j b 3 J k L 0 N o Y W 5 n Z W Q g V H l w Z S 5 7 c H V i L W x v Y 2 F 0 a W 9 u L D E x f S Z x d W 9 0 O y w m c X V v d D t T Z W N 0 a W 9 u M S 9 y Z W N v c m Q v Q 2 h h b m d l Z C B U e X B l L n t p c 2 J u L D E y f S Z x d W 9 0 O y w m c X V v d D t T Z W N 0 a W 9 u M S 9 y Z W N v c m Q v Q 2 h h b m d l Z C B U e X B l L n t u b 3 R l c y w x M 3 0 m c X V v d D s s J n F 1 b 3 Q 7 U 2 V j d G l v b j E v c m V j b 3 J k L 1 R h Y m x l M S 5 7 d X J s c y w x N H 0 m c X V v d D s s J n F 1 b 3 Q 7 U 2 V j d G l v b j E v c m V j b 3 J k L 0 N o Y W 5 n Z W Q g V H l w Z S 5 7 Y W J z d H J h Y 3 Q s M T V 9 J n F 1 b 3 Q 7 L C Z x d W 9 0 O 1 N l Y 3 R p b 2 4 x L 3 J l Y 2 9 y Z C 9 D a G F u Z 2 V k I F R 5 c G U u e 2 F 1 d G g t Y W R k c m V z c y w x N n 0 m c X V v d D s s J n F 1 b 3 Q 7 U 2 V j d G l v b j E v c m V j b 3 J k L 0 N o Y W 5 n Z W Q g V H l w Z S 5 7 b n V t Y m V y L D E 3 f S Z x d W 9 0 O y w m c X V v d D t T Z W N 0 a W 9 u M S 9 y Z W N v c m Q v Q 2 h h b m d l Z C B U e X B l L n t 2 b 2 x 1 b W U s M T h 9 J n F 1 b 3 Q 7 X S w m c X V v d D t S Z W x h d G l v b n N o a X B J b m Z v J n F 1 b 3 Q 7 O l t d f S I g L z 4 8 R W 5 0 c n k g V H l w Z T 0 i Q n V m Z m V y T m V 4 d F J l Z n J l c 2 g i I F Z h b H V l P S J s M S I g L z 4 8 R W 5 0 c n k g V H l w Z T 0 i U m V z d W x 0 V H l w Z S I g V m F s d W U 9 I n N U Y W J s Z S I g L z 4 8 L 1 N 0 Y W J s Z U V u d H J p Z X M + P C 9 J d G V t P j x J d G V t P j x J d G V t T G 9 j Y X R p b 2 4 + P E l 0 Z W 1 U e X B l P k Z v c m 1 1 b G E 8 L 0 l 0 Z W 1 U e X B l P j x J d G V t U G F 0 a D 5 T Z W N 0 a W 9 u M S 9 y Z W N v c m Q v U 2 9 1 c m N l P C 9 J d G V t U G F 0 a D 4 8 L 0 l 0 Z W 1 M b 2 N h d G l v b j 4 8 U 3 R h Y m x l R W 5 0 c m l l c y A v P j w v S X R l b T 4 8 S X R l b T 4 8 S X R l b U x v Y 2 F 0 a W 9 u P j x J d G V t V H l w Z T 5 G b 3 J t d W x h P C 9 J d G V t V H l w Z T 4 8 S X R l b V B h d G g + U 2 V j d G l v b j E v c m V j b 3 J k L 1 R h Y m x l M D w v S X R l b V B h d G g + P C 9 J d G V t T G 9 j Y X R p b 2 4 + P F N 0 Y W J s Z U V u d H J p Z X M g L z 4 8 L 0 l 0 Z W 0 + P E l 0 Z W 0 + P E l 0 Z W 1 M b 2 N h d G l v b j 4 8 S X R l b V R 5 c G U + R m 9 y b X V s Y T w v S X R l b V R 5 c G U + P E l 0 Z W 1 Q Y X R o P l N l Y 3 R p b 2 4 x L 3 J l Y 2 9 y Z C 9 U Y W J s Z T E 8 L 0 l 0 Z W 1 Q Y X R o P j w v S X R l b U x v Y 2 F 0 a W 9 u P j x T d G F i b G V F b n R y a W V z I C 8 + P C 9 J d G V t P j x J d G V t P j x J d G V t T G 9 j Y X R p b 2 4 + P E l 0 Z W 1 U e X B l P k Z v c m 1 1 b G E 8 L 0 l 0 Z W 1 U e X B l P j x J d G V t U G F 0 a D 5 T Z W N 0 a W 9 u M S 9 y Z W N v c m Q v Q 2 h h b m d l Z C U y M F R 5 c G U 8 L 0 l 0 Z W 1 Q Y X R o P j w v S X R l b U x v Y 2 F 0 a W 9 u P j x T d G F i b G V F b n R y a W V z I C 8 + P C 9 J d G V t P j w v S X R l b X M + P C 9 M b 2 N h b F B h Y 2 t h Z 2 V N Z X R h Z G F 0 Y U Z p b G U + F g A A A F B L B Q Y A A A A A A A A A A A A A A A A A A A A A A A D a A A A A A Q A A A N C M n d 8 B F d E R j H o A w E / C l + s B A A A A V g L R U m q i v k W s C e C X C U x I O w A A A A A C A A A A A A A D Z g A A w A A A A B A A A A D t H f g p x k a Y 7 f 8 4 e l i Z 9 Q k + A A A A A A S A A A C g A A A A E A A A A C + f 0 H W 6 6 Y 7 w P 3 l 8 Z y 8 C E 5 h Q A A A A A X a Z c c K 5 x P g B Z y M u k C c R 3 m f d v g 7 o q m I v K k S I c + 8 g D q g F f 5 1 6 R 3 k l z O 6 g x d g D Y a X C F O Q y X 4 K 0 i 9 7 U T O 8 w z m 0 t / P D k z e I C O 6 Q Z b f U k u W P 4 x d s U A A A A F g Y F j 7 J 1 f q g u R n T k l W 6 k 8 B e 2 Y G 4 = < / D a t a M a s h u p > 
</file>

<file path=customXml/itemProps1.xml><?xml version="1.0" encoding="utf-8"?>
<ds:datastoreItem xmlns:ds="http://schemas.openxmlformats.org/officeDocument/2006/customXml" ds:itemID="{FA66B7C9-8396-4A10-9528-5A7D24A36C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CLEF 2017</vt:lpstr>
      <vt:lpstr>Cohen Drugs</vt:lpstr>
      <vt:lpstr>COPD</vt:lpstr>
      <vt:lpstr>Proton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amal</dc:creator>
  <cp:lastModifiedBy>Microsoft Office User</cp:lastModifiedBy>
  <cp:lastPrinted>2017-10-23T10:07:51Z</cp:lastPrinted>
  <dcterms:created xsi:type="dcterms:W3CDTF">2017-09-07T09:49:15Z</dcterms:created>
  <dcterms:modified xsi:type="dcterms:W3CDTF">2017-10-26T16:16:30Z</dcterms:modified>
</cp:coreProperties>
</file>