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uf Baker\Desktop\ESS_proj\"/>
    </mc:Choice>
  </mc:AlternateContent>
  <xr:revisionPtr revIDLastSave="0" documentId="13_ncr:1_{ED74083A-0330-4D77-A860-E8B673B71126}" xr6:coauthVersionLast="47" xr6:coauthVersionMax="47" xr10:uidLastSave="{00000000-0000-0000-0000-000000000000}"/>
  <bookViews>
    <workbookView xWindow="28800" yWindow="6330" windowWidth="28800" windowHeight="17070" activeTab="3" xr2:uid="{4BE03ADA-BC0A-4292-A24B-F2F6B7D19D32}"/>
  </bookViews>
  <sheets>
    <sheet name="NY_2_Hours" sheetId="1" r:id="rId1"/>
    <sheet name="NY_4_Hours" sheetId="2" r:id="rId2"/>
    <sheet name="NY_12_Hours" sheetId="3" r:id="rId3"/>
    <sheet name="NY_Compil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K13" i="3"/>
  <c r="J13" i="3"/>
  <c r="I13" i="3"/>
  <c r="H13" i="3"/>
  <c r="K12" i="3"/>
  <c r="J12" i="3"/>
  <c r="I12" i="3"/>
  <c r="H12" i="3"/>
  <c r="K11" i="3"/>
  <c r="J11" i="3"/>
  <c r="I11" i="3"/>
  <c r="H11" i="3"/>
  <c r="K6" i="3"/>
  <c r="J6" i="3"/>
  <c r="I6" i="3"/>
  <c r="H6" i="3"/>
  <c r="K5" i="3"/>
  <c r="J5" i="3"/>
  <c r="I5" i="3"/>
  <c r="H5" i="3"/>
  <c r="K4" i="3"/>
  <c r="J4" i="3"/>
  <c r="I4" i="3"/>
  <c r="H4" i="3"/>
  <c r="K13" i="2"/>
  <c r="J13" i="2"/>
  <c r="I13" i="2"/>
  <c r="H13" i="2"/>
  <c r="K12" i="2"/>
  <c r="J12" i="2"/>
  <c r="I12" i="2"/>
  <c r="H12" i="2"/>
  <c r="K11" i="2"/>
  <c r="J11" i="2"/>
  <c r="I11" i="2"/>
  <c r="H11" i="2"/>
  <c r="K6" i="2"/>
  <c r="J6" i="2"/>
  <c r="I6" i="2"/>
  <c r="H6" i="2"/>
  <c r="K5" i="2"/>
  <c r="J5" i="2"/>
  <c r="I5" i="2"/>
  <c r="H5" i="2"/>
  <c r="K4" i="2"/>
  <c r="J4" i="2"/>
  <c r="I4" i="2"/>
  <c r="H4" i="2"/>
  <c r="K13" i="1"/>
  <c r="J13" i="1"/>
  <c r="I13" i="1"/>
  <c r="H13" i="1"/>
  <c r="K12" i="1"/>
  <c r="J12" i="1"/>
  <c r="I12" i="1"/>
  <c r="H12" i="1"/>
  <c r="K11" i="1"/>
  <c r="J11" i="1"/>
  <c r="I11" i="1"/>
  <c r="H11" i="1"/>
  <c r="K6" i="1"/>
  <c r="J6" i="1"/>
  <c r="I6" i="1"/>
  <c r="H6" i="1"/>
  <c r="K5" i="1"/>
  <c r="J5" i="1"/>
  <c r="I5" i="1"/>
  <c r="H5" i="1"/>
  <c r="K4" i="1"/>
  <c r="J4" i="1"/>
  <c r="H4" i="1"/>
</calcChain>
</file>

<file path=xl/sharedStrings.xml><?xml version="1.0" encoding="utf-8"?>
<sst xmlns="http://schemas.openxmlformats.org/spreadsheetml/2006/main" count="135" uniqueCount="20">
  <si>
    <t>OPTIMAL 50 SEGMENT VALUE</t>
  </si>
  <si>
    <t>Raw Profit ($)</t>
  </si>
  <si>
    <t>Profit Ratio wrt 50 segment optimal</t>
  </si>
  <si>
    <t>Trial:</t>
  </si>
  <si>
    <t>NYC</t>
  </si>
  <si>
    <t>LONGIL</t>
  </si>
  <si>
    <t>NORTH</t>
  </si>
  <si>
    <t>WEST</t>
  </si>
  <si>
    <t>Ground Truth</t>
  </si>
  <si>
    <t>Vanilla</t>
  </si>
  <si>
    <t>T1: w/o middle MaxPool</t>
  </si>
  <si>
    <t>2 Hour Storage: HA Prediction 5 min Valuation 5 min Price Arbitrage (10 seg)</t>
  </si>
  <si>
    <t>2 Hour Storage: HA Prediction 5 min Valuation 5 min Price Arbitrage (1 seg)</t>
  </si>
  <si>
    <r>
      <t>Profit Ratios of 10 Segment Relative to 50 segment optimal: 5min</t>
    </r>
    <r>
      <rPr>
        <b/>
        <sz val="11"/>
        <color rgb="FF0070C0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valuation</t>
    </r>
  </si>
  <si>
    <r>
      <t>Profit Ratios of 1 Segment Relative to 50 segment optimal: 5min</t>
    </r>
    <r>
      <rPr>
        <b/>
        <sz val="11"/>
        <color rgb="FF0070C0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valuation</t>
    </r>
  </si>
  <si>
    <t>Trial</t>
  </si>
  <si>
    <t>NY</t>
  </si>
  <si>
    <t>2hr</t>
  </si>
  <si>
    <t>4hr</t>
  </si>
  <si>
    <t>12hr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</si>
</sst>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right" wrapText="1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3" fillId="3" borderId="0" xfId="0" applyFont="1" applyFill="1"/>
    <xf numFmtId="0" fontId="6" fillId="0" borderId="0" xfId="0" applyFont="1"/>
    <xf numFmtId="0" fontId="4" fillId="4" borderId="0" xfId="0" applyFont="1" applyFill="1"/>
    <xf numFmtId="0" fontId="4" fillId="5" borderId="0" xfId="0" applyFont="1" applyFill="1"/>
    <xf numFmtId="2" fontId="6" fillId="0" borderId="0" xfId="0" applyNumberFormat="1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B7BF-9EF3-404F-A7BC-1A3EA37ECB27}">
  <dimension ref="A1:R13"/>
  <sheetViews>
    <sheetView zoomScale="115" zoomScaleNormal="115" workbookViewId="0">
      <selection activeCell="H6" sqref="H6:K6"/>
    </sheetView>
  </sheetViews>
  <sheetFormatPr defaultRowHeight="15" x14ac:dyDescent="0.25"/>
  <cols>
    <col min="1" max="1" width="14.140625" customWidth="1"/>
    <col min="7" max="7" width="12.7109375" bestFit="1" customWidth="1"/>
  </cols>
  <sheetData>
    <row r="1" spans="1:18" ht="15.75" thickBot="1" x14ac:dyDescent="0.3">
      <c r="A1" s="13" t="s">
        <v>11</v>
      </c>
      <c r="B1" s="14"/>
      <c r="C1" s="14"/>
      <c r="D1" s="14"/>
      <c r="E1" s="14"/>
      <c r="F1" s="14"/>
      <c r="G1" s="14"/>
      <c r="H1" s="14"/>
      <c r="I1" s="14"/>
      <c r="J1" s="14"/>
      <c r="K1" s="14"/>
      <c r="N1" s="16" t="s">
        <v>0</v>
      </c>
      <c r="O1" s="16"/>
      <c r="P1" s="16"/>
      <c r="Q1" s="16"/>
      <c r="R1" s="1"/>
    </row>
    <row r="2" spans="1:18" ht="15.75" thickBot="1" x14ac:dyDescent="0.3">
      <c r="A2" s="15" t="s">
        <v>1</v>
      </c>
      <c r="B2" s="15"/>
      <c r="C2" s="15"/>
      <c r="D2" s="15"/>
      <c r="E2" s="15"/>
      <c r="F2" s="15"/>
      <c r="G2" s="15" t="s">
        <v>2</v>
      </c>
      <c r="H2" s="15"/>
      <c r="I2" s="15"/>
      <c r="J2" s="15"/>
      <c r="K2" s="15"/>
      <c r="N2" s="2">
        <v>12503</v>
      </c>
      <c r="O2" s="3">
        <v>23904</v>
      </c>
      <c r="P2" s="3">
        <v>12587</v>
      </c>
      <c r="Q2" s="3">
        <v>24264</v>
      </c>
      <c r="R2" s="3"/>
    </row>
    <row r="3" spans="1:18" x14ac:dyDescent="0.25">
      <c r="A3" s="4" t="s">
        <v>3</v>
      </c>
      <c r="B3" s="5" t="s">
        <v>4</v>
      </c>
      <c r="C3" s="5" t="s">
        <v>5</v>
      </c>
      <c r="D3" s="5" t="s">
        <v>6</v>
      </c>
      <c r="E3" s="5" t="s">
        <v>7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</row>
    <row r="4" spans="1:18" x14ac:dyDescent="0.25">
      <c r="A4" s="5" t="s">
        <v>8</v>
      </c>
      <c r="B4">
        <v>10294</v>
      </c>
      <c r="C4">
        <v>20764</v>
      </c>
      <c r="D4">
        <v>10186</v>
      </c>
      <c r="E4">
        <v>21890</v>
      </c>
      <c r="G4" s="5" t="s">
        <v>8</v>
      </c>
      <c r="H4">
        <f>100*B4/N2</f>
        <v>82.332240262337038</v>
      </c>
      <c r="I4">
        <f>100*C4/O2</f>
        <v>86.864123159303887</v>
      </c>
      <c r="J4">
        <f>100*D4/P2</f>
        <v>80.924763645030581</v>
      </c>
      <c r="K4">
        <f>100*E4/Q2</f>
        <v>90.215957797560165</v>
      </c>
    </row>
    <row r="5" spans="1:18" x14ac:dyDescent="0.25">
      <c r="A5" s="5" t="s">
        <v>9</v>
      </c>
      <c r="B5">
        <v>8638</v>
      </c>
      <c r="C5">
        <v>17894</v>
      </c>
      <c r="D5">
        <v>8644</v>
      </c>
      <c r="E5">
        <v>19554</v>
      </c>
      <c r="G5" s="5" t="s">
        <v>9</v>
      </c>
      <c r="H5">
        <f>100*(B5/N2)</f>
        <v>69.08741901943533</v>
      </c>
      <c r="I5">
        <f>100*(C5/O2)</f>
        <v>74.857764390896918</v>
      </c>
      <c r="J5">
        <f>100*(D5/P2)</f>
        <v>68.674028759831572</v>
      </c>
      <c r="K5">
        <f>100*(E5/Q2)</f>
        <v>80.588526211671606</v>
      </c>
    </row>
    <row r="6" spans="1:18" ht="45" x14ac:dyDescent="0.25">
      <c r="A6" s="6" t="s">
        <v>10</v>
      </c>
      <c r="B6">
        <v>8838</v>
      </c>
      <c r="C6">
        <v>17929</v>
      </c>
      <c r="D6">
        <v>8340</v>
      </c>
      <c r="E6">
        <v>19953</v>
      </c>
      <c r="G6" s="6" t="s">
        <v>10</v>
      </c>
      <c r="H6">
        <f>100*(B6/N2)</f>
        <v>70.687035111573223</v>
      </c>
      <c r="I6">
        <f>100*(C6/O2)</f>
        <v>75.004183400267735</v>
      </c>
      <c r="J6">
        <f>100*(D6/P2)</f>
        <v>66.258838484150317</v>
      </c>
      <c r="K6">
        <f>100*(E6/Q2)</f>
        <v>82.232937685459945</v>
      </c>
    </row>
    <row r="7" spans="1:18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8" x14ac:dyDescent="0.25">
      <c r="A8" s="13" t="s">
        <v>12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7"/>
      <c r="M8" s="17"/>
      <c r="N8" s="17"/>
      <c r="O8" s="17"/>
      <c r="P8" s="17"/>
    </row>
    <row r="9" spans="1:18" x14ac:dyDescent="0.25">
      <c r="A9" s="15" t="s">
        <v>1</v>
      </c>
      <c r="B9" s="15"/>
      <c r="C9" s="15"/>
      <c r="D9" s="15"/>
      <c r="E9" s="15"/>
      <c r="F9" s="15"/>
      <c r="G9" s="15" t="s">
        <v>2</v>
      </c>
      <c r="H9" s="15"/>
      <c r="I9" s="15"/>
      <c r="J9" s="15"/>
      <c r="K9" s="15"/>
    </row>
    <row r="10" spans="1:18" x14ac:dyDescent="0.25">
      <c r="A10" s="4" t="s">
        <v>3</v>
      </c>
      <c r="B10" s="5" t="s">
        <v>4</v>
      </c>
      <c r="C10" s="5" t="s">
        <v>5</v>
      </c>
      <c r="D10" s="5" t="s">
        <v>6</v>
      </c>
      <c r="E10" s="5" t="s">
        <v>7</v>
      </c>
      <c r="G10" s="5" t="s">
        <v>3</v>
      </c>
      <c r="H10" s="5" t="s">
        <v>4</v>
      </c>
      <c r="I10" s="5" t="s">
        <v>5</v>
      </c>
      <c r="J10" s="5" t="s">
        <v>6</v>
      </c>
      <c r="K10" s="5" t="s">
        <v>7</v>
      </c>
    </row>
    <row r="11" spans="1:18" x14ac:dyDescent="0.25">
      <c r="A11" s="5" t="s">
        <v>8</v>
      </c>
      <c r="B11">
        <v>11858</v>
      </c>
      <c r="C11">
        <v>21856</v>
      </c>
      <c r="D11">
        <v>11929</v>
      </c>
      <c r="E11">
        <v>22625</v>
      </c>
      <c r="G11" s="5" t="s">
        <v>8</v>
      </c>
      <c r="H11">
        <f>100*B11/N2</f>
        <v>94.841238102855314</v>
      </c>
      <c r="I11">
        <f>100*C11/O2</f>
        <v>91.432396251673353</v>
      </c>
      <c r="J11">
        <f>100*D11/P2</f>
        <v>94.772384205926755</v>
      </c>
      <c r="K11">
        <f>100*E11/Q2</f>
        <v>93.245136828222883</v>
      </c>
    </row>
    <row r="12" spans="1:18" x14ac:dyDescent="0.25">
      <c r="A12" s="5" t="s">
        <v>9</v>
      </c>
      <c r="B12">
        <v>9270</v>
      </c>
      <c r="C12">
        <v>17956</v>
      </c>
      <c r="D12">
        <v>9588</v>
      </c>
      <c r="E12">
        <v>19548</v>
      </c>
      <c r="G12" s="5" t="s">
        <v>9</v>
      </c>
      <c r="H12">
        <f>100*(B12/N2)</f>
        <v>74.142205870591056</v>
      </c>
      <c r="I12">
        <f>100*(C12/O2)</f>
        <v>75.117135207496659</v>
      </c>
      <c r="J12">
        <f>100*(D12/P2)</f>
        <v>76.173830142210221</v>
      </c>
      <c r="K12">
        <f>100*(E12/Q2)</f>
        <v>80.563798219584569</v>
      </c>
      <c r="L12" s="7"/>
    </row>
    <row r="13" spans="1:18" ht="45" x14ac:dyDescent="0.25">
      <c r="A13" s="6" t="s">
        <v>10</v>
      </c>
      <c r="B13">
        <v>10371</v>
      </c>
      <c r="C13">
        <v>19609</v>
      </c>
      <c r="D13">
        <v>10102</v>
      </c>
      <c r="E13">
        <v>20904</v>
      </c>
      <c r="G13" s="6" t="s">
        <v>10</v>
      </c>
      <c r="H13">
        <f>100*(B13/N2)</f>
        <v>82.948092457810134</v>
      </c>
      <c r="I13">
        <f>100*(C13/O2)</f>
        <v>82.032295850066944</v>
      </c>
      <c r="J13">
        <f>100*(D13/P2)</f>
        <v>80.257408437276553</v>
      </c>
      <c r="K13">
        <f>100*(E13/Q2)</f>
        <v>86.152324431256176</v>
      </c>
    </row>
  </sheetData>
  <mergeCells count="8">
    <mergeCell ref="A8:K8"/>
    <mergeCell ref="A9:F9"/>
    <mergeCell ref="G9:K9"/>
    <mergeCell ref="N1:Q1"/>
    <mergeCell ref="A1:K1"/>
    <mergeCell ref="A2:F2"/>
    <mergeCell ref="G2:K2"/>
    <mergeCell ref="L8:P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EE33E-6A68-4A73-922E-A1FDFD1CC26C}">
  <dimension ref="A1:R13"/>
  <sheetViews>
    <sheetView zoomScale="130" zoomScaleNormal="130" workbookViewId="0">
      <selection activeCell="H12" sqref="H12:K12"/>
    </sheetView>
  </sheetViews>
  <sheetFormatPr defaultRowHeight="15" x14ac:dyDescent="0.25"/>
  <cols>
    <col min="1" max="1" width="14.140625" customWidth="1"/>
    <col min="7" max="7" width="12.7109375" bestFit="1" customWidth="1"/>
  </cols>
  <sheetData>
    <row r="1" spans="1:18" ht="15.75" thickBot="1" x14ac:dyDescent="0.3">
      <c r="A1" s="13" t="s">
        <v>11</v>
      </c>
      <c r="B1" s="14"/>
      <c r="C1" s="14"/>
      <c r="D1" s="14"/>
      <c r="E1" s="14"/>
      <c r="F1" s="14"/>
      <c r="G1" s="14"/>
      <c r="H1" s="14"/>
      <c r="I1" s="14"/>
      <c r="J1" s="14"/>
      <c r="K1" s="14"/>
      <c r="N1" s="16" t="s">
        <v>0</v>
      </c>
      <c r="O1" s="16"/>
      <c r="P1" s="16"/>
      <c r="Q1" s="16"/>
      <c r="R1" s="1"/>
    </row>
    <row r="2" spans="1:18" ht="15.75" thickBot="1" x14ac:dyDescent="0.3">
      <c r="A2" s="15" t="s">
        <v>1</v>
      </c>
      <c r="B2" s="15"/>
      <c r="C2" s="15"/>
      <c r="D2" s="15"/>
      <c r="E2" s="15"/>
      <c r="F2" s="15"/>
      <c r="G2" s="15" t="s">
        <v>2</v>
      </c>
      <c r="H2" s="15"/>
      <c r="I2" s="15"/>
      <c r="J2" s="15"/>
      <c r="K2" s="15"/>
      <c r="N2" s="2">
        <v>6999</v>
      </c>
      <c r="O2" s="3">
        <v>13316</v>
      </c>
      <c r="P2" s="3">
        <v>7032</v>
      </c>
      <c r="Q2" s="3">
        <v>13501</v>
      </c>
      <c r="R2" s="3"/>
    </row>
    <row r="3" spans="1:18" x14ac:dyDescent="0.25">
      <c r="A3" s="4" t="s">
        <v>3</v>
      </c>
      <c r="B3" s="5" t="s">
        <v>4</v>
      </c>
      <c r="C3" s="5" t="s">
        <v>5</v>
      </c>
      <c r="D3" s="5" t="s">
        <v>6</v>
      </c>
      <c r="E3" s="5" t="s">
        <v>7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</row>
    <row r="4" spans="1:18" x14ac:dyDescent="0.25">
      <c r="A4" s="5" t="s">
        <v>8</v>
      </c>
      <c r="B4">
        <v>5292</v>
      </c>
      <c r="C4">
        <v>11380</v>
      </c>
      <c r="D4">
        <v>5180</v>
      </c>
      <c r="E4">
        <v>11879</v>
      </c>
      <c r="G4" s="5" t="s">
        <v>8</v>
      </c>
      <c r="H4">
        <f>100*B4/N2</f>
        <v>75.610801543077585</v>
      </c>
      <c r="I4">
        <f>100*C4/O2</f>
        <v>85.461099429258041</v>
      </c>
      <c r="J4">
        <f>100*D4/P2</f>
        <v>73.663253697383396</v>
      </c>
      <c r="K4">
        <f>100*E4/Q2</f>
        <v>87.986075105547741</v>
      </c>
    </row>
    <row r="5" spans="1:18" x14ac:dyDescent="0.25">
      <c r="A5" s="5" t="s">
        <v>9</v>
      </c>
      <c r="B5">
        <v>4482</v>
      </c>
      <c r="C5">
        <v>9747</v>
      </c>
      <c r="D5">
        <v>4247</v>
      </c>
      <c r="E5">
        <v>10717</v>
      </c>
      <c r="G5" s="5" t="s">
        <v>9</v>
      </c>
      <c r="H5">
        <f>100*(B5/N2)</f>
        <v>64.037719674239185</v>
      </c>
      <c r="I5">
        <f>100*(C5/O2)</f>
        <v>73.197656954040255</v>
      </c>
      <c r="J5">
        <f>100*(D5/P2)</f>
        <v>60.395335608646185</v>
      </c>
      <c r="K5">
        <f>100*(E5/Q2)</f>
        <v>79.379305236649131</v>
      </c>
    </row>
    <row r="6" spans="1:18" ht="45" x14ac:dyDescent="0.25">
      <c r="A6" s="6" t="s">
        <v>10</v>
      </c>
      <c r="B6">
        <v>4522</v>
      </c>
      <c r="C6">
        <v>9999</v>
      </c>
      <c r="D6">
        <v>4035</v>
      </c>
      <c r="E6">
        <v>10754</v>
      </c>
      <c r="G6" s="6" t="s">
        <v>10</v>
      </c>
      <c r="H6">
        <f>100*(B6/N2)</f>
        <v>64.609229889984292</v>
      </c>
      <c r="I6">
        <f>100*(C6/O2)</f>
        <v>75.090117152297992</v>
      </c>
      <c r="J6">
        <f>100*(D6/P2)</f>
        <v>57.380546075085327</v>
      </c>
      <c r="K6">
        <f>100*(E6/Q2)</f>
        <v>79.653359010443666</v>
      </c>
    </row>
    <row r="7" spans="1:18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8" x14ac:dyDescent="0.25">
      <c r="A8" s="13" t="s">
        <v>12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7"/>
      <c r="M8" s="17"/>
      <c r="N8" s="17"/>
      <c r="O8" s="17"/>
      <c r="P8" s="17"/>
    </row>
    <row r="9" spans="1:18" x14ac:dyDescent="0.25">
      <c r="A9" s="15" t="s">
        <v>1</v>
      </c>
      <c r="B9" s="15"/>
      <c r="C9" s="15"/>
      <c r="D9" s="15"/>
      <c r="E9" s="15"/>
      <c r="F9" s="15"/>
      <c r="G9" s="15" t="s">
        <v>2</v>
      </c>
      <c r="H9" s="15"/>
      <c r="I9" s="15"/>
      <c r="J9" s="15"/>
      <c r="K9" s="15"/>
    </row>
    <row r="10" spans="1:18" x14ac:dyDescent="0.25">
      <c r="A10" s="4" t="s">
        <v>3</v>
      </c>
      <c r="B10" s="5" t="s">
        <v>4</v>
      </c>
      <c r="C10" s="5" t="s">
        <v>5</v>
      </c>
      <c r="D10" s="5" t="s">
        <v>6</v>
      </c>
      <c r="E10" s="5" t="s">
        <v>7</v>
      </c>
      <c r="G10" s="5" t="s">
        <v>3</v>
      </c>
      <c r="H10" s="5" t="s">
        <v>4</v>
      </c>
      <c r="I10" s="5" t="s">
        <v>5</v>
      </c>
      <c r="J10" s="5" t="s">
        <v>6</v>
      </c>
      <c r="K10" s="5" t="s">
        <v>7</v>
      </c>
    </row>
    <row r="11" spans="1:18" x14ac:dyDescent="0.25">
      <c r="A11" s="5" t="s">
        <v>8</v>
      </c>
      <c r="B11">
        <v>6698</v>
      </c>
      <c r="C11">
        <v>12616</v>
      </c>
      <c r="D11">
        <v>6687</v>
      </c>
      <c r="E11">
        <v>12695</v>
      </c>
      <c r="G11" s="5" t="s">
        <v>8</v>
      </c>
      <c r="H11">
        <f>100*B11/N2</f>
        <v>95.69938562651808</v>
      </c>
      <c r="I11">
        <f>100*C11/O2</f>
        <v>94.743166115950743</v>
      </c>
      <c r="J11">
        <f>100*D11/P2</f>
        <v>95.093856655290097</v>
      </c>
      <c r="K11">
        <f>100*E11/Q2</f>
        <v>94.030071846529893</v>
      </c>
    </row>
    <row r="12" spans="1:18" x14ac:dyDescent="0.25">
      <c r="A12" s="5" t="s">
        <v>9</v>
      </c>
      <c r="B12">
        <v>5787</v>
      </c>
      <c r="C12">
        <v>10999</v>
      </c>
      <c r="D12">
        <v>5551</v>
      </c>
      <c r="E12">
        <v>11098</v>
      </c>
      <c r="G12" s="5" t="s">
        <v>9</v>
      </c>
      <c r="H12">
        <f>100*(B12/N2)</f>
        <v>82.68324046292328</v>
      </c>
      <c r="I12">
        <f>100*(C12/O2)</f>
        <v>82.599879843796927</v>
      </c>
      <c r="J12">
        <f>100*(D12/P2)</f>
        <v>78.939135381114895</v>
      </c>
      <c r="K12">
        <f>100*(E12/Q2)</f>
        <v>82.201318420857717</v>
      </c>
      <c r="L12" s="7"/>
    </row>
    <row r="13" spans="1:18" ht="45" x14ac:dyDescent="0.25">
      <c r="A13" s="6" t="s">
        <v>10</v>
      </c>
      <c r="B13">
        <v>4702</v>
      </c>
      <c r="C13">
        <v>9274</v>
      </c>
      <c r="D13">
        <v>5146</v>
      </c>
      <c r="E13">
        <v>10400</v>
      </c>
      <c r="G13" s="6" t="s">
        <v>10</v>
      </c>
      <c r="H13">
        <f>100*(B13/N2)</f>
        <v>67.181025860837266</v>
      </c>
      <c r="I13">
        <f>100*(C13/O2)</f>
        <v>69.645539200961252</v>
      </c>
      <c r="J13">
        <f>100*(D13/P2)</f>
        <v>73.179749715585899</v>
      </c>
      <c r="K13">
        <f>100*(E13/Q2)</f>
        <v>77.031331012517583</v>
      </c>
    </row>
  </sheetData>
  <mergeCells count="8">
    <mergeCell ref="A9:F9"/>
    <mergeCell ref="G9:K9"/>
    <mergeCell ref="A1:K1"/>
    <mergeCell ref="N1:Q1"/>
    <mergeCell ref="A2:F2"/>
    <mergeCell ref="G2:K2"/>
    <mergeCell ref="A8:K8"/>
    <mergeCell ref="L8:P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B1789-3F98-47CD-AD73-099918E0D673}">
  <dimension ref="A1:R13"/>
  <sheetViews>
    <sheetView zoomScale="145" zoomScaleNormal="145" workbookViewId="0">
      <selection activeCell="H13" sqref="H13:K13"/>
    </sheetView>
  </sheetViews>
  <sheetFormatPr defaultRowHeight="15" x14ac:dyDescent="0.25"/>
  <cols>
    <col min="1" max="1" width="14.140625" customWidth="1"/>
    <col min="7" max="7" width="12.7109375" bestFit="1" customWidth="1"/>
  </cols>
  <sheetData>
    <row r="1" spans="1:18" ht="15.75" thickBot="1" x14ac:dyDescent="0.3">
      <c r="A1" s="13" t="s">
        <v>11</v>
      </c>
      <c r="B1" s="13"/>
      <c r="C1" s="13"/>
      <c r="D1" s="13"/>
      <c r="E1" s="13"/>
      <c r="F1" s="13"/>
      <c r="G1" s="13"/>
      <c r="H1" s="13"/>
      <c r="I1" s="13"/>
      <c r="J1" s="13"/>
      <c r="K1" s="13"/>
      <c r="N1" s="16" t="s">
        <v>0</v>
      </c>
      <c r="O1" s="16"/>
      <c r="P1" s="16"/>
      <c r="Q1" s="16"/>
      <c r="R1" s="1"/>
    </row>
    <row r="2" spans="1:18" ht="15.75" thickBot="1" x14ac:dyDescent="0.3">
      <c r="A2" s="15" t="s">
        <v>1</v>
      </c>
      <c r="B2" s="15"/>
      <c r="C2" s="15"/>
      <c r="D2" s="15"/>
      <c r="E2" s="15"/>
      <c r="F2" s="15"/>
      <c r="G2" s="15" t="s">
        <v>2</v>
      </c>
      <c r="H2" s="15"/>
      <c r="I2" s="15"/>
      <c r="J2" s="15"/>
      <c r="K2" s="15"/>
      <c r="N2" s="2">
        <v>2422</v>
      </c>
      <c r="O2" s="3">
        <v>4715</v>
      </c>
      <c r="P2" s="3">
        <v>2408</v>
      </c>
      <c r="Q2" s="3">
        <v>4755</v>
      </c>
      <c r="R2" s="3"/>
    </row>
    <row r="3" spans="1:18" x14ac:dyDescent="0.25">
      <c r="A3" s="4" t="s">
        <v>3</v>
      </c>
      <c r="B3" s="5" t="s">
        <v>4</v>
      </c>
      <c r="C3" s="5" t="s">
        <v>5</v>
      </c>
      <c r="D3" s="5" t="s">
        <v>6</v>
      </c>
      <c r="E3" s="5" t="s">
        <v>7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</row>
    <row r="4" spans="1:18" x14ac:dyDescent="0.25">
      <c r="A4" s="5" t="s">
        <v>8</v>
      </c>
      <c r="B4">
        <v>1798</v>
      </c>
      <c r="C4">
        <v>4039</v>
      </c>
      <c r="D4">
        <v>1697</v>
      </c>
      <c r="E4">
        <v>4192</v>
      </c>
      <c r="G4" s="5" t="s">
        <v>8</v>
      </c>
      <c r="H4">
        <f>100*B4/N2</f>
        <v>74.236168455821641</v>
      </c>
      <c r="I4">
        <f>100*C4/O2</f>
        <v>85.662778366914111</v>
      </c>
      <c r="J4">
        <f>100*D4/P2</f>
        <v>70.473421926910305</v>
      </c>
      <c r="K4">
        <f>100*E4/Q2</f>
        <v>88.159831756046273</v>
      </c>
    </row>
    <row r="5" spans="1:18" x14ac:dyDescent="0.25">
      <c r="A5" s="5" t="s">
        <v>9</v>
      </c>
      <c r="B5">
        <v>1344</v>
      </c>
      <c r="C5">
        <v>3451</v>
      </c>
      <c r="D5">
        <v>1129</v>
      </c>
      <c r="E5">
        <v>3714</v>
      </c>
      <c r="G5" s="5" t="s">
        <v>9</v>
      </c>
      <c r="H5">
        <f>100*(B5/N2)</f>
        <v>55.49132947976878</v>
      </c>
      <c r="I5">
        <f>100*(C5/O2)</f>
        <v>73.191940615058328</v>
      </c>
      <c r="J5">
        <f>100*(D5/P2)</f>
        <v>46.885382059800662</v>
      </c>
      <c r="K5">
        <f>100*(E5/Q2)</f>
        <v>78.107255520504737</v>
      </c>
    </row>
    <row r="6" spans="1:18" ht="45" x14ac:dyDescent="0.25">
      <c r="A6" s="6" t="s">
        <v>10</v>
      </c>
      <c r="B6">
        <v>1340</v>
      </c>
      <c r="C6">
        <v>3173</v>
      </c>
      <c r="D6">
        <v>784</v>
      </c>
      <c r="E6">
        <v>3468</v>
      </c>
      <c r="G6" s="6" t="s">
        <v>10</v>
      </c>
      <c r="H6">
        <f>100*(B6/N2)</f>
        <v>55.326176713459951</v>
      </c>
      <c r="I6">
        <f>100*(C6/O2)</f>
        <v>67.295864262990463</v>
      </c>
      <c r="J6">
        <f>100*(D6/P2)</f>
        <v>32.558139534883722</v>
      </c>
      <c r="K6">
        <f>100*(E6/Q2)</f>
        <v>72.933753943217667</v>
      </c>
    </row>
    <row r="7" spans="1:18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8" x14ac:dyDescent="0.25">
      <c r="A8" s="13" t="s">
        <v>12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7"/>
      <c r="M8" s="17"/>
      <c r="N8" s="17"/>
      <c r="O8" s="17"/>
      <c r="P8" s="17"/>
    </row>
    <row r="9" spans="1:18" x14ac:dyDescent="0.25">
      <c r="A9" s="15" t="s">
        <v>1</v>
      </c>
      <c r="B9" s="15"/>
      <c r="C9" s="15"/>
      <c r="D9" s="15"/>
      <c r="E9" s="15"/>
      <c r="F9" s="15"/>
      <c r="G9" s="15" t="s">
        <v>2</v>
      </c>
      <c r="H9" s="15"/>
      <c r="I9" s="15"/>
      <c r="J9" s="15"/>
      <c r="K9" s="15"/>
    </row>
    <row r="10" spans="1:18" x14ac:dyDescent="0.25">
      <c r="A10" s="4" t="s">
        <v>3</v>
      </c>
      <c r="B10" s="5" t="s">
        <v>4</v>
      </c>
      <c r="C10" s="5" t="s">
        <v>5</v>
      </c>
      <c r="D10" s="5" t="s">
        <v>6</v>
      </c>
      <c r="E10" s="5" t="s">
        <v>7</v>
      </c>
      <c r="G10" s="5" t="s">
        <v>3</v>
      </c>
      <c r="H10" s="5" t="s">
        <v>4</v>
      </c>
      <c r="I10" s="5" t="s">
        <v>5</v>
      </c>
      <c r="J10" s="5" t="s">
        <v>6</v>
      </c>
      <c r="K10" s="5" t="s">
        <v>7</v>
      </c>
    </row>
    <row r="11" spans="1:18" x14ac:dyDescent="0.25">
      <c r="A11" s="5" t="s">
        <v>8</v>
      </c>
      <c r="B11">
        <v>2626</v>
      </c>
      <c r="C11">
        <v>4733</v>
      </c>
      <c r="D11">
        <v>2585</v>
      </c>
      <c r="E11">
        <v>4814</v>
      </c>
      <c r="G11" s="5" t="s">
        <v>8</v>
      </c>
      <c r="H11">
        <f>100*B11/N2</f>
        <v>108.42279108175062</v>
      </c>
      <c r="I11">
        <f>100*C11/O2</f>
        <v>100.38176033934252</v>
      </c>
      <c r="J11">
        <f>100*D11/P2</f>
        <v>107.35049833887044</v>
      </c>
      <c r="K11">
        <f>100*E11/Q2</f>
        <v>101.24079915878023</v>
      </c>
    </row>
    <row r="12" spans="1:18" x14ac:dyDescent="0.25">
      <c r="A12" s="5" t="s">
        <v>9</v>
      </c>
      <c r="B12">
        <v>2101</v>
      </c>
      <c r="C12">
        <v>4102</v>
      </c>
      <c r="D12">
        <v>2019</v>
      </c>
      <c r="E12">
        <v>4329</v>
      </c>
      <c r="G12" s="5" t="s">
        <v>9</v>
      </c>
      <c r="H12">
        <f>100*(B12/N2)</f>
        <v>86.746490503715933</v>
      </c>
      <c r="I12">
        <f>100*(C12/O2)</f>
        <v>86.998939554612946</v>
      </c>
      <c r="J12">
        <f>100*(D12/P2)</f>
        <v>83.845514950166105</v>
      </c>
      <c r="K12">
        <f>100*(E12/Q2)</f>
        <v>91.041009463722403</v>
      </c>
      <c r="L12" s="7"/>
    </row>
    <row r="13" spans="1:18" ht="45" x14ac:dyDescent="0.25">
      <c r="A13" s="6" t="s">
        <v>10</v>
      </c>
      <c r="B13">
        <v>2045</v>
      </c>
      <c r="C13">
        <v>3987</v>
      </c>
      <c r="D13">
        <v>2008</v>
      </c>
      <c r="E13">
        <v>4387</v>
      </c>
      <c r="G13" s="6" t="s">
        <v>10</v>
      </c>
      <c r="H13">
        <f>100*(B13/N2)</f>
        <v>84.43435177539223</v>
      </c>
      <c r="I13">
        <f>100*(C13/O2)</f>
        <v>84.559915164369031</v>
      </c>
      <c r="J13">
        <f>100*(D13/P2)</f>
        <v>83.388704318936874</v>
      </c>
      <c r="K13">
        <f>100*(E13/Q2)</f>
        <v>92.26077812828602</v>
      </c>
    </row>
  </sheetData>
  <mergeCells count="8">
    <mergeCell ref="A9:F9"/>
    <mergeCell ref="G9:K9"/>
    <mergeCell ref="A1:K1"/>
    <mergeCell ref="N1:Q1"/>
    <mergeCell ref="A2:F2"/>
    <mergeCell ref="G2:K2"/>
    <mergeCell ref="A8:K8"/>
    <mergeCell ref="L8:P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215D-9A67-44AB-AAD5-E3D2CD955799}">
  <dimension ref="A1:K5"/>
  <sheetViews>
    <sheetView tabSelected="1" workbookViewId="0">
      <selection activeCell="E15" sqref="E15"/>
    </sheetView>
  </sheetViews>
  <sheetFormatPr defaultRowHeight="15" x14ac:dyDescent="0.25"/>
  <cols>
    <col min="2" max="2" width="20.7109375" customWidth="1"/>
    <col min="3" max="4" width="20" customWidth="1"/>
    <col min="5" max="5" width="17.140625" customWidth="1"/>
    <col min="8" max="8" width="18.42578125" customWidth="1"/>
    <col min="9" max="9" width="18.140625" customWidth="1"/>
    <col min="10" max="10" width="16.140625" customWidth="1"/>
    <col min="11" max="11" width="17.28515625" customWidth="1"/>
  </cols>
  <sheetData>
    <row r="1" spans="1:11" x14ac:dyDescent="0.25">
      <c r="A1" s="18" t="s">
        <v>13</v>
      </c>
      <c r="B1" s="18"/>
      <c r="C1" s="18"/>
      <c r="D1" s="18"/>
      <c r="E1" s="18"/>
      <c r="F1" s="9"/>
      <c r="G1" s="18" t="s">
        <v>14</v>
      </c>
      <c r="H1" s="18"/>
      <c r="I1" s="18"/>
      <c r="J1" s="18"/>
      <c r="K1" s="18"/>
    </row>
    <row r="2" spans="1:11" x14ac:dyDescent="0.25">
      <c r="A2" s="10" t="s">
        <v>15</v>
      </c>
      <c r="B2" s="11" t="s">
        <v>16</v>
      </c>
      <c r="C2" s="11" t="s">
        <v>5</v>
      </c>
      <c r="D2" s="11" t="s">
        <v>6</v>
      </c>
      <c r="E2" s="11" t="s">
        <v>7</v>
      </c>
      <c r="F2" s="9"/>
      <c r="G2" s="10" t="s">
        <v>15</v>
      </c>
      <c r="H2" s="11" t="s">
        <v>16</v>
      </c>
      <c r="I2" s="11" t="s">
        <v>5</v>
      </c>
      <c r="J2" s="11" t="s">
        <v>6</v>
      </c>
      <c r="K2" s="11" t="s">
        <v>7</v>
      </c>
    </row>
    <row r="3" spans="1:11" x14ac:dyDescent="0.25">
      <c r="A3" s="10" t="s">
        <v>17</v>
      </c>
      <c r="B3" s="12">
        <v>70.687035111573223</v>
      </c>
      <c r="C3" s="12">
        <v>75.004183400267735</v>
      </c>
      <c r="D3" s="12">
        <v>66.258838484150317</v>
      </c>
      <c r="E3" s="12">
        <v>82.232937685459945</v>
      </c>
      <c r="F3" s="9"/>
      <c r="G3" s="10" t="s">
        <v>17</v>
      </c>
      <c r="H3" s="12">
        <v>82.948092457810134</v>
      </c>
      <c r="I3" s="12">
        <v>82.032295850066944</v>
      </c>
      <c r="J3" s="12">
        <v>80.257408437276553</v>
      </c>
      <c r="K3" s="12">
        <v>86.152324431256176</v>
      </c>
    </row>
    <row r="4" spans="1:11" x14ac:dyDescent="0.25">
      <c r="A4" s="10" t="s">
        <v>18</v>
      </c>
      <c r="B4" s="12">
        <v>64.037719674239185</v>
      </c>
      <c r="C4" s="12">
        <v>73.197656954040255</v>
      </c>
      <c r="D4" s="12">
        <v>60.395335608646185</v>
      </c>
      <c r="E4" s="12">
        <v>79.379305236649131</v>
      </c>
      <c r="F4" s="9"/>
      <c r="G4" s="10" t="s">
        <v>18</v>
      </c>
      <c r="H4" s="12">
        <v>82.68324046292328</v>
      </c>
      <c r="I4" s="12">
        <v>82.599879843796927</v>
      </c>
      <c r="J4" s="12">
        <v>78.939135381114895</v>
      </c>
      <c r="K4" s="12">
        <v>82.201318420857717</v>
      </c>
    </row>
    <row r="5" spans="1:11" x14ac:dyDescent="0.25">
      <c r="A5" s="10" t="s">
        <v>19</v>
      </c>
      <c r="B5" s="12">
        <v>55.49132947976878</v>
      </c>
      <c r="C5" s="12">
        <v>73.191940615058328</v>
      </c>
      <c r="D5" s="12">
        <v>46.885382059800662</v>
      </c>
      <c r="E5" s="12">
        <v>78.107255520504737</v>
      </c>
      <c r="F5" s="9"/>
      <c r="G5" s="10" t="s">
        <v>19</v>
      </c>
      <c r="H5" s="12">
        <v>84.43435177539223</v>
      </c>
      <c r="I5" s="12">
        <v>84.559915164369031</v>
      </c>
      <c r="J5" s="12">
        <v>83.388704318936874</v>
      </c>
      <c r="K5" s="12">
        <v>92.26077812828602</v>
      </c>
    </row>
  </sheetData>
  <mergeCells count="2">
    <mergeCell ref="A1:E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NY_2_Hours</vt:lpstr>
      <vt:lpstr>NY_4_Hours</vt:lpstr>
      <vt:lpstr>NY_12_Hours</vt:lpstr>
      <vt:lpstr>NY_Compiled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Yousuf Baker</dc:creator>
  <cp:lastModifiedBy>Yousuf Baker</cp:lastModifiedBy>
  <dcterms:created xsi:type="dcterms:W3CDTF">2022-08-25T04:30:22Z</dcterms:created>
  <dcterms:modified xsi:type="dcterms:W3CDTF">2022-08-25T05:44:39Z</dcterms:modified>
</cp:coreProperties>
</file>